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5.xml.rels" ContentType="application/vnd.openxmlformats-package.relationships+xml"/>
  <Override PartName="/xl/worksheets/_rels/sheet4.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omments3.xml" ContentType="application/vnd.openxmlformats-officedocument.spreadsheetml.comments+xml"/>
  <Override PartName="/xl/_rels/workbook.xml.rels" ContentType="application/vnd.openxmlformats-package.relationships+xml"/>
  <Override PartName="/xl/sharedStrings.xml" ContentType="application/vnd.openxmlformats-officedocument.spreadsheetml.sharedStrings+xml"/>
  <Override PartName="/xl/comments2.xml" ContentType="application/vnd.openxmlformats-officedocument.spreadsheetml.comments+xml"/>
  <Override PartName="/xl/drawings/drawing1.xml" ContentType="application/vnd.openxmlformats-officedocument.drawing+xml"/>
  <Override PartName="/xl/drawings/vmlDrawing1.vml" ContentType="application/vnd.openxmlformats-officedocument.vmlDrawing"/>
  <Override PartName="/xl/drawings/drawing2.xml" ContentType="application/vnd.openxmlformats-officedocument.drawing+xml"/>
  <Override PartName="/xl/drawings/vmlDrawing2.vml" ContentType="application/vnd.openxmlformats-officedocument.vmlDrawing"/>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Summary" sheetId="1" state="visible" r:id="rId2"/>
    <sheet name="Master List" sheetId="2" state="visible" r:id="rId3"/>
    <sheet name="Divider List" sheetId="3" state="visible" r:id="rId4"/>
    <sheet name="Updated Cards" sheetId="4" state="visible" r:id="rId5"/>
    <sheet name="Collusion Errata Cards" sheetId="5" state="visible" r:id="rId6"/>
  </sheets>
  <definedNames>
    <definedName function="false" hidden="true" localSheetId="2" name="_xlnm._FilterDatabase" vbProcedure="false">'Divider List'!$A$2:$AA$191</definedName>
    <definedName function="false" hidden="true" localSheetId="1" name="_xlnm._FilterDatabase" vbProcedure="false">'Master List'!$A$1:$W$1571</definedName>
    <definedName function="false" hidden="true" localSheetId="3" name="_xlnm._FilterDatabase" vbProcedure="false">'Updated Cards'!$A$1:$V$26</definedName>
  </definedNames>
  <calcPr iterateCount="100" refMode="A1" iterate="false" iterateDelta="0.0001"/>
  <extLst>
    <ext xmlns:loext="http://schemas.libreoffice.org/" uri="{7626C862-2A13-11E5-B345-FEFF819CDC9F}">
      <loext:extCalcPr stringRefSyntax="CalcA1ExcelA1"/>
    </ext>
  </extLst>
</workbook>
</file>

<file path=xl/comments2.xml><?xml version="1.0" encoding="utf-8"?>
<comments xmlns="http://schemas.openxmlformats.org/spreadsheetml/2006/main" xmlns:xdr="http://schemas.openxmlformats.org/drawingml/2006/spreadsheetDrawing">
  <authors>
    <author> </author>
  </authors>
  <commentList>
    <comment ref="E411" authorId="0">
      <text>
        <r>
          <rPr>
            <sz val="10"/>
            <color rgb="FF000000"/>
            <rFont val="Calibri"/>
            <family val="0"/>
            <charset val="1"/>
          </rPr>
          <t xml:space="preserve">The small text above the title reads "Crystalinazionationa Pretentiosinita".  The silhouette in the background is Blizzard Angst's.
	-V. Westing</t>
        </r>
      </text>
    </comment>
    <comment ref="E654" authorId="0">
      <text>
        <r>
          <rPr>
            <sz val="10"/>
            <color rgb="FF000000"/>
            <rFont val="Calibri"/>
            <family val="0"/>
            <charset val="1"/>
          </rPr>
          <t xml:space="preserve">"Tanananah" is pronounced like the "item get" jingle in the Legend of Zelda series.  The triangle with a hole through it spoofs the Triforce from the same series.  The subtitle "Link to the Ocarina's Awakening of the Future Past" is an amalgam of various subtitles from the series.
	-V. Westing</t>
        </r>
      </text>
    </comment>
    <comment ref="E717" authorId="0">
      <text>
        <r>
          <rPr>
            <sz val="10"/>
            <color rgb="FF000000"/>
            <rFont val="Calibri"/>
            <family val="0"/>
            <charset val="1"/>
          </rPr>
          <t xml:space="preserve">The small text below the title reads "Batteries Not Included".
	-V. Westing</t>
        </r>
      </text>
    </comment>
    <comment ref="E1012" authorId="0">
      <text>
        <r>
          <rPr>
            <sz val="10"/>
            <color rgb="FF000000"/>
            <rFont val="Calibri"/>
            <family val="0"/>
            <charset val="1"/>
          </rPr>
          <t xml:space="preserve">Refers to Masami Obari, one of the most prominent mecha designers and directors.  https://en.wikipedia.org/wiki/Masami_%C5%8Cbari
	-V. Westing</t>
        </r>
      </text>
    </comment>
    <comment ref="K109" authorId="0">
      <text>
        <r>
          <rPr>
            <sz val="10"/>
            <color rgb="FF000000"/>
            <rFont val="Calibri"/>
            <family val="0"/>
            <charset val="1"/>
          </rPr>
          <t xml:space="preserve">Imagery and quote resemble the Sheriff of Nottingham and Prince John respectively from Disney's Robin Hood.  https://www.youtube.com/watch?v=R751wXEKIxw&amp;t=43s
	-V. Westing
I don't see the resemblance to the Sheriff. He looks like a war general or something.
	-Joel Sanchez</t>
        </r>
      </text>
    </comment>
    <comment ref="K130" authorId="0">
      <text>
        <r>
          <rPr>
            <sz val="10"/>
            <color rgb="FF000000"/>
            <rFont val="Calibri"/>
            <family val="0"/>
            <charset val="1"/>
          </rPr>
          <t xml:space="preserve">Birkenstock is a brand of shoe, although I don't think they're used for dancing...
	-V. Westing</t>
        </r>
      </text>
    </comment>
    <comment ref="K151" authorId="0">
      <text>
        <r>
          <rPr>
            <sz val="10"/>
            <color rgb="FF000000"/>
            <rFont val="Calibri"/>
            <family val="0"/>
            <charset val="1"/>
          </rPr>
          <t xml:space="preserve">Machi Koro
	-Max R</t>
        </r>
      </text>
    </comment>
    <comment ref="K152" authorId="0">
      <text>
        <r>
          <rPr>
            <sz val="10"/>
            <color rgb="FF000000"/>
            <rFont val="Calibri"/>
            <family val="0"/>
            <charset val="1"/>
          </rPr>
          <t xml:space="preserve">Machi Koro Legacy
	-Max R</t>
        </r>
      </text>
    </comment>
    <comment ref="K211" authorId="0">
      <text>
        <r>
          <rPr>
            <sz val="10"/>
            <color rgb="FF000000"/>
            <rFont val="Calibri"/>
            <family val="0"/>
            <charset val="1"/>
          </rPr>
          <t xml:space="preserve">"More Card" Man pun
	-Max R</t>
        </r>
      </text>
    </comment>
    <comment ref="K227" authorId="0">
      <text>
        <r>
          <rPr>
            <sz val="10"/>
            <color rgb="FF000000"/>
            <rFont val="Calibri"/>
            <family val="0"/>
            <charset val="1"/>
          </rPr>
          <t xml:space="preserve">The joke is that he's the only "man" in a set of clockwork robots
	-Alex (Frozedon)</t>
        </r>
      </text>
    </comment>
    <comment ref="K310" authorId="0">
      <text>
        <r>
          <rPr>
            <sz val="10"/>
            <color rgb="FF000000"/>
            <rFont val="Calibri"/>
            <family val="0"/>
            <charset val="1"/>
          </rPr>
          <t xml:space="preserve">Grim Reaper
	-Max R</t>
        </r>
      </text>
    </comment>
    <comment ref="K416" authorId="0">
      <text>
        <r>
          <rPr>
            <sz val="10"/>
            <color rgb="FF000000"/>
            <rFont val="Calibri"/>
            <family val="0"/>
            <charset val="1"/>
          </rPr>
          <t xml:space="preserve">Referring to Kingdom Hearts, its protagonist Sora, and his Keyblade.  https://en.wikipedia.org/wiki/Kingdom_Hearts
	-V. Westing</t>
        </r>
      </text>
    </comment>
    <comment ref="K417" authorId="0">
      <text>
        <r>
          <rPr>
            <sz val="10"/>
            <color rgb="FF000000"/>
            <rFont val="Calibri"/>
            <family val="0"/>
            <charset val="1"/>
          </rPr>
          <t xml:space="preserve">Final Fantasy's Chocobos.  https://en.wikipedia.org/wiki/Chocobo
	-V. Westing</t>
        </r>
      </text>
    </comment>
    <comment ref="K418" authorId="0">
      <text>
        <r>
          <rPr>
            <sz val="10"/>
            <color rgb="FF000000"/>
            <rFont val="Calibri"/>
            <family val="0"/>
            <charset val="1"/>
          </rPr>
          <t xml:space="preserve">Die Hard.  The Santa hat is a reference to the controversy over whether it's a Christmas movie.  https://en.wikipedia.org/wiki/Die_Hard
	-V. Westing</t>
        </r>
      </text>
    </comment>
    <comment ref="K419" authorId="0">
      <text>
        <r>
          <rPr>
            <sz val="10"/>
            <color rgb="FF000000"/>
            <rFont val="Calibri"/>
            <family val="0"/>
            <charset val="1"/>
          </rPr>
          <t xml:space="preserve">The Fast and the Furious, but more so.  https://en.wikipedia.org/wiki/The_Fast_and_the_Furious_(2001_film)
	-V. Westing</t>
        </r>
      </text>
    </comment>
    <comment ref="K421" authorId="0">
      <text>
        <r>
          <rPr>
            <sz val="10"/>
            <color rgb="FF000000"/>
            <rFont val="Calibri"/>
            <family val="0"/>
            <charset val="1"/>
          </rPr>
          <t xml:space="preserve">Clint Eastwood IS:  Dirty Harry.  https://en.wikipedia.org/wiki/Dirty_Harry
	-V. Westing</t>
        </r>
      </text>
    </comment>
    <comment ref="K422" authorId="0">
      <text>
        <r>
          <rPr>
            <sz val="10"/>
            <color rgb="FF000000"/>
            <rFont val="Calibri"/>
            <family val="0"/>
            <charset val="1"/>
          </rPr>
          <t xml:space="preserve">Arnold Schwarzenegger IS:  The Terminator, complete with his famous line from the second movie.  https://en.wikipedia.org/wiki/The_Terminator
	-V. Westing</t>
        </r>
      </text>
    </comment>
    <comment ref="K424" authorId="0">
      <text>
        <r>
          <rPr>
            <sz val="10"/>
            <color rgb="FF000000"/>
            <rFont val="Calibri"/>
            <family val="0"/>
            <charset val="1"/>
          </rPr>
          <t xml:space="preserve">Spoofing Kill Bill.  https://en.wikipedia.org/wiki/Kill_Bill
	-V. Westing</t>
        </r>
      </text>
    </comment>
    <comment ref="K425" authorId="0">
      <text>
        <r>
          <rPr>
            <sz val="10"/>
            <color rgb="FF000000"/>
            <rFont val="Calibri"/>
            <family val="0"/>
            <charset val="1"/>
          </rPr>
          <t xml:space="preserve">Spoofing Jack Bauer, protagonist of 24.  https://en.wikipedia.org/wiki/24_(TV_series)
	-V. Westing</t>
        </r>
      </text>
    </comment>
    <comment ref="K426" authorId="0">
      <text>
        <r>
          <rPr>
            <sz val="10"/>
            <color rgb="FF000000"/>
            <rFont val="Calibri"/>
            <family val="0"/>
            <charset val="1"/>
          </rPr>
          <t xml:space="preserve">The mask on his shirt belongs to Jason Voorhees.  https://en.wikipedia.org/wiki/Jason_Voorhees  "Press X" on the balloon is a reference to L.A. Noire.  https://knowyourmeme.com/memes/la-noire-doubt-press-x-to-doubt
	-V. Westing</t>
        </r>
      </text>
    </comment>
    <comment ref="K427" authorId="0">
      <text>
        <r>
          <rPr>
            <sz val="10"/>
            <color rgb="FF000000"/>
            <rFont val="Calibri"/>
            <family val="0"/>
            <charset val="1"/>
          </rPr>
          <t xml:space="preserve">Flavor text refers to Fight Club.  https://en.wikipedia.org/wiki/Fight_Club
	-V. Westing</t>
        </r>
      </text>
    </comment>
    <comment ref="K428" authorId="0">
      <text>
        <r>
          <rPr>
            <sz val="10"/>
            <color rgb="FF000000"/>
            <rFont val="Calibri"/>
            <family val="0"/>
            <charset val="1"/>
          </rPr>
          <t xml:space="preserve">Expendables
	-Max R</t>
        </r>
      </text>
    </comment>
    <comment ref="K429" authorId="0">
      <text>
        <r>
          <rPr>
            <sz val="10"/>
            <color rgb="FF000000"/>
            <rFont val="Calibri"/>
            <family val="0"/>
            <charset val="1"/>
          </rPr>
          <t xml:space="preserve">A mashup of the John Wick franchise with The Wicker Man movie.  https://en.wikipedia.org/wiki/John_Wick  https://en.wikipedia.org/wiki/The_Wicker_Man_(2006_film)
	-V. Westing</t>
        </r>
      </text>
    </comment>
    <comment ref="K430" authorId="0">
      <text>
        <r>
          <rPr>
            <sz val="10"/>
            <color rgb="FF000000"/>
            <rFont val="Calibri"/>
            <family val="0"/>
            <charset val="1"/>
          </rPr>
          <t xml:space="preserve">Spoofing Judge Dredd.  https://en.wikipedia.org/wiki/Judge_Dredd
	-V. Westing</t>
        </r>
      </text>
    </comment>
    <comment ref="K431" authorId="0">
      <text>
        <r>
          <rPr>
            <sz val="10"/>
            <color rgb="FF000000"/>
            <rFont val="Calibri"/>
            <family val="0"/>
            <charset val="1"/>
          </rPr>
          <t xml:space="preserve">Multi-pass from Fifth Element
	-Max R
Also reference to the "VIP Pass" from Core set
	-Max R</t>
        </r>
      </text>
    </comment>
    <comment ref="K432" authorId="0">
      <text>
        <r>
          <rPr>
            <sz val="10"/>
            <color rgb="FF000000"/>
            <rFont val="Calibri"/>
            <family val="0"/>
            <charset val="1"/>
          </rPr>
          <t xml:space="preserve">Taken.  https://en.wikipedia.org/wiki/Taken_(film)
	-V. Westing</t>
        </r>
      </text>
    </comment>
    <comment ref="K433" authorId="0">
      <text>
        <r>
          <rPr>
            <sz val="10"/>
            <color rgb="FF000000"/>
            <rFont val="Calibri"/>
            <family val="0"/>
            <charset val="1"/>
          </rPr>
          <t xml:space="preserve">Speed.  https://en.wikipedia.org/wiki/Speed_(1994_film)
	-V. Westing</t>
        </r>
      </text>
    </comment>
    <comment ref="K434" authorId="0">
      <text>
        <r>
          <rPr>
            <sz val="10"/>
            <color rgb="FF000000"/>
            <rFont val="Calibri"/>
            <family val="0"/>
            <charset val="1"/>
          </rPr>
          <t xml:space="preserve">The Matrix.  https://en.wikipedia.org/wiki/The_Matrix
	-V. Westing</t>
        </r>
      </text>
    </comment>
    <comment ref="K435" authorId="0">
      <text>
        <r>
          <rPr>
            <sz val="10"/>
            <color rgb="FF000000"/>
            <rFont val="Calibri"/>
            <family val="0"/>
            <charset val="1"/>
          </rPr>
          <t xml:space="preserve">Vin Diesel.  https://en.wikipedia.org/wiki/Vin_Diesel
	-V. Westing</t>
        </r>
      </text>
    </comment>
    <comment ref="K443" authorId="0">
      <text>
        <r>
          <rPr>
            <sz val="10"/>
            <color rgb="FF000000"/>
            <rFont val="Calibri"/>
            <family val="0"/>
            <charset val="1"/>
          </rPr>
          <t xml:space="preserve">An analgam of Bruce Lee and Jackie Chan (</t>
        </r>
        <r>
          <rPr>
            <sz val="10"/>
            <color rgb="FF000000"/>
            <rFont val="Noto Sans CJK SC"/>
            <family val="2"/>
            <charset val="1"/>
          </rPr>
          <t xml:space="preserve">成龍</t>
        </r>
        <r>
          <rPr>
            <sz val="10"/>
            <color rgb="FF000000"/>
            <rFont val="Calibri"/>
            <family val="0"/>
            <charset val="1"/>
          </rPr>
          <t xml:space="preserve">).  https://en.wikipedia.org/wiki/Bruce_Lee  https://en.wikipedia.org/wiki/Jackie_Chan
	-V. Westing</t>
        </r>
      </text>
    </comment>
    <comment ref="K444" authorId="0">
      <text>
        <r>
          <rPr>
            <sz val="10"/>
            <color rgb="FF000000"/>
            <rFont val="Calibri"/>
            <family val="0"/>
            <charset val="1"/>
          </rPr>
          <t xml:space="preserve">Not Hercules.  https://en.wikipedia.org/wiki/Hercules
	-V. Westing</t>
        </r>
      </text>
    </comment>
    <comment ref="K445" authorId="0">
      <text>
        <r>
          <rPr>
            <sz val="10"/>
            <color rgb="FF000000"/>
            <rFont val="Calibri"/>
            <family val="0"/>
            <charset val="1"/>
          </rPr>
          <t xml:space="preserve">Steven Seagal.  https://en.wikipedia.org/wiki/Steven_Seagal
	-V. Westing</t>
        </r>
      </text>
    </comment>
    <comment ref="K448" authorId="0">
      <text>
        <r>
          <rPr>
            <sz val="10"/>
            <color rgb="FF000000"/>
            <rFont val="Calibri"/>
            <family val="0"/>
            <charset val="1"/>
          </rPr>
          <t xml:space="preserve">A play on the name of the UFC.  https://en.wikipedia.org/wiki/Ultimate_Fighting_Championship
	-V. Westing</t>
        </r>
      </text>
    </comment>
    <comment ref="K472" authorId="0">
      <text>
        <r>
          <rPr>
            <sz val="10"/>
            <color rgb="FF000000"/>
            <rFont val="Calibri"/>
            <family val="0"/>
            <charset val="1"/>
          </rPr>
          <t xml:space="preserve">Spoofing CatDog.  https://en.wikipedia.org/wiki/CatDog
	-V. Westing</t>
        </r>
      </text>
    </comment>
    <comment ref="K477" authorId="0">
      <text>
        <r>
          <rPr>
            <sz val="10"/>
            <color rgb="FF000000"/>
            <rFont val="Calibri"/>
            <family val="0"/>
            <charset val="1"/>
          </rPr>
          <t xml:space="preserve">seems self-explanatory to me
	-V. Westing</t>
        </r>
      </text>
    </comment>
    <comment ref="K481" authorId="0">
      <text>
        <r>
          <rPr>
            <sz val="10"/>
            <color rgb="FF000000"/>
            <rFont val="Calibri"/>
            <family val="0"/>
            <charset val="1"/>
          </rPr>
          <t xml:space="preserve">"Mighty Morphin'" refers to https://en.wikipedia.org/wiki/Mighty_Morphin_Power_Rangers
	-V. Westing</t>
        </r>
      </text>
    </comment>
    <comment ref="K508" authorId="0">
      <text>
        <r>
          <rPr>
            <sz val="10"/>
            <color rgb="FF000000"/>
            <rFont val="Calibri"/>
            <family val="0"/>
            <charset val="1"/>
          </rPr>
          <t xml:space="preserve">Spoofing Spike Spiegel, protagonist of Cowboy Bebop.  https://en.wikipedia.org/wiki/Cowboy_Bebop
	-V. Westing</t>
        </r>
      </text>
    </comment>
    <comment ref="K511" authorId="0">
      <text>
        <r>
          <rPr>
            <sz val="10"/>
            <color rgb="FF000000"/>
            <rFont val="Calibri"/>
            <family val="0"/>
            <charset val="1"/>
          </rPr>
          <t xml:space="preserve">Refers to Qui-Gon Jinn, from Star Wars: Episode I.  https://en.wikipedia.org/wiki/Star_Wars:_Episode_I_%E2%80%93_The_Phantom_Menace
	-V. Westing</t>
        </r>
      </text>
    </comment>
    <comment ref="K512" authorId="0">
      <text>
        <r>
          <rPr>
            <sz val="10"/>
            <color rgb="FF000000"/>
            <rFont val="Calibri"/>
            <family val="0"/>
            <charset val="1"/>
          </rPr>
          <t xml:space="preserve">Reference to the Sean Bean, whose characters "died a lot" in different movies
	-Max R</t>
        </r>
      </text>
    </comment>
    <comment ref="K514" authorId="0">
      <text>
        <r>
          <rPr>
            <sz val="10"/>
            <color rgb="FF000000"/>
            <rFont val="Calibri"/>
            <family val="0"/>
            <charset val="1"/>
          </rPr>
          <t xml:space="preserve">Gollum, from The Lord of the Rings.  https://en.wikipedia.org/wiki/The_Lord_of_the_Rings
	-V. Westing</t>
        </r>
      </text>
    </comment>
    <comment ref="K515" authorId="0">
      <text>
        <r>
          <rPr>
            <sz val="10"/>
            <color rgb="FF000000"/>
            <rFont val="Calibri"/>
            <family val="0"/>
            <charset val="1"/>
          </rPr>
          <t xml:space="preserve">The One Ring from The Lord of the Rings, except "The One" already existed in MB.  https://en.wikipedia.org/wiki/The_Lord_of_the_Rings
	-V. Westing</t>
        </r>
      </text>
    </comment>
    <comment ref="K517" authorId="0">
      <text>
        <r>
          <rPr>
            <sz val="10"/>
            <color rgb="FF000000"/>
            <rFont val="Calibri"/>
            <family val="0"/>
            <charset val="1"/>
          </rPr>
          <t xml:space="preserve">A location in Game of Thrones.  https://en.wikipedia.org/wiki/Game_of_Thrones
	-V. Westing</t>
        </r>
      </text>
    </comment>
    <comment ref="K518" authorId="0">
      <text>
        <r>
          <rPr>
            <sz val="10"/>
            <color rgb="FF000000"/>
            <rFont val="Calibri"/>
            <family val="0"/>
            <charset val="1"/>
          </rPr>
          <t xml:space="preserve">Bill Nye(, the Science Guy).  https://en.wikipedia.org/wiki/Bill_Nye
	-V. Westing</t>
        </r>
      </text>
    </comment>
    <comment ref="K519" authorId="0">
      <text>
        <r>
          <rPr>
            <sz val="10"/>
            <color rgb="FF000000"/>
            <rFont val="Calibri"/>
            <family val="0"/>
            <charset val="1"/>
          </rPr>
          <t xml:space="preserve">Dora the Explorer's backpack.  https://en.wikipedia.org/wiki/Dora_the_Explorer
	-V. Westing</t>
        </r>
      </text>
    </comment>
    <comment ref="K520" authorId="0">
      <text>
        <r>
          <rPr>
            <sz val="10"/>
            <color rgb="FF000000"/>
            <rFont val="Calibri"/>
            <family val="0"/>
            <charset val="1"/>
          </rPr>
          <t xml:space="preserve">Dora the Explorer.  https://en.wikipedia.org/wiki/Dora_the_Explorer
	-V. Westing</t>
        </r>
      </text>
    </comment>
    <comment ref="K521" authorId="0">
      <text>
        <r>
          <rPr>
            <sz val="10"/>
            <color rgb="FF000000"/>
            <rFont val="Calibri"/>
            <family val="0"/>
            <charset val="1"/>
          </rPr>
          <t xml:space="preserve">The Magic School Bus, plus commentary on watching it.  https://en.wikipedia.org/wiki/The_Magic_School_Bus
	-V. Westing</t>
        </r>
      </text>
    </comment>
    <comment ref="K522" authorId="0">
      <text>
        <r>
          <rPr>
            <sz val="10"/>
            <color rgb="FF000000"/>
            <rFont val="Calibri"/>
            <family val="0"/>
            <charset val="1"/>
          </rPr>
          <t xml:space="preserve">Off-brand Mr. Wizard.  https://en.wikipedia.org/wiki/Don_Herbert
	-V. Westing
----
Schoolhouse Rock!  https://en.wikipedia.org/wiki/Schoolhouse_Rock!
	-V. Westing</t>
        </r>
      </text>
    </comment>
    <comment ref="K524" authorId="0">
      <text>
        <r>
          <rPr>
            <sz val="10"/>
            <color rgb="FF000000"/>
            <rFont val="Calibri"/>
            <family val="0"/>
            <charset val="1"/>
          </rPr>
          <t xml:space="preserve">Potentially Benny Hill. https://en.wikipedia.org/wiki/Benny_Hill
	-V. Westing</t>
        </r>
      </text>
    </comment>
    <comment ref="K525" authorId="0">
      <text>
        <r>
          <rPr>
            <sz val="10"/>
            <color rgb="FF000000"/>
            <rFont val="Calibri"/>
            <family val="0"/>
            <charset val="1"/>
          </rPr>
          <t xml:space="preserve">Billy Mays, but murderously discontent.  https://en.wikipedia.org/wiki/Billy_Mays
	-V. Westing</t>
        </r>
      </text>
    </comment>
    <comment ref="K527" authorId="0">
      <text>
        <r>
          <rPr>
            <sz val="10"/>
            <color rgb="FF000000"/>
            <rFont val="Calibri"/>
            <family val="0"/>
            <charset val="1"/>
          </rPr>
          <t xml:space="preserve">Danny Elfman, but murderously evil.  https://en.wikipedia.org/wiki/Danny_Elfman
	-V. Westing</t>
        </r>
      </text>
    </comment>
    <comment ref="K528" authorId="0">
      <text>
        <r>
          <rPr>
            <sz val="10"/>
            <color rgb="FF000000"/>
            <rFont val="Calibri"/>
            <family val="0"/>
            <charset val="1"/>
          </rPr>
          <t xml:space="preserve">Jerry Seinfeld, but murderously bitter.  https://en.wikipedia.org/wiki/Seinfeld
	-V. Westing</t>
        </r>
      </text>
    </comment>
    <comment ref="K529" authorId="0">
      <text>
        <r>
          <rPr>
            <sz val="10"/>
            <color rgb="FF000000"/>
            <rFont val="Calibri"/>
            <family val="0"/>
            <charset val="1"/>
          </rPr>
          <t xml:space="preserve">Tommy Lee Anderson, but murderously discontent.  https://en.wikipedia.org/wiki/Agent_K
	-V. Westing</t>
        </r>
      </text>
    </comment>
    <comment ref="K535" authorId="0">
      <text>
        <r>
          <rPr>
            <sz val="10"/>
            <color rgb="FF000000"/>
            <rFont val="Calibri"/>
            <family val="0"/>
            <charset val="1"/>
          </rPr>
          <t xml:space="preserve">Referring to two different expressions of disbelief.
	-V. Westing
Everway, the diceless TTRPG originally published by Wizards of the Coast.  https://en.wikipedia.org/wiki/Everway
	-V. Westing</t>
        </r>
      </text>
    </comment>
    <comment ref="K536" authorId="0">
      <text>
        <r>
          <rPr>
            <sz val="10"/>
            <color rgb="FF000000"/>
            <rFont val="Calibri"/>
            <family val="0"/>
            <charset val="1"/>
          </rPr>
          <t xml:space="preserve">Absolutely not Casper the Friendly Ghost.  https://en.wikipedia.org/wiki/Casper_the_Friendly_Ghost
	-V. Westing</t>
        </r>
      </text>
    </comment>
    <comment ref="K538" authorId="0">
      <text>
        <r>
          <rPr>
            <sz val="10"/>
            <color rgb="FF000000"/>
            <rFont val="Calibri"/>
            <family val="0"/>
            <charset val="1"/>
          </rPr>
          <t xml:space="preserve">The tarasque is a French monster and high-level D&amp;D enemy.  The World Turtle is from Hindu mythology, but more popularly satirized by Terry Pratchett in Discworld.  https://en.wikipedia.org/wiki/Tarasque  https://en.wikipedia.org/wiki/World_Turtle
	-V. Westing</t>
        </r>
      </text>
    </comment>
    <comment ref="K566" authorId="0">
      <text>
        <r>
          <rPr>
            <sz val="10"/>
            <color rgb="FF000000"/>
            <rFont val="Calibri"/>
            <family val="0"/>
            <charset val="1"/>
          </rPr>
          <t xml:space="preserve">Cerberus, the Greek hell guardian, meets Clifford, the Big Red Dog.  https://en.wikipedia.org/wiki/Cerberus  https://en.wikipedia.org/wiki/Clifford_the_Big_Red_Dog
	-V. Westing</t>
        </r>
      </text>
    </comment>
    <comment ref="K569" authorId="0">
      <text>
        <r>
          <rPr>
            <sz val="10"/>
            <color rgb="FF000000"/>
            <rFont val="Calibri"/>
            <family val="0"/>
            <charset val="1"/>
          </rPr>
          <t xml:space="preserve">Off-brand Sabrina the Teenage Witch.  https://en.wikipedia.org/wiki/Sabrina_the_Teenage_Witch
	-V. Westing</t>
        </r>
      </text>
    </comment>
    <comment ref="K570" authorId="0">
      <text>
        <r>
          <rPr>
            <sz val="10"/>
            <color rgb="FF000000"/>
            <rFont val="Calibri"/>
            <family val="0"/>
            <charset val="1"/>
          </rPr>
          <t xml:space="preserve">The closest pop culture match is probably the Great Pumpkin from Peanuts.  https://en.wikipedia.org/wiki/Great_Pumpkin
	-V. Westing</t>
        </r>
      </text>
    </comment>
    <comment ref="K571" authorId="0">
      <text>
        <r>
          <rPr>
            <sz val="10"/>
            <color rgb="FF000000"/>
            <rFont val="Calibri"/>
            <family val="0"/>
            <charset val="1"/>
          </rPr>
          <t xml:space="preserve">Refers to confessional booths in Catholicism.  https://en.wikipedia.org/wiki/Confession_(religion)
	-V. Westing</t>
        </r>
      </text>
    </comment>
    <comment ref="K572" authorId="0">
      <text>
        <r>
          <rPr>
            <sz val="10"/>
            <color rgb="FF000000"/>
            <rFont val="Calibri"/>
            <family val="0"/>
            <charset val="1"/>
          </rPr>
          <t xml:space="preserve">A character from Greek myth.  https://en.wikipedia.org/wiki/Charon
	-V. Westing</t>
        </r>
      </text>
    </comment>
    <comment ref="K573" authorId="0">
      <text>
        <r>
          <rPr>
            <sz val="10"/>
            <color rgb="FF000000"/>
            <rFont val="Calibri"/>
            <family val="0"/>
            <charset val="1"/>
          </rPr>
          <t xml:space="preserve">Legally distinct from Dante from the Devil May Cry series.  https://en.wikipedia.org/wiki/Devil_May_Cry  https://knowyourmeme.com/memes/featuring-dante-from-the-devil-may-cry-series
	-V. Westing</t>
        </r>
      </text>
    </comment>
    <comment ref="K575" authorId="0">
      <text>
        <r>
          <rPr>
            <sz val="10"/>
            <color rgb="FF000000"/>
            <rFont val="Calibri"/>
            <family val="0"/>
            <charset val="1"/>
          </rPr>
          <t xml:space="preserve">Cerberus, from Greek myth.  https://en.wikipedia.org/wiki/Cerberus
	-V. Westing</t>
        </r>
      </text>
    </comment>
    <comment ref="K587" authorId="0">
      <text>
        <r>
          <rPr>
            <sz val="10"/>
            <color rgb="FF000000"/>
            <rFont val="Calibri"/>
            <family val="0"/>
            <charset val="1"/>
          </rPr>
          <t xml:space="preserve">Poking at Fullmetal Alchemist.  https://en.wikipedia.org/wiki/Fullmetal_Alchemist
	-V. Westing</t>
        </r>
      </text>
    </comment>
    <comment ref="K591" authorId="0">
      <text>
        <r>
          <rPr>
            <sz val="10"/>
            <color rgb="FF000000"/>
            <rFont val="Calibri"/>
            <family val="0"/>
            <charset val="1"/>
          </rPr>
          <t xml:space="preserve">The namesake of Goldfinger with a mangled version of one of his quotes, with the title of Dr. No.  https://en.wikipedia.org/wiki/Goldfinger_(film) https://en.wikipedia.org/wiki/Dr._No_(film)
	-V. Westing</t>
        </r>
      </text>
    </comment>
    <comment ref="K592" authorId="0">
      <text>
        <r>
          <rPr>
            <sz val="10"/>
            <color rgb="FF000000"/>
            <rFont val="Calibri"/>
            <family val="0"/>
            <charset val="1"/>
          </rPr>
          <t xml:space="preserve">Spoofing Jaws, from The Spy Who Loved Me.  https://en.wikipedia.org/wiki/Jaws_(James_Bond)
	-V. Westing</t>
        </r>
      </text>
    </comment>
    <comment ref="K593" authorId="0">
      <text>
        <r>
          <rPr>
            <sz val="10"/>
            <color rgb="FF000000"/>
            <rFont val="Calibri"/>
            <family val="0"/>
            <charset val="1"/>
          </rPr>
          <t xml:space="preserve">Absolutely not James Bond.  https://en.wikipedia.org/wiki/James_Bond
	-V. Westing</t>
        </r>
      </text>
    </comment>
    <comment ref="K594" authorId="0">
      <text>
        <r>
          <rPr>
            <sz val="10"/>
            <color rgb="FF000000"/>
            <rFont val="Calibri"/>
            <family val="0"/>
            <charset val="1"/>
          </rPr>
          <t xml:space="preserve">Off-brand Oddjob, from Goldfinger.  https://en.wikipedia.org/wiki/Oddjob
	-V. Westing</t>
        </r>
      </text>
    </comment>
    <comment ref="K595" authorId="0">
      <text>
        <r>
          <rPr>
            <sz val="10"/>
            <color rgb="FF000000"/>
            <rFont val="Calibri"/>
            <family val="0"/>
            <charset val="1"/>
          </rPr>
          <t xml:space="preserve">Off-brand Miss Moneypenny.  https://en.wikipedia.org/wiki/Miss_Moneypenny
	-V. Westing</t>
        </r>
      </text>
    </comment>
    <comment ref="K596" authorId="0">
      <text>
        <r>
          <rPr>
            <sz val="10"/>
            <color rgb="FF000000"/>
            <rFont val="Calibri"/>
            <family val="0"/>
            <charset val="1"/>
          </rPr>
          <t xml:space="preserve">A reference to James Bond's catchphrase about martini preparation.  https://en.wikipedia.org/wiki/Shaken,_not_stirred
	-V. Westing</t>
        </r>
      </text>
    </comment>
    <comment ref="K604" authorId="0">
      <text>
        <r>
          <rPr>
            <sz val="10"/>
            <color rgb="FF000000"/>
            <rFont val="Calibri"/>
            <family val="0"/>
            <charset val="1"/>
          </rPr>
          <t xml:space="preserve">Codenames.  https://en.wikipedia.org/wiki/Codenames_(board_game)
	-V. Westing
And Spyfall. https://en.wikipedia.org/wiki/Spyfall_(card_game)
	-Max R</t>
        </r>
      </text>
    </comment>
    <comment ref="K607" authorId="0">
      <text>
        <r>
          <rPr>
            <sz val="10"/>
            <color rgb="FF000000"/>
            <rFont val="Calibri"/>
            <family val="0"/>
            <charset val="1"/>
          </rPr>
          <t xml:space="preserve">Plays on 7 Wonders.  https://en.wikipedia.org/wiki/7_Wonders_(board_game)
	-V. Westing</t>
        </r>
      </text>
    </comment>
    <comment ref="K608" authorId="0">
      <text>
        <r>
          <rPr>
            <sz val="10"/>
            <color rgb="FF000000"/>
            <rFont val="Calibri"/>
            <family val="0"/>
            <charset val="1"/>
          </rPr>
          <t xml:space="preserve">Refers to Millennium Blades.  https://docs.google.com/spreadsheets/d/15proioQiSmX-JKtzbaeAObBk34xrkMoD83SSPrxRhR0
	-V. Westing
Refers to the races in Cosmic Encounter. https://en.wikipedia.org/wiki/Cosmic_Encounter
	-Max R</t>
        </r>
      </text>
    </comment>
    <comment ref="K609" authorId="0">
      <text>
        <r>
          <rPr>
            <sz val="10"/>
            <color rgb="FF000000"/>
            <rFont val="Calibri"/>
            <family val="0"/>
            <charset val="1"/>
          </rPr>
          <t xml:space="preserve">Satirizes the nativist (but non-European) politician Donald Trump. https://en.wikipedia.org/wiki/Donald_Trump
	-V. Westing
Meme from euro-games
	-Max R</t>
        </r>
      </text>
    </comment>
    <comment ref="K643" authorId="0">
      <text>
        <r>
          <rPr>
            <sz val="10"/>
            <color rgb="FF000000"/>
            <rFont val="Calibri"/>
            <family val="0"/>
            <charset val="1"/>
          </rPr>
          <t xml:space="preserve">Off-brand Dr. Jekyll and Mr. Hyde.  https://en.wikipedia.org/wiki/Strange_Case_of_Dr_Jekyll_and_Mr_Hyde
	-V. Westing</t>
        </r>
      </text>
    </comment>
    <comment ref="K654" authorId="0">
      <text>
        <r>
          <rPr>
            <sz val="10"/>
            <color rgb="FF000000"/>
            <rFont val="Calibri"/>
            <family val="0"/>
            <charset val="1"/>
          </rPr>
          <t xml:space="preserve">Refers to Ganondorf Dragmire and his alter-ego Agahnim, from LoZ:  A Link to the Past.  https://en.wikipedia.org/wiki/The_Legend_of_Zelda:_A_Link_to_the_Past
	-V. Westing</t>
        </r>
      </text>
    </comment>
    <comment ref="K656" authorId="0">
      <text>
        <r>
          <rPr>
            <sz val="10"/>
            <color rgb="FF000000"/>
            <rFont val="Calibri"/>
            <family val="0"/>
            <charset val="1"/>
          </rPr>
          <t xml:space="preserve">Refers to the first available NPC from The Legend of Zelda.  https://en.wikipedia.org/wiki/It%27s_dangerous_to_go_alone!
	-V. Westing</t>
        </r>
      </text>
    </comment>
    <comment ref="K657" authorId="0">
      <text>
        <r>
          <rPr>
            <sz val="10"/>
            <color rgb="FF000000"/>
            <rFont val="Calibri"/>
            <family val="0"/>
            <charset val="1"/>
          </rPr>
          <t xml:space="preserve">Off-brand Link, from The Legend of Zelda series.  The text pokes at how people assume he's Zelda because she's in the titles.  https://en.wikipedia.org/wiki/Link_(The_Legend_of_Zelda)
	-V. Westing</t>
        </r>
      </text>
    </comment>
    <comment ref="K658" authorId="0">
      <text>
        <r>
          <rPr>
            <sz val="10"/>
            <color rgb="FF000000"/>
            <rFont val="Calibri"/>
            <family val="0"/>
            <charset val="1"/>
          </rPr>
          <t xml:space="preserve">Refers to a memorable minor character from Zelda: Majora's Mask and Zelda: Oracle of Ages.   Lives in a toilet and gives a "yay" response to being given paper (of any kind). https://zelda.fandom.com/wiki/Hand
	-V. Westing</t>
        </r>
      </text>
    </comment>
    <comment ref="K659" authorId="0">
      <text>
        <r>
          <rPr>
            <sz val="10"/>
            <color rgb="FF000000"/>
            <rFont val="Calibri"/>
            <family val="0"/>
            <charset val="1"/>
          </rPr>
          <t xml:space="preserve">Zelda, namesake of The Legend of Zelda.  https://en.wikipedia.org/wiki/Princess_Zelda
	-V. Westing</t>
        </r>
      </text>
    </comment>
    <comment ref="K666" authorId="0">
      <text>
        <r>
          <rPr>
            <sz val="10"/>
            <color rgb="FF000000"/>
            <rFont val="Calibri"/>
            <family val="0"/>
            <charset val="1"/>
          </rPr>
          <t xml:space="preserve">Firefly series. https://en.wikipedia.org/wiki/Firefly_(TV_series)
	-Max R
----
Firefly series.  https://en.wikipedia.org/wiki/Firefly_(TV_series)
	-Max R</t>
        </r>
      </text>
    </comment>
    <comment ref="K668" authorId="0">
      <text>
        <r>
          <rPr>
            <sz val="10"/>
            <color rgb="FF000000"/>
            <rFont val="Calibri"/>
            <family val="0"/>
            <charset val="1"/>
          </rPr>
          <t xml:space="preserve">Firefly series. https://en.wikipedia.org/wiki/Firefly_(TV_series)
	-Max R
Jayne Cobb character
	-Max R</t>
        </r>
      </text>
    </comment>
    <comment ref="K669" authorId="0">
      <text>
        <r>
          <rPr>
            <sz val="10"/>
            <color rgb="FF000000"/>
            <rFont val="Calibri"/>
            <family val="0"/>
            <charset val="1"/>
          </rPr>
          <t xml:space="preserve">Firefly series. https://en.wikipedia.org/wiki/Firefly_(TV_series)
	-Max R
Kaywinnet Lee "Kaylee" Frye character
	-Max R</t>
        </r>
      </text>
    </comment>
    <comment ref="K670" authorId="0">
      <text>
        <r>
          <rPr>
            <sz val="10"/>
            <color rgb="FF000000"/>
            <rFont val="Calibri"/>
            <family val="0"/>
            <charset val="1"/>
          </rPr>
          <t xml:space="preserve">Firefly series. https://en.wikipedia.org/wiki/Firefly_(TV_series)
	-Max R
Hoban "Wash" Washburne character
	-Max R</t>
        </r>
      </text>
    </comment>
    <comment ref="K671" authorId="0">
      <text>
        <r>
          <rPr>
            <sz val="10"/>
            <color rgb="FF000000"/>
            <rFont val="Calibri"/>
            <family val="0"/>
            <charset val="1"/>
          </rPr>
          <t xml:space="preserve">Firefly series. https://en.wikipedia.org/wiki/Firefly_(TV_series)
	-Max R</t>
        </r>
      </text>
    </comment>
    <comment ref="K673" authorId="0">
      <text>
        <r>
          <rPr>
            <sz val="10"/>
            <color rgb="FF000000"/>
            <rFont val="Calibri"/>
            <family val="0"/>
            <charset val="1"/>
          </rPr>
          <t xml:space="preserve">Absolutely not Mega Man.  https://en.wikipedia.org/wiki/Mega_Man
	-V. Westing</t>
        </r>
      </text>
    </comment>
    <comment ref="K676" authorId="0">
      <text>
        <r>
          <rPr>
            <sz val="10"/>
            <color rgb="FF000000"/>
            <rFont val="Calibri"/>
            <family val="0"/>
            <charset val="1"/>
          </rPr>
          <t xml:space="preserve">Sigma, antagonist of the Mega Man X series.  "Evil Doctor" is borrowed from Dr. Wily.  https://megaman.fandom.com/wiki/Sigma https://megaman.fandom.com/wiki/Doctor_Albert_W._Wily
	-V. Westing</t>
        </r>
      </text>
    </comment>
    <comment ref="K677" authorId="0">
      <text>
        <r>
          <rPr>
            <sz val="10"/>
            <color rgb="FF000000"/>
            <rFont val="Calibri"/>
            <family val="0"/>
            <charset val="1"/>
          </rPr>
          <t xml:space="preserve">Off-brand Dr. Wily, from the Mega Man series.  https://megaman.fandom.com/wiki/Doctor_Albert_W._Wily
	-V. Westing</t>
        </r>
      </text>
    </comment>
    <comment ref="K696" authorId="0">
      <text>
        <r>
          <rPr>
            <sz val="10"/>
            <color rgb="FF000000"/>
            <rFont val="Calibri"/>
            <family val="0"/>
            <charset val="1"/>
          </rPr>
          <t xml:space="preserve">The title character of Barney &amp; Friends.  The flavor text is a line from Miracle Max in The Princess Bride.  https://en.wikipedia.org/wiki/Barney_%26_Friends  https://en.wikipedia.org/wiki/The_Princess_Bride_(film)
	-V. Westing</t>
        </r>
      </text>
    </comment>
    <comment ref="K697" authorId="0">
      <text>
        <r>
          <rPr>
            <sz val="10"/>
            <color rgb="FF000000"/>
            <rFont val="Calibri"/>
            <family val="0"/>
            <charset val="1"/>
          </rPr>
          <t xml:space="preserve">Cookie Monster, from Sesame Street.  https://en.wikipedia.org/wiki/Cookie_Monster
	-V. Westing</t>
        </r>
      </text>
    </comment>
    <comment ref="K698" authorId="0">
      <text>
        <r>
          <rPr>
            <sz val="10"/>
            <color rgb="FF000000"/>
            <rFont val="Calibri"/>
            <family val="0"/>
            <charset val="1"/>
          </rPr>
          <t xml:space="preserve">The Neighborhood of Make-Believe, setting of Mister Rogers' Neighborhood.  https://en.wikipedia.org/wiki/Neighborhood_of_Make-Believe
	-V. Westing</t>
        </r>
      </text>
    </comment>
    <comment ref="K699" authorId="0">
      <text>
        <r>
          <rPr>
            <sz val="10"/>
            <color rgb="FF000000"/>
            <rFont val="Calibri"/>
            <family val="0"/>
            <charset val="1"/>
          </rPr>
          <t xml:space="preserve">Fred Rogers, host of Mister Rogers' Neighborhood.  https://en.wikipedia.org/wiki/Mister_Rogers%27_Neighborhood
	-V. Westing</t>
        </r>
      </text>
    </comment>
    <comment ref="K701" authorId="0">
      <text>
        <r>
          <rPr>
            <sz val="10"/>
            <color rgb="FF000000"/>
            <rFont val="Calibri"/>
            <family val="0"/>
            <charset val="1"/>
          </rPr>
          <t xml:space="preserve">Count von Count, from Sesame Street.  https://en.wikipedia.org/wiki/Count_von_Count
	-V. Westing</t>
        </r>
      </text>
    </comment>
    <comment ref="K720" authorId="0">
      <text>
        <r>
          <rPr>
            <sz val="10"/>
            <color rgb="FF000000"/>
            <rFont val="Calibri"/>
            <family val="0"/>
            <charset val="1"/>
          </rPr>
          <t xml:space="preserve">Referring to Yu-Gi-Oh! The Abridged Series.  https://www.imdb.com/title/tt1578694/
	-V. Westing</t>
        </r>
      </text>
    </comment>
    <comment ref="K742" authorId="0">
      <text>
        <r>
          <rPr>
            <sz val="10"/>
            <color rgb="FF000000"/>
            <rFont val="Calibri"/>
            <family val="0"/>
            <charset val="1"/>
          </rPr>
          <t xml:space="preserve">A reference to the Pokemon TCG's Charizard, and also its immense power creep.  https://en.wikipedia.org/wiki/Pok%C3%A9mon_Trading_Card_Game
	-V. Westing</t>
        </r>
      </text>
    </comment>
    <comment ref="K744" authorId="0">
      <text>
        <r>
          <rPr>
            <sz val="10"/>
            <color rgb="FF000000"/>
            <rFont val="Calibri"/>
            <family val="0"/>
            <charset val="1"/>
          </rPr>
          <t xml:space="preserve">Spoofing the For Dummies series of self-help books.  https://en.wikipedia.org/wiki/For_Dummies
	-V. Westing</t>
        </r>
      </text>
    </comment>
    <comment ref="K761" authorId="0">
      <text>
        <r>
          <rPr>
            <sz val="10"/>
            <color rgb="FF000000"/>
            <rFont val="Calibri"/>
            <family val="0"/>
            <charset val="1"/>
          </rPr>
          <t xml:space="preserve">A spoof of My Little Pony.  https://en.wikipedia.org/wiki/My_Little_Pony
	-V. Westing</t>
        </r>
      </text>
    </comment>
    <comment ref="K770" authorId="0">
      <text>
        <r>
          <rPr>
            <sz val="10"/>
            <color rgb="FF000000"/>
            <rFont val="Calibri"/>
            <family val="0"/>
            <charset val="1"/>
          </rPr>
          <t xml:space="preserve">Spoofing Dr. Boom, a ubiquitous character from Hearthstone.  https://hearthstone.fandom.com/wiki/Dr._Boom
	-V. Westing</t>
        </r>
      </text>
    </comment>
    <comment ref="K782" authorId="0">
      <text>
        <r>
          <rPr>
            <sz val="10"/>
            <color rgb="FF000000"/>
            <rFont val="Calibri"/>
            <family val="0"/>
            <charset val="1"/>
          </rPr>
          <t xml:space="preserve">Spoofing Exodia, the Forbidden One from Yu-Gi-Oh!  https://en.wikipedia.org/wiki/Yu-Gi-Oh!_Trading_Card_Game
	-V. Westing</t>
        </r>
      </text>
    </comment>
    <comment ref="K803" authorId="0">
      <text>
        <r>
          <rPr>
            <sz val="10"/>
            <color rgb="FF000000"/>
            <rFont val="Calibri"/>
            <family val="0"/>
            <charset val="1"/>
          </rPr>
          <t xml:space="preserve">Quote is mangled from LMFAO's Party Rock Anthem.  https://en.wikipedia.org/wiki/Party_Rock_Anthem
	-V. Westing
I feel like it could be a lot of different quotes, but this is definitely one of the possibilities.
	-Joel Sanchez</t>
        </r>
      </text>
    </comment>
    <comment ref="K806" authorId="0">
      <text>
        <r>
          <rPr>
            <sz val="10"/>
            <color rgb="FF000000"/>
            <rFont val="Calibri"/>
            <family val="0"/>
            <charset val="1"/>
          </rPr>
          <t xml:space="preserve">Spoofing Jackson Howard, a card in Android: Netrunner so powerful he's called Jesus Howard.  https://netrunnerdb.com/en/card/04015
	-V. Westing</t>
        </r>
      </text>
    </comment>
    <comment ref="K807" authorId="0">
      <text>
        <r>
          <rPr>
            <sz val="10"/>
            <color rgb="FF000000"/>
            <rFont val="Calibri"/>
            <family val="0"/>
            <charset val="1"/>
          </rPr>
          <t xml:space="preserve">Kamen Rider.  https://en.wikipedia.org/wiki/Kamen_Rider
	-V. Westing</t>
        </r>
      </text>
    </comment>
    <comment ref="K813" authorId="0">
      <text>
        <r>
          <rPr>
            <sz val="10"/>
            <color rgb="FF000000"/>
            <rFont val="Calibri"/>
            <family val="0"/>
            <charset val="1"/>
          </rPr>
          <t xml:space="preserve">Themed after The Raven, by Edgar Allen Poe.  https://en.wikipedia.org/wiki/The_Raven
	-V. Westing</t>
        </r>
      </text>
    </comment>
    <comment ref="K821" authorId="0">
      <text>
        <r>
          <rPr>
            <sz val="10"/>
            <color rgb="FF000000"/>
            <rFont val="Calibri"/>
            <family val="0"/>
            <charset val="1"/>
          </rPr>
          <t xml:space="preserve">Themed after "shmups", or bullet hell games.
	-V. Westing</t>
        </r>
      </text>
    </comment>
    <comment ref="K822" authorId="0">
      <text>
        <r>
          <rPr>
            <sz val="10"/>
            <color rgb="FF000000"/>
            <rFont val="Calibri"/>
            <family val="0"/>
            <charset val="1"/>
          </rPr>
          <t xml:space="preserve">Styled after Matsu Gohei, a low-cost character who can gain 2 tiers while fighting in Legend of the Five Rings.  https://l5r-game.fandom.com/wiki/Matsu_Gohei
	-V. Westing</t>
        </r>
      </text>
    </comment>
    <comment ref="K828" authorId="0">
      <text>
        <r>
          <rPr>
            <sz val="10"/>
            <color rgb="FF000000"/>
            <rFont val="Calibri"/>
            <family val="0"/>
            <charset val="1"/>
          </rPr>
          <t xml:space="preserve">In lore, Destine's sidekick.  "Mise" is an MtG term.  https://mtg.fandom.com/wiki/List_of_Magic_slang#Mise
	-V. Westing</t>
        </r>
      </text>
    </comment>
    <comment ref="K851" authorId="0">
      <text>
        <r>
          <rPr>
            <sz val="10"/>
            <color rgb="FF000000"/>
            <rFont val="Calibri"/>
            <family val="0"/>
            <charset val="1"/>
          </rPr>
          <t xml:space="preserve">Reference to the class in Final Fantasy 3 and Final Fantasy 3 Remake
	-Max R</t>
        </r>
      </text>
    </comment>
    <comment ref="K854" authorId="0">
      <text>
        <r>
          <rPr>
            <sz val="10"/>
            <color rgb="FF000000"/>
            <rFont val="Calibri"/>
            <family val="0"/>
            <charset val="1"/>
          </rPr>
          <t xml:space="preserve">MTG Pauper format
	-Max R</t>
        </r>
      </text>
    </comment>
    <comment ref="K856" authorId="0">
      <text>
        <r>
          <rPr>
            <sz val="10"/>
            <color rgb="FF000000"/>
            <rFont val="Calibri"/>
            <family val="0"/>
            <charset val="1"/>
          </rPr>
          <t xml:space="preserve">The quote is mangled from Doctor Who and later Mythbusters.
	-V. Westing</t>
        </r>
      </text>
    </comment>
    <comment ref="K860" authorId="0">
      <text>
        <r>
          <rPr>
            <sz val="10"/>
            <color rgb="FF000000"/>
            <rFont val="Calibri"/>
            <family val="0"/>
            <charset val="1"/>
          </rPr>
          <t xml:space="preserve">The quote is from Looney Tunes' Marvin the Martian.  https://www.youtube.com/watch?v=t9wmWZbr_wQ
	-V. Westing</t>
        </r>
      </text>
    </comment>
    <comment ref="K864" authorId="0">
      <text>
        <r>
          <rPr>
            <sz val="10"/>
            <color rgb="FF000000"/>
            <rFont val="Calibri"/>
            <family val="0"/>
            <charset val="1"/>
          </rPr>
          <t xml:space="preserve">Themed after My Little Pony.  https://en.wikipedia.org/wiki/My_Little_Pony
	-V. Westing</t>
        </r>
      </text>
    </comment>
    <comment ref="K867" authorId="0">
      <text>
        <r>
          <rPr>
            <sz val="10"/>
            <color rgb="FF000000"/>
            <rFont val="Calibri"/>
            <family val="0"/>
            <charset val="1"/>
          </rPr>
          <t xml:space="preserve">A reference to... this.  https://knowyourmeme.com/memes/its-free-real-estate
	-V. Westing</t>
        </r>
      </text>
    </comment>
    <comment ref="K876" authorId="0">
      <text>
        <r>
          <rPr>
            <sz val="10"/>
            <color rgb="FF000000"/>
            <rFont val="Calibri"/>
            <family val="0"/>
            <charset val="1"/>
          </rPr>
          <t xml:space="preserve">The text on the wolf's shirt is a reference to Chic-Fil-A's slogan.  https://en.wikipedia.org/wiki/Chick-fil-A
	-V. Westing</t>
        </r>
      </text>
    </comment>
    <comment ref="K882" authorId="0">
      <text>
        <r>
          <rPr>
            <sz val="10"/>
            <color rgb="FF000000"/>
            <rFont val="Calibri"/>
            <family val="0"/>
            <charset val="1"/>
          </rPr>
          <t xml:space="preserve">The engraving on the trophy is a reference to https://knowyourmeme.com/memes/a-winner-is-you .
	-V. Westing</t>
        </r>
      </text>
    </comment>
    <comment ref="K886" authorId="0">
      <text>
        <r>
          <rPr>
            <sz val="10"/>
            <color rgb="FF000000"/>
            <rFont val="Calibri"/>
            <family val="0"/>
            <charset val="1"/>
          </rPr>
          <t xml:space="preserve">Reference to the One Ring from Lord of the Rings
	-Max R</t>
        </r>
      </text>
    </comment>
    <comment ref="K893" authorId="0">
      <text>
        <r>
          <rPr>
            <sz val="10"/>
            <color rgb="FF000000"/>
            <rFont val="Calibri"/>
            <family val="0"/>
            <charset val="1"/>
          </rPr>
          <t xml:space="preserve">Reference to 4X strategies (eXplore, eXpand, eXploit, eXterminate)
	-Max R</t>
        </r>
      </text>
    </comment>
    <comment ref="K894" authorId="0">
      <text>
        <r>
          <rPr>
            <sz val="10"/>
            <color rgb="FF000000"/>
            <rFont val="Calibri"/>
            <family val="0"/>
            <charset val="1"/>
          </rPr>
          <t xml:space="preserve">Refers to the sci-fi short story "To Serve Man".  https://en.wikipedia.org/wiki/To_Serve_Man
	-V. Westing</t>
        </r>
      </text>
    </comment>
    <comment ref="K905" authorId="0">
      <text>
        <r>
          <rPr>
            <sz val="10"/>
            <color rgb="FF000000"/>
            <rFont val="Calibri"/>
            <family val="0"/>
            <charset val="1"/>
          </rPr>
          <t xml:space="preserve">Named after the Coriolis effect.  https://en.wikipedia.org/wiki/Coriolis_force
	-V. Westing</t>
        </r>
      </text>
    </comment>
    <comment ref="K910" authorId="0">
      <text>
        <r>
          <rPr>
            <sz val="10"/>
            <color rgb="FF000000"/>
            <rFont val="Calibri"/>
            <family val="0"/>
            <charset val="1"/>
          </rPr>
          <t xml:space="preserve">Reference to the DOOM series.
	-Max R
Probably not. Just the gag of emphasis on the word Doom.
	-Joel Sanchez</t>
        </r>
      </text>
    </comment>
    <comment ref="K912" authorId="0">
      <text>
        <r>
          <rPr>
            <sz val="10"/>
            <color rgb="FF000000"/>
            <rFont val="Calibri"/>
            <family val="0"/>
            <charset val="1"/>
          </rPr>
          <t xml:space="preserve">"Broken, the Overpowered" pun
	-Max R</t>
        </r>
      </text>
    </comment>
    <comment ref="K914" authorId="0">
      <text>
        <r>
          <rPr>
            <sz val="10"/>
            <color rgb="FF000000"/>
            <rFont val="Calibri"/>
            <family val="0"/>
            <charset val="1"/>
          </rPr>
          <t xml:space="preserve">This name is a reference to "Euro-style" board games (which Millennium Blades is emphatically not).  The tiles, except one, are references to Catan.  https://en.wikipedia.org/wiki/Catan
	-V. Westing</t>
        </r>
      </text>
    </comment>
    <comment ref="K916" authorId="0">
      <text>
        <r>
          <rPr>
            <sz val="10"/>
            <color rgb="FF000000"/>
            <rFont val="Calibri"/>
            <family val="0"/>
            <charset val="1"/>
          </rPr>
          <t xml:space="preserve">The quote is yet another reference to Kajet's "Over 9000".  https://en.wikipedia.org/wiki/It%27s_Over_9000!
	-V. Westing</t>
        </r>
      </text>
    </comment>
    <comment ref="K925" authorId="0">
      <text>
        <r>
          <rPr>
            <sz val="10"/>
            <color rgb="FF000000"/>
            <rFont val="Calibri"/>
            <family val="0"/>
            <charset val="1"/>
          </rPr>
          <t xml:space="preserve">god help us; I'm linking to urbandictionary https://www.urbandictionary.com/define.php?term=best%20girl
	-V. Westing</t>
        </r>
      </text>
    </comment>
    <comment ref="K927" authorId="0">
      <text>
        <r>
          <rPr>
            <sz val="10"/>
            <color rgb="FF000000"/>
            <rFont val="Calibri"/>
            <family val="0"/>
            <charset val="1"/>
          </rPr>
          <t xml:space="preserve">Off-brand chupacabra.  https://en.wikipedia.org/wiki/Chupacabra
	-V. Westing</t>
        </r>
      </text>
    </comment>
    <comment ref="K928" authorId="0">
      <text>
        <r>
          <rPr>
            <sz val="10"/>
            <color rgb="FF000000"/>
            <rFont val="Calibri"/>
            <family val="0"/>
            <charset val="1"/>
          </rPr>
          <t xml:space="preserve">Off-brand Bigfoot.  https://en.wikipedia.org/wiki/Bigfoot
	-V. Westing</t>
        </r>
      </text>
    </comment>
    <comment ref="K929" authorId="0">
      <text>
        <r>
          <rPr>
            <sz val="10"/>
            <color rgb="FF000000"/>
            <rFont val="Calibri"/>
            <family val="0"/>
            <charset val="1"/>
          </rPr>
          <t xml:space="preserve">Off-brand Loch Ness Monster.  https://en.wikipedia.org/wiki/Loch_Ness_Monster
	-V. Westing</t>
        </r>
      </text>
    </comment>
    <comment ref="K936" authorId="0">
      <text>
        <r>
          <rPr>
            <sz val="10"/>
            <color rgb="FF000000"/>
            <rFont val="Calibri"/>
            <family val="0"/>
            <charset val="1"/>
          </rPr>
          <t xml:space="preserve">The flavor text is a reference to the recurring text at save points in Undertale.  https://en.wikipedia.org/wiki/Undertale
	-V. Westing</t>
        </r>
      </text>
    </comment>
    <comment ref="K938" authorId="0">
      <text>
        <r>
          <rPr>
            <sz val="10"/>
            <color rgb="FF000000"/>
            <rFont val="Calibri"/>
            <family val="0"/>
            <charset val="1"/>
          </rPr>
          <t xml:space="preserve">Off-brand Gadget from Chip 'n Dale:  Rescue Rangers.  Gidget was the name of the Chihuahua from a popular Taco Bell campaign.  https://en.wikipedia.org/wiki/Chip_%27n_Dale:_Rescue_Rangers_(TV_series)  https://en.wikipedia.org/wiki/Taco_Bell_chihuahua
	-V. Westing</t>
        </r>
      </text>
    </comment>
    <comment ref="K941" authorId="0">
      <text>
        <r>
          <rPr>
            <sz val="10"/>
            <color rgb="FF000000"/>
            <rFont val="Calibri"/>
            <family val="0"/>
            <charset val="1"/>
          </rPr>
          <t xml:space="preserve">Off-brand Speedy Gonzales, from Looney Tunes.  https://en.wikipedia.org/wiki/Speedy_Gonzales
	-V. Westing</t>
        </r>
      </text>
    </comment>
    <comment ref="K943" authorId="0">
      <text>
        <r>
          <rPr>
            <sz val="10"/>
            <color rgb="FF000000"/>
            <rFont val="Calibri"/>
            <family val="0"/>
            <charset val="1"/>
          </rPr>
          <t xml:space="preserve">Miss Marple, Agatha Christie's character.  https://en.wikipedia.org/wiki/Miss_Marple
	-V. Westing</t>
        </r>
      </text>
    </comment>
    <comment ref="K945" authorId="0">
      <text>
        <r>
          <rPr>
            <sz val="10"/>
            <color rgb="FF000000"/>
            <rFont val="Calibri"/>
            <family val="0"/>
            <charset val="1"/>
          </rPr>
          <t xml:space="preserve">i.e. Columbo, the crime drama.  https://en.wikipedia.org/wiki/Columbo
	-V. Westing</t>
        </r>
      </text>
    </comment>
    <comment ref="K946" authorId="0">
      <text>
        <r>
          <rPr>
            <sz val="10"/>
            <color rgb="FF000000"/>
            <rFont val="Calibri"/>
            <family val="0"/>
            <charset val="1"/>
          </rPr>
          <t xml:space="preserve">i.e. Manimal.  https://en.wikipedia.org/wiki/Manimal
	-V. Westing</t>
        </r>
      </text>
    </comment>
    <comment ref="K947" authorId="0">
      <text>
        <r>
          <rPr>
            <sz val="10"/>
            <color rgb="FF000000"/>
            <rFont val="Calibri"/>
            <family val="0"/>
            <charset val="1"/>
          </rPr>
          <t xml:space="preserve">Refers to Veronica Mars.  https://en.wikipedia.org/wiki/Veronica_Mars
	-V. Westing</t>
        </r>
      </text>
    </comment>
    <comment ref="K960" authorId="0">
      <text>
        <r>
          <rPr>
            <sz val="10"/>
            <color rgb="FF000000"/>
            <rFont val="Calibri"/>
            <family val="0"/>
            <charset val="1"/>
          </rPr>
          <t xml:space="preserve">Off-brand Akroma, Angel of Wrath from Magic: the Gathering - a card notorious for having too many keywords and no other text. https://gatherer.wizards.com/pages/Card/Details.aspx?multiverseid=482701
	-V. Westing</t>
        </r>
      </text>
    </comment>
    <comment ref="K961" authorId="0">
      <text>
        <r>
          <rPr>
            <sz val="10"/>
            <color rgb="FF000000"/>
            <rFont val="Calibri"/>
            <family val="0"/>
            <charset val="1"/>
          </rPr>
          <t xml:space="preserve">Off-brand Chaos Orb.  https://gatherer.wizards.com/Pages/Card/Details.aspx?name=chaos+orb
	-V. Westing</t>
        </r>
      </text>
    </comment>
    <comment ref="K964" authorId="0">
      <text>
        <r>
          <rPr>
            <sz val="10"/>
            <color rgb="FF000000"/>
            <rFont val="Calibri"/>
            <family val="0"/>
            <charset val="1"/>
          </rPr>
          <t xml:space="preserve">Definitely not the Magic: the Gathering card Necropotence.  https://gatherer.wizards.com/pages/card/details.aspx?name=Necropotence
	-V. Westing</t>
        </r>
      </text>
    </comment>
    <comment ref="K965" authorId="0">
      <text>
        <r>
          <rPr>
            <sz val="10"/>
            <color rgb="FF000000"/>
            <rFont val="Calibri"/>
            <family val="0"/>
            <charset val="1"/>
          </rPr>
          <t xml:space="preserve">A play on the Planeswalker Urza and "Ursa", meaning bear.  https://mtg.fandom.com/wiki/Urza
	-V. Westing</t>
        </r>
      </text>
    </comment>
    <comment ref="K1019" authorId="0">
      <text>
        <r>
          <rPr>
            <sz val="10"/>
            <color rgb="FF000000"/>
            <rFont val="Calibri"/>
            <family val="0"/>
            <charset val="1"/>
          </rPr>
          <t xml:space="preserve">Derived from Orwell's Nineteen Eighty-Four.  https://en.wikipedia.org/wiki/Nineteen_Eighty-Four
	-V. Westing</t>
        </r>
      </text>
    </comment>
    <comment ref="K1021" authorId="0">
      <text>
        <r>
          <rPr>
            <sz val="10"/>
            <color rgb="FF000000"/>
            <rFont val="Calibri"/>
            <family val="0"/>
            <charset val="1"/>
          </rPr>
          <t xml:space="preserve">A play on Star-Crossed Lovers, frequently associated with Shakespeare's Romeo and Juliet.  https://en.wikipedia.org/wiki/Star-crossed
	-V. Westing</t>
        </r>
      </text>
    </comment>
    <comment ref="K1022" authorId="0">
      <text>
        <r>
          <rPr>
            <sz val="10"/>
            <color rgb="FF000000"/>
            <rFont val="Calibri"/>
            <family val="0"/>
            <charset val="1"/>
          </rPr>
          <t xml:space="preserve">A fractured version of Salinger's The Catcher in the Rye.  The ketchup brand is "Neins", a portmanteau of the actual ketchup brand Heinz and "nein", German for "no".  https://en.wikipedia.org/wiki/The_Catcher_in_the_Rye  https://en.wikipedia.org/wiki/Heinz
	-V. Westing</t>
        </r>
      </text>
    </comment>
    <comment ref="K1023" authorId="0">
      <text>
        <r>
          <rPr>
            <sz val="10"/>
            <color rgb="FF000000"/>
            <rFont val="Calibri"/>
            <family val="0"/>
            <charset val="1"/>
          </rPr>
          <t xml:space="preserve">Probably not any relation to Hawthorne's The Scarlet Letter.  https://en.wikipedia.org/wiki/The_Scarlet_Letter
	-V. Westing</t>
        </r>
      </text>
    </comment>
    <comment ref="K1024" authorId="0">
      <text>
        <r>
          <rPr>
            <sz val="10"/>
            <color rgb="FF000000"/>
            <rFont val="Calibri"/>
            <family val="0"/>
            <charset val="1"/>
          </rPr>
          <t xml:space="preserve">Spoofing Fitzgerald's The Great Gatsby.  https://en.wikipedia.org/wiki/The_Great_Gatsby
	-V. Westing</t>
        </r>
      </text>
    </comment>
    <comment ref="K1029" authorId="0">
      <text>
        <r>
          <rPr>
            <sz val="10"/>
            <color rgb="FF000000"/>
            <rFont val="Calibri"/>
            <family val="0"/>
            <charset val="1"/>
          </rPr>
          <t xml:space="preserve">Off-brand Howl's Moving Castle.  https://en.wikipedia.org/wiki/Howl%27s_Moving_Castle_(film)
	-V. Westing</t>
        </r>
      </text>
    </comment>
    <comment ref="K1031" authorId="0">
      <text>
        <r>
          <rPr>
            <sz val="10"/>
            <color rgb="FF000000"/>
            <rFont val="Calibri"/>
            <family val="0"/>
            <charset val="1"/>
          </rPr>
          <t xml:space="preserve">The purest form of the Mimic, the D&amp;D enemy.  https://en.wikipedia.org/wiki/Mimic_(Dungeons_%26_Dragons)
	-V. Westing</t>
        </r>
      </text>
    </comment>
    <comment ref="K1032" authorId="0">
      <text>
        <r>
          <rPr>
            <sz val="10"/>
            <color rgb="FF000000"/>
            <rFont val="Calibri"/>
            <family val="0"/>
            <charset val="1"/>
          </rPr>
          <t xml:space="preserve">A nightmare-fueled version of tropes from The Oregon Trail.  https://en.wikipedia.org/wiki/The_Oregon_Trail_(series)
	-V. Westing</t>
        </r>
      </text>
    </comment>
    <comment ref="K1033" authorId="0">
      <text>
        <r>
          <rPr>
            <sz val="10"/>
            <color rgb="FF000000"/>
            <rFont val="Calibri"/>
            <family val="0"/>
            <charset val="1"/>
          </rPr>
          <t xml:space="preserve">Off-brand Commissioner Gordon, from Batman.  https://en.wikipedia.org/wiki/Jim_Gordon_(character)
	-V. Westing</t>
        </r>
      </text>
    </comment>
    <comment ref="K1034" authorId="0">
      <text>
        <r>
          <rPr>
            <sz val="10"/>
            <color rgb="FF000000"/>
            <rFont val="Calibri"/>
            <family val="0"/>
            <charset val="1"/>
          </rPr>
          <t xml:space="preserve">A play on "hard-boiled detective", a common noir trope.
	-V. Westing</t>
        </r>
      </text>
    </comment>
    <comment ref="K1035" authorId="0">
      <text>
        <r>
          <rPr>
            <sz val="10"/>
            <color rgb="FF000000"/>
            <rFont val="Calibri"/>
            <family val="0"/>
            <charset val="1"/>
          </rPr>
          <t xml:space="preserve">Off-brand Indiana Jones.  https://en.wikipedia.org/wiki/Indiana_Jones
	-V. Westing</t>
        </r>
      </text>
    </comment>
    <comment ref="K1036" authorId="0">
      <text>
        <r>
          <rPr>
            <sz val="10"/>
            <color rgb="FF000000"/>
            <rFont val="Calibri"/>
            <family val="0"/>
            <charset val="1"/>
          </rPr>
          <t xml:space="preserve">Off-brand April O'Neil, from Teenage Mutant Ninja Turtles.  https://en.wikipedia.org/wiki/April_O%27Neil
	-V. Westing</t>
        </r>
      </text>
    </comment>
    <comment ref="K1057" authorId="0">
      <text>
        <r>
          <rPr>
            <sz val="10"/>
            <color rgb="FF000000"/>
            <rFont val="Calibri"/>
            <family val="0"/>
            <charset val="1"/>
          </rPr>
          <t xml:space="preserve">For whichever reason, she's t-posing for dominance.  https://knowyourmeme.com/memes/t-pose
	-V. Westing</t>
        </r>
      </text>
    </comment>
    <comment ref="K1058" authorId="0">
      <text>
        <r>
          <rPr>
            <sz val="10"/>
            <color rgb="FF000000"/>
            <rFont val="Calibri"/>
            <family val="0"/>
            <charset val="1"/>
          </rPr>
          <t xml:space="preserve">Referring to Frozen and one of its songs.  https://www.youtube.com/watch?v=V-zXT5bIBM0
	-V. Westing</t>
        </r>
      </text>
    </comment>
    <comment ref="K1063" authorId="0">
      <text>
        <r>
          <rPr>
            <sz val="10"/>
            <color rgb="FF000000"/>
            <rFont val="Calibri"/>
            <family val="0"/>
            <charset val="1"/>
          </rPr>
          <t xml:space="preserve">(The joke of this set is that the art is all poorly-censored hentai.)
	-V. Westing</t>
        </r>
      </text>
    </comment>
    <comment ref="K1090" authorId="0">
      <text>
        <r>
          <rPr>
            <sz val="10"/>
            <color rgb="FF000000"/>
            <rFont val="Calibri"/>
            <family val="0"/>
            <charset val="1"/>
          </rPr>
          <t xml:space="preserve">Off-brand Jean-Luc Picard from Star Trek, played by the immediately-recognizable Patrick Stewart.  https://en.wikipedia.org/wiki/Jean-Luc_Picard
	-V. Westing</t>
        </r>
      </text>
    </comment>
    <comment ref="K1127" authorId="0">
      <text>
        <r>
          <rPr>
            <sz val="10"/>
            <color rgb="FF000000"/>
            <rFont val="Calibri"/>
            <family val="0"/>
            <charset val="1"/>
          </rPr>
          <t xml:space="preserve">Evocative of the "stranger danger" trope, although this could be a specific reference.  https://en.wikipedia.org/wiki/Stranger_danger
	-V. Westing</t>
        </r>
      </text>
    </comment>
    <comment ref="K1128" authorId="0">
      <text>
        <r>
          <rPr>
            <sz val="10"/>
            <color rgb="FF000000"/>
            <rFont val="Calibri"/>
            <family val="0"/>
            <charset val="1"/>
          </rPr>
          <t xml:space="preserve">Definitely not Darkwing Duck.  https://en.wikipedia.org/wiki/Darkwing_Duck
	-V. Westing</t>
        </r>
      </text>
    </comment>
    <comment ref="K1129" authorId="0">
      <text>
        <r>
          <rPr>
            <sz val="10"/>
            <color rgb="FF000000"/>
            <rFont val="Calibri"/>
            <family val="0"/>
            <charset val="1"/>
          </rPr>
          <t xml:space="preserve">no, it's not Shadow
	-V. Westing</t>
        </r>
      </text>
    </comment>
    <comment ref="K1168" authorId="0">
      <text>
        <r>
          <rPr>
            <sz val="10"/>
            <color rgb="FF000000"/>
            <rFont val="Calibri"/>
            <family val="0"/>
            <charset val="1"/>
          </rPr>
          <t xml:space="preserve">Off-brand Clannad.  https://en.wikipedia.org/wiki/Clannad_(video_game)
	-V. Westing</t>
        </r>
      </text>
    </comment>
    <comment ref="K1169" authorId="0">
      <text>
        <r>
          <rPr>
            <sz val="10"/>
            <color rgb="FF000000"/>
            <rFont val="Calibri"/>
            <family val="0"/>
            <charset val="1"/>
          </rPr>
          <t xml:space="preserve">Makes reference to Steins;Gate.  https://en.wikipedia.org/wiki/Steins;Gate
	-V. Westing</t>
        </r>
      </text>
    </comment>
    <comment ref="K1170" authorId="0">
      <text>
        <r>
          <rPr>
            <sz val="10"/>
            <color rgb="FF000000"/>
            <rFont val="Calibri"/>
            <family val="0"/>
            <charset val="1"/>
          </rPr>
          <t xml:space="preserve">Spoofing the visual novel Dies Irae.  https://en.wikipedia.org/wiki/Dies_irae_(video_game)
	-V. Westing</t>
        </r>
      </text>
    </comment>
    <comment ref="K1171" authorId="0">
      <text>
        <r>
          <rPr>
            <sz val="10"/>
            <color rgb="FF000000"/>
            <rFont val="Calibri"/>
            <family val="0"/>
            <charset val="1"/>
          </rPr>
          <t xml:space="preserve">Plays on the VN The Fruit of Grisaia.  https://en.wikipedia.org/wiki/The_Fruit_of_Grisaia
	-V. Westing</t>
        </r>
      </text>
    </comment>
    <comment ref="K1172" authorId="0">
      <text>
        <r>
          <rPr>
            <sz val="10"/>
            <color rgb="FF000000"/>
            <rFont val="Calibri"/>
            <family val="0"/>
            <charset val="1"/>
          </rPr>
          <t xml:space="preserve">A reference to the Zero Escape series.  https://en.wikipedia.org/wiki/Zero_Escape
	-V. Westing</t>
        </r>
      </text>
    </comment>
    <comment ref="K1173" authorId="0">
      <text>
        <r>
          <rPr>
            <sz val="10"/>
            <color rgb="FF000000"/>
            <rFont val="Calibri"/>
            <family val="0"/>
            <charset val="1"/>
          </rPr>
          <t xml:space="preserve">Making reference to World Trigger.  https://en.wikipedia.org/wiki/World_Trigger
	-V. Westing</t>
        </r>
      </text>
    </comment>
    <comment ref="K1174" authorId="0">
      <text>
        <r>
          <rPr>
            <sz val="10"/>
            <color rgb="FF000000"/>
            <rFont val="Calibri"/>
            <family val="0"/>
            <charset val="1"/>
          </rPr>
          <t xml:space="preserve">This entire set is an extended spoof of Sailor Moon.  https://en.wikipedia.org/wiki/Sailor_Moon
	-V. Westing</t>
        </r>
      </text>
    </comment>
    <comment ref="K1176" authorId="0">
      <text>
        <r>
          <rPr>
            <sz val="10"/>
            <color rgb="FF000000"/>
            <rFont val="Calibri"/>
            <family val="0"/>
            <charset val="1"/>
          </rPr>
          <t xml:space="preserve">Off-brand Tuxedo Mask, from Sailor Moon.  Uses Ithry's likeness, as a perk of working for L99. https://en.wikipedia.org/wiki/Tuxedo_Mask
	-V. Westing</t>
        </r>
      </text>
    </comment>
    <comment ref="K1190" authorId="0">
      <text>
        <r>
          <rPr>
            <sz val="10"/>
            <color rgb="FF000000"/>
            <rFont val="Calibri"/>
            <family val="0"/>
            <charset val="1"/>
          </rPr>
          <t xml:space="preserve">Portmanteau of "banana" and "neko" (i.e. Japanese for "cat").
	-V. Westing</t>
        </r>
      </text>
    </comment>
    <comment ref="K1192" authorId="0">
      <text>
        <r>
          <rPr>
            <sz val="10"/>
            <color rgb="FF000000"/>
            <rFont val="Calibri"/>
            <family val="0"/>
            <charset val="1"/>
          </rPr>
          <t xml:space="preserve">An off-brand version of Street Fighter's E. Honda.  The joke is that Mitsubishi and Honda are both Japanese automobile manufacturers.
https://en.wikipedia.org/wiki/E._Honda
https://en.wikipedia.org/wiki/Honda
https://en.wikipedia.org/wiki/Mitsubishi_Motors
	-V. Westing</t>
        </r>
      </text>
    </comment>
    <comment ref="K1195" authorId="0">
      <text>
        <r>
          <rPr>
            <sz val="10"/>
            <color rgb="FF000000"/>
            <rFont val="Calibri"/>
            <family val="0"/>
            <charset val="1"/>
          </rPr>
          <t xml:space="preserve">Entirely playing on Engrish.
	-V. Westing</t>
        </r>
      </text>
    </comment>
    <comment ref="K1196" authorId="0">
      <text>
        <r>
          <rPr>
            <sz val="10"/>
            <color rgb="FF000000"/>
            <rFont val="Calibri"/>
            <family val="0"/>
            <charset val="1"/>
          </rPr>
          <t xml:space="preserve">A card-friendly version of the Easy-Bake Oven.  https://en.wikipedia.org/wiki/Easy-Bake_Oven
	-V. Westing</t>
        </r>
      </text>
    </comment>
    <comment ref="K1197" authorId="0">
      <text>
        <r>
          <rPr>
            <sz val="10"/>
            <color rgb="FF000000"/>
            <rFont val="Calibri"/>
            <family val="0"/>
            <charset val="1"/>
          </rPr>
          <t xml:space="preserve">Off-brand Carmen Sandiego, by way of Carmen Electra.  https://en.wikipedia.org/wiki/Carmen_Sandiego  https://en.wikipedia.org/wiki/Carmen_Electra
	-V. Westing</t>
        </r>
      </text>
    </comment>
    <comment ref="K1198" authorId="0">
      <text>
        <r>
          <rPr>
            <sz val="10"/>
            <color rgb="FF000000"/>
            <rFont val="Calibri"/>
            <family val="0"/>
            <charset val="1"/>
          </rPr>
          <t xml:space="preserve">Absolutely NOT a Teenage Mutant Ninja Turtle.  https://en.wikipedia.org/wiki/Teenage_Mutant_Ninja_Turtles
	-V. Westing</t>
        </r>
      </text>
    </comment>
    <comment ref="K1199" authorId="0">
      <text>
        <r>
          <rPr>
            <sz val="10"/>
            <color rgb="FF000000"/>
            <rFont val="Calibri"/>
            <family val="0"/>
            <charset val="1"/>
          </rPr>
          <t xml:space="preserve">The likeness of one of the hosts of Legends of the Hidden Temple.  https://en.wikipedia.org/wiki/Legends_of_the_Hidden_Temple
	-V. Westing</t>
        </r>
      </text>
    </comment>
    <comment ref="K1200" authorId="0">
      <text>
        <r>
          <rPr>
            <sz val="10"/>
            <color rgb="FF000000"/>
            <rFont val="Calibri"/>
            <family val="0"/>
            <charset val="1"/>
          </rPr>
          <t xml:space="preserve">Off-brand The Kool-Aid Man, known for making appearances by breaking through walls.  https://en.wikipedia.org/wiki/Kool-Aid_Man
	-V. Westing</t>
        </r>
      </text>
    </comment>
    <comment ref="K1201" authorId="0">
      <text>
        <r>
          <rPr>
            <sz val="10"/>
            <color rgb="FF000000"/>
            <rFont val="Calibri"/>
            <family val="0"/>
            <charset val="1"/>
          </rPr>
          <t xml:space="preserve">Off-brand The Fresh Prince of Bel-Air.  https://en.wikipedia.org/wiki/The_Fresh_Prince_of_Bel-Air
	-V. Westing</t>
        </r>
      </text>
    </comment>
    <comment ref="K1240" authorId="0">
      <text>
        <r>
          <rPr>
            <sz val="10"/>
            <color rgb="FF000000"/>
            <rFont val="Calibri"/>
            <family val="0"/>
            <charset val="1"/>
          </rPr>
          <t xml:space="preserve">The shill for RANT Energy Drink, found in Millennium Blades.  https://docs.google.com/spreadsheets/d/15proioQiSmX-JKtzbaeAObBk34xrkMoD83SSPrxRhR0
	-V. Westing</t>
        </r>
      </text>
    </comment>
    <comment ref="K1252" authorId="0">
      <text>
        <r>
          <rPr>
            <sz val="10"/>
            <color rgb="FF000000"/>
            <rFont val="Calibri"/>
            <family val="0"/>
            <charset val="1"/>
          </rPr>
          <t xml:space="preserve">Is this Fontes!?
	-V. Westing</t>
        </r>
      </text>
    </comment>
    <comment ref="K1254" authorId="0">
      <text>
        <r>
          <rPr>
            <sz val="10"/>
            <color rgb="FF000000"/>
            <rFont val="Calibri"/>
            <family val="0"/>
            <charset val="1"/>
          </rPr>
          <t xml:space="preserve">Absolutely NOT Joseph Joestar, of JoJo's Bizarre Adventure.  https://en.wikipedia.org/wiki/Joseph_Joestar
	-V. Westing</t>
        </r>
      </text>
    </comment>
    <comment ref="K1257" authorId="0">
      <text>
        <r>
          <rPr>
            <sz val="10"/>
            <color rgb="FF000000"/>
            <rFont val="Calibri"/>
            <family val="0"/>
            <charset val="1"/>
          </rPr>
          <t xml:space="preserve">Death Note, but for a children's card game.  https://en.wikipedia.org/wiki/Death_Note
	-V. Westing</t>
        </r>
      </text>
    </comment>
    <comment ref="K1258" authorId="0">
      <text>
        <r>
          <rPr>
            <sz val="10"/>
            <color rgb="FF000000"/>
            <rFont val="Calibri"/>
            <family val="0"/>
            <charset val="1"/>
          </rPr>
          <t xml:space="preserve">The even-more-ridiculous version of https://en.wiktionary.org/wiki/360_noscope .
	-V. Westing</t>
        </r>
      </text>
    </comment>
    <comment ref="K1259" authorId="0">
      <text>
        <r>
          <rPr>
            <sz val="10"/>
            <color rgb="FF000000"/>
            <rFont val="Calibri"/>
            <family val="0"/>
            <charset val="1"/>
          </rPr>
          <t xml:space="preserve">The avian version of Duke Nukem.  https://en.wikipedia.org/wiki/Duke_Nukem
	-V. Westing</t>
        </r>
      </text>
    </comment>
    <comment ref="K1261" authorId="0">
      <text>
        <r>
          <rPr>
            <sz val="10"/>
            <color rgb="FF000000"/>
            <rFont val="Calibri"/>
            <family val="0"/>
            <charset val="1"/>
          </rPr>
          <t xml:space="preserve">The main character of the Halo series, but adjusted for culinary tendencies.  https://en.wikipedia.org/wiki/Master_Chief_(Halo)
	-V. Westing</t>
        </r>
      </text>
    </comment>
    <comment ref="K1262" authorId="0">
      <text>
        <r>
          <rPr>
            <sz val="10"/>
            <color rgb="FF000000"/>
            <rFont val="Calibri"/>
            <family val="0"/>
            <charset val="1"/>
          </rPr>
          <t xml:space="preserve">Avian version of Quake.  https://en.wikipedia.org/wiki/Quake_(video_game)
	-V. Westing</t>
        </r>
      </text>
    </comment>
    <comment ref="K1264" authorId="0">
      <text>
        <r>
          <rPr>
            <sz val="10"/>
            <color rgb="FF000000"/>
            <rFont val="Calibri"/>
            <family val="0"/>
            <charset val="1"/>
          </rPr>
          <t xml:space="preserve">"Best [X] N.A." = the best [X] in North America, typically used in gaming contexts.
	-V. Westing</t>
        </r>
      </text>
    </comment>
    <comment ref="K1283" authorId="0">
      <text>
        <r>
          <rPr>
            <sz val="10"/>
            <color rgb="FF000000"/>
            <rFont val="Calibri"/>
            <family val="0"/>
            <charset val="1"/>
          </rPr>
          <t xml:space="preserve">Little Mac, protagonist of the Punch-Out! series, merged with Marco, the L99 employee.  https://en.wikipedia.org/wiki/Little_Mac https://www.youtube.com/watch?v=e86YeUsl13M
	-V. Westing</t>
        </r>
      </text>
    </comment>
    <comment ref="K1286" authorId="0">
      <text>
        <r>
          <rPr>
            <sz val="10"/>
            <color rgb="FF000000"/>
            <rFont val="Calibri"/>
            <family val="0"/>
            <charset val="1"/>
          </rPr>
          <t xml:space="preserve">Probably not Steven Universe.  https://en.wikipedia.org/wiki/Steven_Universe
	-V. Westing</t>
        </r>
      </text>
    </comment>
    <comment ref="K1296" authorId="0">
      <text>
        <r>
          <rPr>
            <sz val="10"/>
            <color rgb="FF000000"/>
            <rFont val="Calibri"/>
            <family val="0"/>
            <charset val="1"/>
          </rPr>
          <t xml:space="preserve">Decidedly not Sitting Bull.  https://en.wikipedia.org/wiki/Sitting_Bull
	-V. Westing</t>
        </r>
      </text>
    </comment>
    <comment ref="K1297" authorId="0">
      <text>
        <r>
          <rPr>
            <sz val="10"/>
            <color rgb="FF000000"/>
            <rFont val="Calibri"/>
            <family val="0"/>
            <charset val="1"/>
          </rPr>
          <t xml:space="preserve">Flavored after classic Western movie tropes.
	-V. Westing</t>
        </r>
      </text>
    </comment>
    <comment ref="K1301" authorId="0">
      <text>
        <r>
          <rPr>
            <sz val="10"/>
            <color rgb="FF000000"/>
            <rFont val="Calibri"/>
            <family val="0"/>
            <charset val="1"/>
          </rPr>
          <t xml:space="preserve">Off-brand Donkey Kong.  https://en.wikipedia.org/wiki/Donkey_Kong
	-V. Westing</t>
        </r>
      </text>
    </comment>
    <comment ref="K1302" authorId="0">
      <text>
        <r>
          <rPr>
            <sz val="10"/>
            <color rgb="FF000000"/>
            <rFont val="Calibri"/>
            <family val="0"/>
            <charset val="1"/>
          </rPr>
          <t xml:space="preserve">Off-brand Luigi, from the Mario Bros. franchise.  https://en.wikipedia.org/wiki/Luigi
	-V. Westing</t>
        </r>
      </text>
    </comment>
    <comment ref="K1303" authorId="0">
      <text>
        <r>
          <rPr>
            <sz val="10"/>
            <color rgb="FF000000"/>
            <rFont val="Calibri"/>
            <family val="0"/>
            <charset val="1"/>
          </rPr>
          <t xml:space="preserve">Off-brand Princess Peach of the Mushroom Kingdom, from the Mario franchise.  https://en.wikipedia.org/wiki/Princess_Peach
	-V. Westing</t>
        </r>
      </text>
    </comment>
    <comment ref="K1304" authorId="0">
      <text>
        <r>
          <rPr>
            <sz val="10"/>
            <color rgb="FF000000"/>
            <rFont val="Calibri"/>
            <family val="0"/>
            <charset val="1"/>
          </rPr>
          <t xml:space="preserve">Refers to various ways of exploiting Mario Bros. games' mechanics to get infinite 1ups by forcing repeated jumps on an indestructible enemy.
	-V. Westing</t>
        </r>
      </text>
    </comment>
    <comment ref="K1305" authorId="0">
      <text>
        <r>
          <rPr>
            <sz val="10"/>
            <color rgb="FF000000"/>
            <rFont val="Calibri"/>
            <family val="0"/>
            <charset val="1"/>
          </rPr>
          <t xml:space="preserve">Off-brand Bowser, from the Mario franchise.  https://en.wikipedia.org/wiki/Bowser
	-V. Westing</t>
        </r>
      </text>
    </comment>
    <comment ref="K1306" authorId="0">
      <text>
        <r>
          <rPr>
            <sz val="10"/>
            <color rgb="FF000000"/>
            <rFont val="Calibri"/>
            <family val="0"/>
            <charset val="1"/>
          </rPr>
          <t xml:space="preserve">Off-brand Mario, from the Mario franchise.  https://en.wikipedia.org/wiki/Mario
	-V. Westing</t>
        </r>
      </text>
    </comment>
    <comment ref="K1307" authorId="0">
      <text>
        <r>
          <rPr>
            <sz val="10"/>
            <color rgb="FF000000"/>
            <rFont val="Calibri"/>
            <family val="0"/>
            <charset val="1"/>
          </rPr>
          <t xml:space="preserve">A play on the Mario franchise's Yoshi (originally romanized Yossi) and basketball star Charles Barkley.  https://en.wikipedia.org/wiki/Yoshi https://en.wikipedia.org/wiki/Charles_Barkley
	-V. Westing</t>
        </r>
      </text>
    </comment>
    <comment ref="K1309" authorId="0">
      <text>
        <r>
          <rPr>
            <sz val="10"/>
            <color rgb="FF000000"/>
            <rFont val="Calibri"/>
            <family val="0"/>
            <charset val="1"/>
          </rPr>
          <t xml:space="preserve">The pose in the art is similar to one made famous by Superman.  https://en.wikipedia.org/wiki/Superman
	-V. Westing</t>
        </r>
      </text>
    </comment>
    <comment ref="K1311" authorId="0">
      <text>
        <r>
          <rPr>
            <sz val="10"/>
            <color rgb="FF000000"/>
            <rFont val="Calibri"/>
            <family val="0"/>
            <charset val="1"/>
          </rPr>
          <t xml:space="preserve">The flavor text is a reference to The Simpsons.  https://simpsons.fandom.com/wiki/The_Garbage_Man
	-V. Westing</t>
        </r>
      </text>
    </comment>
    <comment ref="K1312" authorId="0">
      <text>
        <r>
          <rPr>
            <sz val="10"/>
            <color rgb="FF000000"/>
            <rFont val="Calibri"/>
            <family val="0"/>
            <charset val="1"/>
          </rPr>
          <t xml:space="preserve">Based on the LUSO brand of bottled water.  https://www.bottledwaterweb.com/bottlersdetail.do?k=921
	-V. Westing</t>
        </r>
      </text>
    </comment>
    <comment ref="K1313" authorId="0">
      <text>
        <r>
          <rPr>
            <sz val="10"/>
            <color rgb="FF000000"/>
            <rFont val="Calibri"/>
            <family val="0"/>
            <charset val="1"/>
          </rPr>
          <t xml:space="preserve">A reference to the Batcave, Batman's hideout.  https://en.wikipedia.org/wiki/Batcave
	-V. Westing</t>
        </r>
      </text>
    </comment>
    <comment ref="K1314" authorId="0">
      <text>
        <r>
          <rPr>
            <sz val="10"/>
            <color rgb="FF000000"/>
            <rFont val="Calibri"/>
            <family val="0"/>
            <charset val="1"/>
          </rPr>
          <t xml:space="preserve">I'm not sure if I smell what this art is cookin'.
	-V. Westing</t>
        </r>
      </text>
    </comment>
    <comment ref="K1315" authorId="0">
      <text>
        <r>
          <rPr>
            <sz val="10"/>
            <color rgb="FF000000"/>
            <rFont val="Calibri"/>
            <family val="0"/>
            <charset val="1"/>
          </rPr>
          <t xml:space="preserve">Elvis Presley, but undead.  https://en.wikipedia.org/wiki/Elvis_Presley
	-V. Westing</t>
        </r>
      </text>
    </comment>
    <comment ref="K1316" authorId="0">
      <text>
        <r>
          <rPr>
            <sz val="10"/>
            <color rgb="FF000000"/>
            <rFont val="Calibri"/>
            <family val="0"/>
            <charset val="1"/>
          </rPr>
          <t xml:space="preserve">Ludwig von Beethoven, but evil.  And undead.  https://en.wikipedia.org/wiki/Ludwig_van_Beethoven
	-V. Westing
Actually with slight flavors of Castlevania Symphony of the Night.
	-Marco De Santos (The Mechanicritic)</t>
        </r>
      </text>
    </comment>
    <comment ref="K1317" authorId="0">
      <text>
        <r>
          <rPr>
            <sz val="10"/>
            <color rgb="FF000000"/>
            <rFont val="Calibri"/>
            <family val="0"/>
            <charset val="1"/>
          </rPr>
          <t xml:space="preserve">Freddie Mercury of Queen, but undead.  https://en.wikipedia.org/wiki/Freddie_Mercury
	-V. Westing</t>
        </r>
      </text>
    </comment>
    <comment ref="K1318" authorId="0">
      <text>
        <r>
          <rPr>
            <sz val="10"/>
            <color rgb="FF000000"/>
            <rFont val="Calibri"/>
            <family val="0"/>
            <charset val="1"/>
          </rPr>
          <t xml:space="preserve">J.S. Bach, but undead.  https://en.wikipedia.org/wiki/Johann_Sebastian_Bach
	-V. Westing
Also based off Ferdinand the Cardboard Stacker.
	-Marco De Santos (The Mechanicritic)</t>
        </r>
      </text>
    </comment>
    <comment ref="K1319" authorId="0">
      <text>
        <r>
          <rPr>
            <sz val="10"/>
            <color rgb="FF000000"/>
            <rFont val="Calibri"/>
            <family val="0"/>
            <charset val="1"/>
          </rPr>
          <t xml:space="preserve">John Lennon of the Beatles, but undead.  https://en.wikipedia.org/wiki/John_Lennon
	-V. Westing</t>
        </r>
      </text>
    </comment>
    <comment ref="K1336" authorId="0">
      <text>
        <r>
          <rPr>
            <sz val="10"/>
            <color rgb="FF000000"/>
            <rFont val="Calibri"/>
            <family val="0"/>
            <charset val="1"/>
          </rPr>
          <t xml:space="preserve">Absolutely, positively not Steve Jackson, namesake of Steve Jackson Games.  The art and flavor text are references to his game Illuminati and in turn the Illuminatus! trilogy that inspired it.  https://en.wikipedia.org/wiki/Steve_Jackson_(American_game_designer)  https://en.wikipedia.org/wiki/Illuminati_(game) https://en.wikipedia.org/wiki/The_Illuminatus!_Trilogy
	-V. Westing</t>
        </r>
      </text>
    </comment>
    <comment ref="K1337" authorId="0">
      <text>
        <r>
          <rPr>
            <sz val="10"/>
            <color rgb="FF000000"/>
            <rFont val="Calibri"/>
            <family val="0"/>
            <charset val="1"/>
          </rPr>
          <t xml:space="preserve">Definitely not Kazuki Takahashi, author of Yu-Gi-Oh!.  https://en.wikipedia.org/wiki/Kazuki_Takahashi
	-V. Westing</t>
        </r>
      </text>
    </comment>
    <comment ref="K1338" authorId="0">
      <text>
        <r>
          <rPr>
            <sz val="10"/>
            <color rgb="FF000000"/>
            <rFont val="Calibri"/>
            <family val="0"/>
            <charset val="1"/>
          </rPr>
          <t xml:space="preserve">A spoof of the Eye of Providence.  https://en.wikipedia.org/wiki/Eye_of_Providence
	-V. Westing</t>
        </r>
      </text>
    </comment>
    <comment ref="K1339" authorId="0">
      <text>
        <r>
          <rPr>
            <sz val="10"/>
            <color rgb="FF000000"/>
            <rFont val="Calibri"/>
            <family val="0"/>
            <charset val="1"/>
          </rPr>
          <t xml:space="preserve">Probably not Satoshi Tajiri, creator of the Pokemon franchise.  https://en.wikipedia.org/wiki/Satoshi_Tajiri
	-V. Westing</t>
        </r>
      </text>
    </comment>
    <comment ref="K1340" authorId="0">
      <text>
        <r>
          <rPr>
            <sz val="10"/>
            <color rgb="FF000000"/>
            <rFont val="Calibri"/>
            <family val="0"/>
            <charset val="1"/>
          </rPr>
          <t xml:space="preserve">Pritchard Leftfield, but undead.  Leftfield is in turn a spoof of Richard Garfield, creator of Magic: the Gathering.  https://en.wikipedia.org/wiki/Richard_Garfield
	-V. Westing</t>
        </r>
      </text>
    </comment>
    <comment ref="K1365" authorId="0">
      <text>
        <r>
          <rPr>
            <sz val="10"/>
            <color rgb="FF000000"/>
            <rFont val="Calibri"/>
            <family val="0"/>
            <charset val="1"/>
          </rPr>
          <t xml:space="preserve">Probably not what Battlestar Galactica is about.  https://en.wikipedia.org/wiki/Battlestar_Galactica
	-V. Westing</t>
        </r>
      </text>
    </comment>
    <comment ref="K1367" authorId="0">
      <text>
        <r>
          <rPr>
            <sz val="10"/>
            <color rgb="FF000000"/>
            <rFont val="Calibri"/>
            <family val="0"/>
            <charset val="1"/>
          </rPr>
          <t xml:space="preserve">Making reference to E.T. the Extra-terrestrial.  https://en.wikipedia.org/wiki/E.T._the_Extra-Terrestrial
	-V. Westing</t>
        </r>
      </text>
    </comment>
    <comment ref="K1368" authorId="0">
      <text>
        <r>
          <rPr>
            <sz val="10"/>
            <color rgb="FF000000"/>
            <rFont val="Calibri"/>
            <family val="0"/>
            <charset val="1"/>
          </rPr>
          <t xml:space="preserve">Memeing on Star Wars Episode III.  https://knowyourmeme.com/memes/i-have-the-high-ground
	-V. Westing</t>
        </r>
      </text>
    </comment>
    <comment ref="K1369" authorId="0">
      <text>
        <r>
          <rPr>
            <sz val="10"/>
            <color rgb="FF000000"/>
            <rFont val="Calibri"/>
            <family val="0"/>
            <charset val="1"/>
          </rPr>
          <t xml:space="preserve">Referring to a plot element in the Dune series.  https://en.wikipedia.org/wiki/Dune_(franchise)
	-V. Westing</t>
        </r>
      </text>
    </comment>
    <comment ref="K1370" authorId="0">
      <text>
        <r>
          <rPr>
            <sz val="10"/>
            <color rgb="FF000000"/>
            <rFont val="Calibri"/>
            <family val="0"/>
            <charset val="1"/>
          </rPr>
          <t xml:space="preserve">Referring to the USS Enterprise and the show it's from, Star Trek.  https://en.wikipedia.org/wiki/USS_Enterprise_(NCC-1701)
	-V. Westing</t>
        </r>
      </text>
    </comment>
    <comment ref="K1373" authorId="0">
      <text>
        <r>
          <rPr>
            <sz val="10"/>
            <color rgb="FF000000"/>
            <rFont val="Calibri"/>
            <family val="0"/>
            <charset val="1"/>
          </rPr>
          <t xml:space="preserve">A mashup of Errol Flynn and Error, the NPC from Zelda II whose name was probably supposed to be Errol before Engrish happened.  https://en.wikipedia.org/wiki/Errol_Flynn  https://en.wikipedia.org/wiki/I_am_Error
	-V. Westing</t>
        </r>
      </text>
    </comment>
    <comment ref="K1376" authorId="0">
      <text>
        <r>
          <rPr>
            <sz val="10"/>
            <color rgb="FF000000"/>
            <rFont val="Calibri"/>
            <family val="0"/>
            <charset val="1"/>
          </rPr>
          <t xml:space="preserve">i.e. "protagonist"
	-V. Westing</t>
        </r>
      </text>
    </comment>
    <comment ref="K1395" authorId="0">
      <text>
        <r>
          <rPr>
            <sz val="10"/>
            <color rgb="FF000000"/>
            <rFont val="Calibri"/>
            <family val="0"/>
            <charset val="1"/>
          </rPr>
          <t xml:space="preserve">i.e. "hall of fame"
	-V. Westing</t>
        </r>
      </text>
    </comment>
    <comment ref="K1396" authorId="0">
      <text>
        <r>
          <rPr>
            <sz val="10"/>
            <color rgb="FF000000"/>
            <rFont val="Calibri"/>
            <family val="0"/>
            <charset val="1"/>
          </rPr>
          <t xml:space="preserve">A portmanteau of John Madden, the football announcer, and John Glenn, the astronaut.  https://en.wikipedia.org/wiki/John_Madden  https://en.wikipedia.org/wiki/John_Glenn
	-V. Westing</t>
        </r>
      </text>
    </comment>
    <comment ref="K1397" authorId="0">
      <text>
        <r>
          <rPr>
            <sz val="10"/>
            <color rgb="FF000000"/>
            <rFont val="Calibri"/>
            <family val="0"/>
            <charset val="1"/>
          </rPr>
          <t xml:space="preserve">Portmanteau of Michael Phelps, the swimming legend, and a Phillips-head screwdriver.  https://en.wikipedia.org/wiki/Michael_Phelps  https://en.wikipedia.org/wiki/Screwdriver
	-V. Westing</t>
        </r>
      </text>
    </comment>
    <comment ref="K1398" authorId="0">
      <text>
        <r>
          <rPr>
            <sz val="10"/>
            <color rgb="FF000000"/>
            <rFont val="Calibri"/>
            <family val="0"/>
            <charset val="1"/>
          </rPr>
          <t xml:space="preserve">Not Mike Tyson, of boxing fame.  His hat is from M.Bison, the Street Fighter character who's *also* based on Mike Tyson.  Someone else needs to get the flavor text.  https://en.wikipedia.org/wiki/Mike_Tyson  https://en.wikipedia.org/wiki/M._Bison
	-V. Westing</t>
        </r>
      </text>
    </comment>
    <comment ref="K1399" authorId="0">
      <text>
        <r>
          <rPr>
            <sz val="10"/>
            <color rgb="FF000000"/>
            <rFont val="Calibri"/>
            <family val="0"/>
            <charset val="1"/>
          </rPr>
          <t xml:space="preserve">Very off-brand Serena Williams, the tennis legend.  The Taco Supreme is a menu item at Taco Bell.  https://en.wikipedia.org/wiki/Serena_Williams  https://tacobell.fandom.com/wiki/Taco_Supreme
	-V. Westing</t>
        </r>
      </text>
    </comment>
    <comment ref="K1400" authorId="0">
      <text>
        <r>
          <rPr>
            <sz val="10"/>
            <color rgb="FF000000"/>
            <rFont val="Calibri"/>
            <family val="0"/>
            <charset val="1"/>
          </rPr>
          <t xml:space="preserve">The paddle of Pong reimagined as the protagonist of Duke Nukem.  https://en.wikipedia.org/wiki/Pong  https://en.wikipedia.org/wiki/Duke_Nukem
	-V. Westing</t>
        </r>
      </text>
    </comment>
    <comment ref="K1401" authorId="0">
      <text>
        <r>
          <rPr>
            <sz val="10"/>
            <color rgb="FF000000"/>
            <rFont val="Calibri"/>
            <family val="0"/>
            <charset val="1"/>
          </rPr>
          <t xml:space="preserve">i.e. Missile Command.  https://en.wikipedia.org/wiki/Missile_Command
	-V. Westing</t>
        </r>
      </text>
    </comment>
    <comment ref="K1402" authorId="0">
      <text>
        <r>
          <rPr>
            <sz val="10"/>
            <color rgb="FF000000"/>
            <rFont val="Calibri"/>
            <family val="0"/>
            <charset val="1"/>
          </rPr>
          <t xml:space="preserve">Legally-distinct tetromino, from Tetris.  https://en.wikipedia.org/wiki/Tetris
	-V. Westing</t>
        </r>
      </text>
    </comment>
    <comment ref="K1403" authorId="0">
      <text>
        <r>
          <rPr>
            <sz val="10"/>
            <color rgb="FF000000"/>
            <rFont val="Calibri"/>
            <family val="0"/>
            <charset val="1"/>
          </rPr>
          <t xml:space="preserve">Pac-Man, but his pack is stacked.  https://en.wikipedia.org/wiki/Pac-Man
	-V. Westing</t>
        </r>
      </text>
    </comment>
    <comment ref="K1404" authorId="0">
      <text>
        <r>
          <rPr>
            <sz val="10"/>
            <color rgb="FF000000"/>
            <rFont val="Calibri"/>
            <family val="0"/>
            <charset val="1"/>
          </rPr>
          <t xml:space="preserve">i.e. Space Invaders.  https://en.wikipedia.org/wiki/Space_Invaders
	-V. Westing</t>
        </r>
      </text>
    </comment>
    <comment ref="K1406" authorId="0">
      <text>
        <r>
          <rPr>
            <sz val="10"/>
            <color rgb="FF000000"/>
            <rFont val="Calibri"/>
            <family val="0"/>
            <charset val="1"/>
          </rPr>
          <t xml:space="preserve">A play on slot machines being called "one-armed bandits" and the tendency for arcade games to encourage "credit feeding".
	-V. Westing</t>
        </r>
      </text>
    </comment>
    <comment ref="K1409" authorId="0">
      <text>
        <r>
          <rPr>
            <sz val="10"/>
            <color rgb="FF000000"/>
            <rFont val="Calibri"/>
            <family val="0"/>
            <charset val="1"/>
          </rPr>
          <t xml:space="preserve">i.e. Guy Fieri, who's going to take you to Flavortown.  https://en.wikipedia.org/wiki/Guy_Fieri
	-V. Westing</t>
        </r>
      </text>
    </comment>
    <comment ref="K1410" authorId="0">
      <text>
        <r>
          <rPr>
            <sz val="10"/>
            <color rgb="FF000000"/>
            <rFont val="Calibri"/>
            <family val="0"/>
            <charset val="1"/>
          </rPr>
          <t xml:space="preserve">Off-brand Alton Brown.  https://en.wikipedia.org/wiki/Alton_Brown
	-V. Westing</t>
        </r>
      </text>
    </comment>
    <comment ref="K1411" authorId="0">
      <text>
        <r>
          <rPr>
            <sz val="10"/>
            <color rgb="FF000000"/>
            <rFont val="Calibri"/>
            <family val="0"/>
            <charset val="1"/>
          </rPr>
          <t xml:space="preserve">A mashup of rapper Flavor Flav and Chef Bobby Flay.  https://en.wikipedia.org/wiki/Flavor_Flav  https://en.wikipedia.org/wiki/Bobby_Flay
	-V. Westing</t>
        </r>
      </text>
    </comment>
    <comment ref="K1412" authorId="0">
      <text>
        <r>
          <rPr>
            <sz val="10"/>
            <color rgb="FF000000"/>
            <rFont val="Calibri"/>
            <family val="0"/>
            <charset val="1"/>
          </rPr>
          <t xml:space="preserve">"A La Carte!" is a play on "carte" meaning "menu" and "card".
	-V. Westing</t>
        </r>
      </text>
    </comment>
    <comment ref="K1415" authorId="0">
      <text>
        <r>
          <rPr>
            <sz val="10"/>
            <color rgb="FF000000"/>
            <rFont val="Calibri"/>
            <family val="0"/>
            <charset val="1"/>
          </rPr>
          <t xml:space="preserve">Referring to the three primary rarities in the Millennium Blades Store Deck.
	-V. Westing</t>
        </r>
      </text>
    </comment>
    <comment ref="K1416" authorId="0">
      <text>
        <r>
          <rPr>
            <sz val="10"/>
            <color rgb="FF000000"/>
            <rFont val="Calibri"/>
            <family val="0"/>
            <charset val="1"/>
          </rPr>
          <t xml:space="preserve">Off-brand Mogo, Earth Prime in the DC comics universe.  https://dc.fandom.com/wiki/Mogo_(New_Earth)
	-V. Westing</t>
        </r>
      </text>
    </comment>
    <comment ref="K1417" authorId="0">
      <text>
        <r>
          <rPr>
            <sz val="10"/>
            <color rgb="FF000000"/>
            <rFont val="Calibri"/>
            <family val="0"/>
            <charset val="1"/>
          </rPr>
          <t xml:space="preserve">Off-brand Mr. Mxyzptlk, the reality-warping imp nemesis of Superman. https://en.wikipedia.org/wiki/Mister_Mxyzptlk
	-V. Westing</t>
        </r>
      </text>
    </comment>
    <comment ref="K1419" authorId="0">
      <text>
        <r>
          <rPr>
            <sz val="10"/>
            <color rgb="FF000000"/>
            <rFont val="Calibri"/>
            <family val="0"/>
            <charset val="1"/>
          </rPr>
          <t xml:space="preserve">One of many incarnations of the Millennium Blades iconic character, Trenneth.
	-V. Westing</t>
        </r>
      </text>
    </comment>
    <comment ref="K1422" authorId="0">
      <text>
        <r>
          <rPr>
            <sz val="10"/>
            <color rgb="FF000000"/>
            <rFont val="Calibri"/>
            <family val="0"/>
            <charset val="1"/>
          </rPr>
          <t xml:space="preserve">Off-brand "Macho Man" Randy Savage, pro wrestler.  https://www.youtube.com/watch?v=1wYoWdprfD0
	-V. Westing</t>
        </r>
      </text>
    </comment>
    <comment ref="K1429" authorId="0">
      <text>
        <r>
          <rPr>
            <sz val="10"/>
            <color rgb="FF000000"/>
            <rFont val="Calibri"/>
            <family val="0"/>
            <charset val="1"/>
          </rPr>
          <t xml:space="preserve">Suspiciously Kirby-shaped, as in "Hoshi no Kirby" = Kirby of the Stars.  https://en.wikipedia.org/wiki/Kirby_(character)
	-V. Westing</t>
        </r>
      </text>
    </comment>
    <comment ref="K1431" authorId="0">
      <text>
        <r>
          <rPr>
            <sz val="10"/>
            <color rgb="FF000000"/>
            <rFont val="Calibri"/>
            <family val="0"/>
            <charset val="1"/>
          </rPr>
          <t xml:space="preserve">Very legally-distinct Yoda, from the Star Wars series.  https://en.wikipedia.org/wiki/Yoda
	-V. Westing</t>
        </r>
      </text>
    </comment>
    <comment ref="K1439" authorId="0">
      <text>
        <r>
          <rPr>
            <sz val="10"/>
            <color rgb="FF000000"/>
            <rFont val="Calibri"/>
            <family val="0"/>
            <charset val="1"/>
          </rPr>
          <t xml:space="preserve">Making reference to Transformers, including one of their catchphrases.  The joke is that they're cars that transform into... cars.  https://en.wikipedia.org/wiki/Transformers
	-V. Westing</t>
        </r>
      </text>
    </comment>
    <comment ref="K1440" authorId="0">
      <text>
        <r>
          <rPr>
            <sz val="10"/>
            <color rgb="FF000000"/>
            <rFont val="Calibri"/>
            <family val="0"/>
            <charset val="1"/>
          </rPr>
          <t xml:space="preserve">Off-brand G.I. Joe.  https://en.wikipedia.org/wiki/G.I._Joe
	-V. Westing</t>
        </r>
      </text>
    </comment>
    <comment ref="K1441" authorId="0">
      <text>
        <r>
          <rPr>
            <sz val="10"/>
            <color rgb="FF000000"/>
            <rFont val="Calibri"/>
            <family val="0"/>
            <charset val="1"/>
          </rPr>
          <t xml:space="preserve">Definitely not Gumby.  https://en.wikipedia.org/wiki/Gumby
	-V. Westing</t>
        </r>
      </text>
    </comment>
    <comment ref="K1443" authorId="0">
      <text>
        <r>
          <rPr>
            <sz val="10"/>
            <color rgb="FF000000"/>
            <rFont val="Calibri"/>
            <family val="0"/>
            <charset val="1"/>
          </rPr>
          <t xml:space="preserve">My Little Pony, with more wings.  https://en.wikipedia.org/wiki/My_Little_Pony
	-V. Westing</t>
        </r>
      </text>
    </comment>
    <comment ref="K1444" authorId="0">
      <text>
        <r>
          <rPr>
            <sz val="10"/>
            <color rgb="FF000000"/>
            <rFont val="Calibri"/>
            <family val="0"/>
            <charset val="1"/>
          </rPr>
          <t xml:space="preserve">The opposite of Stretch Armstrong.  https://en.wikipedia.org/wiki/Stretch_Armstrong
	-V. Westing</t>
        </r>
      </text>
    </comment>
    <comment ref="K1464" authorId="0">
      <text>
        <r>
          <rPr>
            <sz val="10"/>
            <color rgb="FF000000"/>
            <rFont val="Calibri"/>
            <family val="0"/>
            <charset val="1"/>
          </rPr>
          <t xml:space="preserve">Referring to how Tokyo getting ravaged is a staple of Japanese kaiju films.  The flavor text is a play on Big Trouble in Little China.  https://en.wikipedia.org/wiki/Big_Trouble_in_Little_China
	-V. Westing</t>
        </r>
      </text>
    </comment>
    <comment ref="K1465" authorId="0">
      <text>
        <r>
          <rPr>
            <sz val="10"/>
            <color rgb="FF000000"/>
            <rFont val="Calibri"/>
            <family val="0"/>
            <charset val="1"/>
          </rPr>
          <t xml:space="preserve">More sinister variant of Mothra.  https://en.wikipedia.org/wiki/Mothra
	-V. Westing</t>
        </r>
      </text>
    </comment>
    <comment ref="K1466" authorId="0">
      <text>
        <r>
          <rPr>
            <sz val="10"/>
            <color rgb="FF000000"/>
            <rFont val="Calibri"/>
            <family val="0"/>
            <charset val="1"/>
          </rPr>
          <t xml:space="preserve">Off-brand Gamera.  https://en.wikipedia.org/wiki/Gamera
	-V. Westing</t>
        </r>
      </text>
    </comment>
    <comment ref="K1467" authorId="0">
      <text>
        <r>
          <rPr>
            <sz val="10"/>
            <color rgb="FF000000"/>
            <rFont val="Calibri"/>
            <family val="0"/>
            <charset val="1"/>
          </rPr>
          <t xml:space="preserve">Legally distinct Godzilla.  https://en.wikipedia.org/wiki/Godzilla
	-V. Westing</t>
        </r>
      </text>
    </comment>
    <comment ref="K1470" authorId="0">
      <text>
        <r>
          <rPr>
            <sz val="10"/>
            <color rgb="FF000000"/>
            <rFont val="Calibri"/>
            <family val="0"/>
            <charset val="1"/>
          </rPr>
          <t xml:space="preserve">Absolutely not Ultraman.  https://en.wikipedia.org/wiki/Ultraman
	-V. Westing</t>
        </r>
      </text>
    </comment>
    <comment ref="K1474" authorId="0">
      <text>
        <r>
          <rPr>
            <sz val="10"/>
            <color rgb="FF000000"/>
            <rFont val="Calibri"/>
            <family val="0"/>
            <charset val="1"/>
          </rPr>
          <t xml:space="preserve">McGruff the Crime Dog, but evil.  https://en.wikipedia.org/wiki/McGruff_the_Crime_Dog
	-V. Westing</t>
        </r>
      </text>
    </comment>
    <comment ref="K1478" authorId="0">
      <text>
        <r>
          <rPr>
            <sz val="10"/>
            <color rgb="FF000000"/>
            <rFont val="Calibri"/>
            <family val="0"/>
            <charset val="1"/>
          </rPr>
          <t xml:space="preserve">Referring to Jill Valentine of S.T.A.R.S., one of the protagonists of the Resident Evil series.  https://en.wikipedia.org/wiki/Jill_Valentine
	-V. Westing</t>
        </r>
      </text>
    </comment>
    <comment ref="K1482" authorId="0">
      <text>
        <r>
          <rPr>
            <sz val="10"/>
            <color rgb="FF000000"/>
            <rFont val="Calibri"/>
            <family val="0"/>
            <charset val="1"/>
          </rPr>
          <t xml:space="preserve">Decidedly not Pyramid Head, an antagonist in the Silent Hill series.  https://en.wikipedia.org/wiki/Pyramid_Head
	-V. Westing</t>
        </r>
      </text>
    </comment>
    <comment ref="K1522" authorId="0">
      <text>
        <r>
          <rPr>
            <sz val="10"/>
            <color rgb="FF000000"/>
            <rFont val="Calibri"/>
            <family val="0"/>
            <charset val="1"/>
          </rPr>
          <t xml:space="preserve">"Fear Itself" is a reference to Franklin Roosevelt's famous line "The only thing we have to fear is fear itself".  "Playboo" is the paranormal equivalent to Playboy magazine.  https://en.wikipedia.org/wiki/First_inauguration_of_Franklin_D._Roosevelt   https://en.wikipedia.org/wiki/Playboy
	-V. Westing</t>
        </r>
      </text>
    </comment>
    <comment ref="K1523" authorId="0">
      <text>
        <r>
          <rPr>
            <sz val="10"/>
            <color rgb="FF000000"/>
            <rFont val="Calibri"/>
            <family val="0"/>
            <charset val="1"/>
          </rPr>
          <t xml:space="preserve">The flavor text is a reference to the opening of Avatar:  The Last Airbender.  https://knowyourmeme.com/memes/everything-changed-when-the-fire-nation-attacked
	-V. Westing</t>
        </r>
      </text>
    </comment>
    <comment ref="K1532" authorId="0">
      <text>
        <r>
          <rPr>
            <sz val="10"/>
            <color rgb="FF000000"/>
            <rFont val="Calibri"/>
            <family val="0"/>
            <charset val="1"/>
          </rPr>
          <t xml:space="preserve">The flavor text calls back to Alien's tagline "In space, no one can hear you scream."  https://en.wikipedia.org/wiki/Alien_(film)
	-V. Westing</t>
        </r>
      </text>
    </comment>
    <comment ref="K1538" authorId="0">
      <text>
        <r>
          <rPr>
            <sz val="10"/>
            <color rgb="FF000000"/>
            <rFont val="Calibri"/>
            <family val="0"/>
            <charset val="1"/>
          </rPr>
          <t xml:space="preserve">The use of "bubble" imagery reflects the economic term, where speculation artificially inflates the value of a commodity.  It presages an inevitable crash in that value.  https://en.wikipedia.org/wiki/Economic_bubble
	-V. Westing</t>
        </r>
      </text>
    </comment>
    <comment ref="K1541" authorId="0">
      <text>
        <r>
          <rPr>
            <sz val="10"/>
            <color rgb="FF000000"/>
            <rFont val="Calibri"/>
            <family val="0"/>
            <charset val="1"/>
          </rPr>
          <t xml:space="preserve">A play on the concept of artificially intelligent machines overthrowing humanity.
	-V. Westing</t>
        </r>
      </text>
    </comment>
    <comment ref="K1547" authorId="0">
      <text>
        <r>
          <rPr>
            <sz val="10"/>
            <color rgb="FF000000"/>
            <rFont val="Calibri"/>
            <family val="0"/>
            <charset val="1"/>
          </rPr>
          <t xml:space="preserve">The flavor text is playing on "strike", i.e. "attack" vs. "announce a work stoppage".
	-V. Westing</t>
        </r>
      </text>
    </comment>
    <comment ref="K1548" authorId="0">
      <text>
        <r>
          <rPr>
            <sz val="10"/>
            <color rgb="FF000000"/>
            <rFont val="Calibri"/>
            <family val="0"/>
            <charset val="1"/>
          </rPr>
          <t xml:space="preserve">Calling back to the opening lines of Simon &amp; Garfunkel's "The Sound of Silence".  The time depicted is 6:66, a reference to the Number of the Beast in the New Testament's Book of Revelation.  https://en.wikipedia.org/wiki/The_Sound_of_Silence  https://en.wikipedia.org/wiki/Number_of_the_beast
	-V. Westing</t>
        </r>
      </text>
    </comment>
    <comment ref="K1549" authorId="0">
      <text>
        <r>
          <rPr>
            <sz val="10"/>
            <color rgb="FF000000"/>
            <rFont val="Calibri"/>
            <family val="0"/>
            <charset val="1"/>
          </rPr>
          <t xml:space="preserve">Referring to a board game by Level 99 Games.  The flavor text is referring to a review of HeroQuest by BardicBroadcasts.  https://www.level99store.com/collections/millennium-blades  https://www.youtube.com/watch?v=Cx8sl2uC46A
	-V. Westing</t>
        </r>
      </text>
    </comment>
    <comment ref="K1551" authorId="0">
      <text>
        <r>
          <rPr>
            <sz val="10"/>
            <color rgb="FF000000"/>
            <rFont val="Calibri"/>
            <family val="0"/>
            <charset val="1"/>
          </rPr>
          <t xml:space="preserve">The Internet will never let Nicholas Cage live down this part of The Wicker Man.  https://knowyourmeme.com/memes/not-the-bees
	-V. Westing</t>
        </r>
      </text>
    </comment>
    <comment ref="K1554" authorId="0">
      <text>
        <r>
          <rPr>
            <sz val="10"/>
            <color rgb="FF000000"/>
            <rFont val="Calibri"/>
            <family val="0"/>
            <charset val="1"/>
          </rPr>
          <t xml:space="preserve">Spoofing pro wrestling legend Hulk Hogan.  https://en.wikipedia.org/wiki/Hulk_Hogan
	-V. Westing</t>
        </r>
      </text>
    </comment>
    <comment ref="K1555" authorId="0">
      <text>
        <r>
          <rPr>
            <sz val="10"/>
            <color rgb="FF000000"/>
            <rFont val="Calibri"/>
            <family val="0"/>
            <charset val="1"/>
          </rPr>
          <t xml:space="preserve">Spoofing John Cena and his catchphrase "you can't see me".  https://en.wikipedia.org/wiki/John_Cena
	-V. Westing</t>
        </r>
      </text>
    </comment>
    <comment ref="K1556" authorId="0">
      <text>
        <r>
          <rPr>
            <sz val="10"/>
            <color rgb="FF000000"/>
            <rFont val="Calibri"/>
            <family val="0"/>
            <charset val="1"/>
          </rPr>
          <t xml:space="preserve">Spoofing famous pro wrestler The Undertaker.  "Looch" is short for "luchador", i.e. "wrestler".  https://en.wikipedia.org/wiki/The_Undertaker
	-V. Westing</t>
        </r>
      </text>
    </comment>
    <comment ref="K1558" authorId="0">
      <text>
        <r>
          <rPr>
            <sz val="10"/>
            <color rgb="FF000000"/>
            <rFont val="Calibri"/>
            <family val="0"/>
            <charset val="1"/>
          </rPr>
          <t xml:space="preserve">Spoofing (The Ultimate) Warrior, who was released from his WWE contract after failing a drug test.  https://en.wikipedia.org/wiki/The_Ultimate_Warrior
	-V. Westing</t>
        </r>
      </text>
    </comment>
    <comment ref="K1559" authorId="0">
      <text>
        <r>
          <rPr>
            <sz val="10"/>
            <color rgb="FF000000"/>
            <rFont val="Calibri"/>
            <family val="0"/>
            <charset val="1"/>
          </rPr>
          <t xml:space="preserve">Spoofing Vince McMahon, longtime chair of WWE.  https://en.wikipedia.org/wiki/Vince_McMahon
	-V. Westing</t>
        </r>
      </text>
    </comment>
    <comment ref="K1560" authorId="0">
      <text>
        <r>
          <rPr>
            <sz val="10"/>
            <color rgb="FF000000"/>
            <rFont val="Calibri"/>
            <family val="0"/>
            <charset val="1"/>
          </rPr>
          <t xml:space="preserve">A play on "Deus ex Machina", where an unlikely turning point actually does come from random chance rather than the author's intervention.
	-V. Westing</t>
        </r>
      </text>
    </comment>
    <comment ref="K1561" authorId="0">
      <text>
        <r>
          <rPr>
            <sz val="10"/>
            <color rgb="FF000000"/>
            <rFont val="Calibri"/>
            <family val="0"/>
            <charset val="1"/>
          </rPr>
          <t xml:space="preserve">The flavor text makes light of "grinding", low-skill time-intensive activity to raise one's level enough to compete with the challenges preventing advancement.
	-V. Westing</t>
        </r>
      </text>
    </comment>
    <comment ref="K1562" authorId="0">
      <text>
        <r>
          <rPr>
            <sz val="10"/>
            <color rgb="FF000000"/>
            <rFont val="Calibri"/>
            <family val="0"/>
            <charset val="1"/>
          </rPr>
          <t xml:space="preserve">Named most closely after Fire Emblem: Geneaology of the Holy War, but in the background there are books referring to Phantasy Star and Record of Argent (Agarest) War.  https://en.wikipedia.org/wiki/Fire_Emblem:_Genealogy_of_the_Holy_War  https://en.wikipedia.org/wiki/Phantasy_Star  https://en.wikipedia.org/wiki/Record_of_Agarest_War
	-V. Westing</t>
        </r>
      </text>
    </comment>
    <comment ref="K1565" authorId="0">
      <text>
        <r>
          <rPr>
            <sz val="10"/>
            <color rgb="FF000000"/>
            <rFont val="Calibri"/>
            <family val="0"/>
            <charset val="1"/>
          </rPr>
          <t xml:space="preserve">Spoofing the JRPG Radiant Historia.  https://en.wikipedia.org/wiki/Radiant_Historia
	-V. Westing</t>
        </r>
      </text>
    </comment>
    <comment ref="K1567" authorId="0">
      <text>
        <r>
          <rPr>
            <sz val="10"/>
            <color rgb="FF000000"/>
            <rFont val="Calibri"/>
            <family val="0"/>
            <charset val="1"/>
          </rPr>
          <t xml:space="preserve">Looks suspiciously like the Godot game engine's interface.  I know Fontes was looking into it.  https://en.wikipedia.org/wiki/Godot_(game_engine)
	-V. Westing</t>
        </r>
      </text>
    </comment>
    <comment ref="K1568" authorId="0">
      <text>
        <r>
          <rPr>
            <sz val="10"/>
            <color rgb="FF000000"/>
            <rFont val="Calibri"/>
            <family val="0"/>
            <charset val="1"/>
          </rPr>
          <t xml:space="preserve">Monado sword from Xenoblade Series
	-Max R
----
Star Wars
	-Max R</t>
        </r>
      </text>
    </comment>
    <comment ref="K1569" authorId="0">
      <text>
        <r>
          <rPr>
            <sz val="10"/>
            <color rgb="FF000000"/>
            <rFont val="Calibri"/>
            <family val="0"/>
            <charset val="1"/>
          </rPr>
          <t xml:space="preserve">Dhaos, from Tales of Phantasia.  https://en.wikipedia.org/wiki/Tales_of_Phantasia
	-V. Westing</t>
        </r>
      </text>
    </comment>
    <comment ref="K1570" authorId="0">
      <text>
        <r>
          <rPr>
            <sz val="10"/>
            <color rgb="FF000000"/>
            <rFont val="Calibri"/>
            <family val="0"/>
            <charset val="1"/>
          </rPr>
          <t xml:space="preserve">Named after the "Trails" JRPG series.  https://en.wikipedia.org/wiki/Trails_(series)
	-V. Westing</t>
        </r>
      </text>
    </comment>
    <comment ref="K1571" authorId="0">
      <text>
        <r>
          <rPr>
            <sz val="10"/>
            <color rgb="FF000000"/>
            <rFont val="Calibri"/>
            <family val="0"/>
            <charset val="1"/>
          </rPr>
          <t xml:space="preserve">Shouts out Vanillaware games, notably Odin Sphere, Muramasa: The Demon Blade, and 13 Sentinels: Aegis Rim.  https://en.wikipedia.org/wiki/Vanillaware
	-V. Westing</t>
        </r>
      </text>
    </comment>
    <comment ref="M1373" authorId="0">
      <text>
        <r>
          <rPr>
            <sz val="10"/>
            <color rgb="FF000000"/>
            <rFont val="Calibri"/>
            <family val="0"/>
            <charset val="1"/>
          </rPr>
          <t xml:space="preserve">It should be Play: GAIN 35 RP
	-Raphael D</t>
        </r>
      </text>
    </comment>
  </commentList>
</comments>
</file>

<file path=xl/comments3.xml><?xml version="1.0" encoding="utf-8"?>
<comments xmlns="http://schemas.openxmlformats.org/spreadsheetml/2006/main" xmlns:xdr="http://schemas.openxmlformats.org/drawingml/2006/spreadsheetDrawing">
  <authors>
    <author> </author>
  </authors>
  <commentList>
    <comment ref="B59" authorId="0">
      <text>
        <r>
          <rPr>
            <sz val="10"/>
            <color rgb="FF000000"/>
            <rFont val="Calibri"/>
            <family val="0"/>
            <charset val="1"/>
          </rPr>
          <t xml:space="preserve">Mysterious Heroine X from Fate
	-DJ Azure</t>
        </r>
      </text>
    </comment>
    <comment ref="B141" authorId="0">
      <text>
        <r>
          <rPr>
            <sz val="10"/>
            <color rgb="FF000000"/>
            <rFont val="Calibri"/>
            <family val="0"/>
            <charset val="1"/>
          </rPr>
          <t xml:space="preserve">*Shodown
	-V. Westing</t>
        </r>
      </text>
    </comment>
  </commentList>
</comments>
</file>

<file path=xl/sharedStrings.xml><?xml version="1.0" encoding="utf-8"?>
<sst xmlns="http://schemas.openxmlformats.org/spreadsheetml/2006/main" count="15756" uniqueCount="3609">
  <si>
    <t xml:space="preserve">Source</t>
  </si>
  <si>
    <t xml:space="preserve">Card Type</t>
  </si>
  <si>
    <t xml:space="preserve">Sets</t>
  </si>
  <si>
    <t xml:space="preserve">Quantity in Set</t>
  </si>
  <si>
    <t xml:space="preserve">Total per Rulebook</t>
  </si>
  <si>
    <t xml:space="preserve">Adjustments and Comments</t>
  </si>
  <si>
    <t xml:space="preserve">Corrected Total</t>
  </si>
  <si>
    <t xml:space="preserve">Total per Master List</t>
  </si>
  <si>
    <t xml:space="preserve">Difference</t>
  </si>
  <si>
    <t xml:space="preserve">Millennium Blades</t>
  </si>
  <si>
    <t xml:space="preserve">Base</t>
  </si>
  <si>
    <t xml:space="preserve">Starter</t>
  </si>
  <si>
    <t xml:space="preserve">Core</t>
  </si>
  <si>
    <t xml:space="preserve">Expansion</t>
  </si>
  <si>
    <t xml:space="preserve">Premium</t>
  </si>
  <si>
    <t xml:space="preserve">Master</t>
  </si>
  <si>
    <t xml:space="preserve">Bronze Promo</t>
  </si>
  <si>
    <t xml:space="preserve">Silver Promo</t>
  </si>
  <si>
    <t xml:space="preserve">Gold Promo</t>
  </si>
  <si>
    <t xml:space="preserve">Pro Player</t>
  </si>
  <si>
    <t xml:space="preserve">Character</t>
  </si>
  <si>
    <t xml:space="preserve">Friendship</t>
  </si>
  <si>
    <t xml:space="preserve">Meta</t>
  </si>
  <si>
    <t xml:space="preserve">Venue</t>
  </si>
  <si>
    <t xml:space="preserve">Oversized cards.</t>
  </si>
  <si>
    <t xml:space="preserve">Total</t>
  </si>
  <si>
    <t xml:space="preserve">Set Rotation</t>
  </si>
  <si>
    <t xml:space="preserve">Allocation of "Additional Set Cards" to corresponding lines.</t>
  </si>
  <si>
    <t xml:space="preserve">Additional Set Cards</t>
  </si>
  <si>
    <r>
      <rPr>
        <sz val="11"/>
        <color rgb="FF000000"/>
        <rFont val="Calibri"/>
        <family val="0"/>
        <charset val="1"/>
      </rPr>
      <t xml:space="preserve">2 sets not listed in rulebook (</t>
    </r>
    <r>
      <rPr>
        <i val="true"/>
        <sz val="11"/>
        <color rgb="FF000000"/>
        <rFont val="Calibri"/>
        <family val="0"/>
        <charset val="1"/>
      </rPr>
      <t xml:space="preserve">Halloween Spook-tacular!</t>
    </r>
    <r>
      <rPr>
        <sz val="11"/>
        <color rgb="FF000000"/>
        <rFont val="Calibri"/>
        <family val="0"/>
        <charset val="1"/>
      </rPr>
      <t xml:space="preserve"> and </t>
    </r>
    <r>
      <rPr>
        <i val="true"/>
        <sz val="11"/>
        <color rgb="FF000000"/>
        <rFont val="Calibri"/>
        <family val="0"/>
        <charset val="1"/>
      </rPr>
      <t xml:space="preserve">World of EarthCraft</t>
    </r>
    <r>
      <rPr>
        <sz val="11"/>
        <color rgb="FF000000"/>
        <rFont val="Calibri"/>
        <family val="0"/>
        <charset val="1"/>
      </rPr>
      <t xml:space="preserve">).</t>
    </r>
  </si>
  <si>
    <r>
      <rPr>
        <sz val="11"/>
        <color rgb="FF000000"/>
        <rFont val="Calibri"/>
        <family val="0"/>
        <charset val="1"/>
      </rPr>
      <t xml:space="preserve">1 set not listed in rulebook (</t>
    </r>
    <r>
      <rPr>
        <i val="true"/>
        <sz val="11"/>
        <color rgb="FF000000"/>
        <rFont val="Calibri"/>
        <family val="0"/>
        <charset val="1"/>
      </rPr>
      <t xml:space="preserve">Wandering Warriors</t>
    </r>
    <r>
      <rPr>
        <sz val="11"/>
        <color rgb="FF000000"/>
        <rFont val="Calibri"/>
        <family val="0"/>
        <charset val="1"/>
      </rPr>
      <t xml:space="preserve">).</t>
    </r>
  </si>
  <si>
    <r>
      <rPr>
        <i val="true"/>
        <sz val="11"/>
        <color rgb="FF000000"/>
        <rFont val="Calibri"/>
        <family val="0"/>
        <charset val="1"/>
      </rPr>
      <t xml:space="preserve">Argent Candidates</t>
    </r>
    <r>
      <rPr>
        <sz val="11"/>
        <color rgb="FF000000"/>
        <rFont val="Calibri"/>
        <family val="0"/>
        <charset val="1"/>
      </rPr>
      <t xml:space="preserve"> and </t>
    </r>
    <r>
      <rPr>
        <i val="true"/>
        <sz val="11"/>
        <color rgb="FF000000"/>
        <rFont val="Calibri"/>
        <family val="0"/>
        <charset val="1"/>
      </rPr>
      <t xml:space="preserve">Everybody Loves Backers</t>
    </r>
    <r>
      <rPr>
        <sz val="11"/>
        <color rgb="FF000000"/>
        <rFont val="Calibri"/>
        <family val="0"/>
        <charset val="1"/>
      </rPr>
      <t xml:space="preserve"> have 8 and 7 cards in their sets, respectively, not 6.</t>
    </r>
  </si>
  <si>
    <t xml:space="preserve">Character (Co-Op)</t>
  </si>
  <si>
    <t xml:space="preserve">Co-Op cards for the 6 base game characters not listed.</t>
  </si>
  <si>
    <t xml:space="preserve">Co-Op Boss</t>
  </si>
  <si>
    <r>
      <rPr>
        <sz val="11"/>
        <color rgb="FF000000"/>
        <rFont val="Calibri"/>
        <family val="0"/>
        <charset val="1"/>
      </rPr>
      <t xml:space="preserve">Listing says 13-14 cards each; </t>
    </r>
    <r>
      <rPr>
        <i val="true"/>
        <sz val="11"/>
        <color rgb="FF000000"/>
        <rFont val="Calibri"/>
        <family val="0"/>
        <charset val="1"/>
      </rPr>
      <t xml:space="preserve">TCG-lluminati</t>
    </r>
    <r>
      <rPr>
        <sz val="11"/>
        <color rgb="FF000000"/>
        <rFont val="Calibri"/>
        <family val="0"/>
        <charset val="1"/>
      </rPr>
      <t xml:space="preserve"> has 14 while the other 3 sets each have 13.</t>
    </r>
  </si>
  <si>
    <t xml:space="preserve">Updated Cards</t>
  </si>
  <si>
    <r>
      <rPr>
        <sz val="11"/>
        <color rgb="FF000000"/>
        <rFont val="Calibri"/>
        <family val="0"/>
        <charset val="1"/>
      </rPr>
      <t xml:space="preserve">Listing says 15 cards, but there are actually 16; to avoid duplication on the </t>
    </r>
    <r>
      <rPr>
        <i val="true"/>
        <sz val="11"/>
        <color rgb="FF000000"/>
        <rFont val="Calibri"/>
        <family val="0"/>
        <charset val="1"/>
      </rPr>
      <t xml:space="preserve">Master List</t>
    </r>
    <r>
      <rPr>
        <sz val="11"/>
        <color rgb="FF000000"/>
        <rFont val="Calibri"/>
        <family val="0"/>
        <charset val="1"/>
      </rPr>
      <t xml:space="preserve"> sheet, these are included in the </t>
    </r>
    <r>
      <rPr>
        <i val="true"/>
        <sz val="11"/>
        <color rgb="FF000000"/>
        <rFont val="Calibri"/>
        <family val="0"/>
        <charset val="1"/>
      </rPr>
      <t xml:space="preserve">Updated Cards</t>
    </r>
    <r>
      <rPr>
        <sz val="11"/>
        <color rgb="FF000000"/>
        <rFont val="Calibri"/>
        <family val="0"/>
        <charset val="1"/>
      </rPr>
      <t xml:space="preserve"> sheet and so removed from this total here.</t>
    </r>
  </si>
  <si>
    <r>
      <rPr>
        <b val="true"/>
        <i val="true"/>
        <sz val="11"/>
        <color rgb="FF000000"/>
        <rFont val="Calibri"/>
        <family val="0"/>
        <charset val="1"/>
      </rPr>
      <t xml:space="preserve">Note:</t>
    </r>
    <r>
      <rPr>
        <i val="true"/>
        <sz val="11"/>
        <color rgb="FF000000"/>
        <rFont val="Calibri"/>
        <family val="0"/>
        <charset val="1"/>
      </rPr>
      <t xml:space="preserve"> The total Set Rotation card count is 433 including the 16 Updated Cards correcting errata from the Base game's first printing.</t>
    </r>
  </si>
  <si>
    <t xml:space="preserve">Collusion</t>
  </si>
  <si>
    <t xml:space="preserve">NPC</t>
  </si>
  <si>
    <t xml:space="preserve">Keyword</t>
  </si>
  <si>
    <r>
      <rPr>
        <sz val="11"/>
        <color rgb="FF000000"/>
        <rFont val="Calibri"/>
        <family val="0"/>
        <charset val="1"/>
      </rPr>
      <t xml:space="preserve">These are the </t>
    </r>
    <r>
      <rPr>
        <i val="true"/>
        <sz val="11"/>
        <color rgb="FF000000"/>
        <rFont val="Calibri"/>
        <family val="0"/>
        <charset val="1"/>
      </rPr>
      <t xml:space="preserve">Keyword</t>
    </r>
    <r>
      <rPr>
        <sz val="11"/>
        <color rgb="FF000000"/>
        <rFont val="Calibri"/>
        <family val="0"/>
        <charset val="1"/>
      </rPr>
      <t xml:space="preserve"> cards for </t>
    </r>
    <r>
      <rPr>
        <i val="true"/>
        <sz val="11"/>
        <color rgb="FF000000"/>
        <rFont val="Calibri"/>
        <family val="0"/>
        <charset val="1"/>
      </rPr>
      <t xml:space="preserve">Skillian</t>
    </r>
    <r>
      <rPr>
        <sz val="11"/>
        <color rgb="FF000000"/>
        <rFont val="Calibri"/>
        <family val="0"/>
        <charset val="1"/>
      </rPr>
      <t xml:space="preserve">. Rulebook lists 19 cards but there are 23 in the box.</t>
    </r>
  </si>
  <si>
    <t xml:space="preserve">Team</t>
  </si>
  <si>
    <t xml:space="preserve">Blank Custom</t>
  </si>
  <si>
    <t xml:space="preserve">Rulebook lists 10 Singles, 4 Accessories, and 2 Deck Boxes, but there are 2 Singles, 4 Accessories, and 10 Deck Boxes.</t>
  </si>
  <si>
    <r>
      <rPr>
        <sz val="11"/>
        <color rgb="FF000000"/>
        <rFont val="Calibri"/>
        <family val="0"/>
        <charset val="1"/>
      </rPr>
      <t xml:space="preserve">To avoid duplication on the </t>
    </r>
    <r>
      <rPr>
        <i val="true"/>
        <sz val="11"/>
        <color rgb="FF000000"/>
        <rFont val="Calibri"/>
        <family val="0"/>
        <charset val="1"/>
      </rPr>
      <t xml:space="preserve">Master List</t>
    </r>
    <r>
      <rPr>
        <sz val="11"/>
        <color rgb="FF000000"/>
        <rFont val="Calibri"/>
        <family val="0"/>
        <charset val="1"/>
      </rPr>
      <t xml:space="preserve"> sheet, these are included in the </t>
    </r>
    <r>
      <rPr>
        <i val="true"/>
        <sz val="11"/>
        <color rgb="FF000000"/>
        <rFont val="Calibri"/>
        <family val="0"/>
        <charset val="1"/>
      </rPr>
      <t xml:space="preserve">Updated Cards</t>
    </r>
    <r>
      <rPr>
        <sz val="11"/>
        <color rgb="FF000000"/>
        <rFont val="Calibri"/>
        <family val="0"/>
        <charset val="1"/>
      </rPr>
      <t xml:space="preserve"> sheet and so removed from this total here.</t>
    </r>
  </si>
  <si>
    <t xml:space="preserve">Trigger</t>
  </si>
  <si>
    <r>
      <rPr>
        <b val="true"/>
        <i val="true"/>
        <sz val="11"/>
        <color rgb="FF000000"/>
        <rFont val="Calibri"/>
        <family val="0"/>
        <charset val="1"/>
      </rPr>
      <t xml:space="preserve">Note:</t>
    </r>
    <r>
      <rPr>
        <i val="true"/>
        <sz val="11"/>
        <color rgb="FF000000"/>
        <rFont val="Calibri"/>
        <family val="0"/>
        <charset val="1"/>
      </rPr>
      <t xml:space="preserve"> The total Collusion card count is 485 including the 14 Updated Cards replacing cards from Set Rotation and Mini Expansion #3 (Fusion Chaos).</t>
    </r>
  </si>
  <si>
    <t xml:space="preserve">Mini Expansion #1 (Crossover)</t>
  </si>
  <si>
    <r>
      <rPr>
        <sz val="11"/>
        <color rgb="FF000000"/>
        <rFont val="Calibri"/>
        <family val="0"/>
        <charset val="1"/>
      </rPr>
      <t xml:space="preserve">The </t>
    </r>
    <r>
      <rPr>
        <i val="true"/>
        <sz val="11"/>
        <color rgb="FF000000"/>
        <rFont val="Calibri"/>
        <family val="0"/>
        <charset val="1"/>
      </rPr>
      <t xml:space="preserve">7 Card Slugfest</t>
    </r>
    <r>
      <rPr>
        <sz val="11"/>
        <color rgb="FF000000"/>
        <rFont val="Calibri"/>
        <family val="0"/>
        <charset val="1"/>
      </rPr>
      <t xml:space="preserve"> set is described on the box as </t>
    </r>
    <r>
      <rPr>
        <i val="true"/>
        <sz val="11"/>
        <color rgb="FF000000"/>
        <rFont val="Calibri"/>
        <family val="0"/>
        <charset val="1"/>
      </rPr>
      <t xml:space="preserve">7-Card Slugfest</t>
    </r>
    <r>
      <rPr>
        <sz val="11"/>
        <color rgb="FF000000"/>
        <rFont val="Calibri"/>
        <family val="0"/>
        <charset val="1"/>
      </rPr>
      <t xml:space="preserve">.</t>
    </r>
  </si>
  <si>
    <r>
      <rPr>
        <sz val="11"/>
        <color rgb="FF000000"/>
        <rFont val="Calibri"/>
        <family val="0"/>
        <charset val="1"/>
      </rPr>
      <t xml:space="preserve">The </t>
    </r>
    <r>
      <rPr>
        <i val="true"/>
        <sz val="11"/>
        <color rgb="FF000000"/>
        <rFont val="Calibri"/>
        <family val="0"/>
        <charset val="1"/>
      </rPr>
      <t xml:space="preserve">Powerplay: Schemes and Skulduggery</t>
    </r>
    <r>
      <rPr>
        <sz val="11"/>
        <color rgb="FF000000"/>
        <rFont val="Calibri"/>
        <family val="0"/>
        <charset val="1"/>
      </rPr>
      <t xml:space="preserve"> set is described on the box as </t>
    </r>
    <r>
      <rPr>
        <i val="true"/>
        <sz val="11"/>
        <color rgb="FF000000"/>
        <rFont val="Calibri"/>
        <family val="0"/>
        <charset val="1"/>
      </rPr>
      <t xml:space="preserve">Power Play</t>
    </r>
    <r>
      <rPr>
        <sz val="11"/>
        <color rgb="FF000000"/>
        <rFont val="Calibri"/>
        <family val="0"/>
        <charset val="1"/>
      </rPr>
      <t xml:space="preserve">.</t>
    </r>
  </si>
  <si>
    <r>
      <rPr>
        <sz val="11"/>
        <color rgb="FF000000"/>
        <rFont val="Calibri"/>
        <family val="0"/>
        <charset val="1"/>
      </rPr>
      <t xml:space="preserve">The </t>
    </r>
    <r>
      <rPr>
        <i val="true"/>
        <sz val="11"/>
        <color rgb="FF000000"/>
        <rFont val="Calibri"/>
        <family val="0"/>
        <charset val="1"/>
      </rPr>
      <t xml:space="preserve">Commedia Dell'Arte</t>
    </r>
    <r>
      <rPr>
        <sz val="11"/>
        <color rgb="FF000000"/>
        <rFont val="Calibri"/>
        <family val="0"/>
        <charset val="1"/>
      </rPr>
      <t xml:space="preserve"> set is described on the box as </t>
    </r>
    <r>
      <rPr>
        <i val="true"/>
        <sz val="11"/>
        <color rgb="FF000000"/>
        <rFont val="Calibri"/>
        <family val="0"/>
        <charset val="1"/>
      </rPr>
      <t xml:space="preserve">Commedia Del Arte</t>
    </r>
    <r>
      <rPr>
        <sz val="11"/>
        <color rgb="FF000000"/>
        <rFont val="Calibri"/>
        <family val="0"/>
        <charset val="1"/>
      </rPr>
      <t xml:space="preserve">.</t>
    </r>
  </si>
  <si>
    <t xml:space="preserve">Mini Expansion #2 (Sponsors)</t>
  </si>
  <si>
    <r>
      <rPr>
        <sz val="11"/>
        <color rgb="FF000000"/>
        <rFont val="Calibri"/>
        <family val="0"/>
        <charset val="1"/>
      </rPr>
      <t xml:space="preserve">The </t>
    </r>
    <r>
      <rPr>
        <i val="true"/>
        <sz val="11"/>
        <color rgb="FF000000"/>
        <rFont val="Calibri"/>
        <family val="0"/>
        <charset val="1"/>
      </rPr>
      <t xml:space="preserve">Frame Wars: Frames</t>
    </r>
    <r>
      <rPr>
        <sz val="11"/>
        <color rgb="FF000000"/>
        <rFont val="Calibri"/>
        <family val="0"/>
        <charset val="1"/>
      </rPr>
      <t xml:space="preserve"> and </t>
    </r>
    <r>
      <rPr>
        <i val="true"/>
        <sz val="11"/>
        <color rgb="FF000000"/>
        <rFont val="Calibri"/>
        <family val="0"/>
        <charset val="1"/>
      </rPr>
      <t xml:space="preserve">Red Horizon</t>
    </r>
    <r>
      <rPr>
        <sz val="11"/>
        <color rgb="FF000000"/>
        <rFont val="Calibri"/>
        <family val="0"/>
        <charset val="1"/>
      </rPr>
      <t xml:space="preserve"> sets are described on the box as </t>
    </r>
    <r>
      <rPr>
        <i val="true"/>
        <sz val="11"/>
        <color rgb="FF000000"/>
        <rFont val="Calibri"/>
        <family val="0"/>
        <charset val="1"/>
      </rPr>
      <t xml:space="preserve">Frame Wars: Mechs</t>
    </r>
    <r>
      <rPr>
        <sz val="11"/>
        <color rgb="FF000000"/>
        <rFont val="Calibri"/>
        <family val="0"/>
        <charset val="1"/>
      </rPr>
      <t xml:space="preserve"> and </t>
    </r>
    <r>
      <rPr>
        <i val="true"/>
        <sz val="11"/>
        <color rgb="FF000000"/>
        <rFont val="Calibri"/>
        <family val="0"/>
        <charset val="1"/>
      </rPr>
      <t xml:space="preserve">UFS Red Horizon</t>
    </r>
    <r>
      <rPr>
        <sz val="11"/>
        <color rgb="FF000000"/>
        <rFont val="Calibri"/>
        <family val="0"/>
        <charset val="1"/>
      </rPr>
      <t xml:space="preserve">, respectively.</t>
    </r>
  </si>
  <si>
    <r>
      <rPr>
        <sz val="11"/>
        <color rgb="FF000000"/>
        <rFont val="Calibri"/>
        <family val="0"/>
        <charset val="1"/>
      </rPr>
      <t xml:space="preserve">4 </t>
    </r>
    <r>
      <rPr>
        <i val="true"/>
        <sz val="11"/>
        <color rgb="FF000000"/>
        <rFont val="Calibri"/>
        <family val="0"/>
        <charset val="1"/>
      </rPr>
      <t xml:space="preserve">Dragon Punch</t>
    </r>
    <r>
      <rPr>
        <sz val="11"/>
        <color rgb="FF000000"/>
        <rFont val="Calibri"/>
        <family val="0"/>
        <charset val="1"/>
      </rPr>
      <t xml:space="preserve"> and 2 </t>
    </r>
    <r>
      <rPr>
        <i val="true"/>
        <sz val="11"/>
        <color rgb="FF000000"/>
        <rFont val="Calibri"/>
        <family val="0"/>
        <charset val="1"/>
      </rPr>
      <t xml:space="preserve">Resistor_</t>
    </r>
    <r>
      <rPr>
        <sz val="11"/>
        <color rgb="FF000000"/>
        <rFont val="Calibri"/>
        <family val="0"/>
        <charset val="1"/>
      </rPr>
      <t xml:space="preserve"> extra Core cards.</t>
    </r>
  </si>
  <si>
    <t xml:space="preserve">Mini Expansion #3 (Fusion Chaos)</t>
  </si>
  <si>
    <t xml:space="preserve">Mini Expansion #4 (Final Bosses)</t>
  </si>
  <si>
    <r>
      <rPr>
        <sz val="11"/>
        <color rgb="FF000000"/>
        <rFont val="Calibri"/>
        <family val="0"/>
        <charset val="1"/>
      </rPr>
      <t xml:space="preserve">The </t>
    </r>
    <r>
      <rPr>
        <i val="true"/>
        <sz val="11"/>
        <color rgb="FF000000"/>
        <rFont val="Calibri"/>
        <family val="0"/>
        <charset val="1"/>
      </rPr>
      <t xml:space="preserve">Return of the Druid Kings</t>
    </r>
    <r>
      <rPr>
        <sz val="11"/>
        <color rgb="FF000000"/>
        <rFont val="Calibri"/>
        <family val="0"/>
        <charset val="1"/>
      </rPr>
      <t xml:space="preserve"> set is described on the box as </t>
    </r>
    <r>
      <rPr>
        <i val="true"/>
        <sz val="11"/>
        <color rgb="FF000000"/>
        <rFont val="Calibri"/>
        <family val="0"/>
        <charset val="1"/>
      </rPr>
      <t xml:space="preserve">Wrath of the Druid Kings</t>
    </r>
    <r>
      <rPr>
        <sz val="11"/>
        <color rgb="FF000000"/>
        <rFont val="Calibri"/>
        <family val="0"/>
        <charset val="1"/>
      </rPr>
      <t xml:space="preserve">.</t>
    </r>
  </si>
  <si>
    <t xml:space="preserve"> </t>
  </si>
  <si>
    <t xml:space="preserve">Mini Expansion #5 (Futures)</t>
  </si>
  <si>
    <r>
      <rPr>
        <sz val="11"/>
        <color rgb="FF000000"/>
        <rFont val="Calibri"/>
        <family val="0"/>
        <charset val="1"/>
      </rPr>
      <t xml:space="preserve">The </t>
    </r>
    <r>
      <rPr>
        <i val="true"/>
        <sz val="11"/>
        <color rgb="FF000000"/>
        <rFont val="Calibri"/>
        <family val="0"/>
        <charset val="1"/>
      </rPr>
      <t xml:space="preserve">Esper X (Humans)</t>
    </r>
    <r>
      <rPr>
        <sz val="11"/>
        <color rgb="FF000000"/>
        <rFont val="Calibri"/>
        <family val="0"/>
        <charset val="1"/>
      </rPr>
      <t xml:space="preserve"> set cards just say </t>
    </r>
    <r>
      <rPr>
        <i val="true"/>
        <sz val="11"/>
        <color rgb="FF000000"/>
        <rFont val="Calibri"/>
        <family val="0"/>
        <charset val="1"/>
      </rPr>
      <t xml:space="preserve">Esper X</t>
    </r>
    <r>
      <rPr>
        <sz val="11"/>
        <color rgb="FF000000"/>
        <rFont val="Calibri"/>
        <family val="0"/>
        <charset val="1"/>
      </rPr>
      <t xml:space="preserve">. The </t>
    </r>
    <r>
      <rPr>
        <i val="true"/>
        <sz val="11"/>
        <color rgb="FF000000"/>
        <rFont val="Calibri"/>
        <family val="0"/>
        <charset val="1"/>
      </rPr>
      <t xml:space="preserve">Professor Treasure's Secret Sky Castle</t>
    </r>
    <r>
      <rPr>
        <sz val="11"/>
        <color rgb="FF000000"/>
        <rFont val="Calibri"/>
        <family val="0"/>
        <charset val="1"/>
      </rPr>
      <t xml:space="preserve"> set is described on the box as </t>
    </r>
    <r>
      <rPr>
        <i val="true"/>
        <sz val="11"/>
        <color rgb="FF000000"/>
        <rFont val="Calibri"/>
        <family val="0"/>
        <charset val="1"/>
      </rPr>
      <t xml:space="preserve">Professor Treasure</t>
    </r>
    <r>
      <rPr>
        <sz val="11"/>
        <color rgb="FF000000"/>
        <rFont val="Calibri"/>
        <family val="0"/>
        <charset val="1"/>
      </rPr>
      <t xml:space="preserve">.</t>
    </r>
  </si>
  <si>
    <r>
      <rPr>
        <sz val="11"/>
        <color rgb="FF000000"/>
        <rFont val="Calibri"/>
        <family val="0"/>
        <charset val="1"/>
      </rPr>
      <t xml:space="preserve">The </t>
    </r>
    <r>
      <rPr>
        <i val="true"/>
        <sz val="11"/>
        <color rgb="FF000000"/>
        <rFont val="Calibri"/>
        <family val="0"/>
        <charset val="1"/>
      </rPr>
      <t xml:space="preserve">Esper X (Espers)</t>
    </r>
    <r>
      <rPr>
        <sz val="11"/>
        <color rgb="FF000000"/>
        <rFont val="Calibri"/>
        <family val="0"/>
        <charset val="1"/>
      </rPr>
      <t xml:space="preserve"> set cards just say </t>
    </r>
    <r>
      <rPr>
        <i val="true"/>
        <sz val="11"/>
        <color rgb="FF000000"/>
        <rFont val="Calibri"/>
        <family val="0"/>
        <charset val="1"/>
      </rPr>
      <t xml:space="preserve">Esper X</t>
    </r>
    <r>
      <rPr>
        <sz val="11"/>
        <color rgb="FF000000"/>
        <rFont val="Calibri"/>
        <family val="0"/>
        <charset val="1"/>
      </rPr>
      <t xml:space="preserve">.</t>
    </r>
  </si>
  <si>
    <t xml:space="preserve">Mini Expansion #6 (Professionals)</t>
  </si>
  <si>
    <t xml:space="preserve">Mini Expansion #7 (Crossovers 2)</t>
  </si>
  <si>
    <r>
      <rPr>
        <i val="true"/>
        <sz val="11"/>
        <color rgb="FF000000"/>
        <rFont val="Calibri"/>
        <family val="0"/>
        <charset val="1"/>
      </rPr>
      <t xml:space="preserve">AEGIS</t>
    </r>
    <r>
      <rPr>
        <sz val="11"/>
        <color rgb="FF000000"/>
        <rFont val="Calibri"/>
        <family val="0"/>
        <charset val="1"/>
      </rPr>
      <t xml:space="preserve"> has 10 cards in its set; </t>
    </r>
    <r>
      <rPr>
        <i val="true"/>
        <sz val="11"/>
        <color rgb="FF000000"/>
        <rFont val="Calibri"/>
        <family val="0"/>
        <charset val="1"/>
      </rPr>
      <t xml:space="preserve">Burgle Bros.</t>
    </r>
    <r>
      <rPr>
        <sz val="11"/>
        <color rgb="FF000000"/>
        <rFont val="Calibri"/>
        <family val="0"/>
        <charset val="1"/>
      </rPr>
      <t xml:space="preserve"> has 9.</t>
    </r>
  </si>
  <si>
    <r>
      <rPr>
        <i val="true"/>
        <sz val="11"/>
        <color rgb="FF000000"/>
        <rFont val="Calibri"/>
        <family val="0"/>
        <charset val="1"/>
      </rPr>
      <t xml:space="preserve">Dice Throne</t>
    </r>
    <r>
      <rPr>
        <sz val="11"/>
        <color rgb="FF000000"/>
        <rFont val="Calibri"/>
        <family val="0"/>
        <charset val="1"/>
      </rPr>
      <t xml:space="preserve"> has 8 cards in its set; </t>
    </r>
    <r>
      <rPr>
        <i val="true"/>
        <sz val="11"/>
        <color rgb="FF000000"/>
        <rFont val="Calibri"/>
        <family val="0"/>
        <charset val="1"/>
      </rPr>
      <t xml:space="preserve">Kamigami Battles</t>
    </r>
    <r>
      <rPr>
        <sz val="11"/>
        <color rgb="FF000000"/>
        <rFont val="Calibri"/>
        <family val="0"/>
        <charset val="1"/>
      </rPr>
      <t xml:space="preserve"> has 6.</t>
    </r>
  </si>
  <si>
    <t xml:space="preserve">Event</t>
  </si>
  <si>
    <r>
      <rPr>
        <sz val="11"/>
        <color rgb="FF000000"/>
        <rFont val="Calibri"/>
        <family val="0"/>
        <charset val="1"/>
      </rPr>
      <t xml:space="preserve">The </t>
    </r>
    <r>
      <rPr>
        <i val="true"/>
        <sz val="11"/>
        <color rgb="FF000000"/>
        <rFont val="Calibri"/>
        <family val="0"/>
        <charset val="1"/>
      </rPr>
      <t xml:space="preserve">Near and Far</t>
    </r>
    <r>
      <rPr>
        <sz val="11"/>
        <color rgb="FF000000"/>
        <rFont val="Calibri"/>
        <family val="0"/>
        <charset val="1"/>
      </rPr>
      <t xml:space="preserve"> Gold Promo set comes with 6 Event cards.</t>
    </r>
  </si>
  <si>
    <t xml:space="preserve">Mini Expansion #8 (Crossovers 3)</t>
  </si>
  <si>
    <r>
      <rPr>
        <i val="true"/>
        <sz val="11"/>
        <color rgb="FF000000"/>
        <rFont val="Calibri"/>
        <family val="0"/>
        <charset val="1"/>
      </rPr>
      <t xml:space="preserve">Kill the Overlord</t>
    </r>
    <r>
      <rPr>
        <sz val="11"/>
        <color rgb="FF000000"/>
        <rFont val="Calibri"/>
        <family val="0"/>
        <charset val="1"/>
      </rPr>
      <t xml:space="preserve"> has 9 cards in its set; </t>
    </r>
    <r>
      <rPr>
        <i val="true"/>
        <sz val="11"/>
        <color rgb="FF000000"/>
        <rFont val="Calibri"/>
        <family val="0"/>
        <charset val="1"/>
      </rPr>
      <t xml:space="preserve">Monolith Arena</t>
    </r>
    <r>
      <rPr>
        <sz val="11"/>
        <color rgb="FF000000"/>
        <rFont val="Calibri"/>
        <family val="0"/>
        <charset val="1"/>
      </rPr>
      <t xml:space="preserve"> has 6.</t>
    </r>
  </si>
  <si>
    <t xml:space="preserve">Mini Expansion #9 (Co-Op Bosses)</t>
  </si>
  <si>
    <r>
      <rPr>
        <i val="true"/>
        <sz val="11"/>
        <color rgb="FF000000"/>
        <rFont val="Calibri"/>
        <family val="0"/>
        <charset val="1"/>
      </rPr>
      <t xml:space="preserve">World Warriors</t>
    </r>
    <r>
      <rPr>
        <sz val="11"/>
        <color rgb="FF000000"/>
        <rFont val="Calibri"/>
        <family val="0"/>
        <charset val="1"/>
      </rPr>
      <t xml:space="preserve"> has 28 cards while the other 2 sets each have 13.</t>
    </r>
  </si>
  <si>
    <t xml:space="preserve">Mini Expansion #10 (Extra Characters)</t>
  </si>
  <si>
    <t xml:space="preserve">Character Expansion</t>
  </si>
  <si>
    <r>
      <rPr>
        <sz val="11"/>
        <color rgb="FF000000"/>
        <rFont val="Calibri"/>
        <family val="0"/>
        <charset val="1"/>
      </rPr>
      <t xml:space="preserve">These are the </t>
    </r>
    <r>
      <rPr>
        <i val="true"/>
        <sz val="11"/>
        <color rgb="FF000000"/>
        <rFont val="Calibri"/>
        <family val="0"/>
        <charset val="1"/>
      </rPr>
      <t xml:space="preserve">Mystery</t>
    </r>
    <r>
      <rPr>
        <sz val="11"/>
        <color rgb="FF000000"/>
        <rFont val="Calibri"/>
        <family val="0"/>
        <charset val="1"/>
      </rPr>
      <t xml:space="preserve"> cards for </t>
    </r>
    <r>
      <rPr>
        <i val="true"/>
        <sz val="11"/>
        <color rgb="FF000000"/>
        <rFont val="Calibri"/>
        <family val="0"/>
        <charset val="1"/>
      </rPr>
      <t xml:space="preserve">Aaron G</t>
    </r>
    <r>
      <rPr>
        <sz val="11"/>
        <color rgb="FF000000"/>
        <rFont val="Calibri"/>
        <family val="0"/>
        <charset val="1"/>
      </rPr>
      <t xml:space="preserve">.</t>
    </r>
  </si>
  <si>
    <t xml:space="preserve">Mini Expansion #11 (Extra Sets)</t>
  </si>
  <si>
    <t xml:space="preserve">Mini Expansion #12 (Finaler Bosses)</t>
  </si>
  <si>
    <t xml:space="preserve">Mini Expansion BGG (BoardGameGeek)</t>
  </si>
  <si>
    <r>
      <rPr>
        <sz val="11"/>
        <color rgb="FF000000"/>
        <rFont val="Calibri"/>
        <family val="0"/>
        <charset val="1"/>
      </rPr>
      <t xml:space="preserve">The </t>
    </r>
    <r>
      <rPr>
        <i val="true"/>
        <sz val="11"/>
        <color rgb="FF000000"/>
        <rFont val="Calibri"/>
        <family val="0"/>
        <charset val="1"/>
      </rPr>
      <t xml:space="preserve">Karte des Jahres</t>
    </r>
    <r>
      <rPr>
        <sz val="11"/>
        <color rgb="FF000000"/>
        <rFont val="Calibri"/>
        <family val="0"/>
        <charset val="1"/>
      </rPr>
      <t xml:space="preserve"> set is described on the box as </t>
    </r>
    <r>
      <rPr>
        <i val="true"/>
        <sz val="11"/>
        <color rgb="FF000000"/>
        <rFont val="Calibri"/>
        <family val="0"/>
        <charset val="1"/>
      </rPr>
      <t xml:space="preserve">Kartes des Jahres</t>
    </r>
    <r>
      <rPr>
        <sz val="11"/>
        <color rgb="FF000000"/>
        <rFont val="Calibri"/>
        <family val="0"/>
        <charset val="1"/>
      </rPr>
      <t xml:space="preserve">.</t>
    </r>
  </si>
  <si>
    <r>
      <rPr>
        <sz val="11"/>
        <color rgb="FF000000"/>
        <rFont val="Calibri"/>
        <family val="0"/>
        <charset val="1"/>
      </rPr>
      <t xml:space="preserve">The </t>
    </r>
    <r>
      <rPr>
        <i val="true"/>
        <sz val="11"/>
        <color rgb="FF000000"/>
        <rFont val="Calibri"/>
        <family val="0"/>
        <charset val="1"/>
      </rPr>
      <t xml:space="preserve">Bro'Kin's Best</t>
    </r>
    <r>
      <rPr>
        <sz val="11"/>
        <color rgb="FF000000"/>
        <rFont val="Calibri"/>
        <family val="0"/>
        <charset val="1"/>
      </rPr>
      <t xml:space="preserve"> set comes with 1 extra card, and there is also 1 extra for the </t>
    </r>
    <r>
      <rPr>
        <i val="true"/>
        <sz val="11"/>
        <color rgb="FF000000"/>
        <rFont val="Calibri"/>
        <family val="0"/>
        <charset val="1"/>
      </rPr>
      <t xml:space="preserve">Millennium Masters</t>
    </r>
    <r>
      <rPr>
        <sz val="11"/>
        <color rgb="FF000000"/>
        <rFont val="Calibri"/>
        <family val="0"/>
        <charset val="1"/>
      </rPr>
      <t xml:space="preserve"> set.</t>
    </r>
  </si>
  <si>
    <t xml:space="preserve">The Dice Tower Promo</t>
  </si>
  <si>
    <t xml:space="preserve">GRAND TOTAL</t>
  </si>
  <si>
    <t xml:space="preserve">Cost</t>
  </si>
  <si>
    <t xml:space="preserve">Qty</t>
  </si>
  <si>
    <t xml:space="preserve">Set</t>
  </si>
  <si>
    <t xml:space="preserve">Divider</t>
  </si>
  <si>
    <t xml:space="preserve">Star</t>
  </si>
  <si>
    <t xml:space="preserve">Element</t>
  </si>
  <si>
    <t xml:space="preserve">Type</t>
  </si>
  <si>
    <t xml:space="preserve">Card Name</t>
  </si>
  <si>
    <t xml:space="preserve">References</t>
  </si>
  <si>
    <t xml:space="preserve">Comments and Errata</t>
  </si>
  <si>
    <t xml:space="preserve">Card Text</t>
  </si>
  <si>
    <t xml:space="preserve">Source Symbol</t>
  </si>
  <si>
    <t xml:space="preserve">Copyright</t>
  </si>
  <si>
    <t xml:space="preserve">Count</t>
  </si>
  <si>
    <t xml:space="preserve">[Exaltius Hieroglyphic]</t>
  </si>
  <si>
    <t xml:space="preserve">Exaltius</t>
  </si>
  <si>
    <t xml:space="preserve">Light</t>
  </si>
  <si>
    <t xml:space="preserve">Pro</t>
  </si>
  <si>
    <t xml:space="preserve">Exaltius the Unbeatable</t>
  </si>
  <si>
    <t xml:space="preserve">Exodia, the Forbidden One</t>
  </si>
  <si>
    <t xml:space="preserve">Ongoing: This card gains the TYPE and ELEMENT of all cards in opponents' tableaus. This effect continues to work during Scoring. | Flip: Flip all cards in your tableau, discard all cards in your hand, and lose all RP.</t>
  </si>
  <si>
    <t xml:space="preserve">1001 Nights</t>
  </si>
  <si>
    <t xml:space="preserve">Citizen</t>
  </si>
  <si>
    <t xml:space="preserve">Aladdin</t>
  </si>
  <si>
    <t xml:space="preserve">1001 Arabian Nights, Flavor references Disney's Aladdin</t>
  </si>
  <si>
    <t xml:space="preserve">Score: Gain 5 RP for each different STAR in your tableau.</t>
  </si>
  <si>
    <t xml:space="preserve">-</t>
  </si>
  <si>
    <t xml:space="preserve">Dark</t>
  </si>
  <si>
    <t xml:space="preserve">Ali Baba</t>
  </si>
  <si>
    <t xml:space="preserve">1001 Arabian Nights</t>
  </si>
  <si>
    <t xml:space="preserve">Score: Gain 5 RP for each different RARITY in your tableau.</t>
  </si>
  <si>
    <t xml:space="preserve">Fire</t>
  </si>
  <si>
    <t xml:space="preserve">City of Brass</t>
  </si>
  <si>
    <t xml:space="preserve">DECK BOX | Score: Gain 6 RP for each Score effect among face-up cards in your tableau.</t>
  </si>
  <si>
    <t xml:space="preserve">Construct</t>
  </si>
  <si>
    <t xml:space="preserve">Mystical Lamp</t>
  </si>
  <si>
    <t xml:space="preserve">Score: Gain 5 RP for each different TYPE in your tableau.</t>
  </si>
  <si>
    <t xml:space="preserve">Mage</t>
  </si>
  <si>
    <t xml:space="preserve">Scheherezade</t>
  </si>
  <si>
    <t xml:space="preserve">1001 Arabian Nights. Flavor nudges at MTG/FoW etc.</t>
  </si>
  <si>
    <t xml:space="preserve">Score: Gain 5 RP for each other face-up card in your tableau.</t>
  </si>
  <si>
    <t xml:space="preserve">Water</t>
  </si>
  <si>
    <t xml:space="preserve">Soldier</t>
  </si>
  <si>
    <t xml:space="preserve">Sindbad</t>
  </si>
  <si>
    <t xml:space="preserve">Score: Gain 5 RP for each different ELEMENT in your tableau.</t>
  </si>
  <si>
    <t xml:space="preserve">7 Card Slugfest</t>
  </si>
  <si>
    <t xml:space="preserve">Air</t>
  </si>
  <si>
    <t xml:space="preserve">Gerard Matranga</t>
  </si>
  <si>
    <t xml:space="preserve">7 Card Slugfest. Crossover Set. Indines Character.</t>
  </si>
  <si>
    <t xml:space="preserve">Clobber–Play: Clash with an opponent. The winner gains 15 RP, and the loser flips the card used in the clash. | Ongoing: Each time you win a clash, gain 3 Dollars.</t>
  </si>
  <si>
    <t xml:space="preserve">Luc Von Gott</t>
  </si>
  <si>
    <t xml:space="preserve">Clobber–Play: Clash with an opponent. The winner gains 15 RP, and the loser flips the card used in the clash. | Ongoing: Each time you win a clash, you may put one of the clash cards back on top of the Store.</t>
  </si>
  <si>
    <t xml:space="preserve">Malandrax Mecchi</t>
  </si>
  <si>
    <t xml:space="preserve">Clobber–Play: Clash with an opponent. The winner gains 15 RP, and the loser flips the card used in the clash. | Ongoing: Each time you win a clash, the player who lost the clash must discard a card.</t>
  </si>
  <si>
    <t xml:space="preserve">Minyard Milquetoast</t>
  </si>
  <si>
    <t xml:space="preserve">Clobber–Play: Clash with an opponent. The winner gains 15 RP, and the loser flips the card used in the clash. | Ongoing: Each time you win a clash, gain 5 RP.</t>
  </si>
  <si>
    <t xml:space="preserve">Earth</t>
  </si>
  <si>
    <t xml:space="preserve">Pendros Schalla</t>
  </si>
  <si>
    <t xml:space="preserve">Clobber–Play: Clash with an opponent. The winner gains 15 RP, and the loser flips the card used in the clash. | Ongoing: Each time you win a clash, you may buy the card you revealed in the clash for its STAR -2 (min. 0).</t>
  </si>
  <si>
    <t xml:space="preserve">Wardlaw O'Brien</t>
  </si>
  <si>
    <t xml:space="preserve">Clobber–Play: Clash with an opponent. The winner gains 15 RP, and the loser flips the card used in the clash. | Ongoing: Each time you win a clash, give a card in your tableau a +1 STAR Token.</t>
  </si>
  <si>
    <t xml:space="preserve">Aaron G</t>
  </si>
  <si>
    <t xml:space="preserve">"RNG" pun.</t>
  </si>
  <si>
    <t xml:space="preserve">DECKBUILDING POWER | At the start of the game, gain your Mystery set. | During deckbuilding, you must make a separate deck of 12 cards. This is your Mystery Deck. | At any time, swap a card in your binder with a same-SET card in the Store Area. | When the Deckbuilding Phase ends, shuffle your Mystery Deck. || TOURNAMENT POWER | You may only play cards from the top of your Mystery Deck. If you can't play a card from the deck, discard it and play a card from your hand. | As an Action, pay 5 Dollars to put a Sell Marker on the next card you play this turn. | As an Action, you may remove a Sell Marker from a card in your tableau to activate one of its Play, Flip, or Score effects immediately.</t>
  </si>
  <si>
    <t xml:space="preserve">CO-OP DECKBUILDING POWER | At the start of the game, gain your Mystery set. | During deckbuilding, you must make a separate deck of 12 cards. This is your Mystery Deck. | At any time, swap a card in your binder with a same-SET card in the Store Area. | When the Deckbuilding Phase ends, shuffle your Mystery Deck. || CO-OP TOURNAMENT POWER | You may only play cards from the top of your Mystery Deck. If you can't play a card from the deck, discard it and play a card from your hand. | Once per Tournament, as an Action, pay 5 Dollars to put a Sell Marker on the next card the Boss plays. | As an Action, you may remove a Sell Marker from a card in your or the Boss' tableau to activate one of its Play, Flip, or Score effects immediately.</t>
  </si>
  <si>
    <t xml:space="preserve">Friendship (+1 VP)</t>
  </si>
  <si>
    <t xml:space="preserve">Carly Rae Jespen, Call Me Maybe</t>
  </si>
  <si>
    <t xml:space="preserve">+1 VP</t>
  </si>
  <si>
    <t xml:space="preserve">Friendship (+2 VP)</t>
  </si>
  <si>
    <t xml:space="preserve">+2 VP</t>
  </si>
  <si>
    <t xml:space="preserve">Friendship (+3 VP)</t>
  </si>
  <si>
    <t xml:space="preserve">+3 VP</t>
  </si>
  <si>
    <t xml:space="preserve">Aaron G: Git Gud Tour</t>
  </si>
  <si>
    <t xml:space="preserve">Dark Souls, "Git Gud" meme.</t>
  </si>
  <si>
    <t xml:space="preserve">Ongoing: You may play cards from the top of the Store or from the Aftermarket. When you do, gain 10 RP.</t>
  </si>
  <si>
    <t xml:space="preserve">AD 2400</t>
  </si>
  <si>
    <t xml:space="preserve">Crazy Maximilian</t>
  </si>
  <si>
    <t xml:space="preserve">Mad Max</t>
  </si>
  <si>
    <t xml:space="preserve">Play: Lose all your RP. For every 10 RP lost (rounded up), put a +1 STAR Token on this card. | Score: Gain 5 RP for each +1 STAR Token on this card (max. 50 RP).</t>
  </si>
  <si>
    <t xml:space="preserve">Animal</t>
  </si>
  <si>
    <t xml:space="preserve">Curious Critter</t>
  </si>
  <si>
    <t xml:space="preserve">Play: Lose 20 RP. | Score: Gain 20 RP.</t>
  </si>
  <si>
    <t xml:space="preserve">Dessert Punk</t>
  </si>
  <si>
    <t xml:space="preserve">Desert Punk, Kanta Mizuno.</t>
  </si>
  <si>
    <t xml:space="preserve">One of the 6 "Additional Set Cards" in the Collusion contents.</t>
  </si>
  <si>
    <t xml:space="preserve">Play: Gain 10 RP for each face-up card in your tableau. | Score: Lose 5 RP for each face-down card and empty slot in all player's tableaus.</t>
  </si>
  <si>
    <t xml:space="preserve">Doc Tan</t>
  </si>
  <si>
    <t xml:space="preserve">Back to the Future, Doc Brown.</t>
  </si>
  <si>
    <t xml:space="preserve">Play: Gain 40 RP. | Flip: Lose 40 RP. | Score: Lose 40 RP.</t>
  </si>
  <si>
    <t xml:space="preserve">Mutant Aberration</t>
  </si>
  <si>
    <t xml:space="preserve">Updated card in Set Rotation (and newer base game printings) | First printing didn't have the words "(before scoring)"; now added to clarify timing.</t>
  </si>
  <si>
    <t xml:space="preserve">DECK BOX | If you had zero RP at the end of the tournament (before scoring), gain 50 RP.</t>
  </si>
  <si>
    <t xml:space="preserve">Tank Whisperer Talia</t>
  </si>
  <si>
    <t xml:space="preserve">Tank Girl. Dog Whisperer.</t>
  </si>
  <si>
    <t xml:space="preserve">Play: Every player loses 20 RP. Every player who has 0 RP after this must discard a card from their hand.</t>
  </si>
  <si>
    <t xml:space="preserve">Wasteland Wanderer</t>
  </si>
  <si>
    <t xml:space="preserve">Fallout, the Lone Wanderer.</t>
  </si>
  <si>
    <t xml:space="preserve">Play: Lose 20 RP. | Top: Players cannot gain RP. When a player is prevented from gaining RP by this effect, flip this card.</t>
  </si>
  <si>
    <t xml:space="preserve">AEGIS: Combining Robot Strategy Game</t>
  </si>
  <si>
    <t xml:space="preserve">ABB-501, Assault Robot</t>
  </si>
  <si>
    <t xml:space="preserve">AEGIS. Crossover Set.</t>
  </si>
  <si>
    <t xml:space="preserve">Unite–Ongoing: Attach any number of CONSTRUCT cards from your hand to this card during your turn. When this card would be flipped, you may discard one of the attached cards to your binder to prevent the flip. | Action: Clash with an opponent. The winner gains 20 RP.</t>
  </si>
  <si>
    <t xml:space="preserve">ARK Infinity, AEGIS Sentinel</t>
  </si>
  <si>
    <t xml:space="preserve">Unite PLUS–Ongoing: Attach any number of CONSTRUCT cards from your hand to this card during your turn. This card gains the combined STAR of all cards, as well as the ELEMENTS, TYPES, SETS, RARITIES, names, and effects of the attached cards.</t>
  </si>
  <si>
    <t xml:space="preserve">Arozell Sol, AEGIS Annihilator</t>
  </si>
  <si>
    <t xml:space="preserve">ELL-100, Evasive Robot</t>
  </si>
  <si>
    <t xml:space="preserve">Unite–Ongoing: Attach any number of CONSTRUCT cards from your hand to this card during your turn. When this card would be flipped, you may discard one of the attached cards to your binder to prevent the flip. | Action: Add 2 +1 STAR Tokens to a card in any player's tableau. Gain RP equal to that card's STAR.</t>
  </si>
  <si>
    <t xml:space="preserve">ELLGELION Awakening</t>
  </si>
  <si>
    <t xml:space="preserve">GMD-100, Guard Robot</t>
  </si>
  <si>
    <t xml:space="preserve">Unite–Ongoing: Attach any number of CONSTRUCT cards from your hand to this card during your turn. When this card would be flipped, you may discard one of the attached cards to your binder to prevent the flip. | Action: Gain RP equal to the STAR of your Top card. Then, swap it with this card.</t>
  </si>
  <si>
    <t xml:space="preserve">ION-121, Intel Robot</t>
  </si>
  <si>
    <t xml:space="preserve">Unite–Ongoing: Attach any number of CONSTRUCT cards from your hand to this card during your turn. When this card would be flipped, you may discard one of the attached cards to your binder to prevent the flip. | Action: Look at the top 3 cards of the Store. Put any number of them into your hand and put the rest back in any order.</t>
  </si>
  <si>
    <t xml:space="preserve">ION-5000, AGI Thunderpuncher</t>
  </si>
  <si>
    <t xml:space="preserve">Unite–Ongoing: Attach any number of CONSTRUCT cards from your hand to this card during your turn. When this card would be flipped, you may discard one of the attached cards to your binder to prevent the flip. | Action: Flip a card in any tableau whose STAR is equal to or lower than this card's STAR.</t>
  </si>
  <si>
    <t xml:space="preserve">Jurlon and the J Brigade</t>
  </si>
  <si>
    <t xml:space="preserve">Play: Reveal the top 12 cards of the Store. Gain 7 RP for each CONSTRUCT revealed this way. Then, gain all CONSTRUCT cards to your hand (discard the rest).</t>
  </si>
  <si>
    <t xml:space="preserve">SSM-126, Support Robot</t>
  </si>
  <si>
    <t xml:space="preserve">Unite–Ongoing: Attach any number of CONSTRUCT cards from your hand to this card during your turn. When this card would be flipped, you may discard one of the attached cards to your binder to prevent the flip. | Action: Gain 15 RP.</t>
  </si>
  <si>
    <t xml:space="preserve">Anansi and the Box of Stories</t>
  </si>
  <si>
    <t xml:space="preserve">Anansi</t>
  </si>
  <si>
    <t xml:space="preserve">Ansani and the Box of Stories. Crossover Set.</t>
  </si>
  <si>
    <t xml:space="preserve">Ongoing: If you have no cards in your hand, flip this card. | Score: Gain 24 RP.</t>
  </si>
  <si>
    <t xml:space="preserve">Leopard</t>
  </si>
  <si>
    <t xml:space="preserve">Play: Each player must flip a card in their tableau with fewer STAR than this one. | Score: Gain 12 RP.</t>
  </si>
  <si>
    <t xml:space="preserve">Monkey</t>
  </si>
  <si>
    <t xml:space="preserve">Play: Name a card. Each opponent must discard all copies of that card. | Score: Gain 18 RP.</t>
  </si>
  <si>
    <t xml:space="preserve">Rabbit</t>
  </si>
  <si>
    <t xml:space="preserve">Play: Take another turn. | Score: Gain 18 RP.</t>
  </si>
  <si>
    <t xml:space="preserve">Snake</t>
  </si>
  <si>
    <t xml:space="preserve">Play: Put three +1 STAR Tokens on one of your cards in your tableau. | Score: Gain 18 RP.</t>
  </si>
  <si>
    <t xml:space="preserve">Turtle</t>
  </si>
  <si>
    <t xml:space="preserve">Ongoing: This card and the cards adjacent to it cannot be flipped by opponent's effects. | Score: Gain 12 RP.</t>
  </si>
  <si>
    <t xml:space="preserve">Animal Farm</t>
  </si>
  <si>
    <t xml:space="preserve">Bessie, the Holy Cow</t>
  </si>
  <si>
    <t xml:space="preserve">"Holy Cow" pun.</t>
  </si>
  <si>
    <t xml:space="preserve">Score: Gain 18 RP if any two other cards in your tableau share the same TYPE.</t>
  </si>
  <si>
    <t xml:space="preserve">Chameleon Leon</t>
  </si>
  <si>
    <t xml:space="preserve">Wordplay.</t>
  </si>
  <si>
    <t xml:space="preserve">Ongoing: This card is an exact copy of a 6 STAR or lower ANIMAL card to its immediate left (Play effects can be used). This effect continues to work during scoring. This effect cannot be copied.</t>
  </si>
  <si>
    <t xml:space="preserve">Cloud Boss, Boss of a Cloud</t>
  </si>
  <si>
    <t xml:space="preserve">Play: Gain 5 RP for each CITIZEN and ANIMAL card in your tableau. | Action: Clash with an opponent. The winner gains 10 RP.</t>
  </si>
  <si>
    <t xml:space="preserve">Deck Protectors</t>
  </si>
  <si>
    <t xml:space="preserve">Condoms?</t>
  </si>
  <si>
    <t xml:space="preserve">ACCESSORY | Reaction: Prevent a card in your tableau from being flipped by an opponent's effect.</t>
  </si>
  <si>
    <t xml:space="preserve">Doubleshark, Twice the Shark</t>
  </si>
  <si>
    <t xml:space="preserve">Wereshark?</t>
  </si>
  <si>
    <t xml:space="preserve">Play: Clash with a player. If you win, gain 15 RP. | Play: Clash with a different player. If you lose gain 15 RP.</t>
  </si>
  <si>
    <t xml:space="preserve">Goldie the Fortune Cat</t>
  </si>
  <si>
    <t xml:space="preserve">Lucky Cat Statues.</t>
  </si>
  <si>
    <t xml:space="preserve">Play: Spend up to 5 Dollars. For each Dollar spent, put a +1 STAR Token on a Single in any tableau. | Reaction: When one of your other cards with a +1 STAR Token would be flipped by an opponent's effect, flip this card instead and gain 5 Dollars.</t>
  </si>
  <si>
    <t xml:space="preserve">Hound Dog Hank</t>
  </si>
  <si>
    <t xml:space="preserve">Action: Swap the positions of two cards in your tableau. If those two cards are the same TYPE or the same ELEMENT, gain 14 RP.</t>
  </si>
  <si>
    <t xml:space="preserve">Mono-Animal Farmhand</t>
  </si>
  <si>
    <t xml:space="preserve">TCG Deck Archetypes. "Farmhand" pun.</t>
  </si>
  <si>
    <t xml:space="preserve">DECK BOX | Score: gain 8 RP for each ANIMAL card in your tableau (max. 30 RP).</t>
  </si>
  <si>
    <t xml:space="preserve">Snax the Wolf</t>
  </si>
  <si>
    <t xml:space="preserve">"Big Bad Wolf" of multiple fables?</t>
  </si>
  <si>
    <t xml:space="preserve">Play: Gain 3 RP for each card to the left of this one. | Score: Gain 3 RP for each card to the right of this one.</t>
  </si>
  <si>
    <t xml:space="preserve">Antiquity</t>
  </si>
  <si>
    <t xml:space="preserve">Shafille</t>
  </si>
  <si>
    <t xml:space="preserve">Dual Citizen/Pro</t>
  </si>
  <si>
    <t xml:space="preserve">Shafille DuCarte</t>
  </si>
  <si>
    <t xml:space="preserve">"Shuffle the Cards" name pun.</t>
  </si>
  <si>
    <t xml:space="preserve">Errata: Misspelling of "Shaffile" in the card name.</t>
  </si>
  <si>
    <t xml:space="preserve">Play: Discard this card to your binder and name a SET. Reveal cards from the top of the Store Deck until you reveal a card of that SET, then play that card (if you do not find one, nothing happens). Shuffle the revealed cards and put them on the bottom of the deck.</t>
  </si>
  <si>
    <t xml:space="preserve">Anvilicious Arrangements</t>
  </si>
  <si>
    <t xml:space="preserve">Anvilicious</t>
  </si>
  <si>
    <t xml:space="preserve">Looney Tunes, Acme Anvils.</t>
  </si>
  <si>
    <t xml:space="preserve">DECK BOX | Ongoing: All of your singles in your tableau have Anvil Drop (Action: Flip a card in another player's tableau with a lower STAR). | Score: Gain 10 RP for each face-down card in the tableau of the player with the most face-up cards (max. 40 RP).</t>
  </si>
  <si>
    <t xml:space="preserve">Bear Smith</t>
  </si>
  <si>
    <t xml:space="preserve">Looney Tunes, Yogi Bear. Smokey the Bear.</t>
  </si>
  <si>
    <t xml:space="preserve">Anvil Drop–Action: Flip a card in another player's tableau with a lower STAR than this card. | Play: Remove up to five +1 STAR Tokens from a card. Gain 4 RP per token removed this way.</t>
  </si>
  <si>
    <t xml:space="preserve">Bupkis Bunny</t>
  </si>
  <si>
    <t xml:space="preserve">Loony Tunes, Bugs Bunny, "Left turn in Albuquerque" reference in art.</t>
  </si>
  <si>
    <t xml:space="preserve">Anvil Drop–Action: Flip a card in another player's tableau with a lower STAR than this card. | Ongoing: The first time each turn that one of your cards is flipped by any effect (including its own), gain 5 RP.</t>
  </si>
  <si>
    <t xml:space="preserve">Duck Van Duck</t>
  </si>
  <si>
    <t xml:space="preserve">Looney Tunes, Daffy Duck. Dick van Dyke.</t>
  </si>
  <si>
    <t xml:space="preserve">Anvil Drop–Action: Flip a card in another player's tableau with a lower STAR than this card. | Top: This card has +3 STAR. | Flip: Gain RP equal to twice this card's STAR.</t>
  </si>
  <si>
    <t xml:space="preserve">Fuschia Cheetah</t>
  </si>
  <si>
    <t xml:space="preserve">Looney Tunes, Pink Panther. Cheetos, Chester Cheetah.</t>
  </si>
  <si>
    <t xml:space="preserve">Anvil Drop–Action: Flip a card in another player's tableau with a lower STAR than this card. | Ongoing: At the start of your turn, put a +1 STAR Token on this card. | Flip: Gain RP equal to twice this card's STAR.</t>
  </si>
  <si>
    <t xml:space="preserve">Ricky Rat</t>
  </si>
  <si>
    <t xml:space="preserve">Disney, Mickey Mouse.</t>
  </si>
  <si>
    <t xml:space="preserve">Anvil Drop–Action: Flip a card in another player's tableau with a lower STAR than this card. | Ongoing: This card has +2 STAR for each face-down card in your tableau. | Flip: Gain RP equal to twice this card's STAR.</t>
  </si>
  <si>
    <t xml:space="preserve">Argent Candidates</t>
  </si>
  <si>
    <t xml:space="preserve">Byron Krane</t>
  </si>
  <si>
    <t xml:space="preserve">Argent, the Consortium. Crossover Set. Indines Character.</t>
  </si>
  <si>
    <t xml:space="preserve">Epic (Limit one Epic Card per Deck) | Ongoing: When you use the Action effect on a card, put a +1 STAR Token on it instead of flipping it. Your cards with +1 STAR Tokens on them cannot use their printed Action effects. | Score: Gain 2 RP per +1 STAR Token in your tableau.</t>
  </si>
  <si>
    <t xml:space="preserve">Exhufern Le Marigras</t>
  </si>
  <si>
    <t xml:space="preserve">Epic (Limit one Epic Card per Deck) | Ongoing: Your other cards can't be flipped by opponents' effects. | Score: Gain 10 RP.</t>
  </si>
  <si>
    <t xml:space="preserve">Jion Erjon</t>
  </si>
  <si>
    <t xml:space="preserve">Epic (Limit one Epic Card per Deck) | Ongoing: Your other cards come into play with two +1 STAR Tokens on them. When one of your cards would be flipped by an opponent's effect, remove a +1 STAR Token from it instead.</t>
  </si>
  <si>
    <t xml:space="preserve">Myth</t>
  </si>
  <si>
    <t xml:space="preserve">Larimore Burman</t>
  </si>
  <si>
    <t xml:space="preserve">Epic (Limit one Epic Card per Deck) | Ongoing: At the start of each of your turns, clash with the opponent with the highest Top card. The winner of the clash gains 10 RP.</t>
  </si>
  <si>
    <t xml:space="preserve">Rheye Cal</t>
  </si>
  <si>
    <t xml:space="preserve">Epic (Limit one Epic Card per Deck) | Play: If you have 0 RP, gain 8 RP for each card in your tableau.</t>
  </si>
  <si>
    <t xml:space="preserve">Sophica Sentavra</t>
  </si>
  <si>
    <t xml:space="preserve">Epic (Limit one Epic Card per Deck) | Ongoing: At the start of each of your turns, reveal the top card of the store. You may discard it to the Aftermarket to gain RP equal to its STAR, otherwise place it back on top.</t>
  </si>
  <si>
    <t xml:space="preserve">Trias Blackwind</t>
  </si>
  <si>
    <t xml:space="preserve">Epic (Limit one Epic Card per Deck) | Ongoing: At the end of each of your turns, move this card to the right-most spot in your tableau. If you moved it, gain 4 RP.</t>
  </si>
  <si>
    <t xml:space="preserve">Xal Ezra</t>
  </si>
  <si>
    <t xml:space="preserve">Epic (Limit one Epic Card per Deck) | Ongoing: The first time each turn you play a card, you may play another card afterwards. If you do, gain 4 RP. If you do not, place a +1 STAR Token on the rightmost card in your tableau.</t>
  </si>
  <si>
    <t xml:space="preserve">Argent Supporters</t>
  </si>
  <si>
    <t xml:space="preserve">Andrus Dochartaigh</t>
  </si>
  <si>
    <t xml:space="preserve">Ongoing: If you did not lose a clash this turn, your cards cannot be flipped by opponents' effects. Gain 6 RP each time one or more cards are prevented from being flipped this way.</t>
  </si>
  <si>
    <t xml:space="preserve">Cin Atalar</t>
  </si>
  <si>
    <t xml:space="preserve">Coin Op–Action: Spend 2 Dollars and repeat this card's Play Effects. | Play: Swap the position of 2 cards in your tableau. Gain RP equal to the combined STAR of those cards.</t>
  </si>
  <si>
    <t xml:space="preserve">Garek Tesias</t>
  </si>
  <si>
    <t xml:space="preserve">Blast Off–Action: Put three +1 STAR Tokens onto a card in your tableau. | Flip: Choose an opponent, that player must flip a card in their tableau.</t>
  </si>
  <si>
    <t xml:space="preserve">Lynssara Yuuno</t>
  </si>
  <si>
    <t xml:space="preserve">Play: Flip a 5 STAR or lower card in any player's tableau and copy all Play effects on that card. This effect cannot be copied.</t>
  </si>
  <si>
    <t xml:space="preserve">Tegusgan</t>
  </si>
  <si>
    <t xml:space="preserve">Ongoing: This card cannot be moved or flipped by effects your opponents' control. | Ongoing: At the start of your turn, put a +1 STAR Token on each card adjacent to this one and gain 3 RP.</t>
  </si>
  <si>
    <t xml:space="preserve">White Ash</t>
  </si>
  <si>
    <t xml:space="preserve">Flip: Copy a Flip effect in any player's tableau. This effect cannot be copied.</t>
  </si>
  <si>
    <t xml:space="preserve">Argent Voters</t>
  </si>
  <si>
    <t xml:space="preserve">Abdel Ieyes</t>
  </si>
  <si>
    <t xml:space="preserve">Ongoing: Your tableau has one additional slot on the right edge to play Singles. | Score: If you have 6 or more face-up cards in your tableau, gain 25 RP.</t>
  </si>
  <si>
    <t xml:space="preserve">Candide Malephaise</t>
  </si>
  <si>
    <t xml:space="preserve">Flip: If all other cards in your tableau are face-down, gain 7 RP per card in your tableau (including this one).</t>
  </si>
  <si>
    <t xml:space="preserve">Dareios Kuel</t>
  </si>
  <si>
    <t xml:space="preserve">Ongoing: The first time each turn that you discard a card, gain 13 RP. | Action: Discard a card.</t>
  </si>
  <si>
    <t xml:space="preserve">Jeris Ieyes</t>
  </si>
  <si>
    <t xml:space="preserve">Score: If all cards in your tableau are the same ELEMENT or the same TYPE, gain 40 RP.</t>
  </si>
  <si>
    <t xml:space="preserve">Marmelee Greyheart</t>
  </si>
  <si>
    <t xml:space="preserve">Score: For each TYPE, choose a card in your tableau with that TYPE and gain RP equal to its STAR.</t>
  </si>
  <si>
    <t xml:space="preserve">Uleyle Kimbhe</t>
  </si>
  <si>
    <t xml:space="preserve">Play: Clash with an opponent. The winner gains RP equal to three times the STAR of the loser's highest STAR card.</t>
  </si>
  <si>
    <t xml:space="preserve">Baanz</t>
  </si>
  <si>
    <t xml:space="preserve">Cardinal Baanz</t>
  </si>
  <si>
    <t xml:space="preserve">"Card Bans" pun.</t>
  </si>
  <si>
    <t xml:space="preserve">DECKBUILDING POWER | Before the last call for selling to the Aftermarket, you may put a Sell Marker onto this card and name a card. No other player may use that card in their tournament deck or collection and it cannot be sold to the Aftermarket (you may use this effect multiple times if you have more Sell Markers). || TOURNAMENT POWER | As an Action on each of your turns, you may name a card. Copies of the named card come into play face-down until the start of your next turn.</t>
  </si>
  <si>
    <t xml:space="preserve">CO-OP DECKBUILDING POWER | You may choose one Single from the boss's deck and return it to the box. The boss will not play that card during the tournament. || CO-OP TOURNAMENT POWER | Reaction: Prevent a Play or Flip effect from activating (if you prevent a Flip effect, the card is still flipped).</t>
  </si>
  <si>
    <t xml:space="preserve">Indiana Jones?</t>
  </si>
  <si>
    <t xml:space="preserve">Judge Dredd.</t>
  </si>
  <si>
    <t xml:space="preserve">Back to the Past</t>
  </si>
  <si>
    <t xml:space="preserve">Dual Animal/Citizen</t>
  </si>
  <si>
    <t xml:space="preserve">Fox Face</t>
  </si>
  <si>
    <t xml:space="preserve">Ylvis, What Does the Fox Say.</t>
  </si>
  <si>
    <t xml:space="preserve">Anvil Drop PLUS–Action: Flip a card in another player's tableau with a higher STAR than this card. | Flip: Gain 5 RP for each face-down card in other player's tableaus (max. 30 RP).</t>
  </si>
  <si>
    <t xml:space="preserve">Dual Animal/Myth</t>
  </si>
  <si>
    <t xml:space="preserve">Legend Cat, the Cat of Legend</t>
  </si>
  <si>
    <t xml:space="preserve">Blep. Generic prophecy spoof.</t>
  </si>
  <si>
    <t xml:space="preserve">Scurry PLUS (Play: You may insert this card anywhere into any player's tableau. They gain ownership of it.) | Score: Gain 10 RP.</t>
  </si>
  <si>
    <t xml:space="preserve">Dual Citizen/Construct</t>
  </si>
  <si>
    <t xml:space="preserve">Living Zombie</t>
  </si>
  <si>
    <t xml:space="preserve">Undead PLUS–Ongoing: When this comes into play, you may put two Sell Markers on it. If it would be flipped by an opponent's effect, remove a Sell Marker from it instead. | Flip: All opponents gain 30 RP. | Score: Gain 35 RP.</t>
  </si>
  <si>
    <t xml:space="preserve">Dual Citizen/Soldier</t>
  </si>
  <si>
    <t xml:space="preserve">Sleeveburster</t>
  </si>
  <si>
    <t xml:space="preserve">Alien, chest bursters.</t>
  </si>
  <si>
    <t xml:space="preserve">Ongoing: Cards in your tableau gain "Blast Off PLUS–Action: Put 5 +1 STAR Tokens onto a card in your tableau."</t>
  </si>
  <si>
    <t xml:space="preserve">Dual Myth/Citizen</t>
  </si>
  <si>
    <t xml:space="preserve">The Dim</t>
  </si>
  <si>
    <t xml:space="preserve">The Shadow. Yugioh, Heart of Cards reference.</t>
  </si>
  <si>
    <t xml:space="preserve">Mimicry PLUS (This card has the ELEMENTS and TYPES of the cards to its immediate left and right.) | Score: If this card has 2 different TYPES and 2 different ELEMENTS, gain 30 RP.</t>
  </si>
  <si>
    <t xml:space="preserve">Dual Myth/Construct</t>
  </si>
  <si>
    <t xml:space="preserve">The Gauntlet</t>
  </si>
  <si>
    <t xml:space="preserve">Conan/He-Man. Gauntlet (Video Game) in flavor text and title.</t>
  </si>
  <si>
    <t xml:space="preserve">Coin Op PLUS–Action: Spend 4 Dollars and repeat this card's Play effects. | Play: Spend up to 10 Dollars from any number of other players combined. Gain 2 RP for each Dollar spent.</t>
  </si>
  <si>
    <t xml:space="preserve">Backer Meets World</t>
  </si>
  <si>
    <t xml:space="preserve">Dual Soldier/Mage</t>
  </si>
  <si>
    <t xml:space="preserve">Commander Worth</t>
  </si>
  <si>
    <t xml:space="preserve">"Worth" card game slang.</t>
  </si>
  <si>
    <t xml:space="preserve">Top: Instead of playing a card from your hand, you may choose a card in the Aftermarket and play it as though it were in your hand. The card becomes yours permanently.</t>
  </si>
  <si>
    <t xml:space="preserve">Dual Soldier/Citizen</t>
  </si>
  <si>
    <t xml:space="preserve">Lone Wolf</t>
  </si>
  <si>
    <t xml:space="preserve">Lone Samurai trope.</t>
  </si>
  <si>
    <t xml:space="preserve">Ongoing: Adjacent cards cannot be flipped by an opponent's effect. | Score: Activate the Score effects of each adjacent lower STAR card (this effect cannot be copied).</t>
  </si>
  <si>
    <t xml:space="preserve">Missing in Action</t>
  </si>
  <si>
    <t xml:space="preserve">Missing Kids Cartons. Cattle Industry. ever dream this man?</t>
  </si>
  <si>
    <t xml:space="preserve">Play: Reveal the top card of any promo stack. If you did, remove this card from the game, then play the card you revealed. This card becomes yours and is added to your binder after the Tournament Phase.</t>
  </si>
  <si>
    <t xml:space="preserve">Dual Soldier/Myth</t>
  </si>
  <si>
    <t xml:space="preserve">Overlord Doomstar</t>
  </si>
  <si>
    <t xml:space="preserve">Play: Discard all cards from the Aftermarket, and gain RP equal to their combined STAR (max. 45 RP).</t>
  </si>
  <si>
    <t xml:space="preserve">Dual Mage/Myth</t>
  </si>
  <si>
    <t xml:space="preserve">The ZAP</t>
  </si>
  <si>
    <t xml:space="preserve">DC Comics, The Flash.</t>
  </si>
  <si>
    <t xml:space="preserve">Play: Play up to 2 additional cards during this turn (up to the limit of your tableau). Gain 25 RP if there are 4 or more cards in your tableau at the end of this turn.</t>
  </si>
  <si>
    <t xml:space="preserve">Dual Citizen/Animal</t>
  </si>
  <si>
    <t xml:space="preserve">Upstart Trainer Riddins</t>
  </si>
  <si>
    <t xml:space="preserve">Pokemon, Trainer art and quote.</t>
  </si>
  <si>
    <t xml:space="preserve">Next: If the next card you play is an ANIMAL, put four +1 STAR Tokens on it. | Score: Gain RP equal to 2 times the combined STAR of each adjacent ANIMAL card in your tableau (max. 40 RP)</t>
  </si>
  <si>
    <t xml:space="preserve">Backers in Charge</t>
  </si>
  <si>
    <t xml:space="preserve">Dual Air/Earth</t>
  </si>
  <si>
    <t xml:space="preserve">Clementine</t>
  </si>
  <si>
    <t xml:space="preserve">This card has all the ELEMENTS and TYPES of cards in the Aftermarket (in addition to its normal ones). | Score: Gain 4 RP for each ELEMENT this card has. Gain 4 RP for each TYPE this card has.</t>
  </si>
  <si>
    <t xml:space="preserve">Dual Light/Air</t>
  </si>
  <si>
    <t xml:space="preserve">Dagurios "The Man" Ziboulotibs</t>
  </si>
  <si>
    <t xml:space="preserve">JoJo's Bizarre Adventure art and flavor text pun.</t>
  </si>
  <si>
    <t xml:space="preserve">Play: Clash with an opponent. If you win the clash take any friendship card from that player.</t>
  </si>
  <si>
    <t xml:space="preserve">Elemental Champion Madavi</t>
  </si>
  <si>
    <t xml:space="preserve">Score: For each ELEMENT, gain RP equal to the STAR of the highest card of that ELEMENT in your tableau (max. 60 RP).</t>
  </si>
  <si>
    <t xml:space="preserve">Dual Water/Fire</t>
  </si>
  <si>
    <t xml:space="preserve">Sarelle the Crafty</t>
  </si>
  <si>
    <t xml:space="preserve">Reaction: When another player's effect causes one of your cards to be flipped, steal 25 RP from that player and flip a card of your choice in their tableau. | Score: Gain 15 RP.</t>
  </si>
  <si>
    <t xml:space="preserve">Dual Dark/Fire</t>
  </si>
  <si>
    <t xml:space="preserve">Sol the Devourer</t>
  </si>
  <si>
    <t xml:space="preserve">"Soul Devourer" pun.</t>
  </si>
  <si>
    <t xml:space="preserve">Play: Gain 3 RP for each face-down card in all tableaus. Every player loses 3 RP for each face-down card in their tableau.</t>
  </si>
  <si>
    <t xml:space="preserve">Dual Air/Dark</t>
  </si>
  <si>
    <t xml:space="preserve">The Captain</t>
  </si>
  <si>
    <t xml:space="preserve">Play: Gain 7 RP for each SOLDIER or CONSTRUCT in all tableaus (max 49 RP).</t>
  </si>
  <si>
    <t xml:space="preserve">Backers in the House</t>
  </si>
  <si>
    <t xml:space="preserve">"Three Gun" Corey</t>
  </si>
  <si>
    <t xml:space="preserve">Trigun, Vash the Stampede. Soul Eater, Death the Kid.</t>
  </si>
  <si>
    <t xml:space="preserve">Score: Gain RP equal to the STAR of both adjacent cards, and twice the STAR of this card (max. 30 RP).</t>
  </si>
  <si>
    <t xml:space="preserve">Coach Gaimes</t>
  </si>
  <si>
    <t xml:space="preserve">"Never Lose Games" pun.</t>
  </si>
  <si>
    <t xml:space="preserve">Ongoing: Your cards with less than 5 STAR are considered to have 5 STAR. This effect works even during scoring. | Score: Gain 4 RP for each 5 STAR card in your tableau.</t>
  </si>
  <si>
    <t xml:space="preserve">Hamish the Breakfast Wizard</t>
  </si>
  <si>
    <t xml:space="preserve">Food puns.</t>
  </si>
  <si>
    <t xml:space="preserve">Ongoing: Whenever you play an ANIMAL card (after all Play effects), flip it and gain 8 RP.</t>
  </si>
  <si>
    <t xml:space="preserve">Ritarr, the Beardomancer</t>
  </si>
  <si>
    <t xml:space="preserve">Illuminati imagery.</t>
  </si>
  <si>
    <t xml:space="preserve">Ongoing: Whenever you play a card (after all Play effects), flip it and gain 5 RP.</t>
  </si>
  <si>
    <t xml:space="preserve">Somnecrambulus, the Haunted Pillow</t>
  </si>
  <si>
    <t xml:space="preserve">Next: After you play your next card, flip it. Each player must flip a card in their tableau that shares a TYPE or ELEMENT with the card you flipped.</t>
  </si>
  <si>
    <t xml:space="preserve">The Blood Hunter</t>
  </si>
  <si>
    <t xml:space="preserve">Bloodbourne, the Hunter.</t>
  </si>
  <si>
    <t xml:space="preserve">Ongoing: Each time you play a LIGHT card, put a +1 STAR Token on one of your cards. Each time you play a DARK card, gain 8 RP.</t>
  </si>
  <si>
    <t xml:space="preserve">Backers in the Middle</t>
  </si>
  <si>
    <t xml:space="preserve">Baron von Starratingtax</t>
  </si>
  <si>
    <t xml:space="preserve">Robin Hood, scene with Prince John in the flavor text. "Star rating tax" portanteau name.</t>
  </si>
  <si>
    <t xml:space="preserve">Top: Whenever a player plays a card, they lose RP equal to three times its STAR. | Flip: Each player loses RP equal to the combined STAR of all cards in their tableau.</t>
  </si>
  <si>
    <t xml:space="preserve">Dual Mage/Animal</t>
  </si>
  <si>
    <t xml:space="preserve">Billions, Lord of Squirrels</t>
  </si>
  <si>
    <t xml:space="preserve">Top: You may play cards from your hand face-down. Each time you do, gain 15 RP and choose an opponent. That player must flip a card in his tableau. | Score: Gain 10 RP if you have no other face-up cards in your tableau.</t>
  </si>
  <si>
    <t xml:space="preserve">Dual Citizen/Myth</t>
  </si>
  <si>
    <t xml:space="preserve">Chief Researcher Meron</t>
  </si>
  <si>
    <t xml:space="preserve">SCP Foundation? Cthulu pun.</t>
  </si>
  <si>
    <t xml:space="preserve">Play: For each player with at least one MYTH card in their tableau, gain 15 RP (max. 60 RP).</t>
  </si>
  <si>
    <t xml:space="preserve">Forden Gleeman</t>
  </si>
  <si>
    <t xml:space="preserve">Half Life, Gordon Freeman. "Valve can't count to 3" meme.</t>
  </si>
  <si>
    <t xml:space="preserve">Ongoing: Whenever an effect specifies "Choose a player" or "Choose an opponent", other players must choose you. | Score: Gain 35 RP.</t>
  </si>
  <si>
    <t xml:space="preserve">Hogan the Hammer</t>
  </si>
  <si>
    <t xml:space="preserve">Play: Clash with an opponent. If you win, flip a card of your choice that opponent controls, and each other player must flip a card of their choice. | Score: Gain 12 RP.</t>
  </si>
  <si>
    <t xml:space="preserve">Magical Card Hero Twins Piqueron</t>
  </si>
  <si>
    <t xml:space="preserve">Yugioh, "Heart of the Cards" reference.</t>
  </si>
  <si>
    <t xml:space="preserve">Reaction: After another player plays a card with a Play effect, copy that effect (this effect cannot be copied).</t>
  </si>
  <si>
    <t xml:space="preserve">Ballistic Reign</t>
  </si>
  <si>
    <t xml:space="preserve">Deathless Legionnaire</t>
  </si>
  <si>
    <t xml:space="preserve">Ballistic Regin. Crossover Set.</t>
  </si>
  <si>
    <t xml:space="preserve">Top: Whenever an opponent plays a card, they must discard a card that matches that card's RARITY or SET, or reveal a hand with none.</t>
  </si>
  <si>
    <t xml:space="preserve">Dragonslayer</t>
  </si>
  <si>
    <t xml:space="preserve">Top: Whenever a +1 STAR Token would be put onto an opponent's card, it is put on this card instead. | Action: Gain 3 RP for each +1 STAR Token on this card (max. 30 RP), then move all +1 STAR Tokens from this card to another Single.</t>
  </si>
  <si>
    <t xml:space="preserve">Frost Dragon</t>
  </si>
  <si>
    <t xml:space="preserve">Top: Whenever an opponent would gain RP, they gain 5 fewer RP.</t>
  </si>
  <si>
    <t xml:space="preserve">Mage Killer</t>
  </si>
  <si>
    <t xml:space="preserve">Top: Whenever opponents' cards are flipped, you gain 5 RP per card flipped.</t>
  </si>
  <si>
    <t xml:space="preserve">Scorpio</t>
  </si>
  <si>
    <t xml:space="preserve">Top: Whenever an opponent plays a card (before Play effects), they must flip another card in their tableau that matches that card's TYPE or ELEMENT.</t>
  </si>
  <si>
    <t xml:space="preserve">Wyvern Lancer</t>
  </si>
  <si>
    <t xml:space="preserve">Top: Whenever you would lose RP, you gain 5 RP instead. Whenever you would lose a clash, you are considered to win that clash instead (this may mean there are multiple winners in a clash).</t>
  </si>
  <si>
    <t xml:space="preserve">Black Flags, Black Waters</t>
  </si>
  <si>
    <t xml:space="preserve">Cannoneer Barrel</t>
  </si>
  <si>
    <t xml:space="preserve">Ongoing: Each time a player discards a card, you gain 2 RP for each card discarded. | Flip: Gain 15 RP.</t>
  </si>
  <si>
    <t xml:space="preserve">Dread Captain Beard</t>
  </si>
  <si>
    <t xml:space="preserve">The Princess Bride, Dread Pirate title. Black Beard.</t>
  </si>
  <si>
    <t xml:space="preserve">Score: Gain 18 RP. | When you discard this card from your hand, gain 14 RP.</t>
  </si>
  <si>
    <t xml:space="preserve">Jimmy the Shark</t>
  </si>
  <si>
    <t xml:space="preserve">Play: Each other player must discard a card or lose 10 RP.</t>
  </si>
  <si>
    <t xml:space="preserve">Kate MacMug</t>
  </si>
  <si>
    <t xml:space="preserve">Play: Gain 25 RP and discard a card from your hand. Each other player may discard a card that matches its TYPE to gain 15 RP.</t>
  </si>
  <si>
    <t xml:space="preserve">Sailors of Fortune</t>
  </si>
  <si>
    <t xml:space="preserve">"Soldier of Fortune" pun. "Walk the plank" phrase.</t>
  </si>
  <si>
    <t xml:space="preserve">DECK BOX | You can include 2 additional Singles in your deck. | Ongoing: When you discard a card from your hand, place it on this card (max. 4 cards). | Score: Gain RP equal to the STAR of each card on this one.</t>
  </si>
  <si>
    <t xml:space="preserve">Scrubbers the Deckhand</t>
  </si>
  <si>
    <t xml:space="preserve">"Scrubber" name pun. Vileda cleaning products.</t>
  </si>
  <si>
    <t xml:space="preserve">Play: Add 1 card from the top of the Store to the Aftermarket for each player. Starting with you and going clockwise, each player adds a card from the Aftermarket to their hand.</t>
  </si>
  <si>
    <t xml:space="preserve">Misc.</t>
  </si>
  <si>
    <t xml:space="preserve">[-]</t>
  </si>
  <si>
    <t xml:space="preserve">[Blank ACCESSORY]</t>
  </si>
  <si>
    <t xml:space="preserve">[Blank DECK BOX]</t>
  </si>
  <si>
    <t xml:space="preserve">[Blank Single]</t>
  </si>
  <si>
    <t xml:space="preserve">Bluelake Village</t>
  </si>
  <si>
    <t xml:space="preserve">Berkenstock, the Chemist</t>
  </si>
  <si>
    <t xml:space="preserve">Score: Gain 22 RP if both cards adjacent to this one have the same TYPE or ELEMENT.</t>
  </si>
  <si>
    <t xml:space="preserve">Blue Egg, Birth of Water</t>
  </si>
  <si>
    <t xml:space="preserve">Ongoing: This card is an exact copy of a 6 STAR or lower WATER card to its immediate left (Play effects can be used). This effect continues to work during scoring. This effect cannot be copied.</t>
  </si>
  <si>
    <t xml:space="preserve">Deep Ray, Undersea Stalker</t>
  </si>
  <si>
    <t xml:space="preserve">"Internet Lurker" reference in flavor text.</t>
  </si>
  <si>
    <t xml:space="preserve">Play: Gain 4 RP for each FIRE and WATER card in your tableau. | Action: Clash with an opponent. The winner gains 10 RP.</t>
  </si>
  <si>
    <t xml:space="preserve">Donteles, the Frozen</t>
  </si>
  <si>
    <t xml:space="preserve">X-Men, Ice Man? Spiderman/Generic superhero origins reference.</t>
  </si>
  <si>
    <t xml:space="preserve">Cards cannot be attached to this card. | Top: Players cannot gain RP (including you). At the start of your turn, flip this card. This effect stops working during scoring.</t>
  </si>
  <si>
    <t xml:space="preserve">Elco, Apprentice Mage</t>
  </si>
  <si>
    <t xml:space="preserve">Play: Gain 16 RP if there are at least 3 different TYPES among cards in your tableau.</t>
  </si>
  <si>
    <t xml:space="preserve">Maximimilan, Mathematician</t>
  </si>
  <si>
    <t xml:space="preserve">Score: Copy a Score effect on a card to the immediate left of this card. This effect cannot be copied.</t>
  </si>
  <si>
    <t xml:space="preserve">Mono-Water Equilibrium</t>
  </si>
  <si>
    <t xml:space="preserve">TCG Deck Archetypes.</t>
  </si>
  <si>
    <t xml:space="preserve">DECK BOX | Score: Gain 8 RP for each WATER card in your tableau (max. 30).</t>
  </si>
  <si>
    <t xml:space="preserve">Waverly the Witch</t>
  </si>
  <si>
    <t xml:space="preserve">Wizards of Waverly Place.</t>
  </si>
  <si>
    <t xml:space="preserve">Play: Copy a Play effect on a card to the immediate left of this card. This effect cannot be copied.</t>
  </si>
  <si>
    <t xml:space="preserve">Bored Games</t>
  </si>
  <si>
    <t xml:space="preserve">Cards and Ladders</t>
  </si>
  <si>
    <t xml:space="preserve">Chutes and Ladders pun.</t>
  </si>
  <si>
    <t xml:space="preserve">DECK BOX | Action: Choose an opponent to reveal 6 cards in their hand of their choice. Gain RP equal to the total STAR of cards revealed (max. 35 RP).</t>
  </si>
  <si>
    <t xml:space="preserve">Fancy Top Hat</t>
  </si>
  <si>
    <t xml:space="preserve">Monopoly, player piece art.</t>
  </si>
  <si>
    <t xml:space="preserve">ACCESSORY | Action: Choose an opponent. That opponent selects a card from their hand, and you gain it to your hand.</t>
  </si>
  <si>
    <t xml:space="preserve">Mr. Purple</t>
  </si>
  <si>
    <t xml:space="preserve">Army men/Unit pieces. Clue, Col. Mustard.</t>
  </si>
  <si>
    <t xml:space="preserve">Play: Choose a card in your hand. Each opponent guesses its TYPE, ELEMENT, or STAR. Reveal that card. If no opponent guessed correctly, gain 25 RP.</t>
  </si>
  <si>
    <t xml:space="preserve">Scrambled</t>
  </si>
  <si>
    <t xml:space="preserve">Scrabble, pun and art.</t>
  </si>
  <si>
    <t xml:space="preserve">Play: Choose a card in an opponent's hand. Reveal that card. Gain 2 RP for every letter in that card's name (max. 25 RP).</t>
  </si>
  <si>
    <t xml:space="preserve">Simone</t>
  </si>
  <si>
    <t xml:space="preserve">Simon, pun and art.</t>
  </si>
  <si>
    <t xml:space="preserve">Play: Reveal an opponent's hand. Gain 6 RP for each different ELEMENT revealed this way.</t>
  </si>
  <si>
    <t xml:space="preserve">Trivia Pursuist</t>
  </si>
  <si>
    <t xml:space="preserve">Trivial Pursuit pun. Jab at trivia games in flavor text.</t>
  </si>
  <si>
    <t xml:space="preserve">Play: Secretly choose a card from your binder with flavor text, then read its flavor text. Each opponent guesses the cards's name. Gain 28 RP if no player guesses correctly.</t>
  </si>
  <si>
    <t xml:space="preserve">Breaking Backers</t>
  </si>
  <si>
    <t xml:space="preserve">Backed or Fiction?</t>
  </si>
  <si>
    <t xml:space="preserve">MtG, Fact or Fiction pun. Ancient Aliens, Giorgio A. Tsoukalos in art. Tin foil hat reference.</t>
  </si>
  <si>
    <t xml:space="preserve">Play: Discard this card to the Store discard, then gain a card of your choice from a SET outside the game with "Backer" in its name to your hand.</t>
  </si>
  <si>
    <t xml:space="preserve">Lord of Quality</t>
  </si>
  <si>
    <t xml:space="preserve">Yugioh, Duel Disk in art. Dragon Ball Z, over 9000 in art. ISO 9000, a quality standards reference.</t>
  </si>
  <si>
    <t xml:space="preserve">Score: All players gain RP equal to three times the STAR of the lowest STAR card in their tableau.</t>
  </si>
  <si>
    <t xml:space="preserve">Platinum Lord Maghinat</t>
  </si>
  <si>
    <t xml:space="preserve">Over the top RPG villain.</t>
  </si>
  <si>
    <t xml:space="preserve">Ongoing: Your Top card has +2 STAR. | Next: The next card you play may activate its Play effect twice.</t>
  </si>
  <si>
    <t xml:space="preserve">The Legendary Gambler</t>
  </si>
  <si>
    <t xml:space="preserve">Score: Gain 20 RP for each played tournament you have placed first or second in this game. Lose 5 RP for each played tournament you have not placed first or second in this game.</t>
  </si>
  <si>
    <t xml:space="preserve">The Scalper</t>
  </si>
  <si>
    <t xml:space="preserve">"Scalper" is slang in collectibles. X-Men, Gambit's outfit?</t>
  </si>
  <si>
    <t xml:space="preserve">Play: Gain a card at random from each player's hand to your hand.</t>
  </si>
  <si>
    <t xml:space="preserve">Ultimate Board Gamer Rue</t>
  </si>
  <si>
    <t xml:space="preserve">DanganRonpa, Monkanuma.</t>
  </si>
  <si>
    <t xml:space="preserve">Play: All other players vote Despair or Hope. If the majority votes Despair, all other players flip 2 cards in their tableau If Hope, gain 30 RP. If there is a tie, you choose.</t>
  </si>
  <si>
    <t xml:space="preserve">Bro'Kin's Best</t>
  </si>
  <si>
    <t xml:space="preserve">Fishy Boat</t>
  </si>
  <si>
    <t xml:space="preserve">"Fishy" pun in art.</t>
  </si>
  <si>
    <t xml:space="preserve">Reaction: When any other player gains RP, you also gain that much RP.</t>
  </si>
  <si>
    <t xml:space="preserve">Fishy Boat: Legacy</t>
  </si>
  <si>
    <t xml:space="preserve">"Legacy" board game mechanics.</t>
  </si>
  <si>
    <t xml:space="preserve">Play: Draw one pair of sunglasses on a fish in this card's illustration box. For each pair of sunglasses drawn on this card, gain 2 RP. If there are no more fish without sunglasses after this, destroy this card.</t>
  </si>
  <si>
    <t xml:space="preserve">Galactic Trendsettlers</t>
  </si>
  <si>
    <t xml:space="preserve">Setlers of Catan. Galaxy Trucker.</t>
  </si>
  <si>
    <t xml:space="preserve">Ongoing: The first time each turn, when you gain RP, you may instead gain 5 Dollars, the top card of the Store to your hand, or 10 RP.</t>
  </si>
  <si>
    <t xml:space="preserve">Get Out of Last Place Free Card</t>
  </si>
  <si>
    <t xml:space="preserve">Monopoly event cards. Mario Kart Bullet Bill powerup. MtG, Chaos Orb?</t>
  </si>
  <si>
    <t xml:space="preserve">Reaction: When a player with more RP than you would gain RP, you gain that RP instead.</t>
  </si>
  <si>
    <t xml:space="preserve">Manhattan Clock</t>
  </si>
  <si>
    <t xml:space="preserve">"Atomic Clock" art pun. Innovation, Fission mechanic in rules text.</t>
  </si>
  <si>
    <t xml:space="preserve">ACCESSORY | Action: Reveal the top two cards of the Store. If their total STAR adds up to exactly 10, remove this and all cards in players' hands from the game. Players then draw cards from the Store up to the amount they had.</t>
  </si>
  <si>
    <t xml:space="preserve">Sanctuary</t>
  </si>
  <si>
    <t xml:space="preserve">Dominion mentioned in flavor text.</t>
  </si>
  <si>
    <t xml:space="preserve">DECK BOX | You can include 1 additional Single in your deck. | Action: Return up to 5 cards from your hand to the box to gain 10 RP for each.</t>
  </si>
  <si>
    <t xml:space="preserve">Ultimate Ware Wolf</t>
  </si>
  <si>
    <t xml:space="preserve">One Night: Ultimate Werewolf pun. Doritos. Game cheating references. Trench coat shady merchant.</t>
  </si>
  <si>
    <t xml:space="preserve">Play: Place a face-up Accessory in any player's tableau into the Aftermarket. That player gains Dollars equal to the STAR of that card. You gain RP equal to twice the STAR of that card. This effect cannot be reacted to.</t>
  </si>
  <si>
    <t xml:space="preserve">Brownwall City</t>
  </si>
  <si>
    <t xml:space="preserve">Bertram, Explorer</t>
  </si>
  <si>
    <t xml:space="preserve">Score: Gain 16 RP.</t>
  </si>
  <si>
    <t xml:space="preserve">Brown Egg, Birth of Stone</t>
  </si>
  <si>
    <t xml:space="preserve">Ongoing: This card is an exact copy of a 6 STAR or lower EARTH card to its immediate left (Play effects can be used). This effect continues to work during scoring. This effect cannot be copied.</t>
  </si>
  <si>
    <t xml:space="preserve">Dirtbag, the Sandman</t>
  </si>
  <si>
    <t xml:space="preserve">Dirtbag, insult pun. Myths, Sandman. TCGs, Hoser cards.</t>
  </si>
  <si>
    <t xml:space="preserve">Play: Gain 3 RP for each AIR and EARTH card in your tableau. | Action: Clash with an opponent. The winner gains 10 RP.</t>
  </si>
  <si>
    <t xml:space="preserve">Florian, the Dryad</t>
  </si>
  <si>
    <t xml:space="preserve">Play: Flip any number of cards in your tableau. | Score: Gain 15 RP if this is the left-most face-up card in your tableau.</t>
  </si>
  <si>
    <t xml:space="preserve">Ironblight, the Golem</t>
  </si>
  <si>
    <t xml:space="preserve">Score: Gain 4 RP for every different ELEMENT among cards in your tableau.</t>
  </si>
  <si>
    <t xml:space="preserve">Mara, Apprentice Thief</t>
  </si>
  <si>
    <t xml:space="preserve">Play: Gain 8 RP if the player to your left has more RP than you. Gain 8 RP if the player your your right has more RP than you. If after this you have the least RP among all players, gain 8 RP.</t>
  </si>
  <si>
    <t xml:space="preserve">Mono-Earth Underdog</t>
  </si>
  <si>
    <t xml:space="preserve">DECK BOX | Score: gain 8 RP for each EARTH card in your tableau (max. 30).</t>
  </si>
  <si>
    <t xml:space="preserve">Parker, Big Game Hunter</t>
  </si>
  <si>
    <t xml:space="preserve">Most Dangerous Game, Zaroff? Hearthstone, Big Game Hunter.</t>
  </si>
  <si>
    <t xml:space="preserve">Score: Gain 5 RP for every card in your tableau with fewer STAR than this one.</t>
  </si>
  <si>
    <t xml:space="preserve">BSI: Backer Set Investigation</t>
  </si>
  <si>
    <t xml:space="preserve">Dexterity Dude</t>
  </si>
  <si>
    <t xml:space="preserve">Play: Flick one of your RP trackers into an opponent's Play Area. If it lands on a number, gain that much RP. Afterwards, put your RP tracker back on the RP track to reflect your new score.</t>
  </si>
  <si>
    <t xml:space="preserve">King of the Blades</t>
  </si>
  <si>
    <t xml:space="preserve">Kingdom Hearts, tilted crown, zippers, Sora's outfit in art.</t>
  </si>
  <si>
    <t xml:space="preserve">Action: Clash with an opponent. The winner gains 15 RP, 5 Dollars, the top card of the Core deck, the top card of the Store deck, and the loser gives the winner one of their +1 Friendship cards.</t>
  </si>
  <si>
    <t xml:space="preserve">Princess Grace</t>
  </si>
  <si>
    <t xml:space="preserve">Play: Place a Sell Marker on a card in any player's tableau. | Ongoing: Cards with Sell Markers on them in all tableaus become exact copies of this card. This effect continues to work during scoring. This effect cannot be copied. | Score: Gain 20 RP.</t>
  </si>
  <si>
    <t xml:space="preserve">Rock n' Rollers</t>
  </si>
  <si>
    <t xml:space="preserve">Rock and Roll pun. Wheelbarrow game, but on segways, in art.</t>
  </si>
  <si>
    <t xml:space="preserve">Ongoing: After a card is played to the right of this card and all Play effects have resolved, swap this and that card then place a +1 STAR Token on this card. | Score: Gain RP equal to twice the STAR of this card (max. 35 RP).</t>
  </si>
  <si>
    <t xml:space="preserve">Super Siblings</t>
  </si>
  <si>
    <t xml:space="preserve">Iron Man in art?</t>
  </si>
  <si>
    <t xml:space="preserve">Play: Gain 10 RP for each other player you have Friendship from (max. 40 RP).</t>
  </si>
  <si>
    <t xml:space="preserve">The Proxy</t>
  </si>
  <si>
    <t xml:space="preserve">The World Ends With You, Neku outfit, hair, and marked hand. "Proxy" TCG slang. Flavor text also references TWEWY.</t>
  </si>
  <si>
    <t xml:space="preserve">Score: If you have at least 150 RP, gain 35 RP. If you do not, remove this card from the game.</t>
  </si>
  <si>
    <t xml:space="preserve">Burgle Bros.</t>
  </si>
  <si>
    <t xml:space="preserve">Acrobat</t>
  </si>
  <si>
    <t xml:space="preserve">Self Referential.</t>
  </si>
  <si>
    <t xml:space="preserve">Ongoing: When you play an AIR card, steal 5 RP from an opponent of your choice and place a +1 STAR token on this card. | Flip: If an opponent's effect flipped this card, that player steals 5 RP from you for each +1 STAR Token on this card (max 25 RP).</t>
  </si>
  <si>
    <t xml:space="preserve">Hacker</t>
  </si>
  <si>
    <t xml:space="preserve">Ongoing: When you play a PREMIUM card, steal 5 RP from an opponent of your choice and place a +1 STAR token on this card. | Flip: If an opponent's effect flipped this card, that player steals 5 RP from you for each +1 STAR Token on this card (max 25 RP).</t>
  </si>
  <si>
    <t xml:space="preserve">Hawk</t>
  </si>
  <si>
    <t xml:space="preserve">Ongoing: When you play a LIGHT card, steal 5 RP from an opponent of your choice and place a +1 STAR token on this card. | Flip: If an opponent's effect flipped this card, that player steals 5 RP from you for each +1 STAR Token on this card (max 25 RP).</t>
  </si>
  <si>
    <t xml:space="preserve">Juicer</t>
  </si>
  <si>
    <t xml:space="preserve">Ongoing: When you play an EXPANSION card, steal 5 RP from an opponent of your choice and place a +1 STAR token on this card. | Flip: If an opponent's effect flipped this card, that player steals 5 RP from you for each +1 STAR Token on this card (max 25 RP).</t>
  </si>
  <si>
    <t xml:space="preserve">Peterman</t>
  </si>
  <si>
    <t xml:space="preserve">Ongoing: When you play a WATER card, steal 5 RP from an opponent of your choice and place a +1 STAR token on this card. | Flip: If an opponent's effect flipped this card, that player steals 5 RP from you for each +1 STAR Token on this card (max 25 RP).</t>
  </si>
  <si>
    <t xml:space="preserve">Raven</t>
  </si>
  <si>
    <t xml:space="preserve">Ongoing: When you play a DARK card, steal 5 RP from an opponent of your choice and place a +1 STAR token on this card. | Flip: If an opponent's effect flipped this card, that player steals 5 RP from you for each +1 STAR Token on this card (max 25 RP).</t>
  </si>
  <si>
    <t xml:space="preserve">Rigger</t>
  </si>
  <si>
    <t xml:space="preserve">Ongoing: When you play a FIRE card, steal 5 RP from an opponent of your choice and place a +1 STAR token on this card. | Flip: If an opponent's effect flipped this card, that player steals 5 RP from you for each +1 STAR Token on this card (max 25 RP).</t>
  </si>
  <si>
    <t xml:space="preserve">Rook</t>
  </si>
  <si>
    <t xml:space="preserve">Errata: The text "(including this one)" does not make sense as this is not a MASTER card, and has been included in error.</t>
  </si>
  <si>
    <t xml:space="preserve">Ongoing: When you play a MASTER card (including this one), steal 5 RP from an opponent of your choice and place a +1 STAR token on this card. | Flip: If an opponent's effect flipped this card, that player steals 5 RP from you for each +1 STAR Token on this card (max 25 RP).</t>
  </si>
  <si>
    <t xml:space="preserve">Spotter</t>
  </si>
  <si>
    <t xml:space="preserve">Ongoing: When you play an EARTH card, steal 5 RP from an opponent of your choice and place a +1 STAR token on this card. | Flip: If an opponent's effect flipped this card, that player steals 5 RP from you for each +1 STAR Token on this card (max 25 RP).</t>
  </si>
  <si>
    <t xml:space="preserve">Card Shark</t>
  </si>
  <si>
    <t xml:space="preserve">The Card Shark</t>
  </si>
  <si>
    <t xml:space="preserve">"Card Shark" visual gag.</t>
  </si>
  <si>
    <t xml:space="preserve">[Updated card in Collusion. Old source symbol/copyright: Set Rotation/2016. Old card text follows.] DECKBUILDING POWER | You may return a card you own to the box to gain 2 Dollars. You may do this any number of times. | Your VP from collecting Millennium Dollars at the end of the game is reduced by half. || TOURNAMENT POWER | Your Top card has "Action: Choose an opponent. That player must flip a card in their tableau that matches the STAR, TYPE, or ELEMENT of this card."</t>
  </si>
  <si>
    <t xml:space="preserve">DECKBUILDING POWER | You may discard a card you own to the Store discard to gain 2 Dollars. You may do this any number of times. || TOURNAMENT POWER | Your Top card has "Action: Choose an opponent. That player must flip a card in their tableau that matches the STAR, TYPE, or ELEMENT of this card."</t>
  </si>
  <si>
    <t xml:space="preserve">[Updated card in Collusion. Old source symbol/copyright: Set Rotation/2016. Old card text follows.] CO-OP DECKBUILDING POWER | Any player may remove 2 cards of the same rarity from the game to gain a booster pack from the store of that same rarity. || CO-OP TOURNAMENT POWER | Score: You gain 2 RP for each card set aside with your Deckbuilding Power.</t>
  </si>
  <si>
    <t xml:space="preserve">CO-OP DECKBUILDING POWER | Any player may remove 2 cards of the same RARITY from the game to gain a card from the store of that same RARITY. || CO-OP TOURNAMENT POWER | Score: Gain 2 RP for each card removed from the game with your Deckbuilding power.</t>
  </si>
  <si>
    <t xml:space="preserve">Cardcept</t>
  </si>
  <si>
    <t xml:space="preserve">Booster Pecs Al</t>
  </si>
  <si>
    <t xml:space="preserve">"Booster Packs" pun.</t>
  </si>
  <si>
    <t xml:space="preserve">Toll – Ongoing: Whenever a clash occurs, the loser must pay you 2 Dollars. If the loser doesn't have enough money, steal 5 RP from them. | Play: Clash with an opponent. The winner puts 4 +1 STAR Tokens on any card in their tableau.</t>
  </si>
  <si>
    <t xml:space="preserve">Cardigan</t>
  </si>
  <si>
    <t xml:space="preserve">Culdcept, Goligan name pun and art reference. Portmanteau of "Card" and "Cardigan". Also he wears a cardigan.</t>
  </si>
  <si>
    <t xml:space="preserve">Action: Attach this card to a face-up card in your tableau. That card gains "Toll – Ongoing: Whenever a clash occurs, the loser must pay you 2 Dollars. If the loser doesn't have enough money, steal 5 RP from them." and "Action: Clash with an opponent."</t>
  </si>
  <si>
    <t xml:space="preserve">Ceptra</t>
  </si>
  <si>
    <t xml:space="preserve">Culdcept, Culdra art reference. Fairly Odd-Parents, Da Rulez reference.</t>
  </si>
  <si>
    <t xml:space="preserve">Toll – Ongoing: Whenever a clash occurs, the loser must pay you 2 Dollars. If the loser doesn't have enough money, steal 5 RP from them. | Play: Clash with an opponent. The winner gains a promo card of their choice from one of the promo stacks to their hand.</t>
  </si>
  <si>
    <t xml:space="preserve">Evil Water Horse</t>
  </si>
  <si>
    <t xml:space="preserve">Evil counterpart trope, eyepatch and cigar. Greek Myth, Hippocampus.</t>
  </si>
  <si>
    <t xml:space="preserve">Top: At the end of an opponent's turn, they clash with you. | Toll – Ongoing: Whenever a clash occurs, the loser must pay you 2 Dollars. If the loser doesn't have enough money, steal 5 RP from them.</t>
  </si>
  <si>
    <t xml:space="preserve">Mo Manna, Mo Problems</t>
  </si>
  <si>
    <t xml:space="preserve">Biggie Smalls, Mo Money, Mo Problems.  Chainmail Bikini reference in art. Stripper money shower.</t>
  </si>
  <si>
    <t xml:space="preserve">DECK BOX | Ongoing: Whenever a clash occurs, gain 2 Dollars and 3 RP.</t>
  </si>
  <si>
    <t xml:space="preserve">Starchfolk</t>
  </si>
  <si>
    <t xml:space="preserve">Culdcept, Spudfolk. Dapper wear in art. Corn and spuds are both starch.</t>
  </si>
  <si>
    <t xml:space="preserve">Toll – Ongoing: Whenever a clash occurs, the loser must pay you 2 Dollars. If the loser doesn't have enough money, steal 5 RP from them. | Play: Clash with any number of opponents in turn order. Gain 2 Dollars before each clash occurs.</t>
  </si>
  <si>
    <t xml:space="preserve">Cardine</t>
  </si>
  <si>
    <t xml:space="preserve">Cardine Kolleckta</t>
  </si>
  <si>
    <t xml:space="preserve">"Card Collector" pun.</t>
  </si>
  <si>
    <t xml:space="preserve">DECKBUILDING POWER | You begin the game with a random Bronze and random Silver Promo from the card fusion area. | Card Fusions cost 1 fewer card for you. || TOURNAMENT POWER | Action: Attach this card to a card in your tableau. That card cannot be flipped by opponent's effects as long as this card is attached to it. This card cannot be discarded from play. | Score: Activate a Score effect of the card that this card is attached to (max. 30 RP).</t>
  </si>
  <si>
    <t xml:space="preserve">[Updated card in Collusion. Old source symbol/copyright: Set Rotation/2016. Old card text follows.] CO-OP DECKBUILDING POWER | You may use card fusion without spending any cards (a Sell Marker is still consumed). If all your Sell Markers are consumed, you may fuse by spending cards, without using a Sell Marker. | You may build a collection of each TYPE and each ELEMENT during Deckbuilding. || CO-OP TOURNAMENT POWER | At the end of the tournament, gain 1 RP for each card that was in a collection you built during Deckbuilding.</t>
  </si>
  <si>
    <t xml:space="preserve">CO-OP DECKBUILDING POWER | You may use card fusion without spending any cards. You must use a Sell Marker each time you fuse. | You may build a TYPE collection and an ELEMENT collection during Deckbuilding. || CO-OP TOURNAMENT POWER | At the end of the tournament, gain 2 RP for each card that was in a collection you built during Deckbuilding.</t>
  </si>
  <si>
    <t xml:space="preserve">Cards From the Crypt</t>
  </si>
  <si>
    <t xml:space="preserve">Evil Deck in a Jar</t>
  </si>
  <si>
    <t xml:space="preserve">Brain in a Jar trope.</t>
  </si>
  <si>
    <t xml:space="preserve">DECK BOX | Ongoing: All your cards without Foreboding gain Foreboding (Play: Name a card.). | Ongoing: Whenever you play a card you named with Foreboding, you gain 8 RP.</t>
  </si>
  <si>
    <t xml:space="preserve">Kilmore the Killbot</t>
  </si>
  <si>
    <t xml:space="preserve">"Kill more" pun. Doctor Who, Daleks in flavor text.</t>
  </si>
  <si>
    <t xml:space="preserve">Foreboding–Play: Name a card. | Ongoing: If you play a card named with Foreboding, you gain 20 RP and flip this card.</t>
  </si>
  <si>
    <t xml:space="preserve">Psycho Killer</t>
  </si>
  <si>
    <t xml:space="preserve">Talking Heads, Psycho Killer. Twisted Metal, Sweet Tooth? Texas Chainsaw Massacre, Leatherface? Batman in flavor text.</t>
  </si>
  <si>
    <t xml:space="preserve">Whenever this card is revealed in your hand or named by an effect, you may discard it after that effect resolves. If you do, all players must flip a card in their tableau.</t>
  </si>
  <si>
    <t xml:space="preserve">Super Draculord D.</t>
  </si>
  <si>
    <t xml:space="preserve">Dracula. Yugioh, Lord of D? Castlevania: Dracula X. Super Castlevania. Castlevania II in flavor text.</t>
  </si>
  <si>
    <t xml:space="preserve">Foreboding–Play: Name a card. | Ondoing: Whenever another player plays the card you named with Foreboding, gain 30 RP.</t>
  </si>
  <si>
    <t xml:space="preserve">The Creature</t>
  </si>
  <si>
    <t xml:space="preserve">Frankenstein, the Monster. Marvel Comics, The Thing? World of Warcraft, Thaddius?</t>
  </si>
  <si>
    <t xml:space="preserve">Foreboding–Play: Name a card. | Play: All other players reveal any copies of the card you named with Foreboding. If anyone revealed a card with this effect, this card may copy one of its Play effects. This effect cannot be copied.</t>
  </si>
  <si>
    <t xml:space="preserve">Za Ringoo</t>
  </si>
  <si>
    <t xml:space="preserve">The Ring, Sadako Yamamura. Fox News. Fox News is Fake News jab.</t>
  </si>
  <si>
    <t xml:space="preserve">Foreboding–Play: Name a card. | Play: All other players must discard any copies of the card you named with Foreboding. If any cards are discarded this way, gain 18 RP.</t>
  </si>
  <si>
    <t xml:space="preserve">Cards Magica</t>
  </si>
  <si>
    <t xml:space="preserve">Dark Grimoire of Pure Evil</t>
  </si>
  <si>
    <t xml:space="preserve">Lovecraft, Necronomicon?</t>
  </si>
  <si>
    <t xml:space="preserve">Play: Gain 10 RP. | Action: Remove this card from the game, gain the top card of the Store to your hand, then immediately play it if it is not a Deck Box or Accessory.</t>
  </si>
  <si>
    <t xml:space="preserve">Harvey Potmaker</t>
  </si>
  <si>
    <t xml:space="preserve">Harry Potter, pun and reference.</t>
  </si>
  <si>
    <t xml:space="preserve">Play: Clash with an opponent. The winner gains 15 RP. After the clash, add up to 2 cards revealed from the Store to your hand.</t>
  </si>
  <si>
    <t xml:space="preserve">Headmaster Gamblemore</t>
  </si>
  <si>
    <t xml:space="preserve">Harry Potter, Dumbledore. Vermin Supreme? Gambler trope.</t>
  </si>
  <si>
    <t xml:space="preserve">Action: Add the top 4 cards of the Store to the Aftermarket. Gain RP equal to their combined STAR. You may put one of these cards back on top.</t>
  </si>
  <si>
    <t xml:space="preserve">Secret Magical School</t>
  </si>
  <si>
    <t xml:space="preserve">Hidden school trope.</t>
  </si>
  <si>
    <t xml:space="preserve">Play: Reveal the top card of the Store. Gain RP equal to four times that card's STAR Rating (max. 24 RP).</t>
  </si>
  <si>
    <t xml:space="preserve">Shy Witch Toho</t>
  </si>
  <si>
    <t xml:space="preserve">Touhou, art is a nod to Marisa Kirisame.</t>
  </si>
  <si>
    <t xml:space="preserve">Play: Look at the top card of the Store. | Action: Clash with an opponent. The winner gains 15 RP and adds one of the cards revealed in the clash to his hand.</t>
  </si>
  <si>
    <t xml:space="preserve">Toil and Trouble</t>
  </si>
  <si>
    <t xml:space="preserve">MacBeth, Witches.</t>
  </si>
  <si>
    <t xml:space="preserve">DECK BOX | Action: Reveal the top 3 cards of the Store and gain RP equal to their STAR. Add one of them to your hand and put the others on top in any order.</t>
  </si>
  <si>
    <t xml:space="preserve">Cartomancer</t>
  </si>
  <si>
    <t xml:space="preserve">Raritti</t>
  </si>
  <si>
    <t xml:space="preserve">Dual Mage/Pro</t>
  </si>
  <si>
    <t xml:space="preserve">Raritti Sikarh</t>
  </si>
  <si>
    <t xml:space="preserve">"Rarity Seeker" pun.</t>
  </si>
  <si>
    <t xml:space="preserve">Play: Discard up to three cards from your hand and activate their Play effects in any order.</t>
  </si>
  <si>
    <t xml:space="preserve">CCOG</t>
  </si>
  <si>
    <t xml:space="preserve">Morrey</t>
  </si>
  <si>
    <t xml:space="preserve">Morrey Caardman</t>
  </si>
  <si>
    <t xml:space="preserve">"More Card, Man" name pun.</t>
  </si>
  <si>
    <t xml:space="preserve">Play: Choose a face-up card in another tableau, and pay its owner twice its STAR in Dollars. Add that card to your hand and gain RP equal to twice its STAR.</t>
  </si>
  <si>
    <t xml:space="preserve">Chateau Helbane</t>
  </si>
  <si>
    <t xml:space="preserve">Aberforth, Low Summoner</t>
  </si>
  <si>
    <t xml:space="preserve">Flip: Gain 20 RP.</t>
  </si>
  <si>
    <t xml:space="preserve">Black Egg, Birth of Shadow</t>
  </si>
  <si>
    <t xml:space="preserve">Ongoing: This card is an exact copy of a 6 STAR or lower DARK card to its immediate left (Play effects can be used). This effect continues to work during scoring. This effect cannot be copied.</t>
  </si>
  <si>
    <t xml:space="preserve">Dark Sentinel Helbane</t>
  </si>
  <si>
    <t xml:space="preserve">Dark Knight trope.</t>
  </si>
  <si>
    <t xml:space="preserve">Score: Gain 6 RP for each face-down card in your tableau.</t>
  </si>
  <si>
    <t xml:space="preserve">Hemsey, the Snitch</t>
  </si>
  <si>
    <t xml:space="preserve">Play: Flip a card in your tableau. If you did, gain RP equal to twice its STAR.</t>
  </si>
  <si>
    <t xml:space="preserve">Martus, Keeper of Fates</t>
  </si>
  <si>
    <t xml:space="preserve">Play: Each player flips their left-most face-up card. Gain RP equal to twice the highest STAR flipped by this effect.</t>
  </si>
  <si>
    <t xml:space="preserve">Mono-Dark Decay</t>
  </si>
  <si>
    <t xml:space="preserve">DECK BOX | Score: gain 8 RP for each DARK card in your tableau (max. 30).</t>
  </si>
  <si>
    <t xml:space="preserve">Necronamicus, Helbane's Sword</t>
  </si>
  <si>
    <t xml:space="preserve">"Necronomicon" pun? Living Weapon trope. Doesn't look like Helbane's sword.</t>
  </si>
  <si>
    <t xml:space="preserve">Play: Gain 3 RP for each LIGHT and DARK card in your tableau. | Action: Clash with an opponent. The winner gains 10 RP.</t>
  </si>
  <si>
    <t xml:space="preserve">Vectis, Necromancer</t>
  </si>
  <si>
    <t xml:space="preserve">Monty Python and the Holy Grail, Tim the Enchanter?</t>
  </si>
  <si>
    <t xml:space="preserve">Updated card in Set Rotation (and newer base game printings) | First printing had a typo in the card name (Vectis, Necomancer).</t>
  </si>
  <si>
    <t xml:space="preserve">Play: Flip this and all of your cards to the left of this one, but do not activate any Flip effects. Gain RP equal to the STAR of all cards flipped this way.</t>
  </si>
  <si>
    <t xml:space="preserve">Chetarr</t>
  </si>
  <si>
    <t xml:space="preserve">Captain Chetarr</t>
  </si>
  <si>
    <t xml:space="preserve">"Cheater" pun. Pirate "arr" trope.</t>
  </si>
  <si>
    <t xml:space="preserve">DECKBUILDING POWER | When Collections are turned in (after scoring VP), put a card from each player’s Collection into your deck. These cards may be included in your deck even if you already have 8. You may not include a card that shares a name with a card you already have in your deck or with another card you chose. || TOURNAMENT POWER | You can have two Actions on your turn. | As an Action, swap the positions of two cards in your tableau and gain RP equal to the STAR of the lower one (max. 10 RP). You cannot swap a card with a Top effect.</t>
  </si>
  <si>
    <t xml:space="preserve">CO-OP DECKBUILDING POWER | At the beginning of the Deckbuilding Phase, randomly take a Single from the Boss’ deck and put it into your binder (you may put it in your deck). || CO-OP TOURNAMENT POWER | You have two Actions on your turn. | As an Action, swap the positions of two cards in your tableau and gain RP equal to the STAR of the lower one (max. 10 RP). You cannot swap a card with a Top effect.</t>
  </si>
  <si>
    <t xml:space="preserve">Pirates of the Carribean quote.</t>
  </si>
  <si>
    <t xml:space="preserve">Chetarrs Black Market</t>
  </si>
  <si>
    <t xml:space="preserve">Flip: Put a card from another player’s tableau into your hand.</t>
  </si>
  <si>
    <t xml:space="preserve">Clockwork Empire</t>
  </si>
  <si>
    <t xml:space="preserve">Carlos the Man</t>
  </si>
  <si>
    <t xml:space="preserve">Only man in a set of robots.</t>
  </si>
  <si>
    <t xml:space="preserve">Play: Reveal any number of cards from your hand. For each different TYPE revealed, gain 4 RP.</t>
  </si>
  <si>
    <t xml:space="preserve">Clockwork Crawler</t>
  </si>
  <si>
    <t xml:space="preserve">Play: Name a card. For each player's hand that contains that card, they must discard it, and you gain 7 RP (max. 21 RP).</t>
  </si>
  <si>
    <t xml:space="preserve">Clockwork Titan</t>
  </si>
  <si>
    <t xml:space="preserve">Hearthstone, Clockwork Giant? Transformers?</t>
  </si>
  <si>
    <t xml:space="preserve">Play: Reveal any number of cards from your hand. For each different ELEMENT revealed, gain 5 RP.</t>
  </si>
  <si>
    <t xml:space="preserve">Helping Hand</t>
  </si>
  <si>
    <t xml:space="preserve">"Helping Hand" art pun.</t>
  </si>
  <si>
    <t xml:space="preserve">Play: Reveal any number of cards from your hand. For each different STAR revealed, gain 4 RP.</t>
  </si>
  <si>
    <t xml:space="preserve">Mechanical Cogko</t>
  </si>
  <si>
    <t xml:space="preserve">Cuckoo Clocks.</t>
  </si>
  <si>
    <t xml:space="preserve">Play: Reveal any number of cards from your hand. For each different RARITY revealed, gain 4 RP.</t>
  </si>
  <si>
    <t xml:space="preserve">Steam-Powered Turboprop</t>
  </si>
  <si>
    <t xml:space="preserve">DECK BOX | You can include 2 additional Singles in your deck. | Score: If a card remaining in your hand has a higher STAR than all cards in your tableau, gain 25 RP.</t>
  </si>
  <si>
    <t xml:space="preserve">Come on Down!</t>
  </si>
  <si>
    <t xml:space="preserve">A Brand New Card!</t>
  </si>
  <si>
    <t xml:space="preserve">The Price is Right, "A brand new ___!". Oprah, "Everyone gets a car!"</t>
  </si>
  <si>
    <t xml:space="preserve">ACCESSORY | Action: Clash with an opponent. The winner gains a random card from the loser's hand to their hand.</t>
  </si>
  <si>
    <t xml:space="preserve">Cheese Louise</t>
  </si>
  <si>
    <t xml:space="preserve">"Geez, louise" pun. Battlebots.</t>
  </si>
  <si>
    <t xml:space="preserve">Play: Clash with another player, revealing 3 cards each from the Store instead of 1. The winner gains 10 RP. You may buy any number of the revealed cards for 2 Dollars per card.</t>
  </si>
  <si>
    <t xml:space="preserve">Deck or No Deck</t>
  </si>
  <si>
    <t xml:space="preserve">"Deal or No Deal" pun.</t>
  </si>
  <si>
    <t xml:space="preserve">DECK BOX | Ongoing: Whenever you gain a card during the tournament, you may attach it to this card. | Score: Gain RP equal to the STAR of cards attached to this card (max 50 RP).</t>
  </si>
  <si>
    <t xml:space="preserve">Feuding Family</t>
  </si>
  <si>
    <t xml:space="preserve">"Family Feud" pun. "Family Feud" pun art.</t>
  </si>
  <si>
    <t xml:space="preserve">Play: Clash with yourself using two cards in your tableau. Gain RP equal to the STAR of the winning card, then return the losing card to your binder.</t>
  </si>
  <si>
    <t xml:space="preserve">The Survivor</t>
  </si>
  <si>
    <t xml:space="preserve">Survivor. Castaway, volleyball in art.</t>
  </si>
  <si>
    <t xml:space="preserve">Action: If you have 6 cards in your tableau and this is the only face-up card in your tableau, gain the top 5 cards of the Store discard to your binder. Gain RP equal to the combined STAR of those cards.</t>
  </si>
  <si>
    <t xml:space="preserve">Wheel of Prices</t>
  </si>
  <si>
    <t xml:space="preserve">Wheel of Fortune. Dragon Ball Z, over 9000. "Spin to Win" phrase.</t>
  </si>
  <si>
    <t xml:space="preserve">Play: Guess the STAR of the top card of the Store Deck, then reveal it. If you guessed right, gain the top 3 cards of the store into your hand. Gain RP equal to the combined STAR of those cards. | Coin Op–Action: You may pay 2 dollars to repeat this card's Play effect.</t>
  </si>
  <si>
    <t xml:space="preserve">Commedia Dell'Arte</t>
  </si>
  <si>
    <t xml:space="preserve">Arlecchino</t>
  </si>
  <si>
    <t xml:space="preserve">Play: Each player must flip their lowest STAR card in their tableau. Each player who does gains 15 RP. You can an additional 4 RP for each player who does (max. 16 RP).</t>
  </si>
  <si>
    <t xml:space="preserve">Columbina</t>
  </si>
  <si>
    <t xml:space="preserve">Play: If you have 0 RP, gain 10 RP for each card in your tableau (max. 40 RP).</t>
  </si>
  <si>
    <t xml:space="preserve">Pantalone</t>
  </si>
  <si>
    <t xml:space="preserve">Play: Each other player loses 20 RP (or as much as possible). Each player who has zero after this loss must pay you 2 Dollars, if able.</t>
  </si>
  <si>
    <t xml:space="preserve">Scaramouche</t>
  </si>
  <si>
    <t xml:space="preserve">Play: Choose a player. Flip that player's Top card. They gain 18 RP and you gain 10 RP.</t>
  </si>
  <si>
    <t xml:space="preserve">Tartaglia</t>
  </si>
  <si>
    <t xml:space="preserve">Play: Activate each Play effect of the card to the left of this one. This effect cannot be copied | Score: Activate each Score effect of the card to the right of this one. This effect cannot be copied</t>
  </si>
  <si>
    <t xml:space="preserve">The Lovers</t>
  </si>
  <si>
    <t xml:space="preserve">Score: If you have exactly two face-up cards in your tableau that are adjacent and share the same type, element, and STAR, gain 40 RP.</t>
  </si>
  <si>
    <t xml:space="preserve">Core Set II</t>
  </si>
  <si>
    <t xml:space="preserve">Branded Deck Protectors</t>
  </si>
  <si>
    <t xml:space="preserve">Sleeves reference. "Don't touch my cards" reference in rules text.</t>
  </si>
  <si>
    <t xml:space="preserve">ACCESSORY | Reaction: Prevent a card in any Play Area from being flipped by an effect.</t>
  </si>
  <si>
    <t xml:space="preserve">Chase, Money Adept</t>
  </si>
  <si>
    <t xml:space="preserve">"Chase" TCG term. MtG, Jace name pun and art reference to Jace Beleran, guildpact pun.</t>
  </si>
  <si>
    <t xml:space="preserve">Play: Put the top card of the Store into the Aftermarket. Gain RP equal to the combined STAR of the cards in the Aftermarket (max. 30 RP).</t>
  </si>
  <si>
    <t xml:space="preserve">Display Case</t>
  </si>
  <si>
    <t xml:space="preserve">TCG culture reference.</t>
  </si>
  <si>
    <t xml:space="preserve">DECK BOX | Score: Choose a TYPE or ELEMENT. Gain 6 RP for each Single in your tableau that has that TYPE or ELEMENT.</t>
  </si>
  <si>
    <t xml:space="preserve">Duck Tape</t>
  </si>
  <si>
    <t xml:space="preserve">Common pronunciation for "Duct Tape". Visual pun in art. Duct tape reference in rules text.</t>
  </si>
  <si>
    <t xml:space="preserve">ACCESSORY | Action: Attach this to 2 adjacent cards in a tableau. The attached cards cannot be swapped or flipped by opponent's effects. Discard this card if either of the cards are swapped, flipped or discarded.</t>
  </si>
  <si>
    <t xml:space="preserve">Goose</t>
  </si>
  <si>
    <t xml:space="preserve">Millennium Blades, reference to all the duck jokes. Duck, Duck, Goose reference in rules text.</t>
  </si>
  <si>
    <t xml:space="preserve">Play: If there are exactly two other cards with "duck" in their names in your tableau, gain 30 RP.</t>
  </si>
  <si>
    <t xml:space="preserve">Millennial Accessory</t>
  </si>
  <si>
    <t xml:space="preserve">Fidget Spinner. Millenial generation jab.</t>
  </si>
  <si>
    <t xml:space="preserve">ACCESSORY | Action: Randomly gain a SILVER PROMO from the SILVER PROMO stack to your hand and gain 8 RP. | Score: Gain 15 RP.</t>
  </si>
  <si>
    <t xml:space="preserve">Monoshark, the Shark</t>
  </si>
  <si>
    <t xml:space="preserve">Doubleshark reference.</t>
  </si>
  <si>
    <t xml:space="preserve">Play: Clash with another player. The winner gains 30 RP.</t>
  </si>
  <si>
    <t xml:space="preserve">Official Branded Salt Shaker</t>
  </si>
  <si>
    <t xml:space="preserve">"Salty" gaming slang. "Gamer tears" gaming slang. Belle Delphine, gamer girl bathwater?</t>
  </si>
  <si>
    <t xml:space="preserve">ACCESSORY | Reaction: When a player loses a clash, that player also loses 15 RP.</t>
  </si>
  <si>
    <t xml:space="preserve">OXYGEN Clean Water Beverage</t>
  </si>
  <si>
    <t xml:space="preserve">Billy Mays, Oxy Clean. Billy Mays, loud speaking commercial in flavor text.</t>
  </si>
  <si>
    <t xml:space="preserve">ACCESSORY | Reaction: When you would lose a clash, you don't lose instead (this is not considered winning).</t>
  </si>
  <si>
    <t xml:space="preserve">The New One</t>
  </si>
  <si>
    <t xml:space="preserve">"Lord of the Rings", The One Ring. "Made in X" joke in art.</t>
  </si>
  <si>
    <t xml:space="preserve">ACCESSORY | Counts as any ELEMENT or TYPE for Collections.</t>
  </si>
  <si>
    <t xml:space="preserve">The Scoop</t>
  </si>
  <si>
    <t xml:space="preserve">"Scoop" journalism slang. Watergate, Deep Throat pun. Ice cream scoop art pun.</t>
  </si>
  <si>
    <t xml:space="preserve">Play: Choose another player. They reveal their hand. Gain 4 RP for each 5 STAR or higher card.</t>
  </si>
  <si>
    <t xml:space="preserve">Tripleshark, Thrice the Shark</t>
  </si>
  <si>
    <t xml:space="preserve">Play: Clash with another player. The winner gains 15 RP. | Play: Clash with another player. The loser gains 15 RP. | Play: Clash with all players. Any players with the same clash value gain 15 RP.</t>
  </si>
  <si>
    <t xml:space="preserve">Crafting Country</t>
  </si>
  <si>
    <t xml:space="preserve">Forkknife</t>
  </si>
  <si>
    <t xml:space="preserve">Fortnite, name pun. Made in X gag.</t>
  </si>
  <si>
    <t xml:space="preserve">ACCESSORY | Action: Drop this card from a height of at least 2 feet above the Aftermarket. Gain any cards in the Aftermarket this card touches to your hand, then discard this card.</t>
  </si>
  <si>
    <t xml:space="preserve">No Man's Box</t>
  </si>
  <si>
    <t xml:space="preserve">"No Man's Sky" pun.</t>
  </si>
  <si>
    <t xml:space="preserve">DECK BOX | Score: Gain RP equal to the combined STAR of all cards in your tableau (max. 30 RP).</t>
  </si>
  <si>
    <t xml:space="preserve">Perkykins, Master of Dungeons</t>
  </si>
  <si>
    <t xml:space="preserve">Dungeons &amp; Dragons, Chris Perkins. Dungeon Master, gaming culture. DMing takes a lot of time/energy gaming culture. Pepsi pun in art.</t>
  </si>
  <si>
    <t xml:space="preserve">Play: Gain 10 RP. | Action: Discard this card from your tableau and play a random card from your binder.</t>
  </si>
  <si>
    <t xml:space="preserve">Stan the Craftman</t>
  </si>
  <si>
    <t xml:space="preserve">Bob the Builder, name and art pun. Lego art. Minecraft, Steve and art.</t>
  </si>
  <si>
    <t xml:space="preserve">Play: Discard cards from the Aftermarket to gain a Promo to your hand whose fusion cost equals the amount of cards discarded. Gain RP equal to the combined STAR of the remaining cards in the Aftermarket.</t>
  </si>
  <si>
    <t xml:space="preserve">The Peaceful Warmonger</t>
  </si>
  <si>
    <t xml:space="preserve">Cid Meyer's Civilization, Nuke Happy Ghandi in art.</t>
  </si>
  <si>
    <t xml:space="preserve">Ongoing: If an opponent's effect would cause you to clash, discard all cards in all tableaus.</t>
  </si>
  <si>
    <t xml:space="preserve">The Wild Skeleton</t>
  </si>
  <si>
    <t xml:space="preserve">Roller Coaster Tycoon, Mr. Bones' Wild Ride.</t>
  </si>
  <si>
    <t xml:space="preserve">Speed – Play: You may play another card after resolving this one. | Next: The next card you play may be the top card of the Store discard. | Action: Discard this card.</t>
  </si>
  <si>
    <t xml:space="preserve">Deques</t>
  </si>
  <si>
    <t xml:space="preserve">Deques Applenti</t>
  </si>
  <si>
    <t xml:space="preserve">DECKBUILDING POWER | You can include two Deck Boxes and three Accessories in your deck. | Buying Accessories from the Aftermarket costs 3 Dollars less for you (to a minimum of 1). || TOURNAMENT POWER | Once per tournament, as an action, you can flip one of your Accessories Face-up. | Both of your Deck Boxes score at the end of the tournament.</t>
  </si>
  <si>
    <t xml:space="preserve">CO-OP DECKBUILDING POWER | You can include two Deck Boxes in your deck. You and allied players can include three Accessories in your decks. | Once per Deckbuilding Phase, you may name a card that is not in this game. Search the box for that card. Add it to your binder. || CO-OP TOURNAMENT POWER | Once per tournament, as an action, you can flip an Accessory face-up. | Both of your Deck Boxes score at the end of the tournament.</t>
  </si>
  <si>
    <t xml:space="preserve">Destine</t>
  </si>
  <si>
    <t xml:space="preserve">Destine Draa</t>
  </si>
  <si>
    <t xml:space="preserve">DECKBUILDING POWER | You have 2 additional Sell Markers. You can include 2 additional Singles in your deck. || TOURNAMENT POWER | The maximum RP limit a card can give you is increased by 10 (an effect that says "(max. 30 RP)" now says "(max. 40 RP)".) | Once per tournament, as an Action, discard the top 10 cards of the Store or Core Deck. Gain a discarded card to your hand.</t>
  </si>
  <si>
    <t xml:space="preserve">CO-OP DECKBUILDING POWER | You have 2 additional Sell Markers. | You and all allied players can include 3 additional Singles in your decks. || CO-OP TOURNAMENT POWER | The maximum RP limit a card can give you is increased by 10 (an effect that says "(max. 30 RP)" now says "(max. 40 RP)".</t>
  </si>
  <si>
    <t xml:space="preserve">Deus Rex Machina</t>
  </si>
  <si>
    <t xml:space="preserve">Agent Sutherland</t>
  </si>
  <si>
    <t xml:space="preserve">Matrix, Agent Smith?</t>
  </si>
  <si>
    <t xml:space="preserve">Reaction: Prevent a play effect. Gain RP equal to twice the STAR of the card that effect is printed on.
Flip: Gain 5 RP for each card to the right of this one.</t>
  </si>
  <si>
    <t xml:space="preserve">Evilcorp™ Robo Rex</t>
  </si>
  <si>
    <t xml:space="preserve">Evil Corporation trope.</t>
  </si>
  <si>
    <t xml:space="preserve">Top: Action and Reaction effects cannot be triggered by other players. | Reaction: Prevent an Action effect. Copy that Action effect. This effect cannot be copied.</t>
  </si>
  <si>
    <t xml:space="preserve">Index</t>
  </si>
  <si>
    <t xml:space="preserve">Power Ranger, Zordon. Visual gag of him being a light bulb.</t>
  </si>
  <si>
    <t xml:space="preserve">Reaction: Prevent a Flip effect. Copy that Flip effect. This effect cannot be copied.</t>
  </si>
  <si>
    <t xml:space="preserve">Max Beta</t>
  </si>
  <si>
    <t xml:space="preserve">Top: All card text on other Singles, Accessories, and Deck Boxes are ignored (Top effects stop working during scoring). At the start of your turn, flip this card.</t>
  </si>
  <si>
    <t xml:space="preserve">Robotic Assistant Olga</t>
  </si>
  <si>
    <t xml:space="preserve">Warframe, Lotus?</t>
  </si>
  <si>
    <t xml:space="preserve">Reaction: Flip a card with a Top of Ongoing effect. Gain RP equal to twice the STAR of the card that effect is printed on.</t>
  </si>
  <si>
    <t xml:space="preserve">Singularity</t>
  </si>
  <si>
    <t xml:space="preserve">Singularity, scientific term.</t>
  </si>
  <si>
    <t xml:space="preserve">DECK BOX | Score: If you have exactly one face-up card in your tableau, gain RP equal to four times its STAR (max. 60 RP).</t>
  </si>
  <si>
    <t xml:space="preserve">Devastation of Indines</t>
  </si>
  <si>
    <t xml:space="preserve">Clive Melmont</t>
  </si>
  <si>
    <t xml:space="preserve">Ongoing: This card has +2 STAR when clashing. | Top: Whenever you clash, each player in the clash must discard a card in their hand.</t>
  </si>
  <si>
    <t xml:space="preserve">Eligor Larington</t>
  </si>
  <si>
    <t xml:space="preserve">Ongoing: This card has +2 STAR when clashing. | Top: Whenever you win a clash, gain 10 RP.</t>
  </si>
  <si>
    <t xml:space="preserve">Endrbyt</t>
  </si>
  <si>
    <t xml:space="preserve">Ongoing: This card has +2 STAR when clashing. | Top: Whenever you clash, you may choose one of the cards revealed in the clash and add it to your hand.</t>
  </si>
  <si>
    <t xml:space="preserve">Iaxus the Shattered</t>
  </si>
  <si>
    <t xml:space="preserve">Ongoing: This card has +2 STAR when clashing. | Top: Whenever you clash, each player in the clash must flip a card in their tableau after the clash ends.</t>
  </si>
  <si>
    <t xml:space="preserve">Kajia Septie Salix</t>
  </si>
  <si>
    <t xml:space="preserve">Ongoing: This card has +2 STAR when clashing. | Top: Whenever you clash, each other player in the clash loses 10 RP.</t>
  </si>
  <si>
    <t xml:space="preserve">Shekhtur Lenmorre</t>
  </si>
  <si>
    <t xml:space="preserve">Ongoing: This card has +2 STAR when clashing. | Top: Whenever you win a clash, gain 5 RP for each player that lost and those players lose 5 RP.</t>
  </si>
  <si>
    <t xml:space="preserve">Developmental Issues</t>
  </si>
  <si>
    <t xml:space="preserve">Card Games All The Way Down</t>
  </si>
  <si>
    <t xml:space="preserve">Turtles All The Way Down pun. BattleCON pun in art. Xzibit Yo Dog meme.</t>
  </si>
  <si>
    <t xml:space="preserve">DECK BOX | Action: Discard any number of cards to your Binder and draw that many cards plus 2 from the top of the Store Deck. Gain 4 RP for each card discarded this way.</t>
  </si>
  <si>
    <t xml:space="preserve">Druid King Brad</t>
  </si>
  <si>
    <t xml:space="preserve">Brad Talton, member of Millennium Blades development team.</t>
  </si>
  <si>
    <t xml:space="preserve">Play: Discard this card to the Store Discard, pick up the top 3 cards of the Gold Promo Stack (or all that remain, if there are less than 3), play one immediately and shuffle the rest back into the stack.</t>
  </si>
  <si>
    <t xml:space="preserve">Fontes</t>
  </si>
  <si>
    <t xml:space="preserve">Fábio Fontes, member of Millennium Blades development team. Monster Energy in art.</t>
  </si>
  <si>
    <t xml:space="preserve">Play: Discard this card to the Store Discard, pick up the top 3 cards of the Silver Promo Stack (or all that remain, if there are less than 3), play one immediately and shuffle the rest back into the stack.</t>
  </si>
  <si>
    <t xml:space="preserve">Nokomento</t>
  </si>
  <si>
    <t xml:space="preserve">Nokomento, member of Millennium Blades development team.</t>
  </si>
  <si>
    <t xml:space="preserve">Play: Discard this card to your binder, pick up a card from the Aftermarket and play it immediately.</t>
  </si>
  <si>
    <t xml:space="preserve">Synchronized</t>
  </si>
  <si>
    <t xml:space="preserve">Synchronized, member of Millennium Blades development team.</t>
  </si>
  <si>
    <t xml:space="preserve">Play: Discard this card to the Store Discard, pick up the top 3 cards of the Bronze Promo Stack (or all that remain, if there are less than 3), play one immediately and shuffle the rest back into the stack.</t>
  </si>
  <si>
    <t xml:space="preserve">Whispers</t>
  </si>
  <si>
    <t xml:space="preserve">Whispers, member of Millennium Blades development team. For Dummies in art.</t>
  </si>
  <si>
    <t xml:space="preserve">Play: Discard this card to your binder, pick up the top 4 cards of the Store Deck, play one immediately and discard the rest to the Aftermarket.</t>
  </si>
  <si>
    <t xml:space="preserve">Dice Throne</t>
  </si>
  <si>
    <t xml:space="preserve">Artificier</t>
  </si>
  <si>
    <t xml:space="preserve">Action: Gain 40 RP if there are at least 4 cards in your tableau whose STAR are in a decending order (ex. 5, 3, 2, 1).</t>
  </si>
  <si>
    <t xml:space="preserve">Cursed Pirate</t>
  </si>
  <si>
    <t xml:space="preserve">Action: Gain 40 RP if there are at least 4 cards in your tableau that share the same TYPE.</t>
  </si>
  <si>
    <t xml:space="preserve">Gunslinger</t>
  </si>
  <si>
    <t xml:space="preserve">Action: Gain 40 RP if there are at least three 7 STAR cards adjacent to each other in your tableau.</t>
  </si>
  <si>
    <t xml:space="preserve">Huntress</t>
  </si>
  <si>
    <t xml:space="preserve">Action: Gain 40 RP if there are at least 4 cards in your tableau that share the same RARITY.</t>
  </si>
  <si>
    <t xml:space="preserve">Samurai</t>
  </si>
  <si>
    <t xml:space="preserve">Action: Gain 40 RP if there are at least 4 cards in your tableau that share the same ELEMENT.</t>
  </si>
  <si>
    <t xml:space="preserve">Seraph</t>
  </si>
  <si>
    <t xml:space="preserve">Action: Gain 40 RP if there are at least 4 cards in your tableau with flavor text.</t>
  </si>
  <si>
    <t xml:space="preserve">Tactician</t>
  </si>
  <si>
    <t xml:space="preserve">Action: Gain 40 RP if there are at least 4 cards in your tableau that share the same STAR.</t>
  </si>
  <si>
    <t xml:space="preserve">Vampire Lord</t>
  </si>
  <si>
    <t xml:space="preserve">Action: Gain 40 RP if there are at least 4 cards in your tableau whose STAR are in a ascending order (ex. 1, 2, 3, 5).</t>
  </si>
  <si>
    <t xml:space="preserve">Doomtown Reloaded</t>
  </si>
  <si>
    <t xml:space="preserve">Chief Stephen Seven-Eagles</t>
  </si>
  <si>
    <t xml:space="preserve">Holdup–Play: Choose a Single. Its owner must either give you 20 RP or flip that card. This effect cannot be reacted to. | Ongoing: Your 5 STAR and lower cards cannot be flipped by opponents' effects.</t>
  </si>
  <si>
    <t xml:space="preserve">Ivor Hawley</t>
  </si>
  <si>
    <t xml:space="preserve">Holdup–Play: Choose a Single. Its owner must either give you 20 RP or flip that card. This effect cannot be reacted to. | Ongoing: Gain 3 RP the first time a card is flipped each turn.</t>
  </si>
  <si>
    <t xml:space="preserve">Lillian Morgan</t>
  </si>
  <si>
    <t xml:space="preserve">Holdup–Play: Choose a Single. Its owner must either give you 20 RP or flip that card. This effect cannot be reacted to. | Flip: The player who flipped this loses 20 RP. | Score: Gain 15 RP.</t>
  </si>
  <si>
    <t xml:space="preserve">Sheriff Dave Montreal</t>
  </si>
  <si>
    <t xml:space="preserve">Holdup–Play: Choose a Single. Its owner must either give you 20 RP or flip that card. This effect cannot be reacted to. | Score: Gain 30 RP if there are no face-down cards in your tableau.</t>
  </si>
  <si>
    <t xml:space="preserve">Sloane</t>
  </si>
  <si>
    <t xml:space="preserve">Holdup–Play: Choose a Single. Its owner must either give you 20 RP or flip that card. This effect cannot be reacted to. | Score: Gain 20 RP if this is the highest-STAR card (or tied for highest) in all tableaus.</t>
  </si>
  <si>
    <t xml:space="preserve">T'ou Chi Chow</t>
  </si>
  <si>
    <t xml:space="preserve">Holdup–Play: Choose a Single. Its owner must either give you 20 RP or flip that card. This effect cannot be reacted to. | Ongoing: At the end of your turn, you may reorder cards in your tableau freely.</t>
  </si>
  <si>
    <t xml:space="preserve">Double Trouble</t>
  </si>
  <si>
    <t xml:space="preserve">Dual Fire/Light</t>
  </si>
  <si>
    <t xml:space="preserve">Burning Spirit</t>
  </si>
  <si>
    <t xml:space="preserve">Next: If the next card you play is a FIRE or LIGHT card, it has "Play: Gain the top card of the Store or Core deck to your hand, then gain RP equal to 5 times its STAR."</t>
  </si>
  <si>
    <t xml:space="preserve">Floatopia, the Floating Continent</t>
  </si>
  <si>
    <t xml:space="preserve">Next: If the next card you play is an AIR or EARTH card, it has "Play: Gain the top card of the Store or Core deck to your hand, then gain RP equal to 5 times its STAR."</t>
  </si>
  <si>
    <t xml:space="preserve">Dual Light/Dark</t>
  </si>
  <si>
    <t xml:space="preserve">Lord of the Edge</t>
  </si>
  <si>
    <t xml:space="preserve">Next: If the next card you play is a LIGHT or DARK card, it has "Play: Gain the top card of the Store or Core deck to your hand, then gain RP equal to 5 times its STAR."</t>
  </si>
  <si>
    <t xml:space="preserve">Dual Water/Earth</t>
  </si>
  <si>
    <t xml:space="preserve">Mudman</t>
  </si>
  <si>
    <t xml:space="preserve">Cuphead, Mugman name pun and opening theme quote in flavor text.</t>
  </si>
  <si>
    <t xml:space="preserve">Next: If the next card you play is a WATER or EARTH card, it has "Play: Gain the top card of the Store or Core deck to your hand, then gain RP equal to 5 times its STAR."</t>
  </si>
  <si>
    <t xml:space="preserve">Dual Fire/Water</t>
  </si>
  <si>
    <t xml:space="preserve">Steam Beast</t>
  </si>
  <si>
    <t xml:space="preserve">Next: If the next card you play is a FIRE or WATER card, it has "Play: Gain the top card of the Store or Core deck to your hand, then gain RP equal to 5 times its STAR."</t>
  </si>
  <si>
    <t xml:space="preserve">Dual Earth/Dark</t>
  </si>
  <si>
    <t xml:space="preserve">The Grain Reaper</t>
  </si>
  <si>
    <t xml:space="preserve">Grim Reaper parody.</t>
  </si>
  <si>
    <t xml:space="preserve">Next: If the next card you play is an EARTH or DARK card, it has "Play: Gain the top card of the Store or Core deck to your hand, then gain RP equal to 5 times its STAR."</t>
  </si>
  <si>
    <t xml:space="preserve">Dragon Punch</t>
  </si>
  <si>
    <t xml:space="preserve">Dra'gnpunch Ul'trabeam</t>
  </si>
  <si>
    <t xml:space="preserve">Play: Clash with an opponent. The winner gains 15 RP. | Action: Clash with an opponent. The loser gains 15 RP.</t>
  </si>
  <si>
    <t xml:space="preserve">Lariat Counterovsky</t>
  </si>
  <si>
    <t xml:space="preserve">Play: Clash with an opponent. The winner gains 15 RP. | Action: Clash with an opponent. The winner gains 15 RP.</t>
  </si>
  <si>
    <t xml:space="preserve">Sweeps Divekickson</t>
  </si>
  <si>
    <t xml:space="preserve">Play: Clash with an opponent. The loser gains 15 RP. | Action: Clash with an opponent. The winner gains 15 RP.</t>
  </si>
  <si>
    <t xml:space="preserve">Teleport Von Meteor Storm</t>
  </si>
  <si>
    <t xml:space="preserve">Play: Clash with an opponent. The loser gains 15 RP. | Action: Clash with an opponent. The loser gains 15 RP.</t>
  </si>
  <si>
    <t xml:space="preserve">Draws</t>
  </si>
  <si>
    <t xml:space="preserve">Dual Animal/Pro</t>
  </si>
  <si>
    <t xml:space="preserve">Play: Return a card in your hand to the box. Gain RP equal to three times the STAR of that card, then activate all of its Play effects.</t>
  </si>
  <si>
    <t xml:space="preserve">EEG (Eldritch Entertainment Group)</t>
  </si>
  <si>
    <t xml:space="preserve">EEG (Eldritch Entertainment Group) [Co-Op Boss]</t>
  </si>
  <si>
    <t xml:space="preserve">Car'dganoth the Devourer</t>
  </si>
  <si>
    <t xml:space="preserve">Top: Whenever another player would gain RP, you gain that much RP instead and they gain none. | Next: After you play a card (after all Play effects), flip that card.</t>
  </si>
  <si>
    <t xml:space="preserve">Deathless Hero Malcombe</t>
  </si>
  <si>
    <t xml:space="preserve">Play: Gain 100 RP. Put a +1 STAR Token on this card for each of your Accessories with at least one +1 STAR Token on it. | Ongoing: When this card would be flipped with a +1 STAR Token on it, remove a +1 STAR Token from it instead. | Flip: You lose 100 RP.</t>
  </si>
  <si>
    <t xml:space="preserve">Eldritch Entertainment Group</t>
  </si>
  <si>
    <t xml:space="preserve">DECK BOX | This card and your Accessories cannot be flipped. | Score (1 player): 75 RP | Score (2 players): 175 RP | Score (3 players): 300 RP | Score (4 players): 450 RP</t>
  </si>
  <si>
    <t xml:space="preserve">Eldritch Fashion Ring</t>
  </si>
  <si>
    <t xml:space="preserve">ACCESSORY | Ongoing: Each time another player uses an Action, add a +1 STAR Token to this card. | Score: If there are more +1 STAR Tokens on this card than twice the number of opponents, gain 50 RP per opponent.</t>
  </si>
  <si>
    <t xml:space="preserve">Eldritch Summoner</t>
  </si>
  <si>
    <t xml:space="preserve">Next: After you play your next card, add a +1 STAR Token to each of your Accessories.</t>
  </si>
  <si>
    <t xml:space="preserve">Helbane's Moving Castle Play Set</t>
  </si>
  <si>
    <t xml:space="preserve">Howl's Moving Castle. "Featuring Dante..." reference in art. Wall Street, "Greed is good" reference in flavor text.</t>
  </si>
  <si>
    <t xml:space="preserve">ACCESSORY | Ongoing: Each time another player plays a card with a Score Effect, add a +1 STAR Token to this card. | Score: If there are more +1 STAR Tokens on this card than twice the number of opponents, gain 50 RP per opponent.</t>
  </si>
  <si>
    <t xml:space="preserve">Pack Breaker Vectis</t>
  </si>
  <si>
    <t xml:space="preserve">Play: Discard the top card of the store deck to the Aftermarket. Each other player must flip all cards that match its SET. Reveal the top card of your deck.</t>
  </si>
  <si>
    <t xml:space="preserve">Possessed Flippable Table</t>
  </si>
  <si>
    <t xml:space="preserve">ACCESSORY | Ongoing: Each time another player's card is flipped, add a +1 STAR Token to this card. | Score: If there are more +1 STAR Tokens on this card than twice the number of opponents, gain 50 RP per opponent.</t>
  </si>
  <si>
    <t xml:space="preserve">Psycho Killer Mara</t>
  </si>
  <si>
    <t xml:space="preserve">Play: Add a +1 STAR Token to this card for each +1 STAR Token on your Accessories, then all players clash. Each opponent with a lower clash value than you must flip a card in their tableau. If any cards were flipped by this effect, remove 3 +1 STAR Tokens from this card and repeat the clash.</t>
  </si>
  <si>
    <t xml:space="preserve">Shadow Priestess Orella</t>
  </si>
  <si>
    <t xml:space="preserve">Top: After an opponent plays a card (and all Play and Next effects resolve), that card is flipped.</t>
  </si>
  <si>
    <t xml:space="preserve">Shadow Realm Charter Bus</t>
  </si>
  <si>
    <t xml:space="preserve">ACCESSORY | Ongoing: Each time another player gains 20 or more RP in a single turn, add a +1 STAR Token to this card. | Score: If there are more +1 STAR Tokens on this card than twice the number of opponents, gain 50 RP per opponent.</t>
  </si>
  <si>
    <t xml:space="preserve">Ultimate Evil Helbane</t>
  </si>
  <si>
    <t xml:space="preserve">Play: Clash with all players. If you win, gain 30 RP, and each opponent flips a card. LIGHT cards have +5 during this clash.</t>
  </si>
  <si>
    <t xml:space="preserve">Yurgatrox, Herald of EVIL</t>
  </si>
  <si>
    <t xml:space="preserve">Play: Gain 5 RP for each +1 STAR Token on your Accessories.</t>
  </si>
  <si>
    <t xml:space="preserve">EEG (Eldritch Entertainment Group) [Master]</t>
  </si>
  <si>
    <t xml:space="preserve">Play: For each Single or Accessory in your tableau with a +1 STAR Token on it, add a +1 STAR Token to this card. | Action: Remove any number of +1 STAR Tokens from cards in your tableau. Gain 5 RP per Token removed. (max. 40 RP).</t>
  </si>
  <si>
    <t xml:space="preserve">Play: Gain 25 RP. | Ongoing: Whenever this card would be flipped by an opponent's effect, if it has any +1 STAR Tokens on it, remove a +1 STAR Token from it instead. | Flip: You lose 50 RP.</t>
  </si>
  <si>
    <t xml:space="preserve">ACCESSORY | Each time another player plays a card with a Score Effect, add a +1 STAR Token to this card. | Score: If this card has 6 or more +1 STAR Tokens, gain 20 RP.</t>
  </si>
  <si>
    <t xml:space="preserve">Legend of the Elder Things</t>
  </si>
  <si>
    <t xml:space="preserve">DECK BOX | Score: For every +1 STAR Token on a Single in your tableau or Accessory in your play area, gain 3 RP (max. 60 RP).</t>
  </si>
  <si>
    <t xml:space="preserve">Play: All players clash. Each other player who did not win the clash must flip a card in their tableau. If you won, add a +1 STAR Token to a card in your tableau for each card flipped this way.</t>
  </si>
  <si>
    <t xml:space="preserve">Top: After an opponent plays a card (and all Play and Next effects resolve), that card is flipped. If this flip is prevented, place a +1 STAR Token on a card in your tableau.</t>
  </si>
  <si>
    <t xml:space="preserve">Element Metagame Update</t>
  </si>
  <si>
    <t xml:space="preserve">Air Boost</t>
  </si>
  <si>
    <t xml:space="preserve">METAGAME CARD | All players perform this effect. | Score: Gain 15 RP if you have a face-up AIR card in your tableau.</t>
  </si>
  <si>
    <t xml:space="preserve">Dark Boost</t>
  </si>
  <si>
    <t xml:space="preserve">METAGAME CARD | All players perform this effect. | Score: Gain 15 RP if you have a face-up DARK card in your tableau.</t>
  </si>
  <si>
    <t xml:space="preserve">Earth Boost</t>
  </si>
  <si>
    <t xml:space="preserve">METAGAME CARD | All players perform this effect. | Score: Gain 15 RP if you have a face-up EARTH card in your tableau.</t>
  </si>
  <si>
    <t xml:space="preserve">Fire Boost</t>
  </si>
  <si>
    <t xml:space="preserve">METAGAME CARD | All players perform this effect. | Score: Gain 15 RP if you have a face-up FIRE card in your tableau.</t>
  </si>
  <si>
    <t xml:space="preserve">Light Boost</t>
  </si>
  <si>
    <t xml:space="preserve">METAGAME CARD | All players perform this effect. | Score: Gain 15 RP if you have a face-up LIGHT card in your tableau.</t>
  </si>
  <si>
    <t xml:space="preserve">Water Boost</t>
  </si>
  <si>
    <t xml:space="preserve">METAGAME CARD | All players perform this effect. | Score: Gain 15 RP if you have a face-up WATER card in your tableau.</t>
  </si>
  <si>
    <t xml:space="preserve">Elemental Blades</t>
  </si>
  <si>
    <t xml:space="preserve">Crystal Blade Zedaxis</t>
  </si>
  <si>
    <t xml:space="preserve">Action: Clash with an opponent. If there is a tie, you gain 40 RP. Otherwise, the winner gains 22 RP.</t>
  </si>
  <si>
    <t xml:space="preserve">Dowsing Blade Meridian</t>
  </si>
  <si>
    <t xml:space="preserve">Action: Clash with an opponent. The loser gains 22 RP, and the winner must flip the lowest STAR card in their tableau.</t>
  </si>
  <si>
    <t xml:space="preserve">Gloronicus, the Destiny Blade</t>
  </si>
  <si>
    <t xml:space="preserve">Action: Clash with an opponent. The loser gains 22 RP. The winner must discard a card from his or her hand.</t>
  </si>
  <si>
    <t xml:space="preserve">Infernalatius Maximus</t>
  </si>
  <si>
    <t xml:space="preserve">Action: Clash with an opponent. The winner gains 22 RP, and and flips the highest STAR card in their tableau.</t>
  </si>
  <si>
    <t xml:space="preserve">Necronamicus Unbound</t>
  </si>
  <si>
    <t xml:space="preserve">Action: Clash with an opponent. The winner gains 22 RP, and the loser must flip the highest STAR card in their tableau.</t>
  </si>
  <si>
    <t xml:space="preserve">Soul Caliper</t>
  </si>
  <si>
    <t xml:space="preserve">Action: Clash with an opponent. The winner gains 22 RP, and may place three +1 STAR Tokens onto cards in their tableau.</t>
  </si>
  <si>
    <t xml:space="preserve">Elemental Dragon Lords</t>
  </si>
  <si>
    <t xml:space="preserve">Brikzaar</t>
  </si>
  <si>
    <t xml:space="preserve">Score: Gain RP equal to the combined STAR of all AIR cards in your tableau.</t>
  </si>
  <si>
    <t xml:space="preserve">Jeff</t>
  </si>
  <si>
    <t xml:space="preserve">Score: Gain RP equal to the combined STAR of all LIGHT cards in your tableau.</t>
  </si>
  <si>
    <t xml:space="preserve">Omega Mega Zexxor Rex</t>
  </si>
  <si>
    <t xml:space="preserve">Score: Gain RP equal to the combined STAR of all FIRE cards in your tableau.</t>
  </si>
  <si>
    <t xml:space="preserve">Rofopocalypse</t>
  </si>
  <si>
    <t xml:space="preserve">Score: Gain RP equal to the combined STAR of all WATER cards in your tableau.</t>
  </si>
  <si>
    <t xml:space="preserve">Tia</t>
  </si>
  <si>
    <t xml:space="preserve">Score: Gain RP equal to the combined STAR of all EARTH cards in your tableau.</t>
  </si>
  <si>
    <t xml:space="preserve">Ultrameanicus</t>
  </si>
  <si>
    <t xml:space="preserve">Score: Gain RP equal to the combined STAR of all DARK cards in your tableau.</t>
  </si>
  <si>
    <t xml:space="preserve">Elemental Gem Power</t>
  </si>
  <si>
    <t xml:space="preserve">Emerald Fusion Gem</t>
  </si>
  <si>
    <t xml:space="preserve">ACCESSORY | Action: Attach this card to a face-up card. The attached card gains AIR and +3 STAR while this card is attached. | If the attached card would be flipped by an effect an opponent controls, discard this card instead.</t>
  </si>
  <si>
    <t xml:space="preserve">Jasper Fusion Gem</t>
  </si>
  <si>
    <t xml:space="preserve">ACCESSORY | Action: Attach this card to a face-up card. The attached card gains EARTH and +3 STAR while this card is attached. | If the attached card would be flipped by an effect an opponent controls, discard this card instead.</t>
  </si>
  <si>
    <t xml:space="preserve">Onyx Fusion Gem</t>
  </si>
  <si>
    <t xml:space="preserve">ACCESSORY | Action: Attach this card to a face-up card. The attached card gains DARK and +3 STAR while this card is attached. | If the attached card would be flipped by an effect an opponent controls, discard this card instead.</t>
  </si>
  <si>
    <t xml:space="preserve">Opal Fusion Gem</t>
  </si>
  <si>
    <t xml:space="preserve">ACCESSORY | Action: Attach this card to a face-up card. The attached card gains LIGHT and +3 STAR while this card is attached. | If the attached card would be flipped by an effect an opponent controls, discard this card instead.</t>
  </si>
  <si>
    <t xml:space="preserve">Ruby Fusion Gem</t>
  </si>
  <si>
    <t xml:space="preserve">ACCESSORY | Action: Attach this card to a face-up card. The attached card gains FIRE and +3 STAR while this card is attached. | If the attached card would be flipped by an effect an opponent controls, discard this card instead.</t>
  </si>
  <si>
    <t xml:space="preserve">Sapphire Fusion Gem</t>
  </si>
  <si>
    <t xml:space="preserve">ACCESSORY | Action: Attach this card to a face-up card. The attached card gains WATER and +3 STAR while this card is attached. | If the attached card would be flipped by an effect an opponent controls, discard this card instead.</t>
  </si>
  <si>
    <t xml:space="preserve">Esper X (Espers)</t>
  </si>
  <si>
    <t xml:space="preserve">Adventure</t>
  </si>
  <si>
    <t xml:space="preserve">Play: If you have a CITIZEN in play, gain 15 RP. | Action: If there are at least 2 +1 STAR Tokens on this card, gain 25 RP.</t>
  </si>
  <si>
    <t xml:space="preserve">Blacklist</t>
  </si>
  <si>
    <t xml:space="preserve">Play: If you have a CITIZEN in play, gain 15 RP. | Reaction: If there are at least 2 +1 STAR Tokens on this card, when an opponent would play a card, negate that card's Play effects.</t>
  </si>
  <si>
    <t xml:space="preserve">Bottle Imp</t>
  </si>
  <si>
    <t xml:space="preserve">Play: If you have a CITIZEN in play, gain 15 RP. | Reaction: If there are at least 2 +1 STAR Tokens on this card, when you would lose RP, you gain that much RP instead.</t>
  </si>
  <si>
    <t xml:space="preserve">Foxtrot</t>
  </si>
  <si>
    <t xml:space="preserve">Play: If you have a CITIZEN in play, gain 15 RP. | Reaction: If there are at least 2 +1 STAR Tokens on this card, when you clash (before cards are revealed), you have +3 to that clash, and the winner gains 20 additional RP.</t>
  </si>
  <si>
    <t xml:space="preserve">Gardina</t>
  </si>
  <si>
    <t xml:space="preserve">Play: If you have a CITIZEN in play, gain 15 RP. | Reaction: If there are at least 2 +1 STAR Tokens on this card, gain 20 RP and prevent a card from being flipped (Flip effects do not activate).</t>
  </si>
  <si>
    <t xml:space="preserve">Warden</t>
  </si>
  <si>
    <t xml:space="preserve">Play: If you have a CITIZEN in play, gain 15 RP. | Flip: Copy the Flip effect of an adjacent card. | Action: If there are at least 2 +1 STAR Tokens on this card, copy the Flip effect of an adjacent card in your tableau.</t>
  </si>
  <si>
    <t xml:space="preserve">Esper X (Humans)</t>
  </si>
  <si>
    <t xml:space="preserve">Bastian</t>
  </si>
  <si>
    <t xml:space="preserve">Synchro–Next: Your next card comes into play with 2 +1 STAR Tokens on it, then put 2 +1 STAR Tokens onto this card. | Ongoing: If there are at least 2 +1 STAR Tokens on this card, all cards in your tableau have their printed STAR changed to 8. This effect continues to work during Scoring.</t>
  </si>
  <si>
    <t xml:space="preserve">Jemina</t>
  </si>
  <si>
    <t xml:space="preserve">Synchro–Next: Your next card comes into play with 2 +1 STAR Tokens on it, then put 2 +1 STAR Tokens onto this card. | Action: If there are at least 2 +1 STAR Tokens on this card, clash with a player, and the winner gains 12 RP. After you use this Action, remove a +1 STAR Token from this card instead of flipping it.</t>
  </si>
  <si>
    <t xml:space="preserve">Juno</t>
  </si>
  <si>
    <t xml:space="preserve">Synchro–Next: Your next card comes into play with 2 +1 STAR Tokens on it, then put 2 +1 STAR Tokens onto this card. | Ongoing: You may take an additional Action on your turns if there are at least 2 +1 STAR Tokens on this card.</t>
  </si>
  <si>
    <t xml:space="preserve">Liujan</t>
  </si>
  <si>
    <t xml:space="preserve">Synchro–Next: Your next card comes into play with 2 +1 STAR Tokens on it, then put 2 +1 STAR Tokens onto this card. | Ongoing: If there are at least 2 +1 STAR Tokens on this card, you may play an additional Single each turn. | Action: Pass your turn.</t>
  </si>
  <si>
    <t xml:space="preserve">Rion</t>
  </si>
  <si>
    <t xml:space="preserve">Synchro–Next: Your next card comes into play with 2 +1 STAR Tokens on it, then put 2 +1 STAR Tokens onto this card. | Score: Gain 20 RP if there are at least 2 +1 STAR Tokens on this card.</t>
  </si>
  <si>
    <t xml:space="preserve">Wynne</t>
  </si>
  <si>
    <t xml:space="preserve">Synchro–Next: Your next card comes into play with 2 +1 STAR Tokens on it, then put 2 +1 STAR Tokens onto this card. | Flip: If there are at least 2 +1 STAR Tokens on this card, flip an opponent's card and gain 15 RP.</t>
  </si>
  <si>
    <t xml:space="preserve">Everybody Loves Backers</t>
  </si>
  <si>
    <t xml:space="preserve">Dual Light/Water</t>
  </si>
  <si>
    <t xml:space="preserve">Angelic Investor Lodyl</t>
  </si>
  <si>
    <t xml:space="preserve">Angel Investor reference. HODL pun in name.</t>
  </si>
  <si>
    <t xml:space="preserve">Play: Put 4 +1 STAR Tokens on a card in a player's tableau. | Reaction: When a card in your tableau is flipped, gain 5 RP for each +1 STAR Token on it (max. 50 RP).</t>
  </si>
  <si>
    <t xml:space="preserve">Dark Reaper Maghinat</t>
  </si>
  <si>
    <t xml:space="preserve">Play: All players clash. The winner chooses an ELEMENT, TYPE, STAR RATING, SET, or RARITY, and each player who lost must flip a card matching that criteria. You gain 5 RP for each card flipped this way. | Flip: If you did not play this card this turn, repeat this card's play effect.</t>
  </si>
  <si>
    <t xml:space="preserve">Dual Dark/Earth</t>
  </si>
  <si>
    <t xml:space="preserve">Kelan LeNoque, Cyber Warlock</t>
  </si>
  <si>
    <t xml:space="preserve">Ongoing: Whenever you play a card with 4 or fewer STAR, gain 10 RP. If it has 2 or fewer STAR, gain 15 RP instead.</t>
  </si>
  <si>
    <t xml:space="preserve">Dual Fire/Earth</t>
  </si>
  <si>
    <t xml:space="preserve">Legendary Hero Bersilius</t>
  </si>
  <si>
    <t xml:space="preserve">Ongoing: Whenever an opponent's card is flipped during your turn, gain 5 RP (max. 15 RP per turn).</t>
  </si>
  <si>
    <t xml:space="preserve">Dual Dark/Water</t>
  </si>
  <si>
    <t xml:space="preserve">Steel Shadow, the Combo Ninja</t>
  </si>
  <si>
    <t xml:space="preserve">Play: Choose another player. If that player has at least 40 STAR among cards in their tableau, you gain 50 RP, then choose and flip one of that player's cards in their tableau.</t>
  </si>
  <si>
    <t xml:space="preserve">Dual Air/Light</t>
  </si>
  <si>
    <t xml:space="preserve">The Raving Storm</t>
  </si>
  <si>
    <t xml:space="preserve">Play: Choose another player and clash with a card in their tableau you have not clashed with this turn. If you win, gain 7 RP and repeat this effect targeting the same player and with -1 to your clash for each clash performed this turn.</t>
  </si>
  <si>
    <t xml:space="preserve">Dual Earth/Fire</t>
  </si>
  <si>
    <t xml:space="preserve">Warburos, the Technocat</t>
  </si>
  <si>
    <t xml:space="preserve">Play: For each CONSTRUCT in your tableau, reveal a card from the top of the Store and gain RP equal to twice its STAR. For each ANIMAL in your tableau, add one of the revealed cards to your hand. Discard any remaining cards to the Aftermarket.</t>
  </si>
  <si>
    <t xml:space="preserve">DECKBUILDING POWER | You may include Deck Boxes and Accessories as Singles in your deck. | You may count a Single as a Deck Box for your deck. || TOURNAMENT POWER | Whenever you or cards in your Play Area would be targeted by an effect, you may discard 5 cards at random from your binder to the Store discard to negate that effect. | At the end of a Tournament, if you do not place 1st, choose 2 cards in each player's Play Area. Those players sell their chosen cards, then discard them to the Store discard.</t>
  </si>
  <si>
    <t xml:space="preserve">CO-OP DECKBUILDING POWER | You and your allies may count a Single as a Deck Box for your decks. || CO-OP TOURNAMENT POWER | Score: Gain 20 RP.</t>
  </si>
  <si>
    <t xml:space="preserve">Exaltius' Shopping List</t>
  </si>
  <si>
    <t xml:space="preserve">Bay Blade</t>
  </si>
  <si>
    <t xml:space="preserve">Beyblade and Michael Bay portmanteau. "Let it rip!" in flavor text. Art and flavor text alludes to Michael Bay's love of explosions.</t>
  </si>
  <si>
    <t xml:space="preserve">ACCESSORY | Action: Clash with an opponent. The winner flips 2 cards in the loser's tableau.</t>
  </si>
  <si>
    <t xml:space="preserve">Carlos the Machine</t>
  </si>
  <si>
    <t xml:space="preserve">Millennium Blades, name, art, and flavor directly calls back to Carlos the Machine.</t>
  </si>
  <si>
    <t xml:space="preserve">Play: Clash with an opponent. Both players use the lowest STAR card in their tableau. The winner gains 40 RP.</t>
  </si>
  <si>
    <t xml:space="preserve">Killstreak the Unkillable</t>
  </si>
  <si>
    <t xml:space="preserve">Call of Duty 4: Modern Warfare, killstreak reward reference in name. DOOM, art features Doomguy. "Rip and Tear" in flavor text.</t>
  </si>
  <si>
    <t xml:space="preserve">Ongoing: This card can only be flipped by its Play effect. | Clash with the player with the highet STAR Top card, the loser flips the card used in the clash. | Flip: Gain 45 RP.</t>
  </si>
  <si>
    <t xml:space="preserve">Miracle Toast</t>
  </si>
  <si>
    <t xml:space="preserve">Refers to the phenomenon of people seeing faces in toast. Dan Forden, "Toasty!" gaming culture reference.</t>
  </si>
  <si>
    <t xml:space="preserve">Flip: Gain 5 cards at random from a SET of your choice from the box to your hand.</t>
  </si>
  <si>
    <t xml:space="preserve">Panda</t>
  </si>
  <si>
    <t xml:space="preserve">BattleCON, art alludes to Juto, strengthened by "Made in Dines" referencing Indines. Millennium Blades, patch on shirt has Van Diesel on it, hat has a duck card. Jojo, hat is similar to Jotaro, doubling as a pun "Jutaro". "Pander" pun in flavor text.</t>
  </si>
  <si>
    <t xml:space="preserve">Play: Each opponent may choose one effect to perform: Gain 15 RP, the top three cards of the Store, or a card from the Aftermarket. You perform all 3 effects.</t>
  </si>
  <si>
    <t xml:space="preserve">Robo-Malcombe</t>
  </si>
  <si>
    <t xml:space="preserve">Play: Clash with a player. The winner puts a card from the Aftermarket into their binder and gains RP equal to six times its STAR.</t>
  </si>
  <si>
    <t xml:space="preserve">Exotic Locations!</t>
  </si>
  <si>
    <t xml:space="preserve">Canada Eh</t>
  </si>
  <si>
    <t xml:space="preserve">Oversized card</t>
  </si>
  <si>
    <t xml:space="preserve">Tournament: If a player would lose RP, they gain 10 RP instead.</t>
  </si>
  <si>
    <t xml:space="preserve">CCG Museum!</t>
  </si>
  <si>
    <t xml:space="preserve">Deckbuilding: Choose a gold Promo set from outside the game and randomly give each player 1 card from it. You may only put 1 Gold Promo card in your Deck. | Tournament: At the end of a turn you play a Gold Promo card, gain 50 RP.</t>
  </si>
  <si>
    <t xml:space="preserve">Chain Supermarket!</t>
  </si>
  <si>
    <t xml:space="preserve">Tournament: Reactions cannot be used. Cards in slots 2, 4, and 6 in player's tableaus cannot be flipped by opponent's effects (slots are 1-6, left to right).</t>
  </si>
  <si>
    <t xml:space="preserve">Charity Tournament!</t>
  </si>
  <si>
    <t xml:space="preserve">Deckbuilding: Players get 20 extra Dollars. | Tournament: Players can use the following Action: "Action: Pay 5 Dollars to clash with another player. The winner adds one of the cards revealed to their binder, the loser adds another one of the cards revealed to their binder."</t>
  </si>
  <si>
    <t xml:space="preserve">Counterfeit Mansion</t>
  </si>
  <si>
    <t xml:space="preserve">Deckbuilding: Players can make 1 ELEMENT Collection and 1 TYPE Collection.</t>
  </si>
  <si>
    <t xml:space="preserve">Extreme Sports Arena</t>
  </si>
  <si>
    <t xml:space="preserve">Deckbuilding: Each Player can put an additional Accessory in their Deck. | Tournament: Player's Accessories have the following Action in addition to their normal text: "Action: Clash with another player. The winner gains 15 RP."</t>
  </si>
  <si>
    <t xml:space="preserve">Hall of Rules</t>
  </si>
  <si>
    <t xml:space="preserve">Tournament: Your Reaction, Flip, and Ongoing effects are negated on other player’s turns.</t>
  </si>
  <si>
    <t xml:space="preserve">In Spaaaaaaaaace!!!</t>
  </si>
  <si>
    <t xml:space="preserve">Tournament: Players can play cards to any slot in their tableau.</t>
  </si>
  <si>
    <t xml:space="preserve">Local Gaming Store!</t>
  </si>
  <si>
    <t xml:space="preserve">Deckbuilding: Each player reveals cards from the top of the Store until they reveal a Deck Box, then puts that Deck Box into their Deck Area, and shuffles the Store. Each player must use the Deck Box they revealed in the next Tournament Phase.</t>
  </si>
  <si>
    <t xml:space="preserve">Official Branded Factory</t>
  </si>
  <si>
    <t xml:space="preserve">Deckbuilding: Players cannot buy cards from the Store (they can still buy from the Core Deck). When players would get a booster pack, they get an additional booster pack.</t>
  </si>
  <si>
    <t xml:space="preserve">On an Active Volcano!</t>
  </si>
  <si>
    <t xml:space="preserve">Deckbuilding: Players get 6 additional cards (for a total of 12). All metas are revealed. Players have 10 minutes to build decks. The Aftermarket closes at 1 minute. | Tournament: Each time after every player has taken a turn reveal the top card of the Store. Each Top card that matches the revealed card's STAR is flipped.</t>
  </si>
  <si>
    <t xml:space="preserve">Ostrich Racing!</t>
  </si>
  <si>
    <t xml:space="preserve">Tournament: At the start of your turn, you must randomly reveal a card from your hand. You cannot play that card this turn unless it is the only card in your hand.</t>
  </si>
  <si>
    <t xml:space="preserve">Sacred Luckstream Village</t>
  </si>
  <si>
    <t xml:space="preserve">Deckbuilding: Players may only put 4 Singles in their deck. | Tournament: The top card of the Store is face-up. Players may play the top card of the Store. As an Action, you may discard the top card of the Store.</t>
  </si>
  <si>
    <t xml:space="preserve">The Dragon's Vault!</t>
  </si>
  <si>
    <t xml:space="preserve">Create a Vault Pile that consists of the Millennium Items and two Gold Promo sets. | Deckbuilding: Players may use a Sell Marker to look at the top three cards of the Vault, put one into their binder and the rest on top of the Vault. | Tournament: Players begin the tournament with 10 RP for each Vault card they did not take. After scoring, players lose 2 STAR for each player that is ahead of you in STAR.</t>
  </si>
  <si>
    <t xml:space="preserve">The Stacked Deck</t>
  </si>
  <si>
    <t xml:space="preserve">Deckbuilding: Players can buy cards from the Store Discard using their STAR as their cost. | Tournament: After a clash, players in the clash put any cards they revealed from the Store into their binder.</t>
  </si>
  <si>
    <t xml:space="preserve">Underground Arena!</t>
  </si>
  <si>
    <t xml:space="preserve">Tournament: During Scoring, each player gains 10 RP for each face-down card in the tableau of the player to their left and right.</t>
  </si>
  <si>
    <t xml:space="preserve">EZWN</t>
  </si>
  <si>
    <t xml:space="preserve">Protor</t>
  </si>
  <si>
    <t xml:space="preserve">Protor von Granprie</t>
  </si>
  <si>
    <t xml:space="preserve">Reaction: You may include yourself in any clash, even if you weren't originally included. If you win that clash, gain 25 RP.</t>
  </si>
  <si>
    <t xml:space="preserve">F</t>
  </si>
  <si>
    <t xml:space="preserve">Mysterious Alien F</t>
  </si>
  <si>
    <t xml:space="preserve">DECKBUILDING POWER | At the beginning of the Deckbuilding Phase, declare any player your friend. | You can buy cards with your friend's Sell Markers on them for 2 Dollars. | You may give your friend a card at any time. If you do, gain 2 Dollars. || TOURNAMENT POWER | When your friend would clash, you may include yourself in the clash. | When your friend would lose RP, you may lose that RP instead. | The first time each turn your friend gains RP, gain 5 RP. This effect continues to work during Scoring.</t>
  </si>
  <si>
    <t xml:space="preserve">CO-OP DECKBUILDING POWER | Once per Deckbuilding Phase, when the Boss would reveal an Accessory, you choose the Accessory they reveal. || CO-OP TOURNAMENT POWER | The first time each turn when the Boss gains RP, gain 5 RP. This effect continues to work during Scoring.</t>
  </si>
  <si>
    <t xml:space="preserve">Fantasy Finale MCLXVII-2</t>
  </si>
  <si>
    <t xml:space="preserve">Apprentice Alchemist Marle</t>
  </si>
  <si>
    <t xml:space="preserve">Chrono Trigger, Marle.</t>
  </si>
  <si>
    <t xml:space="preserve">Play: You may play another card from your hand at random. Gain RP equal to twice its STAR. | Flip: You may copy a Play effect of an adjacent card. This effect cannot be copied.</t>
  </si>
  <si>
    <t xml:space="preserve">Blizzard Angst</t>
  </si>
  <si>
    <t xml:space="preserve">Final Fantasy VII, Cloud Strife. Silent protagonist trope.</t>
  </si>
  <si>
    <t xml:space="preserve">Play: Gain 6 RP for each empty slot in your tableau. | Flip: Lose 30 RP.</t>
  </si>
  <si>
    <t xml:space="preserve">Grimoire Advice</t>
  </si>
  <si>
    <t xml:space="preserve">Nier, Grimoire Weiss.</t>
  </si>
  <si>
    <t xml:space="preserve">One of the 9 "Additional Set Cards" in the Set Rotation contents.</t>
  </si>
  <si>
    <t xml:space="preserve">Play: Gain 10 RP. | Flip: Choose one: Discard this card to your binder, or gain 10 RP.</t>
  </si>
  <si>
    <t xml:space="preserve">Level 1 Slime</t>
  </si>
  <si>
    <t xml:space="preserve">Dragon Quest, Slime mascot in art.</t>
  </si>
  <si>
    <t xml:space="preserve">Play: Each player must discard a card simultaneously. Gain 7 RP per different TYPE discarded this way. | Flip: Lose 10 RP.</t>
  </si>
  <si>
    <t xml:space="preserve">Maguroth</t>
  </si>
  <si>
    <t xml:space="preserve">Chrono Trigger and Final Fantasy VII, portmanteau of Magus and Sephiroth..</t>
  </si>
  <si>
    <t xml:space="preserve">Play: Gain 16 RP. | Ongoing: You may have your cards come into play face-down. Gain 16 RP each time you do this.</t>
  </si>
  <si>
    <t xml:space="preserve">Skye, Master of the Clockblade</t>
  </si>
  <si>
    <t xml:space="preserve">Kingdom Hearts, Sora, Goofy, and Keyblades.</t>
  </si>
  <si>
    <t xml:space="preserve">Play: Each other player may lose 15 RP. If any player cannot or chooses not to, that player must flip a card in their tableau. | Flip: Lose 15 RP. | Score: Gain 15 RP.</t>
  </si>
  <si>
    <t xml:space="preserve">The Chocobox</t>
  </si>
  <si>
    <t xml:space="preserve">Final Fantasy Franchise, Chocobos, flavor text alludes to chocobo breeding minigames..</t>
  </si>
  <si>
    <t xml:space="preserve">DECK BOX | Score: If you have exactly four face-up cards in your tableau that have four different TYPES and ELEMENTS, gain 45 RP.</t>
  </si>
  <si>
    <t xml:space="preserve">Fast</t>
  </si>
  <si>
    <t xml:space="preserve">Deck Hard</t>
  </si>
  <si>
    <t xml:space="preserve">Die Hard, John McClane as well as reference to the "Is Die Hard a Christmas Movie?" debate.</t>
  </si>
  <si>
    <t xml:space="preserve">Speed–Play: You may play another card after resolving this one. | Action: Flip all cards you played this turn (including this one). Each other player must flip all cards with a STAR equal to or less than the number of cards you flipped. Gain 6 RP for each card flipped this way.</t>
  </si>
  <si>
    <t xml:space="preserve">Faster and Furiouser</t>
  </si>
  <si>
    <t xml:space="preserve">The Fast and the Furious.</t>
  </si>
  <si>
    <t xml:space="preserve">DECK BOX | Your Singles without Speed gain Speed (Play: You may play another card after resolving this one.) | Ongoing: The second time you play a card each turn, gain 8 RP. | Ongoing: As an action, you may discard a card from your hand to end your turn.</t>
  </si>
  <si>
    <t xml:space="preserve">Mambo</t>
  </si>
  <si>
    <t xml:space="preserve">Speed–Play: You may play another card after resolving this one. | Ongoing: Each time you play a card (including this one), clash with a player. The loser must flip a card in his tableau and you gain 5 RP.</t>
  </si>
  <si>
    <t xml:space="preserve">Squint Westwood</t>
  </si>
  <si>
    <t xml:space="preserve">Clint Eastwood, name pun and art, also to his roles in Western movies. Dirty Harry, "Do I feel lucky?" reference in flavor text.</t>
  </si>
  <si>
    <t xml:space="preserve">Speed–Play: You may play another card after resolving this one. | Next: Clash with another player. The loser must put a card from their hand face-down into their tableau, and the winner gains 20 RP.</t>
  </si>
  <si>
    <t xml:space="preserve">The Deckinator</t>
  </si>
  <si>
    <t xml:space="preserve">Arnold Schwarzenegger. Terminator, T-1000 in art and "I'll be back" in flavor text.</t>
  </si>
  <si>
    <t xml:space="preserve">Speed–Play: You may play another card after resolving this one. | Play: Gain 4 RP for each empty slot in your tableau.</t>
  </si>
  <si>
    <t xml:space="preserve">The Popo</t>
  </si>
  <si>
    <t xml:space="preserve">Play: Gain 15 RP. | Top: For each player, after that player gains RP that player cannot gain any more RP this turn (single effects that give multiple RP provide it all at once).</t>
  </si>
  <si>
    <t xml:space="preserve">Fast 3</t>
  </si>
  <si>
    <t xml:space="preserve">Bill Killer</t>
  </si>
  <si>
    <t xml:space="preserve">Kill Bill.</t>
  </si>
  <si>
    <t xml:space="preserve">Speed – Play: You may play another card after resolving this one. | Play: Clash with an opponent. The loser flips all cards with Score effects in their tableau.</t>
  </si>
  <si>
    <t xml:space="preserve">Jack the Baker</t>
  </si>
  <si>
    <t xml:space="preserve">24, Jack Bauer.</t>
  </si>
  <si>
    <t xml:space="preserve">Speed – Play: You may play another card after resolving this one. | Ongoing: If you are the first player to play a card in your sixth tableau slot, gain 24 RP.</t>
  </si>
  <si>
    <t xml:space="preserve">OMG It's Jason!</t>
  </si>
  <si>
    <t xml:space="preserve">Friday the 13th, Jason Voorhees mask in art.</t>
  </si>
  <si>
    <t xml:space="preserve">Speed – Play: You may play another card after resolving this one. | Action: Discard this card.</t>
  </si>
  <si>
    <t xml:space="preserve">Paint Job</t>
  </si>
  <si>
    <t xml:space="preserve">Fight Club in flavor text.</t>
  </si>
  <si>
    <t xml:space="preserve">DECK BOX | Ongoing: Cards you play have Speed PLUS (Play: You may play another card after resolving this one even if you have no tableau slots left.) | Score: Lose 10 RP for each card in your tableau beyond the sixth card.</t>
  </si>
  <si>
    <t xml:space="preserve">The Avoidables</t>
  </si>
  <si>
    <t xml:space="preserve">The Expendables.</t>
  </si>
  <si>
    <t xml:space="preserve">Speed – Play: You may play another card after resolving this one. | Top: If the next player to gain RP in the tournament isn't you, flip this card. | Flip: Gain 30 RP.</t>
  </si>
  <si>
    <t xml:space="preserve">The Wick Man</t>
  </si>
  <si>
    <t xml:space="preserve">John Wick and The Wicker Man mash up.</t>
  </si>
  <si>
    <t xml:space="preserve">Speed – Play: You may play another card after resolving this one. | Action: Gain 5 RP for each LIGHT card in your tableau.</t>
  </si>
  <si>
    <t xml:space="preserve">Faster</t>
  </si>
  <si>
    <t xml:space="preserve">Judge Bread</t>
  </si>
  <si>
    <t xml:space="preserve">Speed–Play: You may play another card after resolving this one. | Play: Flip an Accessory in your Play Area. Gain 20 RP.</t>
  </si>
  <si>
    <t xml:space="preserve">Multi-VIP Pass</t>
  </si>
  <si>
    <t xml:space="preserve">The Fifth Element, Multipass. Millennium Blades VIP Pass.</t>
  </si>
  <si>
    <t xml:space="preserve">ACCESSORY | Action: Pass your turn. | Reaction: When any player would clash, ignore that clash.</t>
  </si>
  <si>
    <t xml:space="preserve">Taken Out</t>
  </si>
  <si>
    <t xml:space="preserve">Taken.</t>
  </si>
  <si>
    <t xml:space="preserve">Reaction: When a player would gain RP, they gain no RP. | Score: Gain 20 RP.</t>
  </si>
  <si>
    <t xml:space="preserve">The Driver</t>
  </si>
  <si>
    <t xml:space="preserve">Speed.</t>
  </si>
  <si>
    <t xml:space="preserve">Speed–Play: You may play another card after resolving this one. | Next: Activate the Score effects of the next card you play as if they were Play effects (they still activate as normal during scoring).</t>
  </si>
  <si>
    <t xml:space="preserve">The Pillbox</t>
  </si>
  <si>
    <t xml:space="preserve">The Matrix.</t>
  </si>
  <si>
    <t xml:space="preserve">DECK BOX | Ongoing: Whenever your turn is passed, gain 10 RP.</t>
  </si>
  <si>
    <t xml:space="preserve">Van Diesel</t>
  </si>
  <si>
    <t xml:space="preserve">Vin Diesel.</t>
  </si>
  <si>
    <t xml:space="preserve">Top: Other players must play two Singles each turn, instead of one.</t>
  </si>
  <si>
    <t xml:space="preserve">Fate of Indines</t>
  </si>
  <si>
    <t xml:space="preserve">Baenvier Marlgrove</t>
  </si>
  <si>
    <t xml:space="preserve">Epic (Limit one Epic Card per Deck) | Top: All other Singles's text boxes are blank. | Score: Gain 8 RP.</t>
  </si>
  <si>
    <t xml:space="preserve">Irialandradayamorella</t>
  </si>
  <si>
    <t xml:space="preserve">Epic (Limit one Epic Card per Deck) | Ongoing: Each time you play a card or one of your cards is flipped, put a +1 STAR Token onto this card. | Score: Gain RP equal to twice this card's STAR.</t>
  </si>
  <si>
    <t xml:space="preserve">Lord Eustace</t>
  </si>
  <si>
    <t xml:space="preserve">Epic (Limit one Epic Card per Deck) | Play: Place three +1 STAR Tokens on cards in your tableau any way you wish. | Ongoing: Whenever a card in your tableau would be flipped by another player's effect, you may remove a +1 STAR Token from it instead of flipping it.</t>
  </si>
  <si>
    <t xml:space="preserve">Sarafina Vanedran</t>
  </si>
  <si>
    <t xml:space="preserve">Epic (Limit one Epic Card per Deck) | Play: Rearrange Singles in your tableau any way you wish. | Flip: Gain 20 RP if this card is at an edge of your tableau.</t>
  </si>
  <si>
    <t xml:space="preserve">Thessala Three</t>
  </si>
  <si>
    <t xml:space="preserve">Epic (Limit one Epic Card per Deck) | Play: Reveal a card from your hand. Copy its Play effects. This effect cannot be copied. | Play: Reveal a card from your hand. Copy its Flip effects. This effect cannot be copied.</t>
  </si>
  <si>
    <t xml:space="preserve">Welsie Acktern</t>
  </si>
  <si>
    <t xml:space="preserve">Epic (Limit one Epic Card per Deck) | Ongoing: Adjacent face-up cards lose their effects and gain this card's Flip and Score effects. | Flip: Flip all cards adjacent to this one. | Score: Gain 20 RP.</t>
  </si>
  <si>
    <t xml:space="preserve">Fine Print</t>
  </si>
  <si>
    <t xml:space="preserve">Proxanne</t>
  </si>
  <si>
    <t xml:space="preserve">Proxanne Counterfeit III</t>
  </si>
  <si>
    <t xml:space="preserve">Play: Copy a Play effect of a card in any player's tableau.</t>
  </si>
  <si>
    <t xml:space="preserve">Fists of Steel</t>
  </si>
  <si>
    <t xml:space="preserve">Bryce Long</t>
  </si>
  <si>
    <t xml:space="preserve">Bruce Lee and Jackie Chan mash up.</t>
  </si>
  <si>
    <t xml:space="preserve">Play: Gain 5 RP. | Action: Clash with a player. The loser gains 15 RP.</t>
  </si>
  <si>
    <t xml:space="preserve">Chukules</t>
  </si>
  <si>
    <t xml:space="preserve">Hercules.</t>
  </si>
  <si>
    <t xml:space="preserve">Play: Gain 5 RP. | Action: Clash with a player. The winner gains 15 RP, and the loser must flip a card in his tableau.</t>
  </si>
  <si>
    <t xml:space="preserve">Mr. Seagull</t>
  </si>
  <si>
    <t xml:space="preserve">Steven Segal.</t>
  </si>
  <si>
    <t xml:space="preserve">Play: Gain 5 RP. | Action: Clash with a player. The winner flips one of the loser's cards in their tableau and gains 20 RP.</t>
  </si>
  <si>
    <t xml:space="preserve">Shiroken</t>
  </si>
  <si>
    <t xml:space="preserve">Play: Gain 5 RP. | Action: Clash with a player. The winner gains 15 RP.</t>
  </si>
  <si>
    <t xml:space="preserve">Super-Secret Death Punch</t>
  </si>
  <si>
    <t xml:space="preserve">DECK BOX | Ongoing: Gain 5 RP the first time you Clash each turn (regardless of who initiated the clash).</t>
  </si>
  <si>
    <t xml:space="preserve">Yooef Cee</t>
  </si>
  <si>
    <t xml:space="preserve">UFC (Ultimate Fighting Championship).</t>
  </si>
  <si>
    <t xml:space="preserve">Play: Gain 5 RP. | Action: All players clash. If any two players have the same total, you gain 25 RP.</t>
  </si>
  <si>
    <t xml:space="preserve">Frame Wars: Frames</t>
  </si>
  <si>
    <t xml:space="preserve">NAF IN-03K Nakamura Ronin</t>
  </si>
  <si>
    <t xml:space="preserve">Next: If the next card you play is a SOLDIER, each other player must flip a card in their tableau or lose 25 RP. Those unable to flip a card must choose to lose RP.</t>
  </si>
  <si>
    <t xml:space="preserve">S-011 Risen-Held</t>
  </si>
  <si>
    <t xml:space="preserve">Next: If the next card you play is a SOLDIER, gain RP equal to the combined STAR of cards in your tableau.</t>
  </si>
  <si>
    <t xml:space="preserve">S-014 Ri-Zento Punisher</t>
  </si>
  <si>
    <t xml:space="preserve">Next: If the next card you play is a SOLDIER, you gain 30 RP. | Score: If you have a SOLDIER in play, lose 30 RP.</t>
  </si>
  <si>
    <t xml:space="preserve">S-035 Ring Queen</t>
  </si>
  <si>
    <t xml:space="preserve">Next: If the next card you play is a SOLDIER, clash with each other player with a CONSTRUCT in play. The winner gains 10 RP for each player that participated in the clash.</t>
  </si>
  <si>
    <t xml:space="preserve">US-M6Q Abraham J.</t>
  </si>
  <si>
    <t xml:space="preserve">Next: If the next card you play is a SOLDIER, gain RP equal to three times the STAR of the highest STAR SOLDIER you have in play.</t>
  </si>
  <si>
    <t xml:space="preserve">YL-C 03 Jade Seeker</t>
  </si>
  <si>
    <t xml:space="preserve">Next: If the next card you play is a SOLDIER, gain 10 RP for each player with a SOLDIER in play (including you, max. 35 RP).</t>
  </si>
  <si>
    <t xml:space="preserve">Frame Wars: Pilots</t>
  </si>
  <si>
    <t xml:space="preserve">Dyna "Might" Thompson</t>
  </si>
  <si>
    <t xml:space="preserve">Play: If you have a CONSTRUCT in play, clash with an opponent who also has a CONSTRUCT in play. The winner gains 30 RP.</t>
  </si>
  <si>
    <t xml:space="preserve">Goichi Matsuda</t>
  </si>
  <si>
    <t xml:space="preserve">Play: If you have a CONSTRUCT in play, gain 30 RP. | Score: If you have a CONSTRUCT in play, lose 40 RP.</t>
  </si>
  <si>
    <t xml:space="preserve">Reiko Nakamura</t>
  </si>
  <si>
    <t xml:space="preserve">Play: If you have a CONSTRUCT in play, each other player must flip a CONSTRUCT or lose 20. Those without a CONSTRUCT to flip must choose to lose RP.</t>
  </si>
  <si>
    <t xml:space="preserve">Sgt. Jayden Sanders</t>
  </si>
  <si>
    <t xml:space="preserve">Play: If you have a CONSTRUCT in play, gain RP equal to three times the STAR of the highest STAR CONSTRUCT you have in play.</t>
  </si>
  <si>
    <t xml:space="preserve">Winfriede Schuster</t>
  </si>
  <si>
    <t xml:space="preserve">Errata: Should be an Ongoing effect (not a Play effect). https://boardgamegeek.com/article/22455481#22455481</t>
  </si>
  <si>
    <t xml:space="preserve">Play: If you have a CONSTRUCT in play, your other cards cannot be flipped by opponent's effects. | Score: Gain RP equal to twice the STAR of the highest STAR CONSTRUCT you have in play.</t>
  </si>
  <si>
    <t xml:space="preserve">Yaozu Long</t>
  </si>
  <si>
    <t xml:space="preserve">Play: If you have a CONSTRUCT in play, gain 10 RP for each player with a CONSTRUCT in play (including you, max. 35 RP).</t>
  </si>
  <si>
    <t xml:space="preserve">Fresh Backers of Bel-Air</t>
  </si>
  <si>
    <t xml:space="preserve">Familiar Twins</t>
  </si>
  <si>
    <t xml:space="preserve">Play: Put 2 +1 STAR Tokens on two different cards in your tableau. | Score: If you have at least 15 +1 STAR Tokens on cards in your tableau, gain 40 RP.</t>
  </si>
  <si>
    <t xml:space="preserve">Finuve, White Collar Dark Knight</t>
  </si>
  <si>
    <t xml:space="preserve">Play: Steal 8 RP from each opponent.</t>
  </si>
  <si>
    <t xml:space="preserve">Grand Admiral's Guard Dogs</t>
  </si>
  <si>
    <t xml:space="preserve">Ongoing: WATER cards cannot be flipped by effects. Each time a WATER card is played, gain 5 RP.</t>
  </si>
  <si>
    <t xml:space="preserve">HΩFFI, Dubious Designer</t>
  </si>
  <si>
    <t xml:space="preserve">Play: Discard this card, then gain a random Pro Player card from outside the game to your hand.</t>
  </si>
  <si>
    <t xml:space="preserve">Reignbow the Royal</t>
  </si>
  <si>
    <t xml:space="preserve">Score: If you have 6 different cards with FIRE, EARTH, AIR, WATER, DARK, and LIGHT in your tableau in that order, gain 200 RP.</t>
  </si>
  <si>
    <t xml:space="preserve">Rice Geki</t>
  </si>
  <si>
    <t xml:space="preserve">Ongoing: When this card would be flipped, gain 9 RP and this card isn't flipped.</t>
  </si>
  <si>
    <t xml:space="preserve">Fulton</t>
  </si>
  <si>
    <t xml:space="preserve">Fulton Suitcase</t>
  </si>
  <si>
    <t xml:space="preserve">DECKBUILDING POWER | You gain 15 extra Dollars at the start of the Deckbuilding Phase. | You may pay 1 Dollar to look at a face-down card in the Store area. || TOURNAMENT POWER | As an action, you may spend one Dollar to put a +1 STAR Token onto any card in your tableau. | Score: For each of your cards that has a higher STAR than all other players highest STAR card, gain 10 RP.</t>
  </si>
  <si>
    <t xml:space="preserve">CO-OP DECKBUILDING POWER | You and all allied players gain 10 extra Dollars at the start of the Deckbuilding Phase. | You may pay 1 Dollar to look at a face-down card in the Store Area. || CO-OP TOURNAMENT POWER | As an action, you may spend up to 2 Dollars to put one +1 STAR Token per Dollar spent onto a card in any tableau. | Score: For each of your cards that has a higher STAR than the boss' highest STAR card, gain 10 RP.</t>
  </si>
  <si>
    <t xml:space="preserve">Fusion Chaos</t>
  </si>
  <si>
    <t xml:space="preserve">Dog Cat</t>
  </si>
  <si>
    <t xml:space="preserve">CatDog.</t>
  </si>
  <si>
    <t xml:space="preserve">Fusion: You may only play this card if you have cards of this card's ELEMENT and TYPE in your tableau. | Score: Gain 40 RP.</t>
  </si>
  <si>
    <t xml:space="preserve">ELEMENT HERO Volcanor</t>
  </si>
  <si>
    <t xml:space="preserve">Fusion: You may only play this card if you have cards of this card's ELEMENT and TYPE in your tableau. | Ongoing: Gain 10 RP at the start of each of your turns.</t>
  </si>
  <si>
    <t xml:space="preserve">Fusion Dancers</t>
  </si>
  <si>
    <t xml:space="preserve">Fusion: You may only play this card if you have cards of this card's ELEMENT and TYPE in your tableau. | Flip: Gain 35 RP.</t>
  </si>
  <si>
    <t xml:space="preserve">Gem Cluster</t>
  </si>
  <si>
    <t xml:space="preserve">Fusion: You may only play this card if you have cards of this card's ELEMENT and TYPE in your tableau. | Play: Gain 30 RP.</t>
  </si>
  <si>
    <t xml:space="preserve">Mecha-Mech</t>
  </si>
  <si>
    <t xml:space="preserve">Fusion: You may only play this card if you have cards of this card's ELEMENT and TYPE in your tableau. | Reaction: When another player gains RP, gain twice that much RP (max. 40 RP).</t>
  </si>
  <si>
    <t xml:space="preserve">Tex-Mex, the Culinary Chimera</t>
  </si>
  <si>
    <t xml:space="preserve">Tex-Mex food.</t>
  </si>
  <si>
    <t xml:space="preserve">Fusion: You may only play this card if you have cards of this card's ELEMENT and TYPE in your tableau. | Next: The next card you play has "Fusion: You may only play this card if you have cards of this card's ELEMENT and TYPE in your tableau." and "Play: Gain 50 RP."</t>
  </si>
  <si>
    <t xml:space="preserve">Future Perfect</t>
  </si>
  <si>
    <t xml:space="preserve">Goloronicus, Sword of Heroes</t>
  </si>
  <si>
    <t xml:space="preserve">Play: Gain 3 RP for each DARK and LIGHT card in your tableau. | Action: Clash with an opponent. The winner gains 10 RP.</t>
  </si>
  <si>
    <t xml:space="preserve">G-R, Guardian of the Crystal</t>
  </si>
  <si>
    <t xml:space="preserve">Play: Attach a card from your hand to this card and gain RP equal to twice the attached card's STAR. Your other cards with the same ELEMENT as the attached card can't be flipped by opponent's effects.</t>
  </si>
  <si>
    <t xml:space="preserve">Mighty Morphin' Microbot</t>
  </si>
  <si>
    <t xml:space="preserve">Mighty Morphin Power Rangers.</t>
  </si>
  <si>
    <t xml:space="preserve">Ongoing: This card is an exact copy of a 6 STAR or lower CONSTRUCT card to its immediate left (Play effects can be used). This effect continues to work during scoring. This effect cannot be copied.</t>
  </si>
  <si>
    <t xml:space="preserve">Mono-Construct Tinkerbox</t>
  </si>
  <si>
    <t xml:space="preserve">DECK BOX | Score: gain 8 RP for each CONSTRUCT card in your tableau (max. 30 RP).</t>
  </si>
  <si>
    <t xml:space="preserve">Timebot Crushtron</t>
  </si>
  <si>
    <t xml:space="preserve">Top: Each time you use an Action that does not cause a clash, you may remove a +1 STAR Token from this card to clash with an opponent. | Top: Each time this card wins a clash, gain RP equal to its STAR, and you gain an additional Action this turn.</t>
  </si>
  <si>
    <t xml:space="preserve">Timebot Fusetron</t>
  </si>
  <si>
    <t xml:space="preserve">Action: Place 3 +1 STAR Tokens on a card of your choice. | Flip: Gain 9 RP.</t>
  </si>
  <si>
    <t xml:space="preserve">Timebot Leveltron</t>
  </si>
  <si>
    <t xml:space="preserve">Ongoing: At the start of each of your turns, add a +1 STAR Token to another Single. | Action: Move any number of +1 STAR Token from one Single in your tableau to another and gain 4 RP per Token moved this way (max. 20 RP).</t>
  </si>
  <si>
    <t xml:space="preserve">Future Proof</t>
  </si>
  <si>
    <t xml:space="preserve">Future Proof [Co-Op Boss]</t>
  </si>
  <si>
    <t xml:space="preserve">Future Cardine</t>
  </si>
  <si>
    <t xml:space="preserve">Score: Gain 50 RP for each opponent without a PROMO card in their tableau.</t>
  </si>
  <si>
    <t xml:space="preserve">Future Deques</t>
  </si>
  <si>
    <t xml:space="preserve">Score: Gain 50 RP for each face-up Deck Box your opponents have.</t>
  </si>
  <si>
    <t xml:space="preserve">Future Fulton</t>
  </si>
  <si>
    <t xml:space="preserve">Score: Gain 50 RP for every 5 Dollars the opponents have.</t>
  </si>
  <si>
    <t xml:space="preserve">Future Morrey</t>
  </si>
  <si>
    <t xml:space="preserve">Score: Gain 50 RP for each card in the Aftermarket.</t>
  </si>
  <si>
    <t xml:space="preserve">Future Power Creep</t>
  </si>
  <si>
    <t xml:space="preserve">Score: Gain 100 RP for each Meta you matched with at least one card.</t>
  </si>
  <si>
    <t xml:space="preserve">Future Protor</t>
  </si>
  <si>
    <t xml:space="preserve">Play: Gain 100 RP | Flip: Lose 100 RP | Score: Gain 100 RP</t>
  </si>
  <si>
    <t xml:space="preserve">Future Shaffile</t>
  </si>
  <si>
    <t xml:space="preserve">Play: Discard the top 5 cards of the Store to the Aftermarket. Gain RP equal to 5 times their combined STAR.</t>
  </si>
  <si>
    <t xml:space="preserve">Future Shur</t>
  </si>
  <si>
    <t xml:space="preserve">Play: Clash with each opponent. The winner of each clash gains 50 RP.</t>
  </si>
  <si>
    <t xml:space="preserve">Futuristic Ban Hammer</t>
  </si>
  <si>
    <t xml:space="preserve">ACCESSORY | Ongoing: Other players may not play a card if it shares a SET with a card in their tableau.</t>
  </si>
  <si>
    <t xml:space="preserve">Futuristic Fusion Gem</t>
  </si>
  <si>
    <t xml:space="preserve">ACCESSORY | When you play your first Single, play two Singles instead into one slot as one card instead. The new card has the combined STAR as both cards, as well as both ELEMENTS, TYPES, SETS, RARITIES, names, and all effects of both cards.</t>
  </si>
  <si>
    <t xml:space="preserve">Futuristic Shark Tooth</t>
  </si>
  <si>
    <t xml:space="preserve">ACCESSORY | Score: Gain 1 RP for each card in the Store discard.</t>
  </si>
  <si>
    <t xml:space="preserve">Futuristic Time Machine</t>
  </si>
  <si>
    <t xml:space="preserve">ACCESSORY | Score: Gain 50 RP.</t>
  </si>
  <si>
    <t xml:space="preserve">The Future</t>
  </si>
  <si>
    <t xml:space="preserve">Future Proof [Expansion]</t>
  </si>
  <si>
    <t xml:space="preserve">Action: Gain any PROMO from any PROMO deck for every 100 RP you have.</t>
  </si>
  <si>
    <t xml:space="preserve">Action: Gain 10 Dollars for every 50 RP you have.</t>
  </si>
  <si>
    <t xml:space="preserve">Action: Gain a card in the Aftermarket to your hand for every 50 RP you have.</t>
  </si>
  <si>
    <t xml:space="preserve">Action: Put a card from your hand to the Meta Area. It loses all other effects and gains "Gain 15 RP if you have a face-up card in your tableau that matches this card's TYPE or ELEMENT."</t>
  </si>
  <si>
    <t xml:space="preserve">Ongoing: When a clash occurs, gain 10 RP.</t>
  </si>
  <si>
    <t xml:space="preserve">DECK BOX | Ongoing: When you use an Action, gain 8 RP.</t>
  </si>
  <si>
    <t xml:space="preserve">Galactic Caboose</t>
  </si>
  <si>
    <t xml:space="preserve">Captain Airlock</t>
  </si>
  <si>
    <t xml:space="preserve">Blast Off–Action: Put three +1 STAR Tokens onto a card in your tableau. | Next: The next card you play comes into play with five +1 STAR Tokens.</t>
  </si>
  <si>
    <t xml:space="preserve">Galak-Zee</t>
  </si>
  <si>
    <t xml:space="preserve">Blast Off–Action: Put three +1 STAR Tokens onto a card in your tableau. | Play: Put two +1 STAR Tokens onto another card in your tableau. | Flip: Clash with an opponent. The winner gains 15 RP.</t>
  </si>
  <si>
    <t xml:space="preserve">Smyke Beagle</t>
  </si>
  <si>
    <t xml:space="preserve">Cowboy Bebob, Spike Spegal.</t>
  </si>
  <si>
    <t xml:space="preserve">Blast Off–Action: Put three +1 STAR Tokens onto a card in your tableau. | Play: Remove up to five +1 STAR Tokens from cards in your tableau. Gain 6 RP for each removed.</t>
  </si>
  <si>
    <t xml:space="preserve">Space Crocodile Steve</t>
  </si>
  <si>
    <t xml:space="preserve">Blast Off–Action: Put three +1 STAR Tokens onto a card in your tableau. | Flip: Gain 16 RP.</t>
  </si>
  <si>
    <t xml:space="preserve">Space Ladder</t>
  </si>
  <si>
    <t xml:space="preserve">DECK BOX | Blast Off PLUS–Action: Put five +1 STAR Tokens onto a card in your tableau. | Score: Gain RP equal to twice the highest STAR in your tableau (max. 45 RP).</t>
  </si>
  <si>
    <t xml:space="preserve">Space Sage Quygunjyin</t>
  </si>
  <si>
    <t xml:space="preserve">Star Wars: Episode I, Quai-Gon Jinn</t>
  </si>
  <si>
    <t xml:space="preserve">Blast Off–Action: Put three +1 STAR Tokens onto a card in your tableau. | Score: Choose a card in any tableau. Gain 5 RP for each +1 STAR Token on it (max. 30 RP).</t>
  </si>
  <si>
    <t xml:space="preserve">Game of Rings</t>
  </si>
  <si>
    <t xml:space="preserve">Bean Diedalotte</t>
  </si>
  <si>
    <t xml:space="preserve">Sean Bean, dies a lot in films. Lord of the Rings, Boromir's death. Game of Thrones, Edward Stark's death.</t>
  </si>
  <si>
    <t xml:space="preserve">Flip: If this card was your left-most face-up card, put 3 +1 STAR Tokens on your new left-most card and gain 15 RP.</t>
  </si>
  <si>
    <t xml:space="preserve">Frozanne the Ice Queen</t>
  </si>
  <si>
    <t xml:space="preserve">Play: Clash with all players, but players use their left-most face-up cards instead of their Top cards. Each player who does not win the clash must flip their Top Card. | Score: Gain 13 RP.</t>
  </si>
  <si>
    <t xml:space="preserve">Gol'lim</t>
  </si>
  <si>
    <t xml:space="preserve">Lord of the Rings, Gollum.</t>
  </si>
  <si>
    <t xml:space="preserve">Top: You may play cards to the left-most side of your tableau. Each time you do, gain 5 RP. | Score: Gain 20 RP if this is your right-most card.</t>
  </si>
  <si>
    <t xml:space="preserve">The (Other) One</t>
  </si>
  <si>
    <t xml:space="preserve">Lord of the Rings, The One Ring. Millennium Blades, The One.</t>
  </si>
  <si>
    <t xml:space="preserve">LEGENDARY ACCESSORY | This card is all ELEMENTS and TYPES for the purpose of building collections.</t>
  </si>
  <si>
    <t xml:space="preserve">The Bow King</t>
  </si>
  <si>
    <t xml:space="preserve">Play: Each opponent must flip their left-most face-up card. | Score: Gain 18 RP if this is your left-most face-up card.</t>
  </si>
  <si>
    <t xml:space="preserve">The Wall (of Cards)</t>
  </si>
  <si>
    <t xml:space="preserve">Game of Thrones, The Wall.</t>
  </si>
  <si>
    <t xml:space="preserve">DECK BOX | Score: Gain RP equal to 3 times the STAR of your left-most face-up card (max. 40 RP).</t>
  </si>
  <si>
    <t xml:space="preserve">Get Schooled!</t>
  </si>
  <si>
    <t xml:space="preserve">Billy Nigh</t>
  </si>
  <si>
    <t xml:space="preserve">Bill Nye the Science Guy.</t>
  </si>
  <si>
    <t xml:space="preserve">Play: Randomly put a card from your binder into your hand. If it's a DARK card, gain 20 RP.</t>
  </si>
  <si>
    <t xml:space="preserve">Boxpack</t>
  </si>
  <si>
    <t xml:space="preserve">Dora the Explorer, Backpack.</t>
  </si>
  <si>
    <t xml:space="preserve">DECK BOX | Score: Gain 1 RP for each card in your Binder (max. 40 RP).</t>
  </si>
  <si>
    <t xml:space="preserve">Door the Explorer</t>
  </si>
  <si>
    <t xml:space="preserve">Dora the Explorer, Dora.</t>
  </si>
  <si>
    <t xml:space="preserve">Play: Swap your hand with that many cards from your binder at random. Gain 3 RP for each card gained from your binder (max. 24 RP).</t>
  </si>
  <si>
    <t xml:space="preserve">Magic City Bus</t>
  </si>
  <si>
    <t xml:space="preserve">The Magic School Bus.</t>
  </si>
  <si>
    <t xml:space="preserve">Ongoing: You may play a card from your binder at random as your Single for the turn. | Ongoing: When you play a card from your binder, gain 4 RP.</t>
  </si>
  <si>
    <t xml:space="preserve">Mr. Warlock</t>
  </si>
  <si>
    <t xml:space="preserve">Watch Mr. Wizard, Mr. Wizard.</t>
  </si>
  <si>
    <t xml:space="preserve">Play: Gain 3 RP for every WATER card in your binder (max. 25 RP).</t>
  </si>
  <si>
    <t xml:space="preserve">Schoolhouse Vaporwave</t>
  </si>
  <si>
    <t xml:space="preserve">Play: All other players put a card at random from their binder into their hand, then discard a card at random from their hand. | Score: Gain 15 RP.</t>
  </si>
  <si>
    <t xml:space="preserve">Gno-Man's Land</t>
  </si>
  <si>
    <t xml:space="preserve">Benny</t>
  </si>
  <si>
    <t xml:space="preserve">Benny Hill?</t>
  </si>
  <si>
    <t xml:space="preserve">Gain 10 RP when you discard this card from your hand. | Flip: Gain 20 RP if you have no other face-down cards in your tableau.</t>
  </si>
  <si>
    <t xml:space="preserve">Billy</t>
  </si>
  <si>
    <t xml:space="preserve">Billy Mays.</t>
  </si>
  <si>
    <t xml:space="preserve">Play: Gain 2 RP for each other face-down card in your tableau. | Flip: Gain 4 RP for each other face-down card in your tableau.</t>
  </si>
  <si>
    <t xml:space="preserve">Broken Wonderland</t>
  </si>
  <si>
    <t xml:space="preserve">DECK BOX | Score: Gain 50 RP if you have no face-up cards in your tableau.</t>
  </si>
  <si>
    <t xml:space="preserve">Danny</t>
  </si>
  <si>
    <t xml:space="preserve">Danny Elfman.</t>
  </si>
  <si>
    <t xml:space="preserve">Flip: If it is your turn, flip a card adjacent to this one. If you did, gain RP equal to three times its STAR (max. 30 RP).</t>
  </si>
  <si>
    <t xml:space="preserve">Jerry</t>
  </si>
  <si>
    <t xml:space="preserve">Jerry Seinfeld.</t>
  </si>
  <si>
    <t xml:space="preserve">Flip: Gain 12 RP. If it is your turn, gain 10 RP more.</t>
  </si>
  <si>
    <t xml:space="preserve">Tommy</t>
  </si>
  <si>
    <t xml:space="preserve">Tommy Lee Anderson.</t>
  </si>
  <si>
    <t xml:space="preserve">Play: You may flip a card in your tableau. | Score: Gain 5 RP for each other face-down card in your tableau.</t>
  </si>
  <si>
    <t xml:space="preserve">Gods and Myths</t>
  </si>
  <si>
    <t xml:space="preserve">Dark Storm, Magical Pony</t>
  </si>
  <si>
    <t xml:space="preserve">Play: Gain 5 RP for each MYTH and SOLDIER card in your tableau. | Action: Clash with an opponent. The winner gains 10 RP.</t>
  </si>
  <si>
    <t xml:space="preserve">Guardian Beast Sami</t>
  </si>
  <si>
    <t xml:space="preserve">[Updated card in Collusion. Old source symbol/copyright: Set Rotation/2016. Old card text follows.] Play: Clash with a player. The winner gains 15 RP. | Reaction: Add 4 +1 STAR Tokens to a card. You may use this in response to any other effect.</t>
  </si>
  <si>
    <t xml:space="preserve">Play: Clash with a player. The winner gains 15 RP. | Reaction: Add 4 +1 STAR Tokens to a card. You may use this in response to any effect on any other card.</t>
  </si>
  <si>
    <t xml:space="preserve">Lotto the Famous Genie</t>
  </si>
  <si>
    <t xml:space="preserve">Reaction: When you would lose a clash, you are considered to win instead (multiple players may be considered winners).</t>
  </si>
  <si>
    <t xml:space="preserve">Mono-Myth Storybook</t>
  </si>
  <si>
    <t xml:space="preserve">DECK BOX | Score: gain 8 RP for each MYTH card in your tableau (max. 30 RP).</t>
  </si>
  <si>
    <t xml:space="preserve">Neverway, When Pigs Fly</t>
  </si>
  <si>
    <t xml:space="preserve">"When pigs fly".</t>
  </si>
  <si>
    <t xml:space="preserve">Ongoing: Whenever you lose a clash, flip this card. | Score: Gain 30 RP.</t>
  </si>
  <si>
    <t xml:space="preserve">Poppin the Unfriendly Ghost</t>
  </si>
  <si>
    <t xml:space="preserve">Casper the Friendly Ghost.</t>
  </si>
  <si>
    <t xml:space="preserve">Score: Gain 18 RP if any two other cards in your tableau share the same ELEMENT.</t>
  </si>
  <si>
    <t xml:space="preserve">Will o' Wisp</t>
  </si>
  <si>
    <t xml:space="preserve">Ongoing: This card is an exact copy of a 6 STAR or lower MYTH card to its immediate left (Play effects can be used). This effect continues to work during scoring. This effect cannot be copied.</t>
  </si>
  <si>
    <t xml:space="preserve">World Turtle Tarask</t>
  </si>
  <si>
    <t xml:space="preserve">Dungeons &amp; Dragons, the Terrasque. Hindu Myth and Discworld, World Turtle.</t>
  </si>
  <si>
    <t xml:space="preserve">[Updated card in Collusion. Old source symbol/copyright: Set Rotation/2016. Old card text follows.] Play: Whenever there is a clash, add a +1 STAR Token to this card. | Ongoing: Whenever you win a clash, gain RP equal to this card's STAR.</t>
  </si>
  <si>
    <t xml:space="preserve">Play: Whenever there is a clash, add a +1 STAR Token to this card. | Ongoing: Whenever you win a clash, gain RP equal to this card's STAR (max. 10 RP).</t>
  </si>
  <si>
    <t xml:space="preserve">Greendew Bazaar</t>
  </si>
  <si>
    <t xml:space="preserve">Birdkeeper Arica</t>
  </si>
  <si>
    <t xml:space="preserve">Play: Gain 5 RP for every different TYPE among cards in your tableau (max. 20 RP).</t>
  </si>
  <si>
    <t xml:space="preserve">Ghasticus, the Wind Spirit</t>
  </si>
  <si>
    <t xml:space="preserve">Play: Gain RP equal to twice the STAR of the card to the immediate left of this one.</t>
  </si>
  <si>
    <t xml:space="preserve">King of the Faraway Mountain</t>
  </si>
  <si>
    <t xml:space="preserve">Score: Gain 25 RP if there is no card in your tableau with a higher STAR than this one.</t>
  </si>
  <si>
    <t xml:space="preserve">Mono-Air Economy</t>
  </si>
  <si>
    <t xml:space="preserve">DECK BOX | Score: Gain 8 RP for each AIR card in your tableau (max. 30).</t>
  </si>
  <si>
    <t xml:space="preserve">Rocketman Kev</t>
  </si>
  <si>
    <t xml:space="preserve">Play: You may swap the positions of two cards in your tableau. Gain RP equal to their combined STAR.</t>
  </si>
  <si>
    <t xml:space="preserve">Trenneth, Novice Archer</t>
  </si>
  <si>
    <t xml:space="preserve">Score: Gain 18 RP if this card has no adjacent cards with a higher STAR.</t>
  </si>
  <si>
    <t xml:space="preserve">Wenglie, the Harpy</t>
  </si>
  <si>
    <t xml:space="preserve">Play: Gain 3 RP for each EARTH and AIR card in your tableau. | Action: Clash with an opponent. The winner gains 10 RP.</t>
  </si>
  <si>
    <t xml:space="preserve">Yellow Egg, Birth of Wind</t>
  </si>
  <si>
    <t xml:space="preserve">Ongoing: This card is an exact copy of a 6 STAR or lower AIR card to its immediate left (Play effects can be used). This effect continues to work during scoring. This effect cannot be copied.</t>
  </si>
  <si>
    <t xml:space="preserve">Greline</t>
  </si>
  <si>
    <t xml:space="preserve">Greline Alcartone</t>
  </si>
  <si>
    <t xml:space="preserve">DECKBUILDING POWER | You can include six additional Singles in your deck. | You may remove a card in your binder from the game and spend 1 Dollar to gain a card of the same SET from the Store Area at no additonal cost. || TOURNAMENT POWER | You have one additional Accessory slot. | As an action, you may place a Single into one of your empty Accessory Slots. These Singles lose their other effects and have "Score: Gain 4 RP for each other SIngle in your tableau that matches this card's ELEMENT or TYPE."</t>
  </si>
  <si>
    <t xml:space="preserve">CO-OP DECKBUILDING POWER | You and your allies can include 3 additional Singles in your decks. | Any player may remove a card in their binder from the game and spend 2 Dollars to gain a card of the same SET from the Store Area at no additional cost. || CO-OP TOURNAMENT POWER | You have one additional Accessory Slot. As an action, you may place a Single into one of your empty Accessory Slots. These singles lose their other effects and have "Score: Gain 2 RP for each card in any tableau that matches this card's ELEMENT or TYPE."</t>
  </si>
  <si>
    <t xml:space="preserve">Grimoire Shuffle</t>
  </si>
  <si>
    <t xml:space="preserve">Apprentice Bianca</t>
  </si>
  <si>
    <t xml:space="preserve">Play: Move up to three +1 STAR Tokens from one card to another. Gain 6 RP per +1 STAR Token moved this way.</t>
  </si>
  <si>
    <t xml:space="preserve">Apprentice Red</t>
  </si>
  <si>
    <t xml:space="preserve">Play: Place a +1 STAR Token on a card in any tableau. Do this two more times. | Ongoing: Players ignore cards with +1 STAR Tokens when determining their Top Card for a clash (a player with no valid cards cannot clash or be clashed with).</t>
  </si>
  <si>
    <t xml:space="preserve">Apprentice Violet</t>
  </si>
  <si>
    <t xml:space="preserve">Play: Place a +1 STAR Token on a card in any tableau. Do this two more times. | Flip: Each other player must flip a card with one or more +1 STAR Tokens on it in their tableau. Each player that did not flip a card loses 8 RP.</t>
  </si>
  <si>
    <t xml:space="preserve">Headmaster Rose</t>
  </si>
  <si>
    <t xml:space="preserve">Ongoing: When you play a card with a different TYPE than any card in your tableau, put a +1 STAR Token on this card. | Score: Gain RP equal to three times this card's STAR (max. 30).</t>
  </si>
  <si>
    <t xml:space="preserve">Headmaster Slate</t>
  </si>
  <si>
    <t xml:space="preserve">Ongoing: When you play a card with a different ELEMENT than any card in your tableau, put a +1 STAR Token on this card. | Score: Gain RP equal to three times this card's STAR (max. 30).</t>
  </si>
  <si>
    <t xml:space="preserve">Library Gargoyle</t>
  </si>
  <si>
    <t xml:space="preserve">Play: Remove up to three +1 STAR Tokens from a card in any tableau. Gain 8 RP per +1 STAR Token removed this way.</t>
  </si>
  <si>
    <t xml:space="preserve">Gruff</t>
  </si>
  <si>
    <t xml:space="preserve">Bluenose</t>
  </si>
  <si>
    <t xml:space="preserve">Mean–Play: Clash with an opponent. They must use a card of your choice in their tableau for the clash. The winner flips the losing card in the clash and gains 20 RP.</t>
  </si>
  <si>
    <t xml:space="preserve">Fluttermind</t>
  </si>
  <si>
    <t xml:space="preserve">Gaptooth</t>
  </si>
  <si>
    <t xml:space="preserve">Gripjaw</t>
  </si>
  <si>
    <t xml:space="preserve">Mr. Blight</t>
  </si>
  <si>
    <t xml:space="preserve">Zumberg</t>
  </si>
  <si>
    <t xml:space="preserve">Halloween Spook-tacular!</t>
  </si>
  <si>
    <t xml:space="preserve">All-Seeing Rod</t>
  </si>
  <si>
    <t xml:space="preserve">Shadowbound–Ongoing: Other DARK cards in your tableau have a copy of this card's Flip Effect. This effect cannot be copied. | Flip: Each opponent must choose one: They lose 3 RP, or you gain 6 RP.</t>
  </si>
  <si>
    <t xml:space="preserve">Cerberus, the Big Purple Dog</t>
  </si>
  <si>
    <t xml:space="preserve">Greek Myth, Cerberus. Clifford the Big Red Dog.</t>
  </si>
  <si>
    <t xml:space="preserve">Shadowbound–Ongoing: Other DARK cards in your tableau have a copy of this card's Flip Effect. This effect cannot be copied. | Flip: Gain 2 RP for each other face-down card in your tableau.</t>
  </si>
  <si>
    <t xml:space="preserve">Dark Lore Tome</t>
  </si>
  <si>
    <t xml:space="preserve">Shadowbound–Ongoing: Other DARK cards in your tableau have a copy of this card's Flip Effect. This effect cannot be copied. | Flip: You may reveal a random card from your hand. Then gain RP equal to its STAR.</t>
  </si>
  <si>
    <t xml:space="preserve">Haunted Cauldron</t>
  </si>
  <si>
    <t xml:space="preserve">Shadowbound–Ongoing: Other DARK cards in your tableau have a copy of this card's Flip Effect. This effect cannot be copied. | Flip: Clash with an opponent. If you win, choose and flip a card in their tableau.</t>
  </si>
  <si>
    <t xml:space="preserve">Saffron, the Teenage Witch</t>
  </si>
  <si>
    <t xml:space="preserve">Sabrina the Teenage Witch.</t>
  </si>
  <si>
    <t xml:space="preserve">Shadowbound–Ongoing: Other DARK cards in your tableau have a copy of this card's Flip Effect. This effect cannot be copied. | Flip: Reveal the top card of the Store. If it has a lower STAR than this card, add it to your hand. If it has an equal or higher STAR, gain RP equal to its STAR.</t>
  </si>
  <si>
    <t xml:space="preserve">The Infamous Pumpkin</t>
  </si>
  <si>
    <t xml:space="preserve">Peanuts, the Great Punmpkin.</t>
  </si>
  <si>
    <t xml:space="preserve">Shadowbound–Ongoing: Other DARK cards in your tableau have a copy of this card's Flip Effect. This effect cannot be copied. | Flip: Each other player loses 6 RP.</t>
  </si>
  <si>
    <t xml:space="preserve">Hell to Pay</t>
  </si>
  <si>
    <t xml:space="preserve">Card Confessional</t>
  </si>
  <si>
    <t xml:space="preserve">Religion, Confessional Booths.</t>
  </si>
  <si>
    <t xml:space="preserve">DECK BOX | Score: Gain RP equal to 4 times the difference between the highest and lowest STAR among cards in your tableau (max. 45 RP).</t>
  </si>
  <si>
    <t xml:space="preserve">Charon the Boatman</t>
  </si>
  <si>
    <t xml:space="preserve">Greek Myth, Charon.</t>
  </si>
  <si>
    <t xml:space="preserve">Play: If this card's STAR is lower than the card on its immediate left, gain 5 RP for each card to the left of this one.</t>
  </si>
  <si>
    <t xml:space="preserve">Dante*</t>
  </si>
  <si>
    <t xml:space="preserve">Devil May Cry, Dante. Dante's Inferno, Dante.</t>
  </si>
  <si>
    <t xml:space="preserve">Play: Gain 10 RP. If this card's STAR is lower than the card on its immediate left, gain an additional 25 RP.</t>
  </si>
  <si>
    <t xml:space="preserve">Frustratingly Optimistic Damned Soul</t>
  </si>
  <si>
    <t xml:space="preserve">Play: If this card's STAR is lower than the card on its left, gain 45 RP.</t>
  </si>
  <si>
    <t xml:space="preserve">Hellgate Guardian Cerberus</t>
  </si>
  <si>
    <t xml:space="preserve">Greek Myth, Cerberus.</t>
  </si>
  <si>
    <t xml:space="preserve">Play: If this card's STAR is lower than the card on its immediate left, each player must flip their left-most card and you gain 18 RP.</t>
  </si>
  <si>
    <t xml:space="preserve">Pope Battle XIII</t>
  </si>
  <si>
    <t xml:space="preserve">Play: If this card's STAR is lower than the card on its immediate left, each other player must flip the card in their tableau with the highest STAR and you gain 18 RP.</t>
  </si>
  <si>
    <t xml:space="preserve">The Devil</t>
  </si>
  <si>
    <t xml:space="preserve">Play: If this card's STAR is lower than the card on its immediate left, flip all cards in your tableau and gain 30 RP.</t>
  </si>
  <si>
    <t xml:space="preserve">Heroes Wanted</t>
  </si>
  <si>
    <t xml:space="preserve">Bald Eagle</t>
  </si>
  <si>
    <t xml:space="preserve">Combine–Next: If your next card shares no TYPE or ELEMENT with this one, gain 20 RP. If it shares both an ELEMENT and TYPE with this card, gain 30 RP.</t>
  </si>
  <si>
    <t xml:space="preserve">Fred Zeppelin</t>
  </si>
  <si>
    <t xml:space="preserve">Headpin</t>
  </si>
  <si>
    <t xml:space="preserve">Mammal</t>
  </si>
  <si>
    <t xml:space="preserve">Striker</t>
  </si>
  <si>
    <t xml:space="preserve">Vumpire</t>
  </si>
  <si>
    <t xml:space="preserve">Hot Chicks</t>
  </si>
  <si>
    <t xml:space="preserve">Bird of Pyredise</t>
  </si>
  <si>
    <t xml:space="preserve">Flip: Choose a SET. Return all cards from that SET in all teablaus to their player's hands.</t>
  </si>
  <si>
    <t xml:space="preserve">Duck of Fire</t>
  </si>
  <si>
    <t xml:space="preserve">Play: Choose a SET and an opponent. Gain all cards from that SET from that player's binder.</t>
  </si>
  <si>
    <t xml:space="preserve">Flameingo</t>
  </si>
  <si>
    <t xml:space="preserve">Play: Choose an opponent and a SET. Gain 9 RP for each card from the same SET in their hand.</t>
  </si>
  <si>
    <t xml:space="preserve">FlameMetal Albatross</t>
  </si>
  <si>
    <t xml:space="preserve">Fullmetal Alchemist.</t>
  </si>
  <si>
    <t xml:space="preserve">Action: Swap a card in your tableau with a card in another player's tableau of the same SET with a higher STAR.</t>
  </si>
  <si>
    <t xml:space="preserve">Lesser Hell Pigeon</t>
  </si>
  <si>
    <t xml:space="preserve">Play: Choose a SET and an opponent. Gain a card of that SET from their hand and reveal it. Gain RP equal to six times the STAR of that card.</t>
  </si>
  <si>
    <t xml:space="preserve">Scorching Penguin</t>
  </si>
  <si>
    <t xml:space="preserve">Play: Choose a SET. Gain all cards from that SET from the Aftermarket to your hand. Gain 6 RP for each card gained.</t>
  </si>
  <si>
    <t xml:space="preserve">Hot Off the Press</t>
  </si>
  <si>
    <t xml:space="preserve">Pressmaster</t>
  </si>
  <si>
    <t xml:space="preserve">Dual Construct/Pro</t>
  </si>
  <si>
    <t xml:space="preserve">Pressmaster 1000 GTX mk III</t>
  </si>
  <si>
    <t xml:space="preserve">Play: Reveal the top 3 cards of the Store, then gain RP equal to two times the combined STAR of those cards. Put those cards into your hand afterward.</t>
  </si>
  <si>
    <t xml:space="preserve">James Bomb 006 Plus One</t>
  </si>
  <si>
    <t xml:space="preserve">Dr. Golducky</t>
  </si>
  <si>
    <t xml:space="preserve">James Bond, Goldfinger and Mr. No.</t>
  </si>
  <si>
    <t xml:space="preserve">Top: Whenever another players plays a FIRE card, flip this card. | Score: Gain 30 RP.</t>
  </si>
  <si>
    <t xml:space="preserve">Grill</t>
  </si>
  <si>
    <t xml:space="preserve">The Spy Who Loved Me, Jaws.</t>
  </si>
  <si>
    <t xml:space="preserve">Top: Whenever another players plays a 5 or 6 STAR card, flip that card and this card, then gain 22 RP. | Score: Gain 15 RP.</t>
  </si>
  <si>
    <t xml:space="preserve">James Bomb</t>
  </si>
  <si>
    <t xml:space="preserve">James Bond.</t>
  </si>
  <si>
    <t xml:space="preserve">Top: Whenever a SOLDIER card is played, flip that card and this card, then gain 30 RP.</t>
  </si>
  <si>
    <t xml:space="preserve">Nutjob</t>
  </si>
  <si>
    <t xml:space="preserve">Goldfinger, Oddjob.</t>
  </si>
  <si>
    <t xml:space="preserve">Top: Whenever another players plays a 7 or 8 STAR card, flip that card and this card, then gain 18 RP (play effects still occur). | Score: Gain 15 RP.</t>
  </si>
  <si>
    <t xml:space="preserve">Pennyfarthing</t>
  </si>
  <si>
    <t xml:space="preserve">James Bond, Miss Moneypenny.</t>
  </si>
  <si>
    <t xml:space="preserve">Top: Whenever another players plays a CORE card, flip this card. | Score: Gain 24 RP.</t>
  </si>
  <si>
    <t xml:space="preserve">Shuffled, not Stirred</t>
  </si>
  <si>
    <t xml:space="preserve">James Bond, "Shaken, not stirred" pun.</t>
  </si>
  <si>
    <t xml:space="preserve">DECK BOX | Ongoing: The first time each turn that one of your cards is flipped by an effect you control or to pay the cost of an action or a reaction, gain 8 RP..</t>
  </si>
  <si>
    <t xml:space="preserve">Judged 2</t>
  </si>
  <si>
    <t xml:space="preserve">Dual Soldier/Pro</t>
  </si>
  <si>
    <t xml:space="preserve">Play: Name a card. Each player must discard a copy of that card from their hand to the Store Discard, or reveal a hand with none. If any cards were discarded this way, return this card to your binder, then take one of the discarded cards and play it in your tableau.</t>
  </si>
  <si>
    <t xml:space="preserve">Kamigami Battles</t>
  </si>
  <si>
    <t xml:space="preserve">Amaterasu</t>
  </si>
  <si>
    <t xml:space="preserve">Kamigami Battles. Crossover Set.</t>
  </si>
  <si>
    <t xml:space="preserve">Play: Flip 2 LIGHT cards in your tableau. If you did not, flip this card. | Ongoing: Your cards cannot be flipped by opponents' card effects. When a card is prevented from flipping by this effect, gain 10 RP.</t>
  </si>
  <si>
    <t xml:space="preserve">Brahma</t>
  </si>
  <si>
    <t xml:space="preserve">Play: Flip 2 FIRE cards in your tableau. If you did, each opponent must flip a card in their tableau. Otherwise, flip this card. | Score: Gain 40 RP.</t>
  </si>
  <si>
    <t xml:space="preserve">Horus</t>
  </si>
  <si>
    <t xml:space="preserve">Play: Flip 2 DARK cards in your tableau. If you did, steal 10 RP from each opponent. Otherwise, flip this card.</t>
  </si>
  <si>
    <t xml:space="preserve">Lugh Lamfada</t>
  </si>
  <si>
    <t xml:space="preserve">Play: Flip 2 WATER cards in your tableau. If you did not, flip this card. | Top: Whenever an opponent would gain RP, you score that RP instead (this effect stops working during scoring). At the beginning of your turn, flip this card.</t>
  </si>
  <si>
    <t xml:space="preserve">Sun Wu Kong</t>
  </si>
  <si>
    <t xml:space="preserve">Play: Flip 2 DARK cards in your tableau. If you did not, flip this card. | Score: Gain 25 RP for each adjacent card that shares a TYPE, ELEMENT, or STAR RATING with this one.</t>
  </si>
  <si>
    <t xml:space="preserve">Thor</t>
  </si>
  <si>
    <t xml:space="preserve">Play: Flip 2 AIR cards in your tableau. If you did, add the top 3 cards of the Store Deck to your hand and gain 15 RP. Otherwise, flip this card. | Top: Each time a card is placed into the Aftermarket, you may either add it to your hand OR gain 5 RP.</t>
  </si>
  <si>
    <t xml:space="preserve">Karte des Jahres</t>
  </si>
  <si>
    <t xml:space="preserve">Codename: FALL</t>
  </si>
  <si>
    <t xml:space="preserve">Codenames.</t>
  </si>
  <si>
    <t xml:space="preserve">Flip: Choose a word. If that word appears in the names of at least 2 cards in players' tableaus, gain 25 RP.</t>
  </si>
  <si>
    <t xml:space="preserve">Dice Mechanic</t>
  </si>
  <si>
    <t xml:space="preserve">Score: Roll 3 six-sided dice. Gain RP equal to two times their combined value. If there are no dice in the room, gain 22 RP instead.</t>
  </si>
  <si>
    <t xml:space="preserve">Epically Tiny Card</t>
  </si>
  <si>
    <t xml:space="preserve">Tiny Epic Games.</t>
  </si>
  <si>
    <t xml:space="preserve">Flip: Copy the Flip effect of another card in your tableau.</t>
  </si>
  <si>
    <t xml:space="preserve">The 8th Wonder</t>
  </si>
  <si>
    <t xml:space="preserve">7 Wonders.</t>
  </si>
  <si>
    <t xml:space="preserve">DECK BOX | Ongoing: At the start of your turn, you may attach a card from your hand to this card. | Score: Gain 12 RP for each card of a different RARITY attached to this card.</t>
  </si>
  <si>
    <t xml:space="preserve">The Blades</t>
  </si>
  <si>
    <t xml:space="preserve">Millennium Blades.</t>
  </si>
  <si>
    <t xml:space="preserve">ACCESSORY | Ongoing: You have the power to duel. At the beginning of your turn, you may clash with another player. The winner gains 4 RP.</t>
  </si>
  <si>
    <t xml:space="preserve">The Mediterranean Sea</t>
  </si>
  <si>
    <t xml:space="preserve">Donald Trump.</t>
  </si>
  <si>
    <t xml:space="preserve">Play: Gain 6 RP for each other WATER card in all players' tableaus (max. 40 RP).</t>
  </si>
  <si>
    <t xml:space="preserve">Skillian</t>
  </si>
  <si>
    <t xml:space="preserve">Anvil Drop</t>
  </si>
  <si>
    <t xml:space="preserve">KEYWORD | Action: Flip a card in another player's tableau with a lower STAR than this card.</t>
  </si>
  <si>
    <t xml:space="preserve">Blast Off</t>
  </si>
  <si>
    <t xml:space="preserve">KEYWORD | Action: Put 3 +1 Star Tokens on a card in your tableau.</t>
  </si>
  <si>
    <t xml:space="preserve">Bore</t>
  </si>
  <si>
    <t xml:space="preserve">KEYWORD | Action: Flip a card of this card's STAR in an opponent's tableau to gain 10 RP.</t>
  </si>
  <si>
    <t xml:space="preserve">Clobber</t>
  </si>
  <si>
    <t xml:space="preserve">KEYWORD | Play: Clash with an opponent. The winner gains 15 RP, and the loser flips the card used in the clash.</t>
  </si>
  <si>
    <t xml:space="preserve">Coin Op</t>
  </si>
  <si>
    <t xml:space="preserve">KEYWORD | Action: Spend 2 Dollars and repeat this card's Play effects.</t>
  </si>
  <si>
    <t xml:space="preserve">Combine</t>
  </si>
  <si>
    <t xml:space="preserve">KEYWORD | Next: If your next card shares no TYPE or ELEMENT with this one, gain 20 RP. If it shares both an ELEMENT and TYPE with this card, gain 30 RP.</t>
  </si>
  <si>
    <t xml:space="preserve">Drink</t>
  </si>
  <si>
    <t xml:space="preserve">KEYWORD | Play: Choose a player and reveal the top card of the Store. That player must either play the card that was just revealed, ignoring all Play effects or lose twice its STAR in RP and add the card to your hand.</t>
  </si>
  <si>
    <t xml:space="preserve">Duelist</t>
  </si>
  <si>
    <t xml:space="preserve">KEYWORD | Reaction: When you clash, you may use this card instead of your top card to clash. If you do, this card is flipped after the clash ends.</t>
  </si>
  <si>
    <t xml:space="preserve">Earthcraft</t>
  </si>
  <si>
    <t xml:space="preserve">KEYWORD | Ongoing: Each time you play another EARTH card, copy this card's Play effect. This effect cannot be copied.</t>
  </si>
  <si>
    <t xml:space="preserve">Heroic</t>
  </si>
  <si>
    <t xml:space="preserve">KEYWORD | Reation: When a Single in another player's tableau would be flipped by an effect, you may flip this card instead.</t>
  </si>
  <si>
    <t xml:space="preserve">Holdup</t>
  </si>
  <si>
    <t xml:space="preserve">KEYWORD | Play: Choose a Single. Its owner must either give you 20 RP or flip that card. This effect cannot be reacted to.</t>
  </si>
  <si>
    <t xml:space="preserve">Investigate</t>
  </si>
  <si>
    <t xml:space="preserve">KEYWORD | Play: Choose an ELEMENT or TYPE. Each other player must reveal all cards of that attribute in their hands.</t>
  </si>
  <si>
    <t xml:space="preserve">Level Up</t>
  </si>
  <si>
    <t xml:space="preserve">KEYWORD | Comes into play with a +1 STAR Token on it. When you use this card's Action effect, you may remove a +1 STAR Token from it instead of flipping it.</t>
  </si>
  <si>
    <t xml:space="preserve">Mean</t>
  </si>
  <si>
    <t xml:space="preserve">KEYWORD | Play: Clash with an opponent. They must use a card of your choice in their tableau for the flash. The winner flips the losing card in the clash and gains 20 RP.</t>
  </si>
  <si>
    <t xml:space="preserve">Mimicry</t>
  </si>
  <si>
    <t xml:space="preserve">KEYWORD | (This card copies the ELEMENT and TYPE of the card to its immediate left, losing its own.)</t>
  </si>
  <si>
    <t xml:space="preserve">Scurry</t>
  </si>
  <si>
    <t xml:space="preserve">KEYWORD | Play: Place this card anywhere in your tableau.</t>
  </si>
  <si>
    <t xml:space="preserve">Shadowbond</t>
  </si>
  <si>
    <t xml:space="preserve">KEYWORD | Ongoing: Other DARK cards in your tableau have a copy of this card's Flip effect. This effect cannot be copied.</t>
  </si>
  <si>
    <t xml:space="preserve">Speed</t>
  </si>
  <si>
    <t xml:space="preserve">KEYWORD | Play: You may play another card after resolving this one.</t>
  </si>
  <si>
    <t xml:space="preserve">Spellbook</t>
  </si>
  <si>
    <t xml:space="preserve">KEYWORD | Play: You may add a DARK card from the Aftermarket to your hand.</t>
  </si>
  <si>
    <t xml:space="preserve">Synchro</t>
  </si>
  <si>
    <t xml:space="preserve">KEYWORD | Next: Your next card comes into play with 2 +1 STAR Tokens on it, then put 2 +1 STAR Tokens onto this card.</t>
  </si>
  <si>
    <t xml:space="preserve">Thwomp!</t>
  </si>
  <si>
    <t xml:space="preserve">KEYWORD | Play: If the card to the left has a lower STAR than this one, flip it and gain 10 RP.</t>
  </si>
  <si>
    <t xml:space="preserve">Undead</t>
  </si>
  <si>
    <t xml:space="preserve">KEYWORD | Ongoing: When this comes into play, you may put a Sell Marker on it. If it would be flipped by an opponent's effect, remove a Sell Marker from it instead.</t>
  </si>
  <si>
    <t xml:space="preserve">Unite</t>
  </si>
  <si>
    <t xml:space="preserve">KEYWORD | Play: Attach any number of CONSTRUCT cards from your hand to this card.</t>
  </si>
  <si>
    <t xml:space="preserve">Kill the Overlord</t>
  </si>
  <si>
    <t xml:space="preserve">Advisor</t>
  </si>
  <si>
    <t xml:space="preserve">Kill the Overlord. Crossover Set.</t>
  </si>
  <si>
    <t xml:space="preserve">Action: Look at an opponent's hand. Swap a card in your hand with a card in their hand and steal 10 RP from them.</t>
  </si>
  <si>
    <t xml:space="preserve">Executioner</t>
  </si>
  <si>
    <t xml:space="preserve">Play: Discard a card in an opponent's tableau and replace it with this card. | Action: Lose 20 RP. If you did, add this card to your hand.</t>
  </si>
  <si>
    <t xml:space="preserve">General</t>
  </si>
  <si>
    <t xml:space="preserve">Action: Swap the positions of two cards with a matching TYPE or ELEMENT in any two different tableaus. Do not flip this card after.</t>
  </si>
  <si>
    <t xml:space="preserve">Knight</t>
  </si>
  <si>
    <t xml:space="preserve">Ongoing: At the start of your turn, you may take a +1 STAR Token from any other card in any tableau and add it to this one. | Score: Gain 8 RP for each +1 STAR Token on this card (max 40 RP).</t>
  </si>
  <si>
    <t xml:space="preserve">Overlord</t>
  </si>
  <si>
    <t xml:space="preserve">Ongoing: At the start of your turn, flip another card in your tableau, then swap this card with a card in an opponent's tableau.</t>
  </si>
  <si>
    <t xml:space="preserve">Peasant</t>
  </si>
  <si>
    <t xml:space="preserve">Action: Swap one of your Friendship cards with another opponent's Friendship card (the values need not be equal).</t>
  </si>
  <si>
    <t xml:space="preserve">Slave</t>
  </si>
  <si>
    <t xml:space="preserve">Action: Lose 10 RP. If you did, swap this card with another card in an opponent's tableau. That player gains 10 RP.</t>
  </si>
  <si>
    <t xml:space="preserve">Squire</t>
  </si>
  <si>
    <t xml:space="preserve">Action: Swap a card in your hand with a random card in an opponent's hand. Do not flip this card after.</t>
  </si>
  <si>
    <t xml:space="preserve">Watchman</t>
  </si>
  <si>
    <t xml:space="preserve">Play: Steal 20 RP from an opponent.</t>
  </si>
  <si>
    <t xml:space="preserve">Leave it to Backers</t>
  </si>
  <si>
    <t xml:space="preserve">Blue Anaconda</t>
  </si>
  <si>
    <t xml:space="preserve">Play: Flip all of your SOLDIER and FIRE cards except this one. Gain 4 RP for each card flipped this way. | Score: If this is the only face-up card in your tableau, gain 20 RP.</t>
  </si>
  <si>
    <t xml:space="preserve">Dr. Jackal and Mr. Fez</t>
  </si>
  <si>
    <t xml:space="preserve">Dr. Jeckyll and Mr. Hyde.</t>
  </si>
  <si>
    <t xml:space="preserve">Action: Return this card to your Binder, then reveal the top 3 cards of the Store, and play one of them immediately. Discard the rest to the Aftermarket.</t>
  </si>
  <si>
    <t xml:space="preserve">Nix the Trickster Monk</t>
  </si>
  <si>
    <t xml:space="preserve">Ongoing: Your other cards cannot be flipped by opponent's effects. At the start of your turn, flip this card and gain 28 RP.</t>
  </si>
  <si>
    <t xml:space="preserve">R.C. the Numerologist</t>
  </si>
  <si>
    <t xml:space="preserve">Score: If you have an even number of face-up STAR in your tableau, lose 30 RP. If you have an odd number of face-up STAR in your tableau, gain 30 RP. </t>
  </si>
  <si>
    <t xml:space="preserve">The Unstoppable Force</t>
  </si>
  <si>
    <t xml:space="preserve">Ongoing: While you have other face-up cards in your tableau, this card cannot be flipped. | Score: Gain 30 RP.</t>
  </si>
  <si>
    <t xml:space="preserve">Triage Nurse Iriya</t>
  </si>
  <si>
    <t xml:space="preserve">Play: Gain 20 RP. | Ongoing: Whenever one or more of your cards would be flipped by another player's effect, you may choose to pay RP equal to its STAR instead of flipping it.</t>
  </si>
  <si>
    <t xml:space="preserve">Legend of Final Badass</t>
  </si>
  <si>
    <t xml:space="preserve">Elvan Mage Adept Elco</t>
  </si>
  <si>
    <t xml:space="preserve">No Special Effect</t>
  </si>
  <si>
    <t xml:space="preserve">Evil Helbane</t>
  </si>
  <si>
    <t xml:space="preserve">High Priestess Orella</t>
  </si>
  <si>
    <t xml:space="preserve">Imperial Assassin Mara</t>
  </si>
  <si>
    <t xml:space="preserve">Knight Captain Malcombe</t>
  </si>
  <si>
    <t xml:space="preserve">Trenneth, Hero of Greendew</t>
  </si>
  <si>
    <t xml:space="preserve">Legend of Tanananah</t>
  </si>
  <si>
    <t xml:space="preserve">Aghnamalin Quagmire the Third</t>
  </si>
  <si>
    <t xml:space="preserve">Legend of Zelda: A Link to the Past, Aghanim. LoZ, Ganondorf.</t>
  </si>
  <si>
    <t xml:space="preserve">Ongoing: Each time you discard one or more cards, put a +1 STAR Token on this card and gain 7 RP.</t>
  </si>
  <si>
    <t xml:space="preserve">Assorted Small Keys</t>
  </si>
  <si>
    <t xml:space="preserve">Legend of Zelda, dungeon keys</t>
  </si>
  <si>
    <t xml:space="preserve">DECK BOX | You can include 2 additional Singles in your deck. | Score: Gain 40 RP if your tableau contains fewer than 6 singles.</t>
  </si>
  <si>
    <t xml:space="preserve">Master Taykdiss</t>
  </si>
  <si>
    <t xml:space="preserve">Legend of Zelda, "It's dangerous to go alone, take this!".</t>
  </si>
  <si>
    <t xml:space="preserve">Play: Discard up to three SOLDIER cards from your hand to gain 8 RP each.</t>
  </si>
  <si>
    <t xml:space="preserve">Mystic Hero Lincoln</t>
  </si>
  <si>
    <t xml:space="preserve">Legend of Zelda, Link. "Zelda is Link" meme.</t>
  </si>
  <si>
    <t xml:space="preserve">Play: Discard up to three cards from your hand to gain RP equal to their combined STAR. Put a +1 STAR Token on this card for each card discarded this way.</t>
  </si>
  <si>
    <t xml:space="preserve">Paperboy</t>
  </si>
  <si>
    <t xml:space="preserve">Legend of Zelda, Hand.</t>
  </si>
  <si>
    <t xml:space="preserve">Play: Gain 14 RP. | Reaction: After you discard any number of cards from your hand, return the discarded cards to your hand.</t>
  </si>
  <si>
    <t xml:space="preserve">Princess Helga</t>
  </si>
  <si>
    <t xml:space="preserve">Legend of Zelda, Zelda.</t>
  </si>
  <si>
    <t xml:space="preserve">Play: Discard up to five cards with different TYPES from your hand. Gain 6 RP for each card discarded this way.</t>
  </si>
  <si>
    <t xml:space="preserve">Legend of the Galaxy Duelist</t>
  </si>
  <si>
    <t xml:space="preserve">Lettstrade</t>
  </si>
  <si>
    <t xml:space="preserve">Dual Myth/Pro</t>
  </si>
  <si>
    <t xml:space="preserve">Friendly Alien Lettstrade</t>
  </si>
  <si>
    <t xml:space="preserve">Play: Gain 5 RP for eevery Friendship VP you are gaining from other players' Friendship Cards (max. 50 RP).</t>
  </si>
  <si>
    <t xml:space="preserve">[Updated card in Collusion. Old source symbol/copyright: Set Rotation/2016. Old card text follows.] DECKBUILDING POWER | You may include other players' Friendship Cards in your Deck. | At the start of the Deckbuilding Phase choose another player. You and that player exchange equivalent numbered Friendship Cards. You must choose a number that you both have. || TOURNAMENT POWER | You may use other players' Friendship Cards that you have as Singles with 6 STAR that have: "Play: You and the player who gave you this card clash. The winner gains 25 RP and the loser gains 5 RP."</t>
  </si>
  <si>
    <t xml:space="preserve">DECKBUILDING POWER | You can pay 5 Dollars to gain another player's +1 Friendship card, 10 Dollars to gain another player's +2 Friendship card, and 15 Dollars to gain another player's +3 Friendship card. || TOURNAMENT POWER | As an action, you may play one of your gained Friendship cards in your binder in any player's tableau that isn't the original owner. These cards have 6 STAR and "Score: Gain 20 RP."</t>
  </si>
  <si>
    <t xml:space="preserve">[Updated card in Collusion. Old source symbol/copyright: Set Rotation/2016. Old card text follows; the only change is to write STAR in place of an icon on the old card.] CO-OP DECKBUILDING POWER | You begin the game with the '+3' Friendship Card from each player. Give each player one of your Friendship Cards (it doesn't matter which one). | Your Friendship cards can be included in other player's Decks. || CO-OP TOURNAMENT POWER | As an action, you can attach a Friendship card from your binder to a card in your tableau with no other attachments to give it +3 STAR. | Other players may play your Friendship Card as a copy of the single in your tableau with their Friendship Card attached to it. You gain 10 RP each time a card is copied this way.</t>
  </si>
  <si>
    <t xml:space="preserve">CO-OP DECKBUILDING POWER | You begin the game with the '+3' Friendship Card from each player. Give each player one of your Friendship Cards (it doesn't matter which one). | Your Friendship cards can be included in other player's Decks. || CO-OP TOURNAMENT POWER | As an action, you can attach a Friendship card from your binder to a card in your tableau with no other attachments to give it +3 STAR. | Other players may play your Friendship Card as a copy of the single in your tableau with their Friendship Card attached to it. You gain 10 RP each time a card is copied this way.</t>
  </si>
  <si>
    <t xml:space="preserve">Lightning Bug</t>
  </si>
  <si>
    <t xml:space="preserve">Brooke Lam</t>
  </si>
  <si>
    <t xml:space="preserve">Firefly, River Tam.</t>
  </si>
  <si>
    <t xml:space="preserve">Updated card in Set Rotation (and newer base game printings) | First printing referred to "tableau" instead of "Play Area".</t>
  </si>
  <si>
    <t xml:space="preserve">Play: Flip any number of Accessories in your Play Area to gain 8 RP for each Accessory flipped this way. | Score: Gain 4 RP for each face-down Accessory you have.</t>
  </si>
  <si>
    <t xml:space="preserve">Cap'n Tightpants</t>
  </si>
  <si>
    <t xml:space="preserve">Firefly, Malcolm "Mal" Reynolds</t>
  </si>
  <si>
    <t xml:space="preserve">Updated card in Set Rotation (and newer base game printings) | First printing simply said "Action: Take 3 more Actions."; now reworded to make it clear this is optional.</t>
  </si>
  <si>
    <t xml:space="preserve">Action: You may take 3 additional Actions during this turn.</t>
  </si>
  <si>
    <t xml:space="preserve">Jamie Kobb</t>
  </si>
  <si>
    <t xml:space="preserve">Firefly, Jayne Cobb.</t>
  </si>
  <si>
    <t xml:space="preserve">Play: Clash with an opponent. The winner adds a card from the Store Area to their Hand. If you win, also gain 15 RP.</t>
  </si>
  <si>
    <t xml:space="preserve">Kaywinnit</t>
  </si>
  <si>
    <t xml:space="preserve">Firefly, Kaywinnet Lee "Kaylee" Frye</t>
  </si>
  <si>
    <t xml:space="preserve">Ongoing: Each time you use an Action, gain 4 RP.</t>
  </si>
  <si>
    <t xml:space="preserve">Walsh</t>
  </si>
  <si>
    <t xml:space="preserve">Firefly, Hoban "Wash" Washburne</t>
  </si>
  <si>
    <t xml:space="preserve">Play: Copy an Action printed on another Single, Accessory, or Deck Box in play (max. 30 RP from this effect). This effect cannot be copied.</t>
  </si>
  <si>
    <t xml:space="preserve">Zen Mercenary</t>
  </si>
  <si>
    <t xml:space="preserve">Firefly, Serenity.</t>
  </si>
  <si>
    <t xml:space="preserve">DECK BOX | Action: Do not flip this card when you use this Action. Add a +1 STAR Token to this card, then gain 2 RP for each +1 STAR Token on this card.</t>
  </si>
  <si>
    <t xml:space="preserve">M.N.M. (Mechanical Numeric Masters)</t>
  </si>
  <si>
    <t xml:space="preserve">(Void)</t>
  </si>
  <si>
    <t xml:space="preserve">Megaman X, Zero.</t>
  </si>
  <si>
    <t xml:space="preserve">Ongoing: Each time an adjacent card in your tableau is flipped, gain 11 RP.</t>
  </si>
  <si>
    <t xml:space="preserve">Armblasterman Y</t>
  </si>
  <si>
    <t xml:space="preserve">Megaman, Megaman.</t>
  </si>
  <si>
    <t xml:space="preserve">Play: Clash with an opponent. The winner may flip one of the loser's cards in their tableau, then gain RP equal to twice its STAR.</t>
  </si>
  <si>
    <t xml:space="preserve">Inept Robotic Assistant Cascade</t>
  </si>
  <si>
    <t xml:space="preserve">Megaman X, Roll.</t>
  </si>
  <si>
    <t xml:space="preserve">Play: Attach a card from your hand to this card. | Ongoing: All cards in your hand and tableau have the TYPE and ELEMENT of the attached card, in addition to their other TYPES.</t>
  </si>
  <si>
    <t xml:space="preserve">Super Effective Secret Weapon</t>
  </si>
  <si>
    <t xml:space="preserve">Megaman, reference to weapon weaknesses in the games.</t>
  </si>
  <si>
    <t xml:space="preserve">Updated card in Set Rotation (and newer base game printings) | First printing said "Score another one..." instead of "Copy another one...".</t>
  </si>
  <si>
    <t xml:space="preserve">DECK BOX | Ongoing: Whenever you clash, you have +1 for each face-down card in your tableau. | Score: Copy another one of your face-up cards' Score effects (max. 40 RP). This effect can't be copied.</t>
  </si>
  <si>
    <t xml:space="preserve">The Evil Doctor PSI</t>
  </si>
  <si>
    <t xml:space="preserve">Megaman X, Sigma. Megaman, Doctor Wily.</t>
  </si>
  <si>
    <t xml:space="preserve">Top: Players must play their cards at random.</t>
  </si>
  <si>
    <t xml:space="preserve">The Wily Doctor Reilly</t>
  </si>
  <si>
    <t xml:space="preserve">Megaman, Doctor Wily.</t>
  </si>
  <si>
    <t xml:space="preserve">Play: Flip a CONSTRUCT in your tableau. Gain RP equal to three times its STAR. Each other player must flip one card in their tableau with a lower STAR.</t>
  </si>
  <si>
    <t xml:space="preserve">Mage Wars</t>
  </si>
  <si>
    <t xml:space="preserve">Beastmaster</t>
  </si>
  <si>
    <t xml:space="preserve">Mage Wars, Crossover Set.</t>
  </si>
  <si>
    <t xml:space="preserve">Spellbook–Play: You may add a WATER card from the Aftermarket to your hand. | Reaction: When any opponent would win a clash, that player is considered to lose the clash instead (this doesn't prevent the actual losers from also losing).</t>
  </si>
  <si>
    <t xml:space="preserve">Forcemaster</t>
  </si>
  <si>
    <t xml:space="preserve">Spellbook–Play: You may add a DARK card from the Aftermarket to your hand. | Reaction: After a clash, each player who lost the clash loses 30 RP.</t>
  </si>
  <si>
    <t xml:space="preserve">Priestess</t>
  </si>
  <si>
    <t xml:space="preserve">Spellbook–Play: You may add a LIGHT card from the Aftermarket to your hand. | Reaction: After a clash, each player who won the clash gains 30 RP.</t>
  </si>
  <si>
    <t xml:space="preserve">Warlock</t>
  </si>
  <si>
    <t xml:space="preserve">Spellbook–Play: You may add a FIRE card from the Aftermarket to your hand. | Reaction: After all players reveal cards in a clash, you may discard those cards and all players reveal new cards. The winner of the clash gains an additional 15 RP.</t>
  </si>
  <si>
    <t xml:space="preserve">Warlord</t>
  </si>
  <si>
    <t xml:space="preserve">Spellbook–Play: You may add an EARTH card from the Aftermarket to your hand. | Reaction: When you would lose a clash, you are considered to win the clash instead (this doesn't prevent the actual winners from winning too).</t>
  </si>
  <si>
    <t xml:space="preserve">Wizard</t>
  </si>
  <si>
    <t xml:space="preserve">Spellbook–Play: You may add an AIR card from the Aftermarket to your hand. | Reaction: Before cards are revealed in a clash, you may gain +4 to your clash total, and the player who loses the clash must flip a card.</t>
  </si>
  <si>
    <t xml:space="preserve">Master Fusion Gems</t>
  </si>
  <si>
    <t xml:space="preserve">Amethyst Fusion Gem</t>
  </si>
  <si>
    <t xml:space="preserve">ACCESSORY | Action: Attach this card to a face-up card. The attached card has "Ongoing: Whenever you clash, you may use this card to clash instead of your Top Card." while this card is attached.</t>
  </si>
  <si>
    <t xml:space="preserve">Diamond Fusion Gem</t>
  </si>
  <si>
    <t xml:space="preserve">ACCESSORY | Action: Attach this card to a face-up card. That card's printed STAR is changed to 9 while this card is attached.</t>
  </si>
  <si>
    <t xml:space="preserve">Garnet Fusion Gem</t>
  </si>
  <si>
    <t xml:space="preserve">ACCESSORY | Action: Attach this card to a face-up card. Whenever the attached card is flipped, copy its Play effects (before activating Flip effects).</t>
  </si>
  <si>
    <t xml:space="preserve">Pearl Fusion Gem</t>
  </si>
  <si>
    <t xml:space="preserve">ACCESSORY | Action: Attach this card to a face-up card. When an Action effect on the attached card is activated, its controller may discard this card to your binder instead of flipping the card.</t>
  </si>
  <si>
    <t xml:space="preserve">Quartz Fusion Gem</t>
  </si>
  <si>
    <t xml:space="preserve">ACCESSORY | Action: Attach this card to a face-up card. The attached card loses all effects except Score effects while this card is attached.</t>
  </si>
  <si>
    <t xml:space="preserve">Topaz Fusion Gem</t>
  </si>
  <si>
    <t xml:space="preserve">ACCESSORY | Action: Attach this card to a face-up card. The attached card has "Ongoing: You may add a +1 STAR Token to this card at the start of each of your turns." while this card is attached.</t>
  </si>
  <si>
    <t xml:space="preserve">Master Plan</t>
  </si>
  <si>
    <t xml:space="preserve">Malefica</t>
  </si>
  <si>
    <t xml:space="preserve">Play: Put a card from your hand face-down into your tableau. | Score: Gain 45 RP.</t>
  </si>
  <si>
    <t xml:space="preserve">Monster Nash</t>
  </si>
  <si>
    <t xml:space="preserve">Scurry–Play: Place this card anywhere in your tableau. | Play: Gain RP equal to the STAR of each adjacent card. | Flip: Gain RP equal to the STAR of each adjacent card.</t>
  </si>
  <si>
    <t xml:space="preserve">Ms Fyre</t>
  </si>
  <si>
    <t xml:space="preserve">Play: Gain 15 RP. | Action: Choose a player. That player must either flip their Top card or lose 20 RP.</t>
  </si>
  <si>
    <t xml:space="preserve">Mysterious M</t>
  </si>
  <si>
    <t xml:space="preserve">Play: Reveal a face-down card in your tableau. Gain RP equal to its STAR. | Score: Gain 8 RP for each adjacent face-down card.</t>
  </si>
  <si>
    <t xml:space="preserve">Punchline</t>
  </si>
  <si>
    <t xml:space="preserve">Flip: Discard a card at random from your hand and gain RP equal to 4 times its STAR.</t>
  </si>
  <si>
    <t xml:space="preserve">The Killbot</t>
  </si>
  <si>
    <t xml:space="preserve">Flip: Flip all cards adjacent to this one. Gain 12 RP for each card flipped this way.</t>
  </si>
  <si>
    <t xml:space="preserve">MB Cardboard Street</t>
  </si>
  <si>
    <t xml:space="preserve">Blarney the Dinosaur</t>
  </si>
  <si>
    <t xml:space="preserve">Barney &amp; Friends, Barney. Princess Bride in flavor text.</t>
  </si>
  <si>
    <t xml:space="preserve">Score: Gain 3 RP for each letter "a" in card names in all tableaus (max 30 RP).</t>
  </si>
  <si>
    <t xml:space="preserve">Common Monster</t>
  </si>
  <si>
    <t xml:space="preserve">Sesame Street, Cookie Monster.</t>
  </si>
  <si>
    <t xml:space="preserve">Score: Gain 5 RP for each CORE card in all tableaus (max 30 RP).</t>
  </si>
  <si>
    <t xml:space="preserve">Cul-de-Sac of Make-Pretend</t>
  </si>
  <si>
    <t xml:space="preserve">Mister Rodgers' Neighborhood, Neighborhood of Pretend.</t>
  </si>
  <si>
    <t xml:space="preserve">DECK BOX | Score: Gain 10 RP for each player with two or more cards in their hand (max. 30 RP).</t>
  </si>
  <si>
    <t xml:space="preserve">Mister Rodgets</t>
  </si>
  <si>
    <t xml:space="preserve">Mister Rodgers' Neighborhood, Fred Rodgers.</t>
  </si>
  <si>
    <t xml:space="preserve">Score: Gain 3 RP for each card with flavor text in all tableaus (max 45 RP).</t>
  </si>
  <si>
    <t xml:space="preserve">Red the Dogtective</t>
  </si>
  <si>
    <t xml:space="preserve">Score: Gain 6 RP for each 4 STAR card in all tableaus (max. 30 RP).</t>
  </si>
  <si>
    <t xml:space="preserve">The Counter</t>
  </si>
  <si>
    <t xml:space="preserve">Sesame Street, Count von Count.</t>
  </si>
  <si>
    <t xml:space="preserve">Top: All cards come into play with a +1 STAR Token on them. | Score: Gain 1 RP for each +1 STAR Token on all cards in all tableaus (max. 30 RP).</t>
  </si>
  <si>
    <t xml:space="preserve">Megalopolis</t>
  </si>
  <si>
    <t xml:space="preserve">Apprentice Chef Ami</t>
  </si>
  <si>
    <t xml:space="preserve">Ongoing: This card is an exact copy of a 6 STAR or lower card to its immediate right (Play effects can be used if there is a card to copy). This effect continues to work during scoring. This effect cannot be copied.</t>
  </si>
  <si>
    <t xml:space="preserve">Cannon Technician Meryl</t>
  </si>
  <si>
    <t xml:space="preserve">Play: Gain 18 RP. | Score: Lose 20 RP.</t>
  </si>
  <si>
    <t xml:space="preserve">Corporate Zombie</t>
  </si>
  <si>
    <t xml:space="preserve">Ongoing: This card is an exact copy of a 6 STAR or lower CITIZEN card to its immediate left (Play effects can be used). This effect continues to work during scoring. This effect cannot be copied.</t>
  </si>
  <si>
    <t xml:space="preserve">Detective British</t>
  </si>
  <si>
    <t xml:space="preserve">Ongoing: You cannot lose RP. This effect continues to work during scoring.</t>
  </si>
  <si>
    <t xml:space="preserve">Mono-Citizen Contract</t>
  </si>
  <si>
    <t xml:space="preserve">DECK BOX | Score: gain 8 RP for each CITIZEN card in your tableau (max. 30 RP).</t>
  </si>
  <si>
    <t xml:space="preserve">Middara</t>
  </si>
  <si>
    <t xml:space="preserve">Nightingale Arsen</t>
  </si>
  <si>
    <t xml:space="preserve">Play: Choose an ally for this clash, then all players clash. If you or your ally won, you gain 25 RP and your ally gains 15 RP. Otherwise, your ally loses 25 RP.</t>
  </si>
  <si>
    <t xml:space="preserve">Nyx</t>
  </si>
  <si>
    <t xml:space="preserve">Play: Choose an ally for this clash, then all players clash. If you or your ally won, each other player except your ally must flip a card. Otherwise, you and your ally must flip a card. | Flip: Gain 25 RP.</t>
  </si>
  <si>
    <t xml:space="preserve">Padric Brown</t>
  </si>
  <si>
    <t xml:space="preserve">Play: Choose an ally for this clash, then all players clash. If you and your ally had the same clash total, gain 50 RP and your ally gains 25 RP. Otherwise, you both gain 10 RP.</t>
  </si>
  <si>
    <t xml:space="preserve">Remi Moretti</t>
  </si>
  <si>
    <t xml:space="preserve">Play: Choose an ally for this clash, then all players clash. If you or your ally won, you gain 3 Dollars from each other player except your ally. Otherwise, your ally pays you 5 Dollars. | Score: Gain 25 RP.</t>
  </si>
  <si>
    <t xml:space="preserve">Rook Lars</t>
  </si>
  <si>
    <t xml:space="preserve">Play: Choose an ally for this clash, then all players clash. If you and your ally lost, gain 15 RP and 2 cards from the top of the BRONZE POMO stack. Add one to your hand and the other to your ally's hand.</t>
  </si>
  <si>
    <t xml:space="preserve">Zeke Jeong</t>
  </si>
  <si>
    <t xml:space="preserve">Play: Choose an ally for this clash, then all players clash. If you and your ally lost, you both discard a card from your tableau.</t>
  </si>
  <si>
    <t xml:space="preserve">Millennium Accessories</t>
  </si>
  <si>
    <t xml:space="preserve">The Millennium Deck Platform</t>
  </si>
  <si>
    <t xml:space="preserve">LEGENDARY ACCESSORY | Action: Take a card from the Aftermarket and add it to your hand. | Score: Gain 15 RP.</t>
  </si>
  <si>
    <t xml:space="preserve">The Millennium Gameboard</t>
  </si>
  <si>
    <t xml:space="preserve">LEGENDARY ACCESSORY | Action: For the rest of the tournament you have an extra slot in your tableau. | Score: Gain 15 RP.</t>
  </si>
  <si>
    <t xml:space="preserve">The Millennium Glove</t>
  </si>
  <si>
    <t xml:space="preserve">The Power Glove in art. The Wizard, "I love the Power Glove... It's so bad" in flavor text.</t>
  </si>
  <si>
    <t xml:space="preserve">LEGENDARY ACCESSORY | Action: Take another turn after this one, and gain 8 RP. | Action: Skip your current turn and gain 8 RP. | Score: Gain 15 RP.</t>
  </si>
  <si>
    <t xml:space="preserve">The Millennium Hair Gel</t>
  </si>
  <si>
    <t xml:space="preserve">Yugioh! The Abridged Series.</t>
  </si>
  <si>
    <t xml:space="preserve">LEGENDARY ACCESSORY | Action: Attach this card to a card in your tableau. That card has +4 STAR and cannot be flipped by an opponent's effects. | Score: Gain 15 RP if this is not attached to a card.</t>
  </si>
  <si>
    <t xml:space="preserve">The Millennium Ice</t>
  </si>
  <si>
    <t xml:space="preserve">LEGENDARY ACCESSORY | Action: Choose a card in your tableau. Gain Dollars equal to its STAR. | Score: Gain 15 RP.</t>
  </si>
  <si>
    <t xml:space="preserve">The Millennium Motorcycle</t>
  </si>
  <si>
    <t xml:space="preserve">LEGENDARY ACCESSORY | Reaction: Choose a card an opponent controls. You and your cards are unaffected by that card's effects. | Score: Gain 15 RP.</t>
  </si>
  <si>
    <t xml:space="preserve">Acquaintance List</t>
  </si>
  <si>
    <t xml:space="preserve">DECK BOX | Ongoing: The first time each turn when your effect causes an opponent to gain RP, gain 10 RP.</t>
  </si>
  <si>
    <t xml:space="preserve">Alliance</t>
  </si>
  <si>
    <t xml:space="preserve">[Updated card in Collusion. Old source symbol/copyright: -/2016. Old card text follows.] DECK BOX | Ongoing: Whenever a player seated adjacent to you gains RP, put a +1 STAR Token on this card. This effect does not work during Scoring. | Score: Gain 4 RP for each +1 STAR Token on this card (max. 60 RP).</t>
  </si>
  <si>
    <t xml:space="preserve">DECK BOX | Ongoing: Whenever a player seated adjacent to you gains RP, put a +1 STAR Token on this card. | Score: Gain 2 RP for each +1 STAR Token on this card (max. 60 RP).</t>
  </si>
  <si>
    <t xml:space="preserve">Aquadrao, the Magic Aqua Dragon</t>
  </si>
  <si>
    <t xml:space="preserve">Ongoing: Opponents cannot play FIRE cards.</t>
  </si>
  <si>
    <t xml:space="preserve">Arabella</t>
  </si>
  <si>
    <t xml:space="preserve">Play: Clash with another player. Both players use their lowest STAR card in this clash. The winner gains 12 RP. If the loser used a higher printed STAR card, you gain an additional 12 RP.</t>
  </si>
  <si>
    <t xml:space="preserve">Archmage Kastah</t>
  </si>
  <si>
    <t xml:space="preserve">Play: Choose a card in the Aftermarket and put it on the bottom of the Store. Gain RP equal to four times its STAR.</t>
  </si>
  <si>
    <t xml:space="preserve">Automated Darkness Machine</t>
  </si>
  <si>
    <t xml:space="preserve">ACCESSORY | Action: Gain 1 Dollar for each DARK card in all tableaus.</t>
  </si>
  <si>
    <t xml:space="preserve">Batfire, Bat out of Hell</t>
  </si>
  <si>
    <t xml:space="preserve">Score: Gain 18 RP if any two other cards in your tableau share the same RARITY.</t>
  </si>
  <si>
    <t xml:space="preserve">Bernie, Pyromancer</t>
  </si>
  <si>
    <t xml:space="preserve">Play: Flip a card in your tableau. If you did, gain RP equal to twice its STAR. If it was a WATER card, gain 5 more RP.</t>
  </si>
  <si>
    <t xml:space="preserve">Blackout</t>
  </si>
  <si>
    <t xml:space="preserve">DECK BOX | Score: Gain 8 RP for each face-down card in your tableau.</t>
  </si>
  <si>
    <t xml:space="preserve">Branded Card Binder</t>
  </si>
  <si>
    <t xml:space="preserve">ACCESSORY | Ongoing: You can include 3 additional singles in your deck.</t>
  </si>
  <si>
    <t xml:space="preserve">Burnizard EX Omega -ReVolver- J</t>
  </si>
  <si>
    <t xml:space="preserve">Pokemon TCG, Charizard and its many powercrept iterations.</t>
  </si>
  <si>
    <t xml:space="preserve">Play: Name a card. Each player must discard all copies of that card. | Top: Whenever a 6 STAR or higher card comes into play, flip is after all play effects resolve. | Action: Each player must flip a card in their tableau.</t>
  </si>
  <si>
    <t xml:space="preserve">Card Games For Dimwits</t>
  </si>
  <si>
    <t xml:space="preserve">For Dummies book series.</t>
  </si>
  <si>
    <t xml:space="preserve">ACCESSORY | Action: Gain 5 RP.</t>
  </si>
  <si>
    <t xml:space="preserve">2019/20 [overlaid]</t>
  </si>
  <si>
    <t xml:space="preserve">Card Handling Gloves</t>
  </si>
  <si>
    <t xml:space="preserve">ACCESSORY | Action: Clash with an opponent. The winner may choose and flip one of the loser's cards.</t>
  </si>
  <si>
    <t xml:space="preserve">Card Modification Marker</t>
  </si>
  <si>
    <t xml:space="preserve">ACCESSORY | Ongoing: You may have exactly two cards in your deck and tableau with the same name.</t>
  </si>
  <si>
    <t xml:space="preserve">Chase, the Price Sculptor</t>
  </si>
  <si>
    <t xml:space="preserve">Play: Choose a card in the Aftermarket and add it to your binder. Gain RP equal to three times its STAR.</t>
  </si>
  <si>
    <t xml:space="preserve">Chthonic Card Altar</t>
  </si>
  <si>
    <t xml:space="preserve">ACCESSORY | Action: Attach this card to a card in your tableau. That card has +4 STAR and cannot be flipped by other players' effects. | Score: If this is attached to a card, remove it and that card from the game.</t>
  </si>
  <si>
    <t xml:space="preserve">City-Backed Sky Whale</t>
  </si>
  <si>
    <t xml:space="preserve">Score: Gain 30 RP if you have no face-down cards in your tableau. | Flip: Flip any cards adjacent to this one. Each opponent must flip a card.</t>
  </si>
  <si>
    <t xml:space="preserve">Collector Protector</t>
  </si>
  <si>
    <t xml:space="preserve">DECK BOX | Score: Choose a TYPE or ELEMENT. For each card of that TYPE or ELEMENT in your tableau with a different STAR, gain 10 RP (max. 60 RP).</t>
  </si>
  <si>
    <t xml:space="preserve">Commemorative Resin Statuette</t>
  </si>
  <si>
    <t xml:space="preserve">ACCESSORY | Action: Attach this card to a card in your tableau. That card has +2 STAR and cannot be flipped by other players' effects.</t>
  </si>
  <si>
    <t xml:space="preserve">Copycat</t>
  </si>
  <si>
    <t xml:space="preserve">DECK BOX | Score: Copy the Score effect on another player's Deck Box.</t>
  </si>
  <si>
    <t xml:space="preserve">Cosplay Set</t>
  </si>
  <si>
    <t xml:space="preserve">DECK BOX | You have an additional Single Slot in your tableau on the right edge.</t>
  </si>
  <si>
    <t xml:space="preserve">Custom Concept</t>
  </si>
  <si>
    <t xml:space="preserve">DECK BOX | This card is all ELEMENTS and TYPES for the purpose of building collections. | Score: Gain 1 RP for each different ELEMENT, TYPE, STAR-RATING, SET, and RARITY among cards in your tableau.</t>
  </si>
  <si>
    <t xml:space="preserve">Dark Destruction Dragon of Q</t>
  </si>
  <si>
    <t xml:space="preserve">Play: All players clash. Each player that did not win loses 30 RP.</t>
  </si>
  <si>
    <t xml:space="preserve">Dark Horse</t>
  </si>
  <si>
    <t xml:space="preserve">DECK BOX | Score: If you have the least RP at the end of scoring, gain 50 RP. If multiple players tie with you for least RP, those players also gain 50 RP.</t>
  </si>
  <si>
    <t xml:space="preserve">My Little Pony.</t>
  </si>
  <si>
    <t xml:space="preserve">Dual Dark/Light</t>
  </si>
  <si>
    <t xml:space="preserve">Darkbulb</t>
  </si>
  <si>
    <t xml:space="preserve">ACCESSORY | Action: Attach this card to a Meta card. That Meta is now DARK instead of its normal Meta.</t>
  </si>
  <si>
    <t xml:space="preserve">Darkhunter Vivienne</t>
  </si>
  <si>
    <t xml:space="preserve">Action: Clash with an opponent, ignoring the printed STAR of your cards. The winner gains 15 RP, and if the winner's printed RP is lower than the loser's, flip the losing card.</t>
  </si>
  <si>
    <t xml:space="preserve">Darktub</t>
  </si>
  <si>
    <t xml:space="preserve">ACCESSORY | Ongoing: Your face-down cards are considered to be DARK.</t>
  </si>
  <si>
    <t xml:space="preserve">Devouring Worm</t>
  </si>
  <si>
    <t xml:space="preserve">Digclaw, the Mole</t>
  </si>
  <si>
    <t xml:space="preserve">Score: Gain 18 RP if any two other cards in your tableau share the same SET.</t>
  </si>
  <si>
    <t xml:space="preserve">Doctor Balance</t>
  </si>
  <si>
    <t xml:space="preserve">Hearthstone, Dr. Boom.</t>
  </si>
  <si>
    <t xml:space="preserve">Top: All cards in all tableaus have "Flip: Choose a player. That player must flip a card in his tableau." | Score: Gain 5 RP for every face-up card in your tableau.</t>
  </si>
  <si>
    <t xml:space="preserve">Double Platinum Proxy Card</t>
  </si>
  <si>
    <t xml:space="preserve">ACCESSORY | This card counts as all TYPES and ELEMENTS when used in a Collection.</t>
  </si>
  <si>
    <t xml:space="preserve">Double Platinum Sleeves</t>
  </si>
  <si>
    <t xml:space="preserve">Play: Clash with a player. If you win, gain 15 RP. | Play: Clash with a different player. If you lose, gain 15 RP.</t>
  </si>
  <si>
    <t xml:space="preserve">Dr. Penguin, Evil Genius</t>
  </si>
  <si>
    <t xml:space="preserve">Score: Gain 18 RP if any two other cards in your tableau share the same STAR.</t>
  </si>
  <si>
    <t xml:space="preserve">Druid King's Scepter</t>
  </si>
  <si>
    <t xml:space="preserve">ACCESSORY | Action: You may play your next Single between any two Singles in your tableau.</t>
  </si>
  <si>
    <t xml:space="preserve">Duelist Fashion Ring</t>
  </si>
  <si>
    <t xml:space="preserve">ACCESSORY | Action: Each player who has a Duelist Fashion Ring in their binder, accessory slot or hand gains 10 RP.</t>
  </si>
  <si>
    <t xml:space="preserve">ACCESSORY | Your Deck Size is increased by 3. | Action: Each player who owns a Duelist Fashion Ring (regardless of where it is) must flip a card in their tableau.</t>
  </si>
  <si>
    <t xml:space="preserve">Exaltius the Victorious</t>
  </si>
  <si>
    <t xml:space="preserve">Yugioh, Exodia, the Forbidden One.</t>
  </si>
  <si>
    <t xml:space="preserve">Score: If you have 5 face-down cards in your tableau, no cards in your hand, and 0 RP, gain 250 RP.</t>
  </si>
  <si>
    <t xml:space="preserve">Exaltius, the Untenable</t>
  </si>
  <si>
    <t xml:space="preserve">Score: If you have 6 different ELEMENTS and 6 different TYPES face-up in your tableau, gain 100 RP.</t>
  </si>
  <si>
    <t xml:space="preserve">Flippable Table</t>
  </si>
  <si>
    <t xml:space="preserve">ACCESSORY | Action: Each player with more RP than you must flip two cards in their tableau or lose 20 RP.</t>
  </si>
  <si>
    <t xml:space="preserve">DECK BOX | As an Action, discard any card attached to this one and attach a card from your hand to this. All singles in your tableau are considered to have the attached card's ELEMENT, TYPE, SET, and RARITY in addition to their own. | Score: Copy any Score effects on the attached card.</t>
  </si>
  <si>
    <t xml:space="preserve">ACCESSORY | Ongoing: You may not play a card if it shares a SET with a card in your tableau.</t>
  </si>
  <si>
    <t xml:space="preserve">ACCESSORY | Action: Attach a card in your tableau to another card in your tableau.</t>
  </si>
  <si>
    <t xml:space="preserve">ACCESSORY | Action: Discard a card in your tableau to the Store Discard, then play the bottom card of the Store Discard.</t>
  </si>
  <si>
    <t xml:space="preserve">ACCESSORY | Action: Put a card from an opponent's tableau into their hand.</t>
  </si>
  <si>
    <t xml:space="preserve">Gale Summoner Hailey</t>
  </si>
  <si>
    <t xml:space="preserve">Play: Each player places a +1 STAR Token onto two different cards in their tableau (players with fewer cards place fewer tokens). Then each player must flip a card in their tableau with a +1 STAR Token on it. Gain RP equal to twice the highest STAR among cards flipped this way.</t>
  </si>
  <si>
    <t xml:space="preserve">Grand Inquisitor Melchior</t>
  </si>
  <si>
    <t xml:space="preserve">Play: Lose 5 RP. If you don't have enough RP to lose, flip this card. | Score: Gain 30 RP.</t>
  </si>
  <si>
    <t xml:space="preserve">Gravity</t>
  </si>
  <si>
    <t xml:space="preserve">ACCESSORY | Ongoing: At the start of your turn, reveal the top card of the Store and Core decks, then put them back.</t>
  </si>
  <si>
    <t xml:space="preserve">Grey Egg, Birth of All</t>
  </si>
  <si>
    <t xml:space="preserve">Ongoing: This card is an exact copy of a 6 STAR or lower card to its immediate left (Play effects can be used). This effect continues to work during scoring. This effect cannot be copied.</t>
  </si>
  <si>
    <t xml:space="preserve">Helbane Plushie</t>
  </si>
  <si>
    <t xml:space="preserve">ACCESSORY | Reaction: Prevent an opponent's effect from flipping any number of cards from your tableau or discarding any number of cards from your hand.</t>
  </si>
  <si>
    <t xml:space="preserve">Hopes and Dreams</t>
  </si>
  <si>
    <t xml:space="preserve">ACCESSORY | Reaction: When you would lose a clash, ignore the results and repeat the clash.</t>
  </si>
  <si>
    <t xml:space="preserve">In It To Win It</t>
  </si>
  <si>
    <t xml:space="preserve">LMFAO, Party Rock Anthem "Every day I'm shufflin" reference.</t>
  </si>
  <si>
    <t xml:space="preserve">DECK BOX | Action: Gain 5 RP. Do not flip this card.</t>
  </si>
  <si>
    <t xml:space="preserve">Javier, the Legendary General</t>
  </si>
  <si>
    <t xml:space="preserve">Play: Each player gains RP equal to the combined STAR of all cards in their tableau.</t>
  </si>
  <si>
    <t xml:space="preserve">J-Dogg Hackson</t>
  </si>
  <si>
    <t xml:space="preserve">Netrunner, Jackson Howard.</t>
  </si>
  <si>
    <t xml:space="preserve">Ongoing: Whenever there is a clash, you gain 1 Dollar. If you are one of the players in the clash, add the card you revealed in the clash to your binder.</t>
  </si>
  <si>
    <t xml:space="preserve">Kamen, the Masked Priest</t>
  </si>
  <si>
    <t xml:space="preserve">Kamen Rider.</t>
  </si>
  <si>
    <t xml:space="preserve">Updated card in Set Rotation (and newer base game printings) | First printing only specified the left-most card, rather than the left-most face-up card.</t>
  </si>
  <si>
    <t xml:space="preserve">Ongoing: At the end of each of your turns, flip your left-most face-up card and gain 5 RP.</t>
  </si>
  <si>
    <t xml:space="preserve">Kingmaker</t>
  </si>
  <si>
    <t xml:space="preserve">DECK BOX | Score: Gain 35 RP if you have a card in your tableau with more STAR than any other card in any other player's tableau.</t>
  </si>
  <si>
    <t xml:space="preserve">Lame Duck, the Last Resort</t>
  </si>
  <si>
    <t xml:space="preserve">Score: Gain 18 RP if any two other cards in your tableau are PROMO CARDS.</t>
  </si>
  <si>
    <t xml:space="preserve">Lamer Duck</t>
  </si>
  <si>
    <t xml:space="preserve">Score: If this is the highest STAR card in your tableau, gain 20 RP.</t>
  </si>
  <si>
    <t xml:space="preserve">Lars, Pikeman</t>
  </si>
  <si>
    <t xml:space="preserve">Score: Gain 9 RP for each face-down card adjacent to this one.</t>
  </si>
  <si>
    <t xml:space="preserve">Lenore, the Raven Queen</t>
  </si>
  <si>
    <t xml:space="preserve">Edgar Allen Poe, "The Raven" reference.</t>
  </si>
  <si>
    <t xml:space="preserve">Play: Clash with a player. If you win, flip your deck box and gain 35 RP.</t>
  </si>
  <si>
    <t xml:space="preserve">Looch, Wrestler of Light</t>
  </si>
  <si>
    <t xml:space="preserve">Play: You may flip a card in your tableau. If you did, gain RP equal to twice its STAR. Gain 7 RP if it had a Score effect.</t>
  </si>
  <si>
    <t xml:space="preserve">Lucksack</t>
  </si>
  <si>
    <t xml:space="preserve">DECK BOX | Reaction: When an opponent would gain RP, you also gain that much RP (max. 40 RP).</t>
  </si>
  <si>
    <t xml:space="preserve">Magic Mirror</t>
  </si>
  <si>
    <t xml:space="preserve">Ongoing: This card is an exact copy of a 6 STAR or lower MAGE card to its immediate left (Play effects can be used). This effect continues to work during scoring. This effect cannot be copied.</t>
  </si>
  <si>
    <t xml:space="preserve">Malcombe, Footman</t>
  </si>
  <si>
    <t xml:space="preserve">Play: Gain 9 RP. | Action: Flip an adjacent card and gain 7 RP.</t>
  </si>
  <si>
    <t xml:space="preserve">Master Archer Shmup</t>
  </si>
  <si>
    <t xml:space="preserve">Bullet Hell Games, aka Shmups</t>
  </si>
  <si>
    <t xml:space="preserve">Action: Each player loses RP equal to the combined STAR of all cards in their tableau.</t>
  </si>
  <si>
    <t xml:space="preserve">Matsu the Butcher</t>
  </si>
  <si>
    <t xml:space="preserve">Legend of the Five Rings, Matsu Gohei. "Kiss the Chef" apron in art.</t>
  </si>
  <si>
    <t xml:space="preserve">Top: This card has +2 STAR when clashing. | Ongoing: When you win a clash with this card, gain 8 RP.</t>
  </si>
  <si>
    <t xml:space="preserve">MB Limited Edition Lunchbox</t>
  </si>
  <si>
    <t xml:space="preserve">ACCESSORY | Action: Pass your turn. | Reaction: Prevent an effect from discarding cards from your hand.</t>
  </si>
  <si>
    <t xml:space="preserve">Metagamer</t>
  </si>
  <si>
    <t xml:space="preserve">DECK BOX | Score: Gain 8 RP for each card in your tableau that matches one of the metas.</t>
  </si>
  <si>
    <t xml:space="preserve">Miniature Flippable Table</t>
  </si>
  <si>
    <t xml:space="preserve">ACCESSORY | Action: Each player with more RP than you must flip one card in their tableau or lose 10 RP.</t>
  </si>
  <si>
    <t xml:space="preserve">Mise</t>
  </si>
  <si>
    <t xml:space="preserve">Millennium Blades, Destine's sidekick. "Mise" MtG slang.</t>
  </si>
  <si>
    <t xml:space="preserve">Play: Guess the STAR of the top card of the Store, then reveal it. If you guessed right, gain 15 RP. | Next: The next card you play gains "Play: Guess the STAR of the top card of the Store, then reveal it. If you guessed right, gain 15 RP."</t>
  </si>
  <si>
    <t xml:space="preserve">MOAI, Mysterious Hero?</t>
  </si>
  <si>
    <t xml:space="preserve">Score: Copy the Score effect of one of your deck boxes. You can't gain more than 30 RP by this effect. This effect cannot be copied.</t>
  </si>
  <si>
    <t xml:space="preserve">Money.Deck</t>
  </si>
  <si>
    <t xml:space="preserve">DECK BOX | Action: Lose all your RP. For each 5 RP lost this way, gain one dollar. | Action: Spend up to 16 Dollars. Gain 3 RP for each Dollar spent this way.</t>
  </si>
  <si>
    <t xml:space="preserve">DECK BOX | Score: Gain 8 RP for each ANIMAL card in your tableau.</t>
  </si>
  <si>
    <t xml:space="preserve">DECK BOX | Score: Gain 8 RP for each CITIZEN card in your tableau.</t>
  </si>
  <si>
    <t xml:space="preserve">DECK BOX | Score: Gain 8 RP for each CONSTRUCT card in your tableau.</t>
  </si>
  <si>
    <t xml:space="preserve">DECK BOX | Score: Gain 8 RP for each DARK card in your tableau (max. 30).</t>
  </si>
  <si>
    <t xml:space="preserve">DECK BOX | Score: Gain 8 RP for each EARTH card in your tableau (max. 30).</t>
  </si>
  <si>
    <t xml:space="preserve">Mono-Fire Powerhouse</t>
  </si>
  <si>
    <t xml:space="preserve">DECK BOX | Score: Gain 8 RP for each FIRE card in your tableau (max. 30).</t>
  </si>
  <si>
    <t xml:space="preserve">Mono-Light Sanctuary</t>
  </si>
  <si>
    <t xml:space="preserve">DECK BOX | Score: Gain 8 RP for each LIGHT card in your tableau (max. 30).</t>
  </si>
  <si>
    <t xml:space="preserve">Monolith of Artabayaxnias</t>
  </si>
  <si>
    <t xml:space="preserve">Score: Gain 35 RP if this is the only face-up card in your tableau.</t>
  </si>
  <si>
    <t xml:space="preserve">Mono-Mage Academy</t>
  </si>
  <si>
    <t xml:space="preserve">DECK BOX | Score: Gain 8 RP for each MAGE card in your tableau.</t>
  </si>
  <si>
    <t xml:space="preserve">DECK BOX | Score: Gain 8 RP for each MYTH card in your tableau.</t>
  </si>
  <si>
    <t xml:space="preserve">Mono-Soldier Warband</t>
  </si>
  <si>
    <t xml:space="preserve">DECK BOX | Score: Gain 8 RP for each SOLDIER card in your tableau.</t>
  </si>
  <si>
    <t xml:space="preserve">Mummer, the Merman</t>
  </si>
  <si>
    <t xml:space="preserve">Play: Gain 5 RP for each SOLDIER and MYTH card in your tableau. | Action: Clash with an opponent. The winner gains 10 RP.</t>
  </si>
  <si>
    <t xml:space="preserve">Mystery Box</t>
  </si>
  <si>
    <t xml:space="preserve">DECK BOX | Ongoing: At the beginning of your turn, discard the top card of the Store to the Store discard, then activate any Score effects on the card.</t>
  </si>
  <si>
    <t xml:space="preserve">Netdeck</t>
  </si>
  <si>
    <t xml:space="preserve">DECK BOX | Ongoing: You must play your cards at random from your hand. Each time you play a card, gain 8 RP.</t>
  </si>
  <si>
    <t xml:space="preserve">Numerology</t>
  </si>
  <si>
    <t xml:space="preserve">DECK BOX | Score: Choose a number. Gain 8 RP for each card in your tableau with STAR equal to that number.</t>
  </si>
  <si>
    <t xml:space="preserve">Official Branded Hoodie</t>
  </si>
  <si>
    <t xml:space="preserve">ACCESSORY | Reaction: When you or your cards are targeted by any effect, choose a new, legal target for the effect.</t>
  </si>
  <si>
    <t xml:space="preserve">Onion Knight</t>
  </si>
  <si>
    <t xml:space="preserve">Ongoing: This card is an exact copy of a 6 STAR or lower SOLDIER card to its immediate left (Play effects can be used). This effect continues to work during scoring. This effect cannot be copied.</t>
  </si>
  <si>
    <t xml:space="preserve">Orella, Priestess in Training</t>
  </si>
  <si>
    <t xml:space="preserve">Ongoing: Adjacent cards cannot be flipped by an effect an opponent controls. | Score: Gain RP equal to the STAR of all cards adjacent to this one.</t>
  </si>
  <si>
    <t xml:space="preserve">Pauper</t>
  </si>
  <si>
    <t xml:space="preserve">DECK BOX | Score: Gain 8 RP for each card in your tableau with 4 STAR or lower.</t>
  </si>
  <si>
    <t xml:space="preserve">Play Mat</t>
  </si>
  <si>
    <t xml:space="preserve">ACCESSORY | Action: Flip a card in your tableau.</t>
  </si>
  <si>
    <t xml:space="preserve">Pocket Rulebook</t>
  </si>
  <si>
    <t xml:space="preserve">Doctor Who, "I reject your reality and substitute my own" reference, also famously quoted by Mythbusters.</t>
  </si>
  <si>
    <t xml:space="preserve">ACCESSORY | Action: Name a trigger except Score. Until the start of your next turn or until you pass, that trigger does not activate on cards in your tableau.</t>
  </si>
  <si>
    <t xml:space="preserve">ACCESSORY | Action: Flip any number of cards in your tableau. Do not activate their Flip effects.</t>
  </si>
  <si>
    <t xml:space="preserve">Power Play</t>
  </si>
  <si>
    <t xml:space="preserve">DECK BOX | Action: The next time you score RP this turn, score that many RP again (max. 40 RP).</t>
  </si>
  <si>
    <t xml:space="preserve">Premium Masterful Expansion Ray</t>
  </si>
  <si>
    <t xml:space="preserve">Looney Tunes, Marvin the Martian, "Where's the kaboom?" reference.</t>
  </si>
  <si>
    <t xml:space="preserve">ACCESSORY | Action: Play a card from your hand into your tableau face-down. Activate each of the Play effects of your Top card. You may end your turn without playing a Single.</t>
  </si>
  <si>
    <t xml:space="preserve">Print and Play</t>
  </si>
  <si>
    <t xml:space="preserve">DECK BOX | Score: Gain 10 RP for each card in your hand (max. 40 RP).</t>
  </si>
  <si>
    <t xml:space="preserve">Promotional Pin Set</t>
  </si>
  <si>
    <t xml:space="preserve">ACCESSORY | Ongoing: Whenever you would clash, you can pay 2 Dollars to reveal 2 cards from the top of the Store and keep the highest result.</t>
  </si>
  <si>
    <t xml:space="preserve">Proxy Card</t>
  </si>
  <si>
    <t xml:space="preserve">ACCESSORY | This card is all ELEMENTS and TYPES for the purpose of building collections.</t>
  </si>
  <si>
    <t xml:space="preserve">Pure Snow, Magical Pony</t>
  </si>
  <si>
    <t xml:space="preserve">Pyotr, Ghost Hunter</t>
  </si>
  <si>
    <t xml:space="preserve">Play: Reveal a face-down card in your tableau. Gain RP equal to twice its STAR.</t>
  </si>
  <si>
    <t xml:space="preserve">RANT Energy Drink</t>
  </si>
  <si>
    <t xml:space="preserve">ACCESSORY | Action: You may play an extra card this turn. | Reaction: When you clash, gain +2 to that Clash.</t>
  </si>
  <si>
    <t xml:space="preserve">Real Estate</t>
  </si>
  <si>
    <t xml:space="preserve">Tim and Eric Awesome Show, "It's free real estate" reference.</t>
  </si>
  <si>
    <t xml:space="preserve">ACCESSORY | Action: Discard a card in your tableau.</t>
  </si>
  <si>
    <t xml:space="preserve">Red Djinn, Keeper of Flames</t>
  </si>
  <si>
    <t xml:space="preserve">Play: Gain 5 RP for each CONSTRUCT and MAGE card in your tableau. | Action: Clash with an opponent. The winner gains 10 RP.</t>
  </si>
  <si>
    <t xml:space="preserve">Red Egg, Birth of Fire</t>
  </si>
  <si>
    <t xml:space="preserve">Ongoing: This card is an exact copy of a 6 STAR or lower FIRE card to its immediate left (Play effects can be used). This effect continues to work during scoring. This effect cannot be copied.</t>
  </si>
  <si>
    <t xml:space="preserve">Redarkerator</t>
  </si>
  <si>
    <t xml:space="preserve">ACCESSORY | Action: Gain a DARK card from the Aftermarket to your hand.</t>
  </si>
  <si>
    <t xml:space="preserve">Sacred Ban Hammer</t>
  </si>
  <si>
    <t xml:space="preserve">ACCESSORY | Action: Name a card. That card cannot be played for the rest of the tournament.</t>
  </si>
  <si>
    <t xml:space="preserve">Salamander, Volcanic Lizard</t>
  </si>
  <si>
    <t xml:space="preserve">Play: Gain 3 RP for each WATER and FIRE card in your tableau. | Action: Clash with an opponent. The winner gains 10 RP.</t>
  </si>
  <si>
    <t xml:space="preserve">Shaalisaar, Heroine of the Axe</t>
  </si>
  <si>
    <t xml:space="preserve">Play: Flip another card in your tableau. If you did, gain 24 RP.</t>
  </si>
  <si>
    <t xml:space="preserve">Shadow Realm Ticket</t>
  </si>
  <si>
    <t xml:space="preserve">ACCESSORY | Action: Attach this card to another face-up card in any tableau. The attached card cannot be flipped by other players' effects. At the end of the tournament, both this and that card are removed from the game.</t>
  </si>
  <si>
    <t xml:space="preserve">Chik-Fil-A, "Eat mor chikin" reference.</t>
  </si>
  <si>
    <t xml:space="preserve">Space Gloves From Space</t>
  </si>
  <si>
    <t xml:space="preserve">ACCESSORY | Action: Clash with a player. The winner gains 3 RP. You may take another action this turn. | Action: Add a +1 STAR Token to a Single. You may play an additional Single this turn.</t>
  </si>
  <si>
    <t xml:space="preserve">Speculation</t>
  </si>
  <si>
    <t xml:space="preserve">DECK BOX | Your Deck Size is increased by 3. | As an action, you may attach a card from your hand to this card. | Ongoing: Each time a card that matches a TYPE, RARITY, ELEMENT, SET, or STAR of an attached card is placed into the Aftermarket, you may gain 5 RP.</t>
  </si>
  <si>
    <t xml:space="preserve">Spellblade Ferris</t>
  </si>
  <si>
    <t xml:space="preserve">Play: For each card in the Aftermarket, gain 2 RP. | Action: Pick up any card in any tableau and place it in the rightmost slot of its owner's tableau (shifting other cards as necessary).</t>
  </si>
  <si>
    <t xml:space="preserve">Stage Magician Galrond</t>
  </si>
  <si>
    <t xml:space="preserve">Play: Put 3 +1 STAR Tokens onto this card. | Ongoing: When this card would be flipped while it has a +1 STAR Token on it, remove a +1 STAR Token from it and gain 12 RP instead.</t>
  </si>
  <si>
    <t xml:space="preserve">Star Booster</t>
  </si>
  <si>
    <t xml:space="preserve">ACCESSORY | Action: Distribute two +1 STAR Tokens onto cards of your choice in any tableau.</t>
  </si>
  <si>
    <t xml:space="preserve">Sure Win</t>
  </si>
  <si>
    <t xml:space="preserve">"A Winner Is You" quoted in art.</t>
  </si>
  <si>
    <t xml:space="preserve">DECK BOX | Ongoing: The first time on your turn that you would lose a clash, you are considered to win instead (this may mean there are multiple winners in the clash). When you win a clash, gain 6 RP.</t>
  </si>
  <si>
    <t xml:space="preserve">The Gathering</t>
  </si>
  <si>
    <t xml:space="preserve">DECK BOX | Score: If there are 5 or more different TYPES in your tableau, gain 25 RP. Repeat this effect for ELEMENTS, SETS, RARITIES, and STAR.</t>
  </si>
  <si>
    <t xml:space="preserve">The Human Spirit</t>
  </si>
  <si>
    <t xml:space="preserve">ACCESSORY | Reaction: When you would lose RP, you lose 20 less RP.</t>
  </si>
  <si>
    <t xml:space="preserve">The Millennium Deck Box</t>
  </si>
  <si>
    <t xml:space="preserve">DECK BOX | Action: Swap this card with a card in your tableau. | Score: Gain 15 RP.</t>
  </si>
  <si>
    <t xml:space="preserve">The One</t>
  </si>
  <si>
    <t xml:space="preserve">The Plank</t>
  </si>
  <si>
    <t xml:space="preserve">ACCESSORY | Action: Place this card face-down in another player's tableau. That player gains 10 RP.</t>
  </si>
  <si>
    <t xml:space="preserve">Time Warp</t>
  </si>
  <si>
    <t xml:space="preserve">[Updated card in Collusion. Old source symbol/copyright: -/2016. Old card text follows.] DECK BOX | All Singles in your tableau have "Action: Perform each of this card's Score Effects, then gain 8 RP."</t>
  </si>
  <si>
    <t xml:space="preserve">DECK BOX | All Singles in your tableau have "Action: Perform each of this card's Score Effects."</t>
  </si>
  <si>
    <t xml:space="preserve">Timer Scam</t>
  </si>
  <si>
    <t xml:space="preserve">DECK BOX | Score: Gain 30 RP for each empty slot in your tableau (max. 90 RP).</t>
  </si>
  <si>
    <t xml:space="preserve">To Explore and Exploit</t>
  </si>
  <si>
    <t xml:space="preserve">4X Games reference.</t>
  </si>
  <si>
    <t xml:space="preserve">DECK BOX | You have an additional slot for a Deck Box. | Score: Lose 30 Rp. | One of your Deck Box's Score effects resolves twice.</t>
  </si>
  <si>
    <t xml:space="preserve">To Serve Mangos</t>
  </si>
  <si>
    <t xml:space="preserve">Damon Knight, To Serve Man reference.</t>
  </si>
  <si>
    <t xml:space="preserve">DECK BOX | Reveal the top card of the Store and Core deck. You may play either the top card of the Store and Core deck on your turn. When you do, gain 6 RP.</t>
  </si>
  <si>
    <t xml:space="preserve">Total Destruction</t>
  </si>
  <si>
    <t xml:space="preserve">[Updated card in Collusion. Old source symbol/copyright: -/2016. Old card text follows.] DECK BOX | Ongoing: All Singles in your tableau have "Flip: Choose and flip another card in any tableau."</t>
  </si>
  <si>
    <t xml:space="preserve">DECK BOX | Ongoing: All Singles in your tableau have "Flip: Choose a player. They flip a card in their tableau."</t>
  </si>
  <si>
    <t xml:space="preserve">Treasure Hunt</t>
  </si>
  <si>
    <t xml:space="preserve">[Updated card in Collusion. Old source symbol/copyright: -/2016. Old card text follows.] DECK BOX | Reaction: After a card is added to the Aftermarket, gain RP equal to the combined STAR of all cards in the Aftermarket.</t>
  </si>
  <si>
    <t xml:space="preserve">DECK BOX | Reaction: After a card is added to the Aftermarket, gain RP equal to the combined STAR of 5 cards of your choice in the Aftermarket.</t>
  </si>
  <si>
    <t xml:space="preserve">Vampire Lord Caliban</t>
  </si>
  <si>
    <t xml:space="preserve">Play: Flip any number of cards in your tableau. Add +1 STAR Tokens to this card equal to the total of the STAR of all cards flipped this way, (max. +15 STAR).</t>
  </si>
  <si>
    <t xml:space="preserve">VIP Pass</t>
  </si>
  <si>
    <t xml:space="preserve">ACCESSORY | Action: Pass your turn. | Reaction: When you would clash, ignore the clash (no player wins or loses the clash).</t>
  </si>
  <si>
    <t xml:space="preserve">White Egg, Birth of Light</t>
  </si>
  <si>
    <t xml:space="preserve">Ongoing: This card is an exact copy of a 6 STAR or lower LIGHT card to its immediate left (Play effects can be used). This effect continues to work during scoring. This effect cannot be copied.</t>
  </si>
  <si>
    <t xml:space="preserve">Wind Warrior Cariolis</t>
  </si>
  <si>
    <t xml:space="preserve">Coriolis effect pun.</t>
  </si>
  <si>
    <t xml:space="preserve">Top: This card has +1 STAR for each card in your tableau. | Flip: Gain RP equal to twice this card's STAR.</t>
  </si>
  <si>
    <t xml:space="preserve">Witch Hunt</t>
  </si>
  <si>
    <t xml:space="preserve">DECK BOX | As an action, you may attach this card to another player's tableau. Each time one of that player's cards is flipped, gain 10 RP.</t>
  </si>
  <si>
    <t xml:space="preserve">X-Ray Glasses</t>
  </si>
  <si>
    <t xml:space="preserve">ACCESSORY | Action: Look at a player's hand.</t>
  </si>
  <si>
    <t xml:space="preserve">Yurgatrox, Herald of DOOM</t>
  </si>
  <si>
    <t xml:space="preserve">Play: Gain 25 RP. | Score: Lose 30 RP.</t>
  </si>
  <si>
    <t xml:space="preserve">Millennium Masters</t>
  </si>
  <si>
    <t xml:space="preserve">Friendship (+5 VP)</t>
  </si>
  <si>
    <t xml:space="preserve">Corresponds to the Eeuroe, the Kingmaker card in the Millennium Masters Master set.</t>
  </si>
  <si>
    <t xml:space="preserve">+5 VP</t>
  </si>
  <si>
    <t xml:space="preserve">Bro'kin, the Overpowered</t>
  </si>
  <si>
    <t xml:space="preserve">Name Pun, "Broken, the Overpowered."</t>
  </si>
  <si>
    <t xml:space="preserve">Play: If you have at least 40 STAR of face-up cards in your tableau, discard the Metagame cards from play and gain 30 RP (no players will be able to score Metagame points during this tournament).</t>
  </si>
  <si>
    <t xml:space="preserve">DeeLuhr the Provider</t>
  </si>
  <si>
    <t xml:space="preserve">Play: If you have at least 20 STAR of face-up cards in your tableau, put two +1 STAR Tokens on each of your face-up cards.</t>
  </si>
  <si>
    <t xml:space="preserve">Eeuroe, the Kingmaker</t>
  </si>
  <si>
    <t xml:space="preserve">Euro-game reference. Catan, symbols on tiles. Millennium Blades, duck on tile. Ticket to Ride, tracks on robe?</t>
  </si>
  <si>
    <t xml:space="preserve">Play: If you have at least 45 RP of face-up cards in your tableau, gain the Eeuroe, the Kingmaker Friendship cad. Then, return Eeuroe, the Kingmaker to the box.</t>
  </si>
  <si>
    <t xml:space="preserve">Nurf'bat, the Neutralizer</t>
  </si>
  <si>
    <t xml:space="preserve">Play: If you have at least 30 STAR of face-up cards in your tableau, each opponent must flip their highested-starred card. Gain RP equal to the combined STAR of cards flipped this way.</t>
  </si>
  <si>
    <t xml:space="preserve">Raydicowl, the Awesome</t>
  </si>
  <si>
    <t xml:space="preserve">Dragon Ball Z, "Over 9000" reference.</t>
  </si>
  <si>
    <t xml:space="preserve">Play: If you have at least 25 STAR of face-up cards in your tableau, gain 30 RP.</t>
  </si>
  <si>
    <t xml:space="preserve">Solid Gold Collector's Tin</t>
  </si>
  <si>
    <t xml:space="preserve">DECK BOX | Score: For every 10 STAR of face-up cards in your tableau (round down), gain 12 RP (max. 72 RP).</t>
  </si>
  <si>
    <t xml:space="preserve">Taupteer, the Mighty</t>
  </si>
  <si>
    <t xml:space="preserve">Score: If you have at least 35 STAR of face-up cards in your tableau, gain 40 RP.</t>
  </si>
  <si>
    <t xml:space="preserve">Monolith Arena</t>
  </si>
  <si>
    <t xml:space="preserve">Chaos</t>
  </si>
  <si>
    <t xml:space="preserve">Errata: Should have an arrow on it to indicate where this card is "pointing".</t>
  </si>
  <si>
    <t xml:space="preserve">Scurry–Play: Place this card anywhere in your tableau. | Positioning–Play: Play this card sideways. | Ongoing: The first face-up card in your tableau that this card points to cannot be flipped and has "Score: Gain 20 RP."</t>
  </si>
  <si>
    <t xml:space="preserve">Mygalomorph</t>
  </si>
  <si>
    <t xml:space="preserve">Scurry–Play: Place this card anywhere in your tableau. | Positioning–Play: Play this card sideways. | Score: Gain 30 RP if the card that this card points to is face-up.</t>
  </si>
  <si>
    <t xml:space="preserve">Pikeman</t>
  </si>
  <si>
    <t xml:space="preserve">Scurry–Play: Place this card anywhere in your tableau. | Positioning–Play: Play this card sideways. | Ongoing: The first face-up card in your tableau that this card points to cannot lose clashes. When you win a clash with that card, gain 20 RP.</t>
  </si>
  <si>
    <t xml:space="preserve">Pupil</t>
  </si>
  <si>
    <t xml:space="preserve">Scurry PLUS (Play: You may insert this card anywhere into any player's tableau. They gain ownership of it.) | Positioning–Play: Play this card sideways. | Ongoing: The first face-up card in your tableau that the top of this card points to cannot give you RP. This effect works during Scoring.</t>
  </si>
  <si>
    <t xml:space="preserve">Wraith</t>
  </si>
  <si>
    <t xml:space="preserve">Scurry–Play: Place this card anywhere in your tableau. | Positioning–Play: Play this card sideways. | Ongoing: When a player plays a card whose TYPE or ELEMENT matches the TYPE or ELEMENT of the card this card points to, gain 10 RP.</t>
  </si>
  <si>
    <t xml:space="preserve">Wyrm</t>
  </si>
  <si>
    <t xml:space="preserve">Scurry–Play: Place this card anywhere in your tableau. | Positioning–Play: Play this card sideways. | Score: Gain 7 RP for each Single in all tableaus that matches the SET of the card this points to.</t>
  </si>
  <si>
    <t xml:space="preserve">Monster Girls</t>
  </si>
  <si>
    <t xml:space="preserve">Best Grill</t>
  </si>
  <si>
    <t xml:space="preserve">"Grill" memified corruption of the word girl. "Best Girl" anime culture reference.</t>
  </si>
  <si>
    <t xml:space="preserve">DECK BOX | Action: Attach this card to a card in your tableau. It gains "Score: Gain 30 RP if this card's TYPE and ELEMENT matches the TYPE and ELEMENT of a card adjacent to it."</t>
  </si>
  <si>
    <t xml:space="preserve">Betsy</t>
  </si>
  <si>
    <t xml:space="preserve">Play: Attach this card to another card in your tableau. The attached card has "Action: Flip a card in your tableau."</t>
  </si>
  <si>
    <t xml:space="preserve">Choopette</t>
  </si>
  <si>
    <t xml:space="preserve">Chupacabra.</t>
  </si>
  <si>
    <t xml:space="preserve">Next: The next card you play resolves its Play effects twice.</t>
  </si>
  <si>
    <t xml:space="preserve">Footina</t>
  </si>
  <si>
    <t xml:space="preserve">Bigfoot.</t>
  </si>
  <si>
    <t xml:space="preserve">Action: Discard this card from your tableau and add 4 +1 STAR Tokens to another card in any tableau.</t>
  </si>
  <si>
    <t xml:space="preserve">Nessy</t>
  </si>
  <si>
    <t xml:space="preserve">Loch Ness Monster.</t>
  </si>
  <si>
    <t xml:space="preserve">Play: Attach this card to another card in your tableau. The attached card has "Ongoing: This card cannot be flipped by opponent's effects."</t>
  </si>
  <si>
    <t xml:space="preserve">Rexanne</t>
  </si>
  <si>
    <t xml:space="preserve">Next: The next card you play has "Play: Clash with all players. The winner gains 25 RP and flips a card in the losers' tableaus."</t>
  </si>
  <si>
    <t xml:space="preserve">DECKBUILDING POWER | When you sell a card to the Aftermarket, you gain 2 extra Dollars. When you buy a card from the Aftermarket, you pay 2 Dollars less (to a minimum of 1 Dollar). || TOURNAMENT POWER | As an action, once per turn, Morrey may put the top card of the Store or any card in the Aftermarket into his hand without paying for it. When he does this, he must reveal a card from his hand, gains RP equal to the STAR and puts it back on top of the Store.</t>
  </si>
  <si>
    <t xml:space="preserve">CO-OP DECKBUILDING POWER | You and all allied players have an additional Sell Marker. | At the start of the Deckbuilding Phase, add the top 12 cards of the Store Deck to the Aftermarket. || CO-OP TOURNAMENT POWER | As an action, once per turn, Morrey may put the top card of the Store or any card in the Aftermarket into his hand without paying for it. When he does this, he must reveal a card from his hand, gains RP equal to the STAR and puts it back on top of the Store.</t>
  </si>
  <si>
    <t xml:space="preserve">Mouse Card</t>
  </si>
  <si>
    <t xml:space="preserve">A Better Mousetrap</t>
  </si>
  <si>
    <t xml:space="preserve">Undertale, save points quote.</t>
  </si>
  <si>
    <t xml:space="preserve">DECK BOX | Ongoing: All your cards have Scurry (Play: Place this card anywhere in your tableau.).</t>
  </si>
  <si>
    <t xml:space="preserve">Blacke the Cat</t>
  </si>
  <si>
    <t xml:space="preserve">Scurry–Play: Place this card anywhere in your tableau. | Play: Flip each card adjacent to this one. Gain RP equal to twice their combined STAR.</t>
  </si>
  <si>
    <t xml:space="preserve">Gidjet the Gadget Mouse</t>
  </si>
  <si>
    <t xml:space="preserve">Chip 'n Dale: Rescue Rangers, Gadget.</t>
  </si>
  <si>
    <t xml:space="preserve">Scurry–Play: Place this card anywhere in your tableau. | Play: Place two +1 STAR Tokens on each card adjacent to this one, then gain RP equal to their combined STARs.</t>
  </si>
  <si>
    <t xml:space="preserve">Kangaroo Kent</t>
  </si>
  <si>
    <t xml:space="preserve">Play: Gain 10 RP. | Action: Rearrange the cards in your tableau however you want.</t>
  </si>
  <si>
    <t xml:space="preserve">Mouse Knight</t>
  </si>
  <si>
    <t xml:space="preserve">Mouse Guard, Sword Mice</t>
  </si>
  <si>
    <t xml:space="preserve">Scurry–Play: Place this card anywhere in your tableau. | Ongoing: Adjacent cards cannot be flipped by opponents' effects. | Score: Gain RP equal to the STAR of the adjacent cards.</t>
  </si>
  <si>
    <t xml:space="preserve">Speedy Guacamole</t>
  </si>
  <si>
    <t xml:space="preserve">Looney Tunes, Speedy Gonzales.</t>
  </si>
  <si>
    <t xml:space="preserve">Scurry–Play: Place this card anywhere in your tableau. | Score: If the cards adjacent to this one have the same TYPE or ELEMENT, gain 22 RP.</t>
  </si>
  <si>
    <t xml:space="preserve">Mystery</t>
  </si>
  <si>
    <t xml:space="preserve">Martian Mystery</t>
  </si>
  <si>
    <t xml:space="preserve">Dragon Ball Z, Piccolo/Gohan fusion?</t>
  </si>
  <si>
    <t xml:space="preserve">Play: Swap this card with a card of the same or lower STAR in another player's tableau, then put a Sell Marker on it.</t>
  </si>
  <si>
    <t xml:space="preserve">Miss Terry</t>
  </si>
  <si>
    <t xml:space="preserve">Agatha Christie, Miss Marple.</t>
  </si>
  <si>
    <t xml:space="preserve">This card counts as having "Mystery" in its name. | Play: Play the top card of any Promo stack, put a Sell Marker on it, then discard this card.</t>
  </si>
  <si>
    <t xml:space="preserve">Mystery Detective</t>
  </si>
  <si>
    <t xml:space="preserve">Detective Conan.</t>
  </si>
  <si>
    <t xml:space="preserve">Play: Look at the top 2 cards of your Mystery Deck, play one of them, put a Sell Marker on it, then discard this card and the card not chosen.</t>
  </si>
  <si>
    <t xml:space="preserve">Mystery Lieutenant</t>
  </si>
  <si>
    <t xml:space="preserve">Columbo.</t>
  </si>
  <si>
    <t xml:space="preserve">Play: Play a card from your hand whose STAR is equal to or less than the number of cards in your tableau, put a Sell Marker on it, then discard this card.</t>
  </si>
  <si>
    <t xml:space="preserve">Mystery Manimal</t>
  </si>
  <si>
    <t xml:space="preserve">Manimal</t>
  </si>
  <si>
    <t xml:space="preserve">Play: Look at the top 3 cards of the Store discard and choose one. Discard this card and play the chosen card, then put a Sell Marker on it.</t>
  </si>
  <si>
    <t xml:space="preserve">Mystery Mars</t>
  </si>
  <si>
    <t xml:space="preserve">Veronica Mars.</t>
  </si>
  <si>
    <t xml:space="preserve">Play: Play a card from the Aftermarket, put a Sell Marker on it, then discard this card.</t>
  </si>
  <si>
    <t xml:space="preserve">Mystery Monk</t>
  </si>
  <si>
    <t xml:space="preserve">Monk (TV show).</t>
  </si>
  <si>
    <t xml:space="preserve">Play: Name a TYPE or ELEMENT. Discard cards from the top of the Store or Core deck until you discard a card of that TYPE or ELEMENT. Play that card, put a Sell Marker on it, then discard this card. If the Store or Core deck runs out of cards, this effect ends.</t>
  </si>
  <si>
    <t xml:space="preserve">Mystery Professor</t>
  </si>
  <si>
    <t xml:space="preserve">Professor Layton.</t>
  </si>
  <si>
    <t xml:space="preserve">Play: Play a card at random from your binder, put a Sell Marker on it , then attach this card to it. That card loses all RP limits.</t>
  </si>
  <si>
    <t xml:space="preserve">Mystery Spies</t>
  </si>
  <si>
    <t xml:space="preserve">Totally Spies.</t>
  </si>
  <si>
    <t xml:space="preserve">This card may be played in your opponent's tableau. | Next: Your next card must be played from the top of the Store. After your next card is played, discard this card.</t>
  </si>
  <si>
    <t xml:space="preserve">Mystery, LLC</t>
  </si>
  <si>
    <t xml:space="preserve">Scooby Doo. Ultra Instinct Shaggy hair in art.</t>
  </si>
  <si>
    <t xml:space="preserve">Ongoing: Cards you play from anywhere but your Mystery Deck have "Scurry–Play: Place this card anywhere in your tableau." | Play: Discard another card from your tableau and play a card from your hand at random, then put a Sell Marker on it.</t>
  </si>
  <si>
    <t xml:space="preserve">Mysteryman</t>
  </si>
  <si>
    <t xml:space="preserve">Batman. Flavor text alludes to Batman's origins</t>
  </si>
  <si>
    <t xml:space="preserve">Play: Look at the top 3 cards of the Store or Core deck and choose one. Discard this card and the unchosen cards, play the chosen card, then put a Sell Marker on it.</t>
  </si>
  <si>
    <t xml:space="preserve">The Mystery</t>
  </si>
  <si>
    <t xml:space="preserve">DC Comics, The Question.</t>
  </si>
  <si>
    <t xml:space="preserve">Play: Name a SET. Look at all cards from that SET in the Store Area, play one of them, put a Sell Marker on it, then discard this card.</t>
  </si>
  <si>
    <t xml:space="preserve">Mystic Empyrean</t>
  </si>
  <si>
    <t xml:space="preserve">Enciyo, Eye of the Librarium</t>
  </si>
  <si>
    <t xml:space="preserve">Score: Each other player with a LIGHT card in their tableau gains 10 RP. You gain 8 RP for each player with a LIGHT card in their tableau (including you).</t>
  </si>
  <si>
    <t xml:space="preserve">Fargan, Seeker of Balance</t>
  </si>
  <si>
    <t xml:space="preserve">Score: Each other player with a WATER card in their tableau gains 10 RP. You gain 8 RP for each player with a WATER card in their tableau (including you).</t>
  </si>
  <si>
    <t xml:space="preserve">Ghalla the Witch Queen</t>
  </si>
  <si>
    <t xml:space="preserve">Score: Each other player with an EARTH card in their tableau gains 10 RP. You gain 8 RP for each player with an EARTH card in their tableau (including you).</t>
  </si>
  <si>
    <t xml:space="preserve">Gharl the Devourer</t>
  </si>
  <si>
    <t xml:space="preserve">Score: Each other player with a DARK card in their tableau gains 10 RP. You gain 8 RP for each player with a DARK card in their tableau (including you).</t>
  </si>
  <si>
    <t xml:space="preserve">Lieselotte, Who Sees Beneath</t>
  </si>
  <si>
    <t xml:space="preserve">Score: Each other player with an AIR card in their tableau gains 10 RP. You gain 8 RP for each player with an AIR card in their tableau (including you).</t>
  </si>
  <si>
    <t xml:space="preserve">Lyons, Who Slew Regret</t>
  </si>
  <si>
    <t xml:space="preserve">Score: Each other player with a FIRE card in their tableau gains 10 RP. You gain 8 RP for each player with a FIRE card in their tableau (including you).</t>
  </si>
  <si>
    <t xml:space="preserve">Mystic: The Reckoning</t>
  </si>
  <si>
    <t xml:space="preserve">Aroma, Angel of Zest</t>
  </si>
  <si>
    <t xml:space="preserve">MtG, Akroma.</t>
  </si>
  <si>
    <t xml:space="preserve">Mimicry, Scurry, Anvil Drop, Blast Off, Thwomp!</t>
  </si>
  <si>
    <t xml:space="preserve">Card Confetti Orb</t>
  </si>
  <si>
    <t xml:space="preserve">MtG, Chaos Orb/Chaos Confetti.</t>
  </si>
  <si>
    <t xml:space="preserve">ACCESSORY | Action: Put the top 2 cards of the Store Deck into the Aftermarket. Drop this card onto the Aftermarket from a height of at least 1 foot. Put any cards that this card touches into your hand.</t>
  </si>
  <si>
    <t xml:space="preserve">Collector's Vault</t>
  </si>
  <si>
    <t xml:space="preserve">DECK BOX | You can include 2 additional Singles in your deck. | Score: Gain RP equal to the combined STAR of all cards in your hand (max. 40 RP).</t>
  </si>
  <si>
    <t xml:space="preserve">Devious Duplicant</t>
  </si>
  <si>
    <t xml:space="preserve">MtG, Morphling in art.</t>
  </si>
  <si>
    <t xml:space="preserve">Ongoing: This card is all ELEMENTS and TYPES (except during Scoring). | Play: Search your binder for a card named Devious Duplicant and put it into your hand. Ganin 7 RP for each Single named Devious Duplicant in your tableau.</t>
  </si>
  <si>
    <t xml:space="preserve">Nekopotence</t>
  </si>
  <si>
    <t xml:space="preserve">MtG, Necropotence.</t>
  </si>
  <si>
    <t xml:space="preserve">Ongoing: At the start of each of your turns, you may spend 4 Dollars. If you did, add the top card of the Store Deck to your hand and gain 8 RP.</t>
  </si>
  <si>
    <t xml:space="preserve">Ursa, Deckwalker</t>
  </si>
  <si>
    <t xml:space="preserve">MtG, Ursa/Urza portmanteau.</t>
  </si>
  <si>
    <t xml:space="preserve">Ongoing: All cards in your tableau have "Action: Reveal the top card of the Store Deck and gain RP equal to its STAR."</t>
  </si>
  <si>
    <t xml:space="preserve">Near and Far</t>
  </si>
  <si>
    <t xml:space="preserve">Event A</t>
  </si>
  <si>
    <t xml:space="preserve">[This is the Event card corresponding to Near and Far Gold Promo card Evim]</t>
  </si>
  <si>
    <t xml:space="preserve">Event B</t>
  </si>
  <si>
    <t xml:space="preserve">[This is the Event card corresponding to Near and Far Gold Promo card Grear]</t>
  </si>
  <si>
    <t xml:space="preserve">Event C</t>
  </si>
  <si>
    <t xml:space="preserve">[This is the Event card corresponding to Near and Far Gold Promo card Rin]</t>
  </si>
  <si>
    <t xml:space="preserve">Event D</t>
  </si>
  <si>
    <t xml:space="preserve">[This is the Event card corresponding to Near and Far Gold Promo card Riza]</t>
  </si>
  <si>
    <t xml:space="preserve">Event E</t>
  </si>
  <si>
    <t xml:space="preserve">[This is the Event card corresponding to Near and Far Gold Promo card Shardling]</t>
  </si>
  <si>
    <t xml:space="preserve">Event F</t>
  </si>
  <si>
    <t xml:space="preserve">[This is the Event card corresponding to Near and Far Gold Promo card Vera]</t>
  </si>
  <si>
    <t xml:space="preserve">Evim</t>
  </si>
  <si>
    <t xml:space="preserve">Have the player to your left read event A and the two bold text requirements and choices on the respective Near and Far event card. Choose one of the choices that you meet the requirements for and have the player read the results.</t>
  </si>
  <si>
    <t xml:space="preserve">Grear</t>
  </si>
  <si>
    <t xml:space="preserve">Have the player to your left read event B and the two bold text requirements and choices on the respective Near and Far event card. Choose one of the choices that you meet the requirements for and have the player read the results.</t>
  </si>
  <si>
    <t xml:space="preserve">Rin</t>
  </si>
  <si>
    <t xml:space="preserve">Have the player to your left read event C and the two bold text requirements and choices on the respective Near and Far event card. Choose one of the choices that you meet the requirements for and have the player read the results.</t>
  </si>
  <si>
    <t xml:space="preserve">Riza</t>
  </si>
  <si>
    <t xml:space="preserve">Have the player to your left read event D and the two bold text requirements and choices on the respective Near and Far event card. Choose one of the choices that you meet the requirements for and have the player read the results.</t>
  </si>
  <si>
    <t xml:space="preserve">Shardling</t>
  </si>
  <si>
    <t xml:space="preserve">Have the player to your left read event E and the two bold text requirements and choices on the respective Near and Far event card. Choose one of the choices that you meet the requirements for and have the player read the results.</t>
  </si>
  <si>
    <t xml:space="preserve">Vera</t>
  </si>
  <si>
    <t xml:space="preserve">Have the player to your left read event F and the two bold text requirements and choices on the respective Near and Far event card. Choose one of the choices that you meet the requirements for and have the player read the results.</t>
  </si>
  <si>
    <t xml:space="preserve">Neuroshima Hex! 3.0</t>
  </si>
  <si>
    <t xml:space="preserve">Gauss Cannon</t>
  </si>
  <si>
    <t xml:space="preserve">Play: Each player must flip their left-most card. Each player who cannot do so loses 25 RP.</t>
  </si>
  <si>
    <t xml:space="preserve">Gladiator</t>
  </si>
  <si>
    <t xml:space="preserve">Top: 5 STAR and lower cards come into play face-down. Each time a card from into play face-down, gain 9 RP.</t>
  </si>
  <si>
    <t xml:space="preserve">Mechanic</t>
  </si>
  <si>
    <t xml:space="preserve">Next: Flip this card. If you do, your next card comes into play with six +1 STAR Tokens.</t>
  </si>
  <si>
    <t xml:space="preserve">Mobile Armor</t>
  </si>
  <si>
    <t xml:space="preserve">Play: Gain 6 RP for each opponent with more RP than you. | Top: Each time a player activates a Play effect, you gain 6 RP.</t>
  </si>
  <si>
    <t xml:space="preserve">Net Fighter</t>
  </si>
  <si>
    <t xml:space="preserve">Top: Clashes cannot be declared. | Play: Gain RP equal to the total STAR of all Top Cards (max. 32).</t>
  </si>
  <si>
    <t xml:space="preserve">Poisoner</t>
  </si>
  <si>
    <t xml:space="preserve">Play: Each player flips their lowest card. | Flip: Each player loses 20 RP.</t>
  </si>
  <si>
    <t xml:space="preserve">NPCS</t>
  </si>
  <si>
    <t xml:space="preserve">NPC - Angela Schuter</t>
  </si>
  <si>
    <t xml:space="preserve">4 different cards of the same ELEMENT | +3 VP</t>
  </si>
  <si>
    <t xml:space="preserve">NPC - Cheeki and Breeki Kolleckta</t>
  </si>
  <si>
    <t xml:space="preserve">5 different cards from the same non-CORE SET | +4 VP</t>
  </si>
  <si>
    <t xml:space="preserve">NPC - Count Eratavask</t>
  </si>
  <si>
    <t xml:space="preserve">Any 10 cards | +3 VP</t>
  </si>
  <si>
    <t xml:space="preserve">NPC - Duwalenne</t>
  </si>
  <si>
    <t xml:space="preserve">6 cards of the same non-CORE RARITY | +4 VP</t>
  </si>
  <si>
    <t xml:space="preserve">NPC - Fan Baisu</t>
  </si>
  <si>
    <t xml:space="preserve">4 different cards from the same non-CORE SET | +3 VP</t>
  </si>
  <si>
    <t xml:space="preserve">NPC - Fanbio Cartes</t>
  </si>
  <si>
    <t xml:space="preserve">3 different cards from the same non-CORE SET | +2 VP</t>
  </si>
  <si>
    <t xml:space="preserve">NPC - FLGS Mascot</t>
  </si>
  <si>
    <t xml:space="preserve">Any 4 Deck Boxes | +3 VP</t>
  </si>
  <si>
    <t xml:space="preserve">NPC - Franz Applenti</t>
  </si>
  <si>
    <t xml:space="preserve">Exactly 10 STAR worth of cards | +2 VP</t>
  </si>
  <si>
    <t xml:space="preserve">NPC - Kaadohiku Yamafuda</t>
  </si>
  <si>
    <t xml:space="preserve">Any 4 Accessories | +3 VP</t>
  </si>
  <si>
    <t xml:space="preserve">NPC - Lucky</t>
  </si>
  <si>
    <t xml:space="preserve">3 different cards of the same ELEMENT | +2 VP</t>
  </si>
  <si>
    <t xml:space="preserve">NPC - M.T. Pockets</t>
  </si>
  <si>
    <t xml:space="preserve">Any 3 Deck Boxes | +2 VP</t>
  </si>
  <si>
    <t xml:space="preserve">NPC - Madavi, Champion of Xeno X-Over</t>
  </si>
  <si>
    <t xml:space="preserve">Two 8 STAR or higher cards | +2 VP</t>
  </si>
  <si>
    <t xml:space="preserve">NPC - Malcom B. Fütman</t>
  </si>
  <si>
    <t xml:space="preserve">4 cards of the same non-CORE RARITY | +2 VP</t>
  </si>
  <si>
    <t xml:space="preserve">NPC - Moray Caardman</t>
  </si>
  <si>
    <t xml:space="preserve">5 cards of the same non-CORE RARITY | +3 VP</t>
  </si>
  <si>
    <t xml:space="preserve">NPC - Mysterious Backer Q</t>
  </si>
  <si>
    <t xml:space="preserve">A 2 STAR, 3 STAR, 5 STAR, and 7 STAR card | +3 VP</t>
  </si>
  <si>
    <t xml:space="preserve">NPC - Nicolai the Tender</t>
  </si>
  <si>
    <t xml:space="preserve">5 cards that do not share any TYPES or ELEMENTS | + 4 VP</t>
  </si>
  <si>
    <t xml:space="preserve">NPC - Noh Baanz</t>
  </si>
  <si>
    <t xml:space="preserve">3 different cards of the same STAR | +2 VP</t>
  </si>
  <si>
    <t xml:space="preserve">NPC - Official Branded Sponsor</t>
  </si>
  <si>
    <t xml:space="preserve">3 different cards of the same TYPE | +2 VP</t>
  </si>
  <si>
    <t xml:space="preserve">NPC - Proxanne Counterfeit II</t>
  </si>
  <si>
    <t xml:space="preserve">5 different cards of the same ELEMENT | +4 VP</t>
  </si>
  <si>
    <t xml:space="preserve">NPC - Quackie-chan</t>
  </si>
  <si>
    <t xml:space="preserve">Any card with a duck in its art | +2 VP</t>
  </si>
  <si>
    <t xml:space="preserve">NPC - Shortdeck</t>
  </si>
  <si>
    <t xml:space="preserve">5 different cards of the same STAR | +4 VP</t>
  </si>
  <si>
    <t xml:space="preserve">NPC - Slight</t>
  </si>
  <si>
    <t xml:space="preserve">Any 3 Accessories | +2 VP</t>
  </si>
  <si>
    <t xml:space="preserve">NPC - Stu Alcartone</t>
  </si>
  <si>
    <t xml:space="preserve">4 different cards of the same TYPE | +3 VP</t>
  </si>
  <si>
    <t xml:space="preserve">NPC - Superior Director Meron</t>
  </si>
  <si>
    <t xml:space="preserve">5 DARK and/or MYTH cards with different STAR | +3 VP</t>
  </si>
  <si>
    <t xml:space="preserve">NPC - The Accountant</t>
  </si>
  <si>
    <t xml:space="preserve">12 Dollars | + 3 VP</t>
  </si>
  <si>
    <t xml:space="preserve">NPC - The Chasewatch</t>
  </si>
  <si>
    <t xml:space="preserve">2 EXPANSION, 2 PREMIUM, and 2 MASTER cards | +3 VP</t>
  </si>
  <si>
    <t xml:space="preserve">NPC - The Space Pirate</t>
  </si>
  <si>
    <t xml:space="preserve">Another player's +1 Friendship card you gained | +2 VP</t>
  </si>
  <si>
    <t xml:space="preserve">NPC - Treid Sikarh</t>
  </si>
  <si>
    <t xml:space="preserve">4 different cards of the same STAR | +3 VP</t>
  </si>
  <si>
    <t xml:space="preserve">Obari As Hell</t>
  </si>
  <si>
    <t xml:space="preserve">Big C</t>
  </si>
  <si>
    <t xml:space="preserve">Play: Gain RP equal to twice the STAR of a PROMO card to the immediate left. If you did, also gain 15 RP.</t>
  </si>
  <si>
    <t xml:space="preserve">Blade Thruster</t>
  </si>
  <si>
    <t xml:space="preserve">Play: Gain RP equal to twice the STAR of a PREMIUM card to the immediate left. If you did, also gain 10 RP.</t>
  </si>
  <si>
    <t xml:space="preserve">Clawgatron</t>
  </si>
  <si>
    <t xml:space="preserve">Next: The next card you play in your tableau comes into play with three +1 STAR Tokens on it. | Action: Gain RP equal to twice the STAR of the card to the immediate right of this card.</t>
  </si>
  <si>
    <t xml:space="preserve">Exhaust Sentry</t>
  </si>
  <si>
    <t xml:space="preserve">Ongoing: When you play a CITIZEN card, gain RP equal to its STAR. You may then switch the positions of this card and the card you just played. | Ongoing: Adjacent cards cannot be flipped by opponents' effects.</t>
  </si>
  <si>
    <t xml:space="preserve">I'll Form the Head!</t>
  </si>
  <si>
    <t xml:space="preserve">Sentai shows, with robots that take the form of specific body parts.</t>
  </si>
  <si>
    <t xml:space="preserve">DECK BOX | Score: Gain 8 RP for each card in your tableau with a Play Effect.</t>
  </si>
  <si>
    <t xml:space="preserve">Moonlight Bushido</t>
  </si>
  <si>
    <t xml:space="preserve">Play: Gain RP equal to twice the STAR of a MASTER card to the immediate left. If you did, also gain 12 RP.</t>
  </si>
  <si>
    <t xml:space="preserve">Shining Omega</t>
  </si>
  <si>
    <t xml:space="preserve">Play: Gain 18 RP if a SOLDIER card is to the immediate left of this card.</t>
  </si>
  <si>
    <t xml:space="preserve">Okie Dokie Literature Club!</t>
  </si>
  <si>
    <t xml:space="preserve">Big Sister</t>
  </si>
  <si>
    <t xml:space="preserve">George Orwell, 1984, play on Big Brother.</t>
  </si>
  <si>
    <t xml:space="preserve">Bore – Action: Flip a card of this card's STAR in an opponent's tableau to gain 10 RP. | Flip: Gain 15 RP.</t>
  </si>
  <si>
    <t xml:space="preserve">Cliffhanger</t>
  </si>
  <si>
    <t xml:space="preserve">DECK BOX | Any other player may flip this card as an Action on their turn. | Ongoing: Flip effects of other cards do not activate. | Flip: Gain 40 RP.</t>
  </si>
  <si>
    <t xml:space="preserve">Cross-Eyed Lovers</t>
  </si>
  <si>
    <t xml:space="preserve">Star-crossed lovers trope.</t>
  </si>
  <si>
    <t xml:space="preserve">Bore – Action: Flip a card of this card's STAR in an opponent's tableau to gain 10 RP. | Play: Choose two players. They clash. The winner flips a card in the loser's tableau. If there is a tie, gain 25 RP.</t>
  </si>
  <si>
    <t xml:space="preserve">Ketchup on the Rye</t>
  </si>
  <si>
    <t xml:space="preserve">J.D. Salinger, Catcher in the Rye pun. Heinz/Nein portmanteau.</t>
  </si>
  <si>
    <t xml:space="preserve">Bore – Action: Flip a card of this card's STAR in an opponent's tableau to gain 10 RP. | Ongoing: Whenever an Accessory is flipped, gain 5 RP.</t>
  </si>
  <si>
    <t xml:space="preserve">The Crimson Letter</t>
  </si>
  <si>
    <t xml:space="preserve">Nathanial Hawthorne, The Scarlet Letter.</t>
  </si>
  <si>
    <t xml:space="preserve">ACCESSORY | Bore – Action: Flip a card of this card's STAR in an opponent's tableau to gain 10 RP.</t>
  </si>
  <si>
    <t xml:space="preserve">The Great Quacksby</t>
  </si>
  <si>
    <t xml:space="preserve">F. Scott Fitzgerald, The Great Gatsby. Millennium Blades, ducks.</t>
  </si>
  <si>
    <t xml:space="preserve">Bore – Action: Flip a card of this card's STAR in an opponent's tableau to gain 10 RP. | Play: Gain RP equal to your Dollars (max. 30 RP).</t>
  </si>
  <si>
    <t xml:space="preserve">Pack Generator</t>
  </si>
  <si>
    <t xml:space="preserve">Play: Activate a Score effect on a card in your tableau now, then flip that card.</t>
  </si>
  <si>
    <t xml:space="preserve">Page Advice Compendium</t>
  </si>
  <si>
    <t xml:space="preserve">Raul</t>
  </si>
  <si>
    <t xml:space="preserve">Raul Sawyer</t>
  </si>
  <si>
    <t xml:space="preserve">Play: Name a trigger. | Ongoing: Each time the trigger you chose with this card's Play effect activates, gain 3 RP. This effect continues to work during scoring.</t>
  </si>
  <si>
    <t xml:space="preserve">Pandora’s Box Opened</t>
  </si>
  <si>
    <t xml:space="preserve">Evil Jar</t>
  </si>
  <si>
    <t xml:space="preserve">Mimicry (This card copies the ELEMENT and TYPE of the card to its immediate left, losing its own). | Action: Return this card to your hand, and put another card into play in its place (do not activate the Play effects).</t>
  </si>
  <si>
    <t xml:space="preserve">Greedling</t>
  </si>
  <si>
    <t xml:space="preserve">Mimicry (This card copies the ELEMENT and TYPE of the card to its immediate left, losing its own). | Play: Gain 12 RP.</t>
  </si>
  <si>
    <t xml:space="preserve">Helbane's Moving Castle</t>
  </si>
  <si>
    <t xml:space="preserve">Howl's Moving Castle.</t>
  </si>
  <si>
    <t xml:space="preserve">Mimicry (This card copies the ELEMENT and TYPE of the card to its immediate left, losing its own). | Ongoing: Your face-down cards in your tableau have Mimicry.</t>
  </si>
  <si>
    <t xml:space="preserve">It's a TRAP!</t>
  </si>
  <si>
    <t xml:space="preserve">Star Wars, Admiral Ackbar.</t>
  </si>
  <si>
    <t xml:space="preserve">DECK BOX | Score: Gain 5 RP for each card in your tableau that shares a TYPE, ELEMENT, or STAR with the card to its immediate left.</t>
  </si>
  <si>
    <t xml:space="preserve">The Glovebox</t>
  </si>
  <si>
    <t xml:space="preserve">D&amp;D, Mimics.</t>
  </si>
  <si>
    <t xml:space="preserve">Mimicry (This card copies the ELEMENT and TYPE of the card to its immediate left, losing its own). | Score: Gain 11 RP for each adjacent card that matches this card's TYPE.</t>
  </si>
  <si>
    <t xml:space="preserve">The Organ Trailer</t>
  </si>
  <si>
    <t xml:space="preserve">The Oregan Trail, name and flavor text reference. The Organ Trail?</t>
  </si>
  <si>
    <t xml:space="preserve">Mimicry (This card copies the ELEMENT and TYPE of the card to its immediate left, losing its own). | Score: Gain 26 RP if yo have only one ELEMENT or only one TYPE in your tableau.</t>
  </si>
  <si>
    <t xml:space="preserve">Penny Dreadful</t>
  </si>
  <si>
    <t xml:space="preserve">Commissioner Gordo</t>
  </si>
  <si>
    <t xml:space="preserve">Batman, Commisoner Gordon.</t>
  </si>
  <si>
    <t xml:space="preserve">This card is all types and elements while it is in your hand. | Whenever you reveal this card from your hand due to an effect, you may discard it to gain 10 RP. | Score: Gain 16 RP.</t>
  </si>
  <si>
    <t xml:space="preserve">Hardboiled Decktective</t>
  </si>
  <si>
    <t xml:space="preserve">Hardboiled detective trope and pun.</t>
  </si>
  <si>
    <t xml:space="preserve">DECK BOX | Ongoing: Each time players reveal or discard cards from their hands, for each card revealed or discarded, gain 2 RP. | Score: For each player with no cards left in hand, gain 4 RP.</t>
  </si>
  <si>
    <t xml:space="preserve">Indie Joe</t>
  </si>
  <si>
    <t xml:space="preserve">Indiana Jones.</t>
  </si>
  <si>
    <t xml:space="preserve">Investigate–Play: Choose an element or type. Each other player must reveal all cards of that attribute in their hands. | Play: Each other player must flip a card in their tableau with STAR equal to or less than the number of cards revealed this turn. Gain 10 RP if any cards were flipped.</t>
  </si>
  <si>
    <t xml:space="preserve">March O'Malley</t>
  </si>
  <si>
    <t xml:space="preserve">TMNT, Arpil O'Neil</t>
  </si>
  <si>
    <t xml:space="preserve">Investigate–Play: Choose an ELEMENT or TYPE. Each other player must reveal all cards of that attribute in their hands. | Play: Gain 7 RP for each card revealed with this card's Investigate ability (max. 30 RP).</t>
  </si>
  <si>
    <t xml:space="preserve">Shy Eddie</t>
  </si>
  <si>
    <t xml:space="preserve">Investigate–Play: Choose an ELEMENT or TYPE. Each other player must reveal all cards of that attribute in their hands. | Play: Each player must choose one: Discard one of the cards revealed with this card's Investigate ability, or lose 20 RP.</t>
  </si>
  <si>
    <t xml:space="preserve">The Trace</t>
  </si>
  <si>
    <t xml:space="preserve">This card is all types and elements while it is in your hand. | Whenever you discard this card from your hand, gain 20 RP. | Score: Gain 20 RP.</t>
  </si>
  <si>
    <t xml:space="preserve">Popular Gaming</t>
  </si>
  <si>
    <t xml:space="preserve">Power Creep</t>
  </si>
  <si>
    <t xml:space="preserve">Score: Gain 15 RP for each Meta that you score in this tournament.</t>
  </si>
  <si>
    <t xml:space="preserve">DECKBUILDING POWER | You may look at the top 2 Meta cards of each Meta deck at any time. | Once per round, before the second Meta is revealed, you may place the top card of either Meta deck on the bottom of that deck, and reveal the new top card. || TOURNAMENT POWER | Each time you play a card that matches at least one Meta symbol, gain 4 RP. | Score: Each Meta you successfully score gives you an additional 10 RP.</t>
  </si>
  <si>
    <t xml:space="preserve">CO-OP DECKBUILDING POWER | Reveal both metas at the start of Deckbuilding. | Once during Deckbuilding, you can change one of the metas however you want. | Once during Deckbuilding, you can force the boss to discard a revealed Accessory and replace it. || CO-OP TOURNAMENT POWER | Each time a card is played that matches at least one Meta symbol, you gain 2 RP. | Score: Each Meta you successfully score gives you an additional 10 RP.</t>
  </si>
  <si>
    <t xml:space="preserve">Power Curve</t>
  </si>
  <si>
    <t xml:space="preserve">Shur</t>
  </si>
  <si>
    <t xml:space="preserve">Shur Wen Na</t>
  </si>
  <si>
    <t xml:space="preserve">Action: Name a card. Each player must discard that card if it is in their hand, or flip it if it is in their tableau. You gain 8 RP for each player who discards a card this way.</t>
  </si>
  <si>
    <t xml:space="preserve">Powerplay: Schemes and Skulduggery</t>
  </si>
  <si>
    <t xml:space="preserve">The Creep</t>
  </si>
  <si>
    <t xml:space="preserve">Flip: If it is your turn, gain 20 RP. Otherwise, the player whose turn it is loses 20 RP.</t>
  </si>
  <si>
    <t xml:space="preserve">The Faceless Man</t>
  </si>
  <si>
    <t xml:space="preserve">Ongoing: This card has all effects of the card to its immediate left. This effect stops working during scoring.</t>
  </si>
  <si>
    <t xml:space="preserve">The Firestarter</t>
  </si>
  <si>
    <t xml:space="preserve">Play: Flip any number of other cards in your tableau. Gain RP equal to their STAR. If this is the only face-up card in your tableau after this, gain 10 more RP.</t>
  </si>
  <si>
    <t xml:space="preserve">The Freezer</t>
  </si>
  <si>
    <t xml:space="preserve">Top: Whenever players would gain RP, they instead lose that amount of RP. When your turn begins, flip this card.</t>
  </si>
  <si>
    <t xml:space="preserve">The Operator</t>
  </si>
  <si>
    <t xml:space="preserve">Play: You may add or remove a +1 STAR Token from each card in every tableau. For each Token you add or remove, gain 1 RP.</t>
  </si>
  <si>
    <t xml:space="preserve">The Tortured Soul</t>
  </si>
  <si>
    <t xml:space="preserve">Play: Activate the Play effect of another card in your tableau. This effect cannot be copied. | Flip: Activate a Score effect of another card in your tableau. This effect cannot be copied.</t>
  </si>
  <si>
    <t xml:space="preserve">DECKBUILDING POWER | Booster packs you gain contain 2 additional cards from the Store deck and 2 additional cards from the Core deck. | At the end of the Deckbuilding Phase, only clear cards with your Sell Markers from the Aftermarket (return all player’s Sell Markers to them). || TOURNAMENT POWER | At the beginning of the tournament, put the top 3 cards of the Store into the Aftermarket. You may play Singles from the Aftermarket by placing a Sell Marker on that card. | Score: Gain RP equal to twice the STAR of cards with Sell Markers on them in your tableau. | At the end of the Tournament (after Scoring) discard every card in your tableau with a Sell Marker on it.</t>
  </si>
  <si>
    <t xml:space="preserve">CO-OP DECKBUILDING POWER | Booster packs you and allied players gain contain 2 additional cards from the Store deck, and 2 additional cards from the Core deck. | At the end of the Deckbuilding Phase, don’t clear any cards from the Aftermarket (return all player’s Sell Markers to them). || CO-OP TOURNAMENT POWER | You may play Singles from the Aftermarket by placing a Sell Marker on that card. | Score: Gain RP equal to twice the STAR of cards with Sell Markers on them in your tableau. | At the end of the Tournament (after Scoring) discard every card in your tableau with a Sell Marker on it.</t>
  </si>
  <si>
    <t xml:space="preserve">Princess Power</t>
  </si>
  <si>
    <t xml:space="preserve">Animal Princess</t>
  </si>
  <si>
    <t xml:space="preserve">Brave, Merida. "T-Posing to assert dominance" meme in art. Five Nights at Freddies, Freddy Fazbear in art.</t>
  </si>
  <si>
    <t xml:space="preserve">Play: Gain all ANIMAL cards from opponents' hands and binders to your hand. Each opponent may give you one of their Friendship cards to prevent this effect from affecting them.</t>
  </si>
  <si>
    <t xml:space="preserve">Do You Wanna Build a Deck Box?</t>
  </si>
  <si>
    <t xml:space="preserve">Frozen, Do You Wanna Build a Snowman? reference.</t>
  </si>
  <si>
    <t xml:space="preserve">DECK BOX | At the beginning of the Tournament, choose a player. You and that player attach a card with a Score effect from your hands to this card. This card gains the Score effects of the cards attached to this card.</t>
  </si>
  <si>
    <t xml:space="preserve">Fight Princess</t>
  </si>
  <si>
    <t xml:space="preserve">Play: Clash with an opponent unless that opponent loses 30 RP. The winner gains the loser's Top card to their hand.</t>
  </si>
  <si>
    <t xml:space="preserve">Internet Princess</t>
  </si>
  <si>
    <t xml:space="preserve">Go to www.level99games.com/millennium-blades to find out what this card's effect is. If you cannot, this card's effect is "Score: Lose 20 RP."</t>
  </si>
  <si>
    <t xml:space="preserve">Money Princess</t>
  </si>
  <si>
    <t xml:space="preserve">Play: Steal all Dollars from all opponents. Each player may lose 15 RP to prevent this effect from affecting them.</t>
  </si>
  <si>
    <t xml:space="preserve">Princess Princess</t>
  </si>
  <si>
    <t xml:space="preserve">Localization censorship. Millennium Blades, duck.</t>
  </si>
  <si>
    <t xml:space="preserve">Play: Sing a song. All opponents who smiled during the song lose 20 RP.</t>
  </si>
  <si>
    <t xml:space="preserve">Princess’ Blade</t>
  </si>
  <si>
    <t xml:space="preserve">Crown Princess Piyoko</t>
  </si>
  <si>
    <t xml:space="preserve">Localization censorship.</t>
  </si>
  <si>
    <t xml:space="preserve">Score: Gain RP equal to the combined STAR of all CITIZEN cards in your tableau.</t>
  </si>
  <si>
    <t xml:space="preserve">Dragon Princess Moire</t>
  </si>
  <si>
    <t xml:space="preserve">Score: Gain RP equal to the combined STAR of all MYTH cards in your tableau.</t>
  </si>
  <si>
    <t xml:space="preserve">Machine Princess Euno</t>
  </si>
  <si>
    <t xml:space="preserve">Score: Gain RP equal to the combined STAR of all CONSTRUCT cards in your tableau.</t>
  </si>
  <si>
    <t xml:space="preserve">Magical Princess Riza</t>
  </si>
  <si>
    <t xml:space="preserve">Score: Gain RP equal to the combined STAR of all MAGE cards in your tableau.</t>
  </si>
  <si>
    <t xml:space="preserve">Warrior Princess Lemina</t>
  </si>
  <si>
    <t xml:space="preserve">Score: Gain RP equal to the combined STAR of all SOLDIER cards in your tableau.</t>
  </si>
  <si>
    <t xml:space="preserve">Wild Princess Kachin</t>
  </si>
  <si>
    <t xml:space="preserve">Score: Gain RP equal to the combined STAR of all ANIMAL cards in your tableau.</t>
  </si>
  <si>
    <t xml:space="preserve">Pritchard</t>
  </si>
  <si>
    <t xml:space="preserve">Pritchard Leftfield</t>
  </si>
  <si>
    <t xml:space="preserve">DECKBUILDING POWER | At the start of each Deckbuilding Phase, you receive 1 copy of each card in a random set from outside the game (1st: EXPANSION 2nd: PREMIUM 3rd: MASTER). These cards replace the first 6 cards you would receive each Deckbuilding Phase. || TOURNAMENT POWER | Once per Tournament, you may return a Single from your tableau to your hand. The Single you return may be face-down.</t>
  </si>
  <si>
    <t xml:space="preserve">CO-OP DECKBUILDING POWER | At the start of each Deckbuilding Phase, you receive 1 copy of each card in a random set from outside the game (EXPANSION, PREMIUM, or MASTER). These cards replace the first 6 cards you would receive each Deckbuilding Phase. || CO-OP TOURNAMENT POWER | Whenever you play a card you brought in from outside the game, it may come into play with a +1 STAR Token on it. Whenever any player plays a card you brought in from outside the game, gain 4 RP.</t>
  </si>
  <si>
    <t xml:space="preserve">Professor Treasure's Secret Sky Castle</t>
  </si>
  <si>
    <t xml:space="preserve">Lookout</t>
  </si>
  <si>
    <t xml:space="preserve">Play: Gain a Deck Box from the Aftermarket to your binder. If you did, put a +1 STAR Token on a card in your tableau for each STAR it has. | Ongoing: Your cards with a +1 STAR Token can't be flipped by opponents' effects.</t>
  </si>
  <si>
    <t xml:space="preserve">Merchant</t>
  </si>
  <si>
    <t xml:space="preserve">Play: Add the top 6 cards of the Store Deck to the Aftermarket. | Action: Gain a Deck Box from the Aftermarket to your binder. If you did, gain 4 Dollars for each STAR it has.</t>
  </si>
  <si>
    <t xml:space="preserve">Outfitter</t>
  </si>
  <si>
    <t xml:space="preserve">Play: Add the top 6 cards of the Store Deck to the Aftermarket. | Action: Gain a Deck Box from the Aftermarket to your binder. If you did, add a card from the Aftermarket to your hand for each STAR it has.</t>
  </si>
  <si>
    <t xml:space="preserve">Scientist</t>
  </si>
  <si>
    <t xml:space="preserve">Play: Add the top 6 cards of the Store Deck to the Aftermarket. | Action: Gain a Deck Box from the Aftermarket to your binder. If you did, discard this card from your tableau and gain 7 RP.</t>
  </si>
  <si>
    <t xml:space="preserve">Scout</t>
  </si>
  <si>
    <t xml:space="preserve">Play: Add the top 6 cards of the Store Deck to the Aftermarket. | Action: Gain a Deck Box from the Aftermarket to your binder. If you did, gain 8 RP for each STAR it has.</t>
  </si>
  <si>
    <t xml:space="preserve">Thief</t>
  </si>
  <si>
    <t xml:space="preserve">Play: Add the top 6 cards of the Store Deck to the Aftermarket. | Action: Gain a Deck Box from the Aftermarket to your binder. If you did, each player must flip a card, and you take another turn.</t>
  </si>
  <si>
    <t xml:space="preserve">DECKBUILDING POWER | At the start of Deckbuilding, place the first non-Core card of the Store Deck beside the Meta area, face-down. This SET is the Sponsored Set for the upcomign Tournament. | You may place a Sell Marker onto this card to name a card. Any player who owns a copy of that card must reveal it. Buy any number of those for 8 Dollars each (paid to the seller of the card). || TOURNAMENT POWER | When a player plays a card from the Sponsored Set, gain 5 RP. | Score: Each player gains 15 RP if they have a face-up card from the Sponsored Set in their tableau .</t>
  </si>
  <si>
    <t xml:space="preserve">CO-OP DECKBUILDING POWER | Each player gets an additional 3 cards at the start of Deckbuilding. | At the start of Deckbuilding, place the first non-Core card of the Store Deck beside the Meta area, face-down. This SET is the Sponsored Set for the upcoming Tournament. || CO-OP TOURNAMENT POWER | When a player plays a card from the Sponsored Set, gain 5 RP. | Score: Each player gains 15 RP if they have a face-up card from the Sponsored Set in their tableau .</t>
  </si>
  <si>
    <t xml:space="preserve">DECKBUILDING POWER | You may treat one card in your Collection as any ELEMENT or TYPE. | You may include an additional copy of one Single in your deck. || TOURNAMENT POWER | Once per tournament, as an Action, play this card into your tableau. It has "Ongoing: This card is an exact copy of a card to its immediate left (Play effects can be used). This effect continues to work during scoring. This effect cannot be copied." If this card is flipped, return it to your Play Area.</t>
  </si>
  <si>
    <t xml:space="preserve">CO-OP DECKBUILDING POWER | You and allied players may include an additonial copy of one Single in their deck. | You and allied players may include 2 additional singles in their decks. || CO-OP TOURNAMENT POWER | Once per tournament, as an Action, play this card into your tableau. It has "Ongoing: This card is an exact copy of a card to its immediate left (Play effects can be used). This effect continues to work during scoring. This effect cannot be copied." If this card is flipped, return it to your Play Area on its Tournament side.</t>
  </si>
  <si>
    <t xml:space="preserve">Quantum Jump</t>
  </si>
  <si>
    <t xml:space="preserve">Captain Pi-Card</t>
  </si>
  <si>
    <t xml:space="preserve">Star Trek, Captain Jean-Luc Picard/Patrick Stewart.</t>
  </si>
  <si>
    <t xml:space="preserve">Play: Each player with exactly three face-down cards in his tableau gains 25 RP.</t>
  </si>
  <si>
    <t xml:space="preserve">Dash Pylon</t>
  </si>
  <si>
    <t xml:space="preserve">Action: Each other player flips a card in their tableau. | Flip: Gain 25 RP if you have 2 other face-down cards in your tableau. | Score: Gain 20 RP.</t>
  </si>
  <si>
    <t xml:space="preserve">In the Zone</t>
  </si>
  <si>
    <t xml:space="preserve">DECK BOX | Ongoing: At the end of the tournament (before scoring), flip all face-up cards in your tableau face-down (Flip effects don't activate) and un-flip all face-down cards (turn them face-up). | Score: Gain RP equal to the combinerd STAR of all face-down cards in your tableau.</t>
  </si>
  <si>
    <t xml:space="preserve">Ralph</t>
  </si>
  <si>
    <t xml:space="preserve">Scurry–Play: Place this card anywhere in your tableau. | Play: Reveal all face-down cards adjacent to this card. Gain RP equal to twice their combined STAR.</t>
  </si>
  <si>
    <t xml:space="preserve">Robot L-15</t>
  </si>
  <si>
    <t xml:space="preserve">Play: Each player with a face-down card in his tableau must flip another card in his tableau. | Score: Gain 20 RP if you have at least 3 face-down cards in your tableau.</t>
  </si>
  <si>
    <t xml:space="preserve">The Dentist</t>
  </si>
  <si>
    <t xml:space="preserve">Play: Reveal a face-down card in your tableau (then put it back face-down). Gain RP equal to three times its STAR.</t>
  </si>
  <si>
    <t xml:space="preserve">DECKBUILDING POWER | You can trade any number of cards in your binder for one card in the Aftermarket that matches the total STAR of the cards you traded. The cards you trade go to the Store Discard. You cannot trade for a card with one of your Sell Markers on it. || TOURNAMENT POWER | Once during the tournament, you may play two Singles into one slot as one card. The new card has the combined STAR of both cards, as well as both ELEMENTS, TYPES, SETS, RARITIES, names, and all effects of both cards.</t>
  </si>
  <si>
    <t xml:space="preserve">[Updated card in Collusion. Old source symbol/copyright: -/2016. Old card text follows.] CO-OP DECKBUILDING POWER | All players can fuse cards without using Sell Markers. | You begin the game with all 12 Fusion Gem Accessories in your binder. || CO-OP TOURNAMENT POWER | Once during the tournament, you may play two Singles into one slot as one card. The new card has the combined STAR of both cards, as well as both ELEMENTS, TYPES, SETS, RARITIES, names, and all effects of both cards.</t>
  </si>
  <si>
    <t xml:space="preserve">CO-OP DECKBUILDING POWER | Begin the game with all cards from the Elemental Gem Power and Master Fusion Gems sets in your binder. || CO-OP TOURNAMENT POWER | Once during the tournament, you may play two Singles into one slot as one card. The new card has the combined STAR of both cards, as well as both ELEMENTS, TYPES, SETS, RARITIES, names, and all effects of both cards.</t>
  </si>
  <si>
    <t xml:space="preserve">Rarity Metagame Update</t>
  </si>
  <si>
    <t xml:space="preserve">Bronze Boost</t>
  </si>
  <si>
    <t xml:space="preserve">METAGAME CARD | All players perform this effect. | Score: Gain 15 RP if you have a face-up BRONZE PROMO card in your tableau.</t>
  </si>
  <si>
    <t xml:space="preserve">Expansion Boost</t>
  </si>
  <si>
    <t xml:space="preserve">METAGAME CARD | All players perform this effect. | Score: Gain 15 RP if you have a face-up EXPANSION card in your tableau.</t>
  </si>
  <si>
    <t xml:space="preserve">Gold Boost</t>
  </si>
  <si>
    <t xml:space="preserve">METAGAME CARD | All players perform this effect. | Score: Gain 15 RP if you have a face-up GOLD PROMO card in your tableau.</t>
  </si>
  <si>
    <t xml:space="preserve">Master Boost</t>
  </si>
  <si>
    <t xml:space="preserve">METAGAME CARD | All players perform this effect. | Score: Gain 15 RP if you have a face-up MASTER card in your tableau.</t>
  </si>
  <si>
    <t xml:space="preserve">Premium Boost</t>
  </si>
  <si>
    <t xml:space="preserve">METAGAME CARD | All players perform this effect. | Score: Gain 15 RP if you have a face-up PREMIUM card in your tableau.</t>
  </si>
  <si>
    <t xml:space="preserve">Silver Boost</t>
  </si>
  <si>
    <t xml:space="preserve">METAGAME CARD | All players perform this effect. | Score: Gain 15 RP if you have a face-up SILVER PROMO card in your tableau.</t>
  </si>
  <si>
    <t xml:space="preserve">Name pun, "Rules Lawyer".</t>
  </si>
  <si>
    <t xml:space="preserve">DECKBUILDING POWER | You may buy cards that have your Sell Markers on them from the Aftermarket. | You may sell cards during the last 6 minutes of the Deckbuilding Phase. | You may make a Collection with cards that have the same trigger instead of TYPE or ELEMENT. || TOURNAMENT POWER | As an Action, name a trigger except Next or Score. That trigger does not work. This lasts until the end of your next turn or until you pass you turn. You may only name each trigger once with this ability per Tournament Phase.</t>
  </si>
  <si>
    <t xml:space="preserve">CO-OP DECKBUILDING POWER | You and allied players may buy cards that have your Sell Markers on them from the Aftermarket. | You and allied players may sell cards during the last 6 minutes of the Deckbuilding Phase. | When the Boss reveals an Accessory, you may discard it and reveal a new Accessory. || CO-OP TOURNAMENT POWER | As an Action, name a trigger except Next or Score. That trigger does not work for the Boss. This lasts until the end of your next turn or until you pass your turn, whichever comes first. You may only name each trigger once with this ability per Tournament Phase.</t>
  </si>
  <si>
    <t xml:space="preserve">RCA</t>
  </si>
  <si>
    <t xml:space="preserve">Play: Choose another card in your tableau. Gain RP equal to three times its STAR, then flip it.</t>
  </si>
  <si>
    <t xml:space="preserve">Realm of Shadows</t>
  </si>
  <si>
    <t xml:space="preserve">Realm of Shadows [Co-Op Boss]</t>
  </si>
  <si>
    <t xml:space="preserve">ACCESSORY | Score: Gain 50 RP for each player. Then, lose 3 RP for each Dollar the opponents have.</t>
  </si>
  <si>
    <t xml:space="preserve">Balenhex</t>
  </si>
  <si>
    <t xml:space="preserve">Top: Opponents cannot play cards that share an ELEMENT with a card in your tableau.</t>
  </si>
  <si>
    <t xml:space="preserve">Cavitom</t>
  </si>
  <si>
    <t xml:space="preserve">Ongoing: After an opponent uses an Action effect printed on an Accessory, gain 50 RP, then discard the Accessory.</t>
  </si>
  <si>
    <t xml:space="preserve">Dangerous Stranger</t>
  </si>
  <si>
    <t xml:space="preserve">Play: Each opponent discards a card at random from their hand.</t>
  </si>
  <si>
    <t xml:space="preserve">Dark Mage</t>
  </si>
  <si>
    <t xml:space="preserve">Top: When an opponent would play a card, discard it instead.</t>
  </si>
  <si>
    <t xml:space="preserve">ACCESSORY | You have an additional slot for Accessories. | At the beginning of the Tournament, gain an unused Accessory from this card's SET and put it into your play area. | Score: Gain 20 RP for each face-down Accessory opponents have.</t>
  </si>
  <si>
    <t xml:space="preserve">ACCESSORY | Ongoing: When a card is discarded, gain 10 RP.</t>
  </si>
  <si>
    <t xml:space="preserve">Duckwing Dark</t>
  </si>
  <si>
    <t xml:space="preserve">Top: Opponents cannot play cards that share a STAR with a card in your tableau.</t>
  </si>
  <si>
    <t xml:space="preserve">Edgehog</t>
  </si>
  <si>
    <t xml:space="preserve">Top: Opponents cannot play cards that share a TYPE with a card in your tableau.</t>
  </si>
  <si>
    <t xml:space="preserve">Envious Girl</t>
  </si>
  <si>
    <t xml:space="preserve">Top: After an opponent plays a card with a higher STAR than this card, discard that card.</t>
  </si>
  <si>
    <t xml:space="preserve">ACCESSORY | Score: Gain 30 RP for each card in opponent's hands.</t>
  </si>
  <si>
    <t xml:space="preserve">Suspicious Looking Rat</t>
  </si>
  <si>
    <t xml:space="preserve">Play: Put the leftmost card from each player's tableau in their hand, then put a card from the top of the Store face-down in its place.</t>
  </si>
  <si>
    <t xml:space="preserve">The Realm of Shadows</t>
  </si>
  <si>
    <t xml:space="preserve">Realm of Shadows [Master]</t>
  </si>
  <si>
    <t xml:space="preserve">Top: When an opponent plays a card that shares an ELEMENT with a card in your tableau, they lose 20 RP.</t>
  </si>
  <si>
    <t xml:space="preserve">"Stranger Danger" reference. Resident Evil 4, trader quote.</t>
  </si>
  <si>
    <t xml:space="preserve">Top: When an opponent gains RP, they also discard a card from their hand, then you gain RP equal to the STAR of that card.</t>
  </si>
  <si>
    <t xml:space="preserve">Darkwing Duck.</t>
  </si>
  <si>
    <t xml:space="preserve">Top: When an opponent plays a card that shares a STAR with a card in your tableau, they lose 20 RP.</t>
  </si>
  <si>
    <t xml:space="preserve">Shadow the Hedgehog.</t>
  </si>
  <si>
    <t xml:space="preserve">Top: When an opponent plays a card that shares a TYPE with a card in your tableau, they lose 15 RP.</t>
  </si>
  <si>
    <t xml:space="preserve">Top: After an opponent plays a card with a higher STAR than this card, gain that card to your hand.</t>
  </si>
  <si>
    <t xml:space="preserve">DECK BOX | Score: Gain 5 RP for each card with a Top effect in all player's tableaus.</t>
  </si>
  <si>
    <t xml:space="preserve">Red Horizon</t>
  </si>
  <si>
    <t xml:space="preserve">Gabrek</t>
  </si>
  <si>
    <t xml:space="preserve">Play: Reveal and discard the top card of the Store to the Aftermarket. If it has 5 STAR or greater, each opponent must flip a card and you gain 10 RP.</t>
  </si>
  <si>
    <t xml:space="preserve">Lily</t>
  </si>
  <si>
    <t xml:space="preserve">Play: Reveal and discard the top card of the Store to the Aftermarket. If it has 5 STAR or greater, you may add it to your hand and gain 10 RP.</t>
  </si>
  <si>
    <t xml:space="preserve">Nehtali</t>
  </si>
  <si>
    <t xml:space="preserve">Action: Reveal and discard the top card of the Store to the Aftermarket. If it has 5 STAR or greater, put two +1 STAR Tokens on any card in your tableau, and this card is not flipped.</t>
  </si>
  <si>
    <t xml:space="preserve">Reese</t>
  </si>
  <si>
    <t xml:space="preserve">Reaction: When one or more of your cards would be flipped by an opponent's effect, reveal and discard the top card of the Store to the Aftermarket. If it has 5 STAR or greater, your cards cannot be flipped this turn, and this card is not flipped.</t>
  </si>
  <si>
    <t xml:space="preserve">Super Skull Man 33</t>
  </si>
  <si>
    <t xml:space="preserve">Play: Reveal and discard the top card of the Store to the Aftermarket. If it has 5 STAR or greater, gain 25 RP.</t>
  </si>
  <si>
    <t xml:space="preserve">Vincent</t>
  </si>
  <si>
    <t xml:space="preserve">Reaction: When a player would gain or lose RP, reveal and discard the top card of the Store to the Aftermarket. If it has 5 STAR or greater, a chosen player's RP cannot change for the rest of the turn.</t>
  </si>
  <si>
    <t xml:space="preserve">Redhill Mercenaries</t>
  </si>
  <si>
    <t xml:space="preserve">Resistor_</t>
  </si>
  <si>
    <t xml:space="preserve">B.L.U. 9000</t>
  </si>
  <si>
    <t xml:space="preserve">Score: If you have 6 or more WATER cards in your tableau, gain 45 RP.</t>
  </si>
  <si>
    <t xml:space="preserve">Deep Red</t>
  </si>
  <si>
    <t xml:space="preserve">Score: If you have 6 or more FIRE cards in your tableau, gain 45 RP.</t>
  </si>
  <si>
    <t xml:space="preserve">Return of the Druid Kings</t>
  </si>
  <si>
    <t xml:space="preserve">Return of the Druid Kings [Co-Op Boss]</t>
  </si>
  <si>
    <t xml:space="preserve">Archdruid Ascendant Elco</t>
  </si>
  <si>
    <t xml:space="preserve">Ongoing: When one of your other cards would be flipped, flip this card instead. | Flip: Each opponent must discard a card at random.</t>
  </si>
  <si>
    <t xml:space="preserve">Court Executioner Deathtron X</t>
  </si>
  <si>
    <t xml:space="preserve">Ongoing: At the start of each of your turns, each other player must flip a card in their tableau.</t>
  </si>
  <si>
    <t xml:space="preserve">Court Jester Chuckles</t>
  </si>
  <si>
    <t xml:space="preserve">Next: After you play your next card, each player loses 20 RP.</t>
  </si>
  <si>
    <t xml:space="preserve">Court Mount Tony</t>
  </si>
  <si>
    <t xml:space="preserve">Errata: Should read "Each player who did not…".</t>
  </si>
  <si>
    <t xml:space="preserve">Play: All players clash. Each player you did not have a higher clash value than you loses 10 RP.</t>
  </si>
  <si>
    <t xml:space="preserve">Court Myth Pegasus</t>
  </si>
  <si>
    <t xml:space="preserve">Play: All players clash. Each player who did not have a higher clash value than you must flip a card.</t>
  </si>
  <si>
    <t xml:space="preserve">Druid King of the Faraway Mountain</t>
  </si>
  <si>
    <t xml:space="preserve">Next: After you play your next card, all players clash. Each player who did not have a higher clash value than you must discard a card of their choice, then discard a card at random.</t>
  </si>
  <si>
    <t xml:space="preserve">Druid King's Cloak</t>
  </si>
  <si>
    <t xml:space="preserve">ACCESSORY | You have +2 when clashing, and gain 10 RP each time you win a clash.</t>
  </si>
  <si>
    <t xml:space="preserve">Druid King's Crown</t>
  </si>
  <si>
    <t xml:space="preserve">ACCESSORY | Each time any other player or players gaing RP due to a Play, Next, or Flip effect, you gain 5 RP.</t>
  </si>
  <si>
    <t xml:space="preserve">ACCESSORY | Score: Each other player loses RP equal to twice the highest STAR card in their tableaus.</t>
  </si>
  <si>
    <t xml:space="preserve">Druid King's Signet Ring</t>
  </si>
  <si>
    <t xml:space="preserve">ACCESSORY | Whenever you play a card, each other player must flip a card with a lower STAR than the card you played.</t>
  </si>
  <si>
    <t xml:space="preserve">Druid King's Sky Castle</t>
  </si>
  <si>
    <t xml:space="preserve">Florian, Keeper of the Grove</t>
  </si>
  <si>
    <t xml:space="preserve">Flip: Flip all opponent's Deck Boxes and Accessories. Each opponent must Flip a card.</t>
  </si>
  <si>
    <t xml:space="preserve">High Warrior Landers</t>
  </si>
  <si>
    <t xml:space="preserve">Ongoing: At the start of each of your turns, clash with a player with the lowest STAR Top Card. If you win, gain 20 RP, and your opponent flips the card they clashed with.</t>
  </si>
  <si>
    <t xml:space="preserve">Return of the Druid Kings [Master]</t>
  </si>
  <si>
    <t xml:space="preserve">Reaction: Prevent one of your cards from being flipped by an effect an opponent controls. | Action: Each opponent with 7 or more cards in hand must discard a card at random.</t>
  </si>
  <si>
    <t xml:space="preserve">Play: Each other player must flip a card in their tableau. | Flip: If it is your turn, each other player must flip a card in their tableau.</t>
  </si>
  <si>
    <t xml:space="preserve">Next: After you play your next card, each player loses RP equal to twice its STAR. Any player with 0 RP after this must flip a card.</t>
  </si>
  <si>
    <t xml:space="preserve">Play: All players clash. Each other player who did not win the clash must discard a card at random. If you won, gain 4 RP for each card discarded this way.</t>
  </si>
  <si>
    <t xml:space="preserve">ACCESSORY | Action: Each player (including you) must flip a card that matches the STAR of your Top Card.</t>
  </si>
  <si>
    <t xml:space="preserve">DECK BOX | Ongoing: Whenever one or more players discards a card, you may place a +1 STAR Token on a card in your tableau. | Score: Gain 7 RP for each card in your tableau with a +1 STAR Token on it.</t>
  </si>
  <si>
    <t xml:space="preserve">Route Trigger</t>
  </si>
  <si>
    <t xml:space="preserve">Clan Daw</t>
  </si>
  <si>
    <t xml:space="preserve">Clannad. Braveheart.</t>
  </si>
  <si>
    <t xml:space="preserve">Route Clear – Flip: Return this card to your binder, then play a card from your hand into your tableau and flip it. | Play: Gain the top 2 cards of the Core deck.</t>
  </si>
  <si>
    <t xml:space="preserve">Deckwave</t>
  </si>
  <si>
    <t xml:space="preserve">Steins;Gate.</t>
  </si>
  <si>
    <t xml:space="preserve">DECK BOX | Action: Unflip a card in your tableau.</t>
  </si>
  <si>
    <t xml:space="preserve">Dies Irratation</t>
  </si>
  <si>
    <t xml:space="preserve">Dies Irae.</t>
  </si>
  <si>
    <t xml:space="preserve">Ongoing: When a card in any player's tableau would be flipped, you may attach it to this card (they still get any Flip effects). | Score: Gain 5 RP for every card attached to this card (max. 30 RP).</t>
  </si>
  <si>
    <t xml:space="preserve">Maid of Eden</t>
  </si>
  <si>
    <t xml:space="preserve">Fruit of Grisaia.</t>
  </si>
  <si>
    <t xml:space="preserve">Route Clear – Flip: Return this card to your binder, then play a card from your hand into your tableau and flip it. | Ongoing: At the start of your turn, flip the leftmost face-up card in your tableau.</t>
  </si>
  <si>
    <t xml:space="preserve">Rabbit on the Moon</t>
  </si>
  <si>
    <t xml:space="preserve">Zero Escape.</t>
  </si>
  <si>
    <t xml:space="preserve">Route Clear – Flip: Return this card to your binder, then play a card from your hand into your tableau and flip it. | Play: Put 5 +1 STAR Tokens on any card in your tableau.</t>
  </si>
  <si>
    <t xml:space="preserve">World Farm</t>
  </si>
  <si>
    <t xml:space="preserve">World Trigger.</t>
  </si>
  <si>
    <t xml:space="preserve">Route Clear – Flip: Return this card to your binder, then play a card from your hand into your tableau and flip it. | Ongoing: When an opponent would gain RP, they gain 5 less RP.</t>
  </si>
  <si>
    <t xml:space="preserve">Rubber Ducky Maid Crusaders R</t>
  </si>
  <si>
    <t xml:space="preserve">Ducky Blue</t>
  </si>
  <si>
    <t xml:space="preserve">Score: Gain 4 RP for each other card in your tableau that has one or more of these attributes: 5 STAR, WATER, MAGE</t>
  </si>
  <si>
    <t xml:space="preserve">Ducky Green</t>
  </si>
  <si>
    <t xml:space="preserve">Score: Gain 4 RP for each other card in your tableau that has one or more of these attributes: 4 STAR, AIR, MAGE</t>
  </si>
  <si>
    <t xml:space="preserve">Ducky Mask</t>
  </si>
  <si>
    <t xml:space="preserve">Sailor Moon, Tuxedo Mask. Level99Games, Ithry's likeness.</t>
  </si>
  <si>
    <t xml:space="preserve">Score: Gain 5 RP for each other card in your tableau that has one or more of these attributes: 7-STAR, DARK, MAGE</t>
  </si>
  <si>
    <t xml:space="preserve">Ducky Pink</t>
  </si>
  <si>
    <t xml:space="preserve">Score: Gain 4 RP for each other card in your tableau that has one or more of these attributes: 2 STAR, LIGHT, MAGE</t>
  </si>
  <si>
    <t xml:space="preserve">Ducky Red</t>
  </si>
  <si>
    <t xml:space="preserve">Score: Gain 4 RP for each other card in your tableau that has one or more of these attributes: 6 STAR, FIRE, MAGE</t>
  </si>
  <si>
    <t xml:space="preserve">Ducky Yellow</t>
  </si>
  <si>
    <t xml:space="preserve">Score: Gain 4 RP for each other card in your tableau that has one or more of these attributes: 3 STAR, EARTH, MAGE</t>
  </si>
  <si>
    <t xml:space="preserve">Everybody, Duck!</t>
  </si>
  <si>
    <t xml:space="preserve">DECK BOX | Score: Choose a SET. For each single from that SET in your tableau, gain 8 RP.</t>
  </si>
  <si>
    <t xml:space="preserve">Saints of Whiteholme</t>
  </si>
  <si>
    <t xml:space="preserve">DECK BOX | Score: gain 8 RP for each LIGHT card in your tableau (max. 30).</t>
  </si>
  <si>
    <t xml:space="preserve">Samurai Mowdown</t>
  </si>
  <si>
    <t xml:space="preserve">Bananeko</t>
  </si>
  <si>
    <t xml:space="preserve">Banana/Neko potmanteau.</t>
  </si>
  <si>
    <t xml:space="preserve">Play: Gain 10 RP. | Action: All players clash. Each player who lost must flip a card in their tableau.</t>
  </si>
  <si>
    <t xml:space="preserve">Killing Spree</t>
  </si>
  <si>
    <t xml:space="preserve">DECK BOX | Action: Clash with a player. If you win, gain 35 RP. If you lose the clash, lose 5 RP and do not flip this box.</t>
  </si>
  <si>
    <t xml:space="preserve">Master Mitsubishi</t>
  </si>
  <si>
    <t xml:space="preserve">Mitsubishi in name and flavor text.</t>
  </si>
  <si>
    <t xml:space="preserve">Ongoing: Players must choose to clash with you, if possible. | Score: Gain 20 RP.</t>
  </si>
  <si>
    <t xml:space="preserve">Ninkempo</t>
  </si>
  <si>
    <t xml:space="preserve">This card is considered an 8-STAR when clashing. | Ongoing: When you win a clash with this card, gain 15 RP and flip this card.</t>
  </si>
  <si>
    <t xml:space="preserve">Robogeisha</t>
  </si>
  <si>
    <t xml:space="preserve">Ongoing: You have +1 when clashing. Flip this card when you lose a clash. | Flip: Gain 15 RP.</t>
  </si>
  <si>
    <t xml:space="preserve">Sizorukatana, the Manslayer</t>
  </si>
  <si>
    <t xml:space="preserve">Engrish meme. Scissor/Katana portmanteau and art gag.</t>
  </si>
  <si>
    <t xml:space="preserve">Play: All players clash. Each player who lost must flip a card in their tableau, and the winner of the clash gains 30 RP.</t>
  </si>
  <si>
    <t xml:space="preserve">Saved by the 90's</t>
  </si>
  <si>
    <t xml:space="preserve">Easy Deck Oven</t>
  </si>
  <si>
    <t xml:space="preserve">Easy-Bake Oven.</t>
  </si>
  <si>
    <t xml:space="preserve">DECK BOX | Score: For each face-up card in your tableau, gain 11 RP, then lose RP equal to that card's STAR.</t>
  </si>
  <si>
    <t xml:space="preserve">Electra Los Angeles</t>
  </si>
  <si>
    <t xml:space="preserve">Carmen Sandiego. Carmen Electra.</t>
  </si>
  <si>
    <t xml:space="preserve">Play: If you have the second-most RP among players, gain RP until you have the most.</t>
  </si>
  <si>
    <t xml:space="preserve">Middle-aged Misunderstood Ninja Duck</t>
  </si>
  <si>
    <t xml:space="preserve">Teenage Mutant Ninja Turtles.</t>
  </si>
  <si>
    <t xml:space="preserve">Reaction: When you would win a clash, you are considered to lose that clash instead and gain 20 RP (this may mean there are multiple losers in the clash).</t>
  </si>
  <si>
    <t xml:space="preserve">Ol'Mech the Animatronic</t>
  </si>
  <si>
    <t xml:space="preserve">Legends of the Hidden Temple.</t>
  </si>
  <si>
    <t xml:space="preserve">Action: All players clash. The player or players with the lowest total gain 24 RP each. Each other player must flip a card in their tableau.</t>
  </si>
  <si>
    <t xml:space="preserve">The Cruel-Aid Man</t>
  </si>
  <si>
    <t xml:space="preserve">Kool-Aid man.</t>
  </si>
  <si>
    <t xml:space="preserve">Ongoing: Each time you lose a clash, gain 8 RP. | Play: Clash with an opponent. The winner must flip a card in their tableau.</t>
  </si>
  <si>
    <t xml:space="preserve">The Fly Duke</t>
  </si>
  <si>
    <t xml:space="preserve">Fresh Prince of Bel-Air.</t>
  </si>
  <si>
    <t xml:space="preserve">Play: If you have the least RP, gain RP until you no longer have the least.</t>
  </si>
  <si>
    <t xml:space="preserve">Sealed Vaults</t>
  </si>
  <si>
    <t xml:space="preserve">Vault of Ages</t>
  </si>
  <si>
    <t xml:space="preserve">DECK BOX | Score: Gain 8 RP for each EARTH or ANIMAL card in your tableau.</t>
  </si>
  <si>
    <t xml:space="preserve">Vault of Currents</t>
  </si>
  <si>
    <t xml:space="preserve">DECK BOX | Score: Gain 8 RP for each WATER or CITIZEN card in your tableau.</t>
  </si>
  <si>
    <t xml:space="preserve">Vault of Embers</t>
  </si>
  <si>
    <t xml:space="preserve">DECK BOX | Score: Gain 8 RP for each FIRE or MYTH card in your tableau.</t>
  </si>
  <si>
    <t xml:space="preserve">Vault of Lights</t>
  </si>
  <si>
    <t xml:space="preserve">DECK BOX | Score: Gain 8 RP for each LIGHT or MAGE card in your tableau.</t>
  </si>
  <si>
    <t xml:space="preserve">Vault of shadows</t>
  </si>
  <si>
    <t xml:space="preserve">DECK BOX | Score: Gain 8 RP for each DARK or SOLDIER card in your tableau.</t>
  </si>
  <si>
    <t xml:space="preserve">Vault of Tempests</t>
  </si>
  <si>
    <t xml:space="preserve">DECK BOX | Score: Gain 8 RP for each AIR or CONSTRUCT card in your tableau.</t>
  </si>
  <si>
    <t xml:space="preserve">Sellswords</t>
  </si>
  <si>
    <t xml:space="preserve">Score: Gain RP equal to the combined STAR of all EXPANSION cards in your tableau.</t>
  </si>
  <si>
    <t xml:space="preserve">Noble</t>
  </si>
  <si>
    <t xml:space="preserve">Score: Gain RP equal to the combined STAR of all PROMO cards in your tableau.</t>
  </si>
  <si>
    <t xml:space="preserve">Pyromancer</t>
  </si>
  <si>
    <t xml:space="preserve">Score: Gain RP equal to the combined STAR of all PREMIUM cards in your tableau.</t>
  </si>
  <si>
    <t xml:space="preserve">Ranger</t>
  </si>
  <si>
    <t xml:space="preserve">Score: Gain RP equal to the combined STAR of all MASTER cards in your tableau.</t>
  </si>
  <si>
    <t xml:space="preserve">Score: For each different RARITY of cards in your tableau, choose a card in your tableau of that rarity and gain RP equal to its STAR (rarities are CORE, EXPANSION, PREMIUM, MASTER, and PROMO).</t>
  </si>
  <si>
    <t xml:space="preserve">Trickster</t>
  </si>
  <si>
    <t xml:space="preserve">Score: Gain RP equal to the combined STAR of all CORE cards in your tableau.</t>
  </si>
  <si>
    <t xml:space="preserve">Sellswords Olympus</t>
  </si>
  <si>
    <t xml:space="preserve">Hades</t>
  </si>
  <si>
    <t xml:space="preserve">Play: Each opponent must flip their Top card if it matches a Meta ELEMENT or TYPE. | Score: Gain 5 RP for each DARK or MYTH card in your tableau.</t>
  </si>
  <si>
    <t xml:space="preserve">Hercules</t>
  </si>
  <si>
    <t xml:space="preserve">Play: Each opponent must flip their Top card if it has an Action or Reaction. The Reactions on those cards can't be used. | Score: Gain 5 RP for each FIRE or MYTH card in your tableau.</t>
  </si>
  <si>
    <t xml:space="preserve">Pandora</t>
  </si>
  <si>
    <t xml:space="preserve">Play: Each opponent must flip their Top card if it has the highest STAR in their tableau. | Score: Gain 5 RP for each EARTH or MYTH card in your tableau.</t>
  </si>
  <si>
    <t xml:space="preserve">Poseidon</t>
  </si>
  <si>
    <t xml:space="preserve">Play: Each opponent must flip their Top card if it does not match a Meta ELEMENT or TYPE. | Score: Gain 5 RP for each WATER or MYTH card in your tableau.</t>
  </si>
  <si>
    <t xml:space="preserve">Socrates</t>
  </si>
  <si>
    <t xml:space="preserve">Play: Each opponent must flip their Top card if it has a Play or Ongoing effect. | Score: Gain 5 RP for each AIR or MYTH card in your tableau.</t>
  </si>
  <si>
    <t xml:space="preserve">Zeus</t>
  </si>
  <si>
    <t xml:space="preserve">Play: Each opponent must flip their Top card if it has 5 STAR or lower. | Score: Gain 5 RP for each LIGHT or MYTH card in your tableau.</t>
  </si>
  <si>
    <t xml:space="preserve">Served!</t>
  </si>
  <si>
    <t xml:space="preserve">Play: Gain 5 RP for each different ELEMENT and TYPE in your tableau (max. 60 RP).</t>
  </si>
  <si>
    <t xml:space="preserve">Seventh Cross Heroes</t>
  </si>
  <si>
    <t xml:space="preserve">Celinka</t>
  </si>
  <si>
    <t xml:space="preserve">Score: Gain 15 RP. | Score: If you have cards in play fulfilling at least 2 Meta conditions, gain 25 RP.</t>
  </si>
  <si>
    <t xml:space="preserve">Eugenia</t>
  </si>
  <si>
    <t xml:space="preserve">Top: Opponents must choose one at the start of their turn: lose 10 RP, or each card they play that turn is played at random. | Ongoing: If you have cards in play fulfilling at least 2 Meta conditions, you must play your cards at random and gain 10 RP each time you do.</t>
  </si>
  <si>
    <t xml:space="preserve">Galdred</t>
  </si>
  <si>
    <t xml:space="preserve">Score: Gain 4 RP for each face-down card in your tableau. | Score: If you have cards in play fulfilling at least 2 Meta conditions, gain 4 RP for each face-down card in other players' tableaus (max. 40 RP).</t>
  </si>
  <si>
    <t xml:space="preserve">Geoffrey</t>
  </si>
  <si>
    <t xml:space="preserve">Ongoing: Adjacent cards cannot be flipped by effects opponents control. | Play: If you have cards in play fulfilling at least 2 Meta conditions, flip all other cards in your tableau. Gain 6 RP for each card flipped this way.</t>
  </si>
  <si>
    <t xml:space="preserve">Iaquis</t>
  </si>
  <si>
    <t xml:space="preserve">Top: You cannot lose RP or be targeted by effects. | Top: If you have cards in play fulfilling at least 2 Meta conditions, each time an opponent plays a card, that player gains RP equal to its STAR, and then flips it.</t>
  </si>
  <si>
    <t xml:space="preserve">Zsolt</t>
  </si>
  <si>
    <t xml:space="preserve">Play: Each player discards a card. | Play: If you have cards in play fulfilling at least 2 Meta conditions, Flip each player's Top card and gain RP equal to the combined STAR of all cards flipped this way.</t>
  </si>
  <si>
    <t xml:space="preserve">Seventh Cross Villains</t>
  </si>
  <si>
    <t xml:space="preserve">D'Janette</t>
  </si>
  <si>
    <t xml:space="preserve">Play: Clash with a player. The loser loses 15 RP. | Play: If you have cards in play fulfilling at least 2 Meta conditions, clash with a player. If you win, each opponent loses 15 RP.</t>
  </si>
  <si>
    <t xml:space="preserve">Minato</t>
  </si>
  <si>
    <t xml:space="preserve">Score: Gain 10 RP for each Meta condition you fulfill. | Play: If you have cards in play fulfilling at least 2 Meta conditions, gain 15 RP, then remove one of the Meta conditions from play.</t>
  </si>
  <si>
    <t xml:space="preserve">Remiliss</t>
  </si>
  <si>
    <t xml:space="preserve">Play: Flip a Single in any tableau. | Play: If you have cards in play fulfilling at least 2 Meta conditions, clash with an opponent. The winner gains 15 RP and flips one of the loser's cards.</t>
  </si>
  <si>
    <t xml:space="preserve">Taisei</t>
  </si>
  <si>
    <t xml:space="preserve">Ongoing: Gain 12 RP whenever you use an Action on an Accessory. | Ongoing: If you have cards in play fulfilling at least 2 Meta conditions, your Accessories have "Action: Gain 12 RP and place 2 +1 STAR Tokens on a Single in any tableau."</t>
  </si>
  <si>
    <t xml:space="preserve">Tournelouse</t>
  </si>
  <si>
    <t xml:space="preserve">Play: Add a +1 STAR Token to each card in your tableau. | Action: If you have cards in play fulfilling at least 2 Meta conditions, add 3 +1 STAR Tokens to each of your cards with a +1 STAR Token on it.</t>
  </si>
  <si>
    <t xml:space="preserve">Umina</t>
  </si>
  <si>
    <t xml:space="preserve">Ongoing: The first time each turn that you gain RP, gain 5 additional RP. | Ongoing: If you have cards in play fulfilling at least 2 Meta conditions, the first time you use an Action each turn, gain 5 RP.</t>
  </si>
  <si>
    <t xml:space="preserve">Shaffile DuCarte</t>
  </si>
  <si>
    <t xml:space="preserve">DECKBUILDING POWER | You cannot buy cards from the Store. | Instead, you may pay 3 Dollars to pick up the top 3 cards of the Store Deck, keep one, place one on sale in the Aftermarket, and place the other in the store discard. || TOURNAMENT POWER | At the start of the Tournament and at the end of each of your turns, reveal cards from the top of the Store Deck until you reveal a Single, then put it on top of this card (place other revealed cards on the bottom of the Store Deck). You can play Singles on this card as if they were in your hand. When you do, gain 10 RP. After the tournament, any cards still on this card go to the Aftermarket.</t>
  </si>
  <si>
    <t xml:space="preserve">CO-OP DECKBUILDING POWER | You can pay 1 Dollar to discard up to 4 cards from the top of the Store Deck to the store discard without looking at their faces. Discard the cards one by one, and you may choose to stop at any time. || CO-OP TOURNAMENT POWER | As an action, you can place a Sell Marker onto a Single in any tableau. When that card would be flipped face-down by an opponent's effect, your Sell Marker is returned to you instead.</t>
  </si>
  <si>
    <t xml:space="preserve">Shills &amp; Shills Inc.</t>
  </si>
  <si>
    <t xml:space="preserve">Duelist Fashion Model</t>
  </si>
  <si>
    <t xml:space="preserve">Play: For every Duelist Fashion Ring you have in your binder, hand, or in your Play Area, gain 5 dollars and 5 RP.</t>
  </si>
  <si>
    <t xml:space="preserve">Play: All players lose 2 RP for every Dollar they have (max. 30 RP).</t>
  </si>
  <si>
    <t xml:space="preserve">RANT-tan</t>
  </si>
  <si>
    <t xml:space="preserve">Millennium Blades, RANT energy drink.</t>
  </si>
  <si>
    <t xml:space="preserve">Action: Clash with another player. If you win by 5 or more, gain 20 Dollars. Otherwise, you and your opponent both gain 10 Dollars and 10 RP.</t>
  </si>
  <si>
    <t xml:space="preserve">Shareholder's Meeting</t>
  </si>
  <si>
    <t xml:space="preserve">DECK BOX | At the start of the tournament, attach a card from your hand to this card. | Ongoing: Each time a card from the attached card's SET is played, you may place 1 of your Dollars on this card. | Score: Discard all dollars on this card to gain 10 RP per Dollar discarded (max. 50 RP).</t>
  </si>
  <si>
    <t xml:space="preserve">Sharky the Card Shark</t>
  </si>
  <si>
    <t xml:space="preserve">Play: Spend up to 10 Dollars. For every 2 Dollars you spend, gain a CORE card from the Core deck to your hand. Reveal one card gained this way and gain RP equal to twice its STAR.</t>
  </si>
  <si>
    <t xml:space="preserve">Shilly the Millennium Dollar</t>
  </si>
  <si>
    <t xml:space="preserve">During the Deckbuilding Phase, you may remove this card from the game to gain any card from the Store or Aftermarket. | Score: Gain 15 RP and 15 Dollars, then remove this card from the game.</t>
  </si>
  <si>
    <t xml:space="preserve">Shin Rubber Ducky Maid Crusaders R</t>
  </si>
  <si>
    <t xml:space="preserve">Ducky</t>
  </si>
  <si>
    <t xml:space="preserve">Ongoing: Whenever you play another MAGE, gain 5 RP.</t>
  </si>
  <si>
    <t xml:space="preserve">Ducky Silver</t>
  </si>
  <si>
    <t xml:space="preserve">Score: Gain 5 RP for each other single in your tableau that has one or more of these attributes: 7 STAR, PRO, MAGE.</t>
  </si>
  <si>
    <t xml:space="preserve">Eyecatch</t>
  </si>
  <si>
    <t xml:space="preserve">Score: Gain 6 RP for each "duck" in card names in your Play Area (max. 40 RP).</t>
  </si>
  <si>
    <t xml:space="preserve">Magical Quact</t>
  </si>
  <si>
    <t xml:space="preserve">ACCESSORY | Action: Attach this to a card in your tableau. The attached card has +3 STAR and is a MAGE in addition to its other TYPES.</t>
  </si>
  <si>
    <t xml:space="preserve">Nega-Weasel</t>
  </si>
  <si>
    <t xml:space="preserve">Play: Reveal an opponent's hand. Swap a card in your hand with a MAGE in their hand, then gain RP equal to twice the STAR of the card gained.</t>
  </si>
  <si>
    <t xml:space="preserve">Pointer Featherton</t>
  </si>
  <si>
    <t xml:space="preserve">Ongoing: All cards in all other tableaus are MAGE instead of their normal TYPE. | Score: Gain 5 RP for each MAGE in your tableau.</t>
  </si>
  <si>
    <t xml:space="preserve">Wormy Wormsworth</t>
  </si>
  <si>
    <t xml:space="preserve">Ongoing: You cannot be clashed with or initiate clashes. | Action: Gain RP equal to the combined STAR of adjacent cards.</t>
  </si>
  <si>
    <t xml:space="preserve">Shonen Leap</t>
  </si>
  <si>
    <t xml:space="preserve">"D"</t>
  </si>
  <si>
    <t xml:space="preserve">Play: Put two +1 STAR Tokens onto this card for each other Player's Friendship Card you have. | Score: Gain 4 RP for each +1 STAR Token on this card (max. 24 RP).</t>
  </si>
  <si>
    <t xml:space="preserve">Fabio Fontes in art.</t>
  </si>
  <si>
    <t xml:space="preserve">Hiatus the Missing Hunter</t>
  </si>
  <si>
    <t xml:space="preserve">Score: Gain 35 RP if you have none of your own Friendship Cards left.</t>
  </si>
  <si>
    <t xml:space="preserve">Monica Moestar</t>
  </si>
  <si>
    <t xml:space="preserve">Jojo's Bizarre Adventure, Joseph Joestar.</t>
  </si>
  <si>
    <t xml:space="preserve">Play: Clash with an opponent. If you win, that opponent must exchange one of their Friendship Cards (of their choice) for one of yours (of your choice).</t>
  </si>
  <si>
    <t xml:space="preserve">Sadsuke</t>
  </si>
  <si>
    <t xml:space="preserve">Play: Gain 25 RP. | Flip: Lose 5 RP for each other Player's Friendship card you have.</t>
  </si>
  <si>
    <t xml:space="preserve">Strawberry</t>
  </si>
  <si>
    <t xml:space="preserve">Play: Gain 10 RP. Gain 4 additional RP for each other Player's Friendship card you have (max. 12 additional RP).</t>
  </si>
  <si>
    <t xml:space="preserve">The Deck Note</t>
  </si>
  <si>
    <t xml:space="preserve">Death Note.</t>
  </si>
  <si>
    <t xml:space="preserve">DECK BOX | Action: Return a player's Friendship Card you have to them, then gain RP equal to 20 times the VP on that card and flip a card in their tableau.</t>
  </si>
  <si>
    <t xml:space="preserve">Shoulders of War</t>
  </si>
  <si>
    <t xml:space="preserve">1080 No Scope</t>
  </si>
  <si>
    <t xml:space="preserve">360 No Scope/Trickshotting meme.</t>
  </si>
  <si>
    <t xml:space="preserve">DECK BOX | Action: Clash with an opponent. During this clash, your Top card has -3 STAR. If you win, gain 40 RP.</t>
  </si>
  <si>
    <t xml:space="preserve">Duck Nukem</t>
  </si>
  <si>
    <t xml:space="preserve">Duke Nukem. Millennium Blades, duck.</t>
  </si>
  <si>
    <t xml:space="preserve">Play: All players clash. Each loser must flip a card in their tableau. | Score: Gain 15 RP.</t>
  </si>
  <si>
    <t xml:space="preserve">Grimdark the Grimdark</t>
  </si>
  <si>
    <t xml:space="preserve">Play: Gain 4 RP for each face-down card in other player's tableaus (max. 32 RP).</t>
  </si>
  <si>
    <t xml:space="preserve">Master Chef</t>
  </si>
  <si>
    <t xml:space="preserve">Halo, Master Chief. Master Chef.</t>
  </si>
  <si>
    <t xml:space="preserve">Flip: Toss this card into the air. If it lands face-down, gain 25 RP. If it lands face up, it is not flipped.</t>
  </si>
  <si>
    <t xml:space="preserve">Quack 3.0</t>
  </si>
  <si>
    <t xml:space="preserve">Quake. Millennium Blades, duck.</t>
  </si>
  <si>
    <t xml:space="preserve">Ongoing: Your Top card has +3 STAR. | Play: Clash with an opponent. The loser loses 15 RP.</t>
  </si>
  <si>
    <t xml:space="preserve">Shooty Magoo</t>
  </si>
  <si>
    <t xml:space="preserve">Play: Clash with the opponents to the left and right of you separately, in turn order. The winners gain 20 RP. The losers lose 20 RP.</t>
  </si>
  <si>
    <t xml:space="preserve">The Hat to End All Hats</t>
  </si>
  <si>
    <t xml:space="preserve">"Best [X] N.A." meme.</t>
  </si>
  <si>
    <t xml:space="preserve">ACCESSORY | Action: Flip an Accessory in any player's tableau.</t>
  </si>
  <si>
    <t xml:space="preserve">Updated card in Set Rotation (and newer base game printings) | First printing said "Once per turn..." instead of "Once per Deckbuilding Phase..." for the Deckbuilding Power.</t>
  </si>
  <si>
    <t xml:space="preserve">DECKBUILDING POWER | You can include 2 additional singles in your deck. | Once per Deckbuilding Phase, you may take a card from the Aftermarket without paying for it. You cannot take a card you sold. || TOURNAMENT POWER | After you reveal a card for a clash, you may pay 2 Dollars to discard it and reveal another. Do this no more than twice per clash. | You have an additional Single Slot in your tableau on the right edge.</t>
  </si>
  <si>
    <t xml:space="preserve">CO-OP DECKBUILDING POWER | You may choose a card from the boss's deck and set it aside. That card will be shuffled into the boss's deck face-up before the tournament. You can check the position of that card in their deck. || CO-OP TOURNAMENT POWER | When clasing with the boss, all allied players have +1 STAR. | You have an additional Single Slot in your tableau on the right edge.</t>
  </si>
  <si>
    <t xml:space="preserve">Skillian Taupeht</t>
  </si>
  <si>
    <t xml:space="preserve">DECKBUILDING POWER | At the beginning of the Deckbuilding Phase, remove any number of Keyword Cards in your binder from the game, then gain random Keyword Cards from the box until you have 5. | You may pay 3 Dollars to cut the Store deck and take the card revealed on top to your binder. Return the top half of the Store deck afterwards. || TOURNAMENT POWER | When you play a Single, you may attach 1 Keyword Card from your binder to it as you play it. That Single gains that keyword as long as the Keyword Card is attached. At the end of the Tournament, remove any used Keyword Cards from the game.</t>
  </si>
  <si>
    <t xml:space="preserve">CO-OP DECKBUILDING POWER | Give each other player a random Keyword Card, You gain 3 random Keyword Cards. | The top card of the Store costs 1 Dollar less for all players. || CO-OP TOURNAMENT POWER | When any player plays a Single, they may attach 1 Keyword Card from their binder to it as they play it. That Single gains that keyword as long as the Keyword Card is attached. At the end of the Tournament, remove any used Keyword Cards from the game.</t>
  </si>
  <si>
    <t xml:space="preserve">Skillian's Top Deck</t>
  </si>
  <si>
    <t xml:space="preserve">Ongoing: You are considered to win all clashes (there can still be other winners). | Ongoing: When you win a clash, gain 5 RP.</t>
  </si>
  <si>
    <t xml:space="preserve">Star Metagame Update</t>
  </si>
  <si>
    <t xml:space="preserve">1-STAR Boost</t>
  </si>
  <si>
    <t xml:space="preserve">METAGAME CARD | All players perform this effect. | Score: Gain 15 RP if you have a face-up 1 STAR card in your tableau (+1 STAR Tokens are included in a card's STAR).</t>
  </si>
  <si>
    <t xml:space="preserve">2-STAR Boost</t>
  </si>
  <si>
    <t xml:space="preserve">METAGAME CARD | All players perform this effect. | Score: Gain 15 RP if you have a face-up 2 STAR card in your tableau (+1 STAR Tokens are included in a card's STAR).</t>
  </si>
  <si>
    <t xml:space="preserve">3-STAR Boost</t>
  </si>
  <si>
    <t xml:space="preserve">METAGAME CARD | All players perform this effect. | Score: Gain 15 RP if you have a face-up 3 STAR card in your tableau (+1 STAR Tokens are included in a card's STAR).</t>
  </si>
  <si>
    <t xml:space="preserve">4-STAR Boost</t>
  </si>
  <si>
    <t xml:space="preserve">METAGAME CARD | All players perform this effect. | Score: Gain 15 RP if you have a face-up 4 STAR card in your tableau (+1 STAR Tokens are included in a card's STAR).</t>
  </si>
  <si>
    <t xml:space="preserve">5-STAR Boost</t>
  </si>
  <si>
    <t xml:space="preserve">METAGAME CARD | All players perform this effect. | Score: Gain 15 RP if you have a face-up 5 STAR card in your tableau (+1 STAR Tokens are included in a card's STAR).</t>
  </si>
  <si>
    <t xml:space="preserve">6-STAR Boost</t>
  </si>
  <si>
    <t xml:space="preserve">METAGAME CARD | All players perform this effect. | Score: Gain 15 RP if you have a face-up 6 STAR card in your tableau (+1 STAR Tokens are included in a card's STAR).</t>
  </si>
  <si>
    <t xml:space="preserve">Star Power</t>
  </si>
  <si>
    <t xml:space="preserve">Falling Star</t>
  </si>
  <si>
    <t xml:space="preserve">ACCESSORY | Action: Drop this card from a height of at least 2 feet. All cards in player's Play Areas touching this card gain 3 +1 STAR Tokens.</t>
  </si>
  <si>
    <t xml:space="preserve">Little Marc</t>
  </si>
  <si>
    <t xml:space="preserve">Punch Out, Little Mac. Marco de Santos.</t>
  </si>
  <si>
    <t xml:space="preserve">Play: Clash with an opponent. During this clash, this card's STAR is equal to the number of +1 STAR Tokens on cards in your tableau. The winner flips a card in the loser's tablau and gains RP equal to that card's STAR.</t>
  </si>
  <si>
    <t xml:space="preserve">Pop Star</t>
  </si>
  <si>
    <t xml:space="preserve">Play: Put 5 +1 STAR Tokens on cards in any player's tableau in any combination. | Score: Choose another player. Gain 3 RP for each +1 STAR Token on cards in that player's tableau (max. 30 RP).</t>
  </si>
  <si>
    <t xml:space="preserve">Starstruck</t>
  </si>
  <si>
    <t xml:space="preserve">DECK BOX | Score: Gain 2 RP for each +1 STAR Token on cards in your tableau (max. 40 RP).</t>
  </si>
  <si>
    <t xml:space="preserve">Starven Universe</t>
  </si>
  <si>
    <t xml:space="preserve">Steven Universe.</t>
  </si>
  <si>
    <t xml:space="preserve">Play: Choose another player. Steal up to 8 +1 STAR Tokens from cards in that player's tableau and put them on this card. Gain 4 RP for each Token stolen this way.</t>
  </si>
  <si>
    <t xml:space="preserve">Superstar Starla</t>
  </si>
  <si>
    <t xml:space="preserve">Ongoing: When one of your cards gains any amount of +1 STAR Tokens, it gains an additional +1 STAR Token. | Action: Gain 3 RP for each +1 STAR Token on cards in your tableau (max. 25 RP).</t>
  </si>
  <si>
    <t xml:space="preserve">The Star</t>
  </si>
  <si>
    <t xml:space="preserve">Flip: Put 10 +1 STAR Tokens on any card in any tableau. | Score: Gain RP equal to the STAR of the highest STAR card in your tableau.</t>
  </si>
  <si>
    <t xml:space="preserve">Street Masters</t>
  </si>
  <si>
    <t xml:space="preserve">Chan Chan</t>
  </si>
  <si>
    <t xml:space="preserve">Play: Clash with a card in the Aftermarket. If you win, gain 25 RP and each opponent must flip a card of the losing card's STAR or lower.</t>
  </si>
  <si>
    <t xml:space="preserve">Gabriel</t>
  </si>
  <si>
    <t xml:space="preserve">Play: Clash with a card in the Aftermarket. If you win, add the card to your hand. If you lose, flip this card. | Score: Gain 35 RP.</t>
  </si>
  <si>
    <t xml:space="preserve">Kemono</t>
  </si>
  <si>
    <t xml:space="preserve">Play: Clash with a card in the Aftermarket. If you win, discard that card and gain RP equal to five times its STAR rating (max 40 RP).</t>
  </si>
  <si>
    <t xml:space="preserve">Ronny</t>
  </si>
  <si>
    <t xml:space="preserve">Play: Clash with a card in the Aftermarket. If you win, put that card into an opponent's tableau. If you lose, put it into your tableau and flip this card. (In either case, its Play effects do not activate). | Action: Return this card to your binder.</t>
  </si>
  <si>
    <t xml:space="preserve">Vada</t>
  </si>
  <si>
    <t xml:space="preserve">Play: Clash with a card in the Aftermarket. If you win, gain 25 RP and add the card to your hand. | Ongoing: Cards adjacent to this card can't be flipped by opponent's effects.</t>
  </si>
  <si>
    <t xml:space="preserve">Ying Hua</t>
  </si>
  <si>
    <t xml:space="preserve">Play: Clash with a card in the Aftermarket. If you win, put that card into your hand. Otherwise, flip this card. | Action: Return this card to your binder.</t>
  </si>
  <si>
    <t xml:space="preserve">Sunset Striders</t>
  </si>
  <si>
    <t xml:space="preserve">Bam Bam Pam</t>
  </si>
  <si>
    <t xml:space="preserve">Play: Gain 10 RP. | Action: Each other player must flip a card in their tableau with a SET that matches the SET of your Top Card. Gain 7 RP.</t>
  </si>
  <si>
    <t xml:space="preserve">Ducking Bull</t>
  </si>
  <si>
    <t xml:space="preserve">Sitting Bull</t>
  </si>
  <si>
    <t xml:space="preserve">Play: Gain 10 RP. | Action: Each other player must flip a card in their tableau with a ELEMENT that matches the ELEMENT of your Top Card. Gain 9 RP.</t>
  </si>
  <si>
    <t xml:space="preserve">High Noon</t>
  </si>
  <si>
    <t xml:space="preserve">High Noon movie trope.</t>
  </si>
  <si>
    <t xml:space="preserve">DECK BOX | Score: Gain 3 RP for each face-down card in all tableaus (max. 40 RP).</t>
  </si>
  <si>
    <t xml:space="preserve">Ole' Jenkins</t>
  </si>
  <si>
    <t xml:space="preserve">Play: Gain 10 RP. | Action: Each other player must flip a card in their tableau with a TYPE that matches the TYPE of your Top Card. Gain 8 RP.</t>
  </si>
  <si>
    <t xml:space="preserve">Rapid Ricky</t>
  </si>
  <si>
    <t xml:space="preserve">Play: Gain 10 RP. | Action: Each other player must flip a card in their tableau with a STAR that matches STAR of your Top card. Gain 6 RP.</t>
  </si>
  <si>
    <t xml:space="preserve">Senor Guitarra</t>
  </si>
  <si>
    <t xml:space="preserve">Play: Gain 10 RP. | Action: Each other player must flip their Top card. Gain 10 RP.</t>
  </si>
  <si>
    <t xml:space="preserve">Super Plumber Bros.</t>
  </si>
  <si>
    <t xml:space="preserve">Andy Konga</t>
  </si>
  <si>
    <t xml:space="preserve">Donkey Kong.</t>
  </si>
  <si>
    <t xml:space="preserve">Thwomp!–Play: If the card to the left has a lower STAR than this one, flip it and gain 10 RP. | Flip: Each opponent must flip their right-most card.</t>
  </si>
  <si>
    <t xml:space="preserve">Broigi</t>
  </si>
  <si>
    <t xml:space="preserve">Super Mario Brothers, Luigi.</t>
  </si>
  <si>
    <t xml:space="preserve">Thwomp!–Play: If the card to the left has a lower STAR than this one, flip it and gain 10 RP. | Flip: Gain 10 RP.</t>
  </si>
  <si>
    <t xml:space="preserve">Fig Shitake</t>
  </si>
  <si>
    <t xml:space="preserve">Super Mario Brothers, Princess Peach.</t>
  </si>
  <si>
    <t xml:space="preserve">Thwomp!–Play: If the card to the left has a lower STAR than this one, flip it and gain 10 RP. | Flip: Flip all the cards in your tableau face-down. Gain 15 RP.</t>
  </si>
  <si>
    <t xml:space="preserve">Infinite 1-UP Chain</t>
  </si>
  <si>
    <t xml:space="preserve">Super Mario Brothers, infinite 1-up exploits.</t>
  </si>
  <si>
    <t xml:space="preserve">DECK BOX | Score: If you have only one face-up card in your tableau, gain 7 RP for each card to the left of that card.</t>
  </si>
  <si>
    <t xml:space="preserve">Jowser</t>
  </si>
  <si>
    <t xml:space="preserve">Super Mario Brothers, Bowser.</t>
  </si>
  <si>
    <t xml:space="preserve">Thwomp!–Play: If the card to the left has a lower STAR than this one, flip it and gain 10 RP. | Score: Gain 5 RP for each face-down card to the left of this one.</t>
  </si>
  <si>
    <t xml:space="preserve">Marvio</t>
  </si>
  <si>
    <t xml:space="preserve">Super Mario Brothers, Mario.</t>
  </si>
  <si>
    <t xml:space="preserve">Thwomp!–Play: If the card to the left has a lower STAR than this one, flip it and gain 10 RP. | Flip: Gain RP equal to the STAR of the card that caused this to be flipped.</t>
  </si>
  <si>
    <t xml:space="preserve">Yossi Barkley</t>
  </si>
  <si>
    <t xml:space="preserve">Super Mario World, Yoshi.</t>
  </si>
  <si>
    <t xml:space="preserve">Thwomp!–Play: If the card to the left has a lower STAR than this one, flip it and gain 10 RP. | Flip: Gain 4 RP for each other face-down card in your tableau.</t>
  </si>
  <si>
    <t xml:space="preserve">Super Rare Alien Spirit Summoned!</t>
  </si>
  <si>
    <t xml:space="preserve">Play: Gain 10 RP for each opponent who you don't have any Friendship cards from.</t>
  </si>
  <si>
    <t xml:space="preserve">Super Zeroes</t>
  </si>
  <si>
    <t xml:space="preserve">Business Man</t>
  </si>
  <si>
    <t xml:space="preserve">Superman, pose, colors, and theme in art.</t>
  </si>
  <si>
    <t xml:space="preserve">Heroic–Reaction: When a Single in another player's tableau would be flipped by an effect, you may flip this card instead. | Score: Spend any number of Dollars. Gain 2 RP for each Dollar spent (max. 20 RP).</t>
  </si>
  <si>
    <t xml:space="preserve">Determined Danica</t>
  </si>
  <si>
    <t xml:space="preserve">Heroic–Reaction: When a Single in another player's tableau would be flipped by an effect, you may flip this card instead. | Play: Clash with another player. The winner flips a card in the loser's tableau.</t>
  </si>
  <si>
    <t xml:space="preserve">Garbage Man</t>
  </si>
  <si>
    <t xml:space="preserve">The Simpsons, The Garbage Man.</t>
  </si>
  <si>
    <t xml:space="preserve">Heroic–Reaction: When a Single in another player's tableau would be flipped by an effect, you may flip this card instead. | Play: Put 3 random cards from the Store discard on top of the Store in any order. Gain RP equal to the combined STAR of the cards.</t>
  </si>
  <si>
    <t xml:space="preserve">The Amazing Agua</t>
  </si>
  <si>
    <t xml:space="preserve">LUSO Water.</t>
  </si>
  <si>
    <t xml:space="preserve">Heroic–Reaction: When a Single in another player's tableau would be flipped by an effect, you may flip this card instead. | Play: Discard up to 4 FIRE cards in your hand. Gain 7 RP for each card discarded.</t>
  </si>
  <si>
    <t xml:space="preserve">The Deck Cave</t>
  </si>
  <si>
    <t xml:space="preserve">Batman, The Batcave.</t>
  </si>
  <si>
    <t xml:space="preserve">DECK BOX | Ongoing: All your cards have Heroic (Reaction: When a Single in another player's tableau would be flipped by an effect, you may flip this card instead). | Score: Choose an opponent's tableau. Gain 6 RP for each face-up card in their tableau.</t>
  </si>
  <si>
    <t xml:space="preserve">The Rock</t>
  </si>
  <si>
    <t xml:space="preserve">Dwayne "The Rock" Johnson.</t>
  </si>
  <si>
    <t xml:space="preserve">Heroic–Reaction: When a Single in another player's tableau would be flipped by an effect, you may flip this card instead. | Next: After you finish playing your next card, each other player flips their Top card. Gain 15 RP.</t>
  </si>
  <si>
    <t xml:space="preserve">Symphony of Destruction</t>
  </si>
  <si>
    <t xml:space="preserve">El Vice</t>
  </si>
  <si>
    <t xml:space="preserve">Score: Gain 5 RP for each different SET among face-up cards in your tableau.</t>
  </si>
  <si>
    <t xml:space="preserve">Evil Beethoven</t>
  </si>
  <si>
    <t xml:space="preserve">Ludwig von Beethoven. Art styled after Castlevania: Symphony of the Night.</t>
  </si>
  <si>
    <t xml:space="preserve">Score: Gain 30 RP if there are at least 4 different SETs among face-up cards in your tableau.</t>
  </si>
  <si>
    <t xml:space="preserve">Fred Hermes</t>
  </si>
  <si>
    <t xml:space="preserve">Ongoing: Each time you play a card, gain 4 RP if no other card in your tableau matches its SET.</t>
  </si>
  <si>
    <t xml:space="preserve">J-K Bach</t>
  </si>
  <si>
    <t xml:space="preserve">J.S. Bach. The Cardboard Stacker, Ferdinand.</t>
  </si>
  <si>
    <t xml:space="preserve">Score: Gain 6 RP for each SET in your tableau that matches a SET in opponents' tableaus (max. 36 RP).</t>
  </si>
  <si>
    <t xml:space="preserve">John Lemon</t>
  </si>
  <si>
    <t xml:space="preserve">John Lennon.</t>
  </si>
  <si>
    <t xml:space="preserve">Updated card in Set Rotation (and newer base game printings) | First printing didn't have the words "by other player's effects"; now added to clarify it only protects from other players' effects.</t>
  </si>
  <si>
    <t xml:space="preserve">Play: Attach a card from your hand to this card. | Ongoing: Cards from the SET of the attached card can't be flipped by other player's effects. Gain 4 RP each time you play a card from the attached card's SET.</t>
  </si>
  <si>
    <t xml:space="preserve">Mike the Jackal</t>
  </si>
  <si>
    <t xml:space="preserve">Play: Gain 4 RP for each different SET among face-up cards in your tableau.</t>
  </si>
  <si>
    <t xml:space="preserve">The BOOM Box</t>
  </si>
  <si>
    <t xml:space="preserve">DECK BOX | Score: Gain 8 RP for each different face-up SET in your tableau.</t>
  </si>
  <si>
    <t xml:space="preserve">TCG-lluminati</t>
  </si>
  <si>
    <t xml:space="preserve">TCG-lluminati [Co-Op Boss]</t>
  </si>
  <si>
    <t xml:space="preserve">Dark Card Fusion Altar</t>
  </si>
  <si>
    <t xml:space="preserve">ACCESSORY | Score: Gain RP equal to the combined STAR of all cards in your tableau for each opponent.</t>
  </si>
  <si>
    <t xml:space="preserve">X</t>
  </si>
  <si>
    <t xml:space="preserve">Double-Sided Card</t>
  </si>
  <si>
    <t xml:space="preserve">During setup, shuffle this card into the Boss Deck and set the double-sided card aside. | When this card is revealed from the boss deck, swap it for the checked card above [Vampire Count Leftfield].</t>
  </si>
  <si>
    <t xml:space="preserve">Jeeves Stackson</t>
  </si>
  <si>
    <t xml:space="preserve">Ongoing: Whenever an opponent with 60 or more RP would gain RP, you gain tht RP instead. | Flip: Steal all RP from the player who flipped this card.</t>
  </si>
  <si>
    <t xml:space="preserve">Lockbox</t>
  </si>
  <si>
    <t xml:space="preserve">ACCESSORY | Opponents' Deck Boxes and Accessories do not activate Score effects during the Scoring step.</t>
  </si>
  <si>
    <t xml:space="preserve">Not-so-Secret Card Vault</t>
  </si>
  <si>
    <t xml:space="preserve">ACCESSORY | You have an additional slot in your tableau on the right side. You play with the top card of your deck revealed.</t>
  </si>
  <si>
    <t xml:space="preserve">Pyramid Duelist Kazuki</t>
  </si>
  <si>
    <t xml:space="preserve">Unflippable–Ongoing: This card cannot be flipped. | Play and Score: If there are 6 different ELEMENTS and 6 different TYPES face-up among all cards in all tableaus, gain 8000 RP. This effect cannot be copied.</t>
  </si>
  <si>
    <t xml:space="preserve">Pyramid Scheme</t>
  </si>
  <si>
    <t xml:space="preserve">ACCESSORY | During Scoring, each opponent may only activate one Score effect among Singles in their tableau.</t>
  </si>
  <si>
    <t xml:space="preserve">Satoshi of the Monstrous Pockets</t>
  </si>
  <si>
    <t xml:space="preserve">Play: Discard cards from the Store Deck to the Aftermarket until you discard a Single with a TYPE. Each player must discard a card of that TYPE or lose 40 RP.</t>
  </si>
  <si>
    <t xml:space="preserve">The Master of Dice</t>
  </si>
  <si>
    <t xml:space="preserve">Ongoing: Whenever a player plays a non-CORE card, after all effects resolve, flip that card face-down. | Flip: Flip all CORE cards.</t>
  </si>
  <si>
    <t xml:space="preserve">Vampire Count Leftfield</t>
  </si>
  <si>
    <t xml:space="preserve">FRONT | When this card comes into play, it comes into play with this side face-up. | Ongoing: At the end of any turn, if an opponent gained more than 30 RP, flip this card. | Flip: Gain 10 RP. || BACK | At the end of any turn, if an opponent flipped more than 3 cards, flip this card. | Flip: Each opponent must flip a card. | Score: Gain 60 RP.</t>
  </si>
  <si>
    <t xml:space="preserve">Warmaster Canada</t>
  </si>
  <si>
    <t xml:space="preserve">Play: Each opponent chooses and performs one: Flip all 6 STAR or higher cards in your tableau, or lose RP equal to the combined STAR of cards in your tableau.</t>
  </si>
  <si>
    <t xml:space="preserve">Wyvern Keeper Fitz</t>
  </si>
  <si>
    <t xml:space="preserve">Play: Each opponent with 100 RP or more loses 75 RP. | Play: Each opponent with 75 RP or less must flip a card in their tableau. | Play: Each opponent with 20 RP or less must discard a card at random.</t>
  </si>
  <si>
    <t xml:space="preserve">Zin Master</t>
  </si>
  <si>
    <t xml:space="preserve">Score or Flip: For each opponent, for each ELEMENT not present in that opponent's tableau, you gain 7 RP.</t>
  </si>
  <si>
    <t xml:space="preserve">TCG-lluminati [Master]</t>
  </si>
  <si>
    <t xml:space="preserve">Steve Jackson. Illuminati (Boardgame) references in art and flavor text.</t>
  </si>
  <si>
    <t xml:space="preserve">Ongoing: The first time each turn that the player seated to your left or right gains RP, you gain 5 RP.</t>
  </si>
  <si>
    <t xml:space="preserve">Kazuki Takahashi.</t>
  </si>
  <si>
    <t xml:space="preserve">Play: Gain a random "Millennium Accessory" (either from the Promo area or outside of the game) and place it in your Accessory area as an additional Accessory. If you cannot do this, gain 15 RP instead.</t>
  </si>
  <si>
    <t xml:space="preserve">The Eye of Providence in art.</t>
  </si>
  <si>
    <t xml:space="preserve">DECK BOX | Action: Take an additional turn after this one, and you have an additional Single slot in your tableau for the rest of the tournament.</t>
  </si>
  <si>
    <t xml:space="preserve">Satoshi Tajiri.</t>
  </si>
  <si>
    <t xml:space="preserve">Play: Choose a TYPE. Add each card of that type in the Aftermarket to your hand. Gain 4 RP for each card you gained this way (max. 24 RP).</t>
  </si>
  <si>
    <t xml:space="preserve">Millennium Blades, Pritchard Leftfield.</t>
  </si>
  <si>
    <t xml:space="preserve">Ongoing: Each time a card is flipped, put a +1 STAR Token on this card. | Score: Gain 5 RP for each +1 STAR Token on this card (max. 35 RP).</t>
  </si>
  <si>
    <t xml:space="preserve">Play: Each player with 50 RP or more loses 20 RP. | Play: Each player with 25 RP or less must flip a card.</t>
  </si>
  <si>
    <t xml:space="preserve">Team Power Cards</t>
  </si>
  <si>
    <t xml:space="preserve">Cutting Edge</t>
  </si>
  <si>
    <t xml:space="preserve">TEAM DECKBUILDING POWER | YOU may swap a card from your binder with a card in the Store of the same SET. The card put into the Store is placed face-down. || TEAM TOURNAMENT POWER | As an Action, you may clash with an opponent. The winner gains 10 RP. The loser gains 5 RP.</t>
  </si>
  <si>
    <t xml:space="preserve">Earth Air and Fire</t>
  </si>
  <si>
    <t xml:space="preserve">TEAM DECKBUILDING POWER | When a card you sell matches the ELEMENT of your Sell Marker, gain 3 additional Dollars. || TEAM TOURNAMENT POWER | As an Action, place a Sell Marker on a card in a teammates' tableau. Cards with Sell Markers in your tableau gain the ELEMENT on the Sell Marker. | Score: Choose an ELEMENT. Gain 5 RP for each card in yuor tableau matching that ELEMENT.</t>
  </si>
  <si>
    <t xml:space="preserve">Extra Special</t>
  </si>
  <si>
    <t xml:space="preserve">TEAM DECKBUILDING POWER | When you buy a card from the Store, if there is another card from the same SET in the Store, you may buy that card for 3 Dollars less. || TEAM TOURNAMENT POWER | If you play a card in your tableau that shares a SET with any card in your teammates' tableau, gain 5 RP.</t>
  </si>
  <si>
    <t xml:space="preserve">Make Decks Not Decklists</t>
  </si>
  <si>
    <t xml:space="preserve">TEAM DECKBUILDING POWER | You may include 1 additional Single in your deck. || TEAM TOURNAMENT POWER | As an Action, you may swap one of the cards in your tableau with any card in your teammates' tableau. Do this only if neither card has a Top effect. Then, gain RP equal to the STAR of the card with the lower STAR (max. 10 RP).</t>
  </si>
  <si>
    <t xml:space="preserve">Risky Bu$ine$$</t>
  </si>
  <si>
    <t xml:space="preserve">TEAM DECKBUILDING POWER | Cards from the Core deck cost 1 Dollar less. | Cards from the Aftermarket cost 2 Dollars less. || TEAM TOURNAMENT POWER | The top card of the Store is revealed at all times. | As an Action, you may add the top card of the Store to your hand. You may play the top card of the Store instead of one from your hand, if you do, gain RP equal to its STAR.</t>
  </si>
  <si>
    <t xml:space="preserve">The Big Score</t>
  </si>
  <si>
    <t xml:space="preserve">TEAM DECKBUILDING POWER | Each player on your team gains 10 extra Dollars at the start of the Deckbuilding Phase. || TEAM TOURNAMENT POWER | Your cards have "Play: Put a +1 STAR Token on a card in another teammate's tableau, then gain RP equal to the number of +1 STAR Tokens on that card (max. 10 RP)."</t>
  </si>
  <si>
    <t xml:space="preserve">The Single</t>
  </si>
  <si>
    <t xml:space="preserve">TEAM DECKBUILDING POWER | This card can only be used by a 1 player team. | At the start of the game, gain a Character Power card of your choice and 8 Sell Markers. | Your Collection scores twice. | Gain 30 extra Dollars at the start of the Deckbuilding Phase. || TEAM TOURNAMENT POWER | Score: Gain 25 RP for each other player in the tournament. | Your VP for this Tournament is doubled.</t>
  </si>
  <si>
    <t xml:space="preserve">Unlimited Power!!!</t>
  </si>
  <si>
    <t xml:space="preserve">TEAM DECKBUILDING POWER | You have 1 additional Sell Marker. || TEAM TOURNAMENT POWER | You have an additional Action each turn. | As an Action, gain 3 RP.</t>
  </si>
  <si>
    <t xml:space="preserve">Terrene Odyssey</t>
  </si>
  <si>
    <t xml:space="preserve">Gregory the Hoarder</t>
  </si>
  <si>
    <t xml:space="preserve">Level Up - Comes into play with a +1 STAR Token on it. When you use this card's Action effect, you may remove a +1 STAR Token from it instead of flipping it. | Action: Gain 7 RP.</t>
  </si>
  <si>
    <t xml:space="preserve">Jin the Ambitious</t>
  </si>
  <si>
    <t xml:space="preserve">Level Up - Comes into play with a +1 STAR Token on it. When you use this card's Action effect, you may remove a +1 STAR Token from it instead of flipping it. | Action: The next card you put into play this turn comes into play with three +1 STAR Tokens on it.</t>
  </si>
  <si>
    <t xml:space="preserve">Mr. White the Astute</t>
  </si>
  <si>
    <t xml:space="preserve">Level Up - Comes into play with a +1 STAR Token on it. When you use this card's Action effect, you may remove a +1 STAR Token from it instead of flipping it. | Action: Copy the Action effect of another Single in your tableau (this effect cannot be copied).</t>
  </si>
  <si>
    <t xml:space="preserve">SK the Art Historian</t>
  </si>
  <si>
    <t xml:space="preserve">Level Up - Comes into play with a +1 STAR Token on it. When you use this card's Action effect, you may remove a +1 STAR Token from it instead of flipping it. | Action: Look at the top card of the Store. Discard it to the Aftermarket, play it, or put it back.</t>
  </si>
  <si>
    <t xml:space="preserve">Skylar the Determined</t>
  </si>
  <si>
    <t xml:space="preserve">Level Up - Comes into play with a +1 STAR Token on it. When you use this card's Action effect, you may remove a +1 STAR Token from it instead of flipping it. | Action: Clash with the opponent with the highest Top Card. The winner gains 10 RP, and the loser must flip a card.</t>
  </si>
  <si>
    <t xml:space="preserve">Zowie the Ingenuic</t>
  </si>
  <si>
    <t xml:space="preserve">Level Up - Comes into play with a +1 STAR Token on it. When you use this card's Action effect, you may remove a +1 STAR Token from it instead of flipping it. | Action: Discard a card from your hand to the Aftermarket. Gain the top card of the Store to your hand.</t>
  </si>
  <si>
    <t xml:space="preserve">The Academy</t>
  </si>
  <si>
    <t xml:space="preserve">DECK BOX | Score: gain 8 RP for each MAGE card in your tableau (max. 30 RP).</t>
  </si>
  <si>
    <t xml:space="preserve">The Accessory Strikes Back</t>
  </si>
  <si>
    <t xml:space="preserve">BattleStar</t>
  </si>
  <si>
    <t xml:space="preserve">Battlestar Galactica</t>
  </si>
  <si>
    <t xml:space="preserve">ACCESSORY | You have an additional slot for Accessories. | When you would lose a clash, flip this card. If you do, you do not lose that clash (this doesn't mean you win).</t>
  </si>
  <si>
    <t xml:space="preserve">Power Holder</t>
  </si>
  <si>
    <t xml:space="preserve">ACCESSORY | Action: Discard all +1 STAR Tokens from all cards in all Play Areas.</t>
  </si>
  <si>
    <t xml:space="preserve">Red Bike</t>
  </si>
  <si>
    <t xml:space="preserve">E.T. The Extra Terrestrial.</t>
  </si>
  <si>
    <t xml:space="preserve">ACCESSORY | Action: Swap 2 cards in your tableau.</t>
  </si>
  <si>
    <t xml:space="preserve">The High Ground</t>
  </si>
  <si>
    <t xml:space="preserve">Star Wars Episode III, reference to a scene during the climax of the movie.</t>
  </si>
  <si>
    <t xml:space="preserve">ACCESSORY | This Accessory uses 2 Accessory slots. | Action: Each opponent must place a card face-down in their tableau.</t>
  </si>
  <si>
    <t xml:space="preserve">The Spice</t>
  </si>
  <si>
    <t xml:space="preserve">Dune, the spice.</t>
  </si>
  <si>
    <t xml:space="preserve">ACCESSORY | Action: Discard all cards attached to another card. If a Character card was discarded, return it to the player that attached it.</t>
  </si>
  <si>
    <t xml:space="preserve">USS Entertainment</t>
  </si>
  <si>
    <t xml:space="preserve">Star Trek, spoof of the USS Enterprise.</t>
  </si>
  <si>
    <t xml:space="preserve">DECK BOX | Ongoing: Each time an Accessory in any player's tableau is flipped, gain 6 RP.</t>
  </si>
  <si>
    <t xml:space="preserve">The Backer Bunch</t>
  </si>
  <si>
    <t xml:space="preserve">Chrys, Crystomancer of the Crystal</t>
  </si>
  <si>
    <t xml:space="preserve">Ongoing: Each time you play an EARTH card, put a +1 STAR Token on this card. | Score: Gain 10 RP for each +1 STAR Token on this card (max. 35 RP).</t>
  </si>
  <si>
    <t xml:space="preserve">Dr. Smile</t>
  </si>
  <si>
    <t xml:space="preserve">Next: After you play your next card, each player loses RP equal to 5 times its STAR.</t>
  </si>
  <si>
    <t xml:space="preserve">Error Finn</t>
  </si>
  <si>
    <t xml:space="preserve">Errol Flynn. Legend of Zelda, "Error".</t>
  </si>
  <si>
    <t xml:space="preserve">Play: 35 RP. | Flip: Lose 45 RP.</t>
  </si>
  <si>
    <t xml:space="preserve">Grand Admiral Duersten</t>
  </si>
  <si>
    <t xml:space="preserve">Top: Play effects do not activate. Each time a Play effect is prevented by this effect, gain 15 RP.</t>
  </si>
  <si>
    <t xml:space="preserve">Mr. RJ POfect</t>
  </si>
  <si>
    <t xml:space="preserve">Play: Switch the positions of this card and an adjacent card. | Score: Gain RP equal to twice the combined STAR of both cards adjacent to this one.</t>
  </si>
  <si>
    <t xml:space="preserve">Prota Go'Niztt</t>
  </si>
  <si>
    <t xml:space="preserve">Protagonist pun.</t>
  </si>
  <si>
    <t xml:space="preserve">Ongoing: Your other cards cannot be flipped by opponents effects. Each time you flip a card in your tableau, gain 10 RP.</t>
  </si>
  <si>
    <t xml:space="preserve">The Cards that Time Forgot</t>
  </si>
  <si>
    <t xml:space="preserve">Play: Return a card in your tableau to your hand, then flip this card. If the card you returned was face-up, gain 15 RP.</t>
  </si>
  <si>
    <t xml:space="preserve">The Dice Tower</t>
  </si>
  <si>
    <t xml:space="preserve">Chucky Smooth</t>
  </si>
  <si>
    <t xml:space="preserve">Ongoing: Whenever you clash, roll three 6-sided dice to determine your clash value (instead of revealing a card from the top of the Store and adding your Top card). Whenever you win a clash, gain RP equal to your roll. Whenever you lose a clash, flip this.</t>
  </si>
  <si>
    <t xml:space="preserve">The Great War</t>
  </si>
  <si>
    <t xml:space="preserve">Action: Clash with an opponent, ignoring the printed STAR of your cards. The winner gains 15 RP, and if the winner's printed STAR is lower than the loser's, flip the losing card.</t>
  </si>
  <si>
    <t xml:space="preserve">DECK BOX | Score: gain 8 RP for each SOLDIER card in your tableau (max. 30 RP).</t>
  </si>
  <si>
    <t xml:space="preserve">Final Fantasy, reference to and art gag based on the Onion Knight job. Dark Souls, knights of Catarina.</t>
  </si>
  <si>
    <t xml:space="preserve">The Red Dragon Inn</t>
  </si>
  <si>
    <t xml:space="preserve">Deirdre the Priestess</t>
  </si>
  <si>
    <t xml:space="preserve">Drink–Play: Choose a player and reveal the top card of the Store. That player must either play that card, ignoring all Play effects, or lose twice its STAR in RP and add the card to your hand.</t>
  </si>
  <si>
    <t xml:space="preserve">2006-2019</t>
  </si>
  <si>
    <t xml:space="preserve">Fiona the Volatile</t>
  </si>
  <si>
    <t xml:space="preserve">Gerki the Sneak</t>
  </si>
  <si>
    <t xml:space="preserve">Gog the Half-Ogre</t>
  </si>
  <si>
    <t xml:space="preserve">Pooky</t>
  </si>
  <si>
    <t xml:space="preserve">Zot the Wizard</t>
  </si>
  <si>
    <t xml:space="preserve">The Sports Set: Nerdy Stuff for Normies</t>
  </si>
  <si>
    <t xml:space="preserve">Bronzalino Reinaldo</t>
  </si>
  <si>
    <t xml:space="preserve">When you play this card, you may return a 6 STAR or lower card in another tableau to that player's Binder and play this in its place. | Score: Gain 20 RP.</t>
  </si>
  <si>
    <t xml:space="preserve">Deck of Fame</t>
  </si>
  <si>
    <t xml:space="preserve">Reference to a "Hall of Fame".</t>
  </si>
  <si>
    <t xml:space="preserve">DECK BOX | Ongoing: At the start of your turn, put a +1 STAR Token on a card in any tableau. | Score: If all face-up cards in your tableau have the same STAR, gain 10 RP per face-up card in your tableau.</t>
  </si>
  <si>
    <t xml:space="preserve">John Moonman</t>
  </si>
  <si>
    <t xml:space="preserve">John Glenn &amp; John Madden Portmanteau</t>
  </si>
  <si>
    <t xml:space="preserve">Play: If there are exactly three 7 STAR cards in all players' tableaus combined, gain 40 RP.</t>
  </si>
  <si>
    <t xml:space="preserve">Michael Phillips</t>
  </si>
  <si>
    <t xml:space="preserve">Michael Phelps &amp; Phillips (Screwdrivers) portmanteau.</t>
  </si>
  <si>
    <t xml:space="preserve">Next: At the start of your next turn, gain 16 RP for each opponent whose Top card is 4 STAR or higher.</t>
  </si>
  <si>
    <t xml:space="preserve">Mike Bison</t>
  </si>
  <si>
    <t xml:space="preserve">Mike Tyson &amp; M. Bison portmanteau. Street Fighter, art references M. Bison (Vega in Japan) and Balrog (M. Bison in Japan).</t>
  </si>
  <si>
    <t xml:space="preserve">Play: Gain 6 RP for every 5 STAR card in player's tableaus (max. 36 RP).</t>
  </si>
  <si>
    <t xml:space="preserve">Suprema Williams</t>
  </si>
  <si>
    <t xml:space="preserve">Serena Williams. Taco Bell, Taco Supreme.</t>
  </si>
  <si>
    <t xml:space="preserve">Play: Choose a number. Put a +1 STAR Token on all cards of that STAR in all tableaus. | Score: Gain 3 RP for each +1 STAR Token in all tableaus (max. 30 RP).</t>
  </si>
  <si>
    <t xml:space="preserve">The Thousand-Pixel Cabinet</t>
  </si>
  <si>
    <t xml:space="preserve">Duke Pongem</t>
  </si>
  <si>
    <t xml:space="preserve">Duke Nukem &amp; Pong fusion.</t>
  </si>
  <si>
    <t xml:space="preserve">Flip: Gain 20 RP. | Ongoing: You may spend 4 Dollars to avoid flipping a card due to an opponent's effect.</t>
  </si>
  <si>
    <t xml:space="preserve">Missile Command Post</t>
  </si>
  <si>
    <t xml:space="preserve">Missile Command.</t>
  </si>
  <si>
    <t xml:space="preserve">Coin Op–Action: Spend 2 Dollars and repeat this card's Play Effects. | Play: Gain 15 RP if you spent money this turn.</t>
  </si>
  <si>
    <t xml:space="preserve">Quadroid</t>
  </si>
  <si>
    <t xml:space="preserve">Tetris, Tetrominos.</t>
  </si>
  <si>
    <t xml:space="preserve">Coin Op–Action: Spend 2 Dollars and repeat this card's Play Effects. | Play: Spend up to 4 Dollars to gain 5 RP per Dollar spent.</t>
  </si>
  <si>
    <t xml:space="preserve">Six Pack Man</t>
  </si>
  <si>
    <t xml:space="preserve">Pac-Man.</t>
  </si>
  <si>
    <t xml:space="preserve">Coin Op–Action: Spend 2 Dollars and repeat this card's Play Effects. | Play: Gain 11 RP.</t>
  </si>
  <si>
    <t xml:space="preserve">Space Depositor</t>
  </si>
  <si>
    <t xml:space="preserve">Space Invaders.</t>
  </si>
  <si>
    <t xml:space="preserve">Coin Op–Action: Spend 2 Dollars and repeat this card's Play Effects. | Play: Put a +1 STAR Token on each of the other face-up cards in your tableau. | Flip: Gain 15 RP.</t>
  </si>
  <si>
    <t xml:space="preserve">Tapper the Tapper</t>
  </si>
  <si>
    <t xml:space="preserve">Ongoing: Whenever another player spends money, it goes to you instead of the Bank or anywhere else it would go. | Score: Gain 25 RP.</t>
  </si>
  <si>
    <t xml:space="preserve">The 2-Button Bandit</t>
  </si>
  <si>
    <t xml:space="preserve">Riff on arcade machine "coin munchers" with a slot machine comparison.</t>
  </si>
  <si>
    <t xml:space="preserve">DECK BOX | Ongoing: Each time you spend one or more Dollars, put those Dollars on this card. | Score: Gain 3 RP for Dollar on this card (max. 60 RP). Return the Dollars on this card to the Bank.</t>
  </si>
  <si>
    <t xml:space="preserve">The Ultimate Steel Cook</t>
  </si>
  <si>
    <t xml:space="preserve">Chairman Yum</t>
  </si>
  <si>
    <t xml:space="preserve">Play: If you have at least 4 different TYPES in your tableau, gain 30 RP.</t>
  </si>
  <si>
    <t xml:space="preserve">Don Rancid</t>
  </si>
  <si>
    <t xml:space="preserve">Gordon Ramsey.</t>
  </si>
  <si>
    <t xml:space="preserve">Play: If you have at least 4 different ELEMENTS in your tableau, gain 30 RP.</t>
  </si>
  <si>
    <t xml:space="preserve">Dud of Flavorburgh</t>
  </si>
  <si>
    <t xml:space="preserve">Guy Fieri.</t>
  </si>
  <si>
    <t xml:space="preserve">Top: The next time you would gain RP, lose all your RP, then double that gain, then flip this card.</t>
  </si>
  <si>
    <t xml:space="preserve">Eaton the Wise</t>
  </si>
  <si>
    <t xml:space="preserve">Alton Brown.</t>
  </si>
  <si>
    <t xml:space="preserve">Action: For each ELEMENT that you have at least twice in your tableau, gain 10 RP.</t>
  </si>
  <si>
    <t xml:space="preserve">Flavor Flay</t>
  </si>
  <si>
    <t xml:space="preserve">Flavor Flave &amp; Bobby Flay.</t>
  </si>
  <si>
    <t xml:space="preserve">Play: Lose 10 RP. If you cannot, flip this card. | Action: Gain 30 RP.</t>
  </si>
  <si>
    <t xml:space="preserve">Secret Ingredient</t>
  </si>
  <si>
    <t xml:space="preserve">"A la carte!" pun, since "carte" and "card" sound similar.</t>
  </si>
  <si>
    <t xml:space="preserve">DECK BOX | Action: Gain 30 RP if you have 6 different ELEMENTS in your tableau. Gain 30 RP if you have 6 different TYPES in your tableau.</t>
  </si>
  <si>
    <t xml:space="preserve">They Game from Space</t>
  </si>
  <si>
    <t xml:space="preserve">They Game from Space [Co-Op Boss]</t>
  </si>
  <si>
    <t xml:space="preserve">Alien Cardovirus Sample</t>
  </si>
  <si>
    <t xml:space="preserve">ACCESSORY | Score: For each opponent, you gain 40 RP if any TYPE appears more than once in that opponent's tableau.</t>
  </si>
  <si>
    <t xml:space="preserve">Contstellation Man</t>
  </si>
  <si>
    <t xml:space="preserve">Play: Each opponent picks up the left-most card in his tableau and passes it to the player on his left (passing over you). Those players insert those cards in the left-most spaces of their tableaus. | If there is only one opponent, they discard their card and replace it with the top of the Store.</t>
  </si>
  <si>
    <t xml:space="preserve">Masterful Premium Expansion Ray</t>
  </si>
  <si>
    <t xml:space="preserve">References Millennium Blade rarities, 'Expansion', 'Premium', and 'Master'.</t>
  </si>
  <si>
    <t xml:space="preserve">ACCESSORY | Score: For each opponent, you gain 40 RP if any SET other than Core appears more than once in that opponent's tableau.</t>
  </si>
  <si>
    <t xml:space="preserve">Modor the Sentient Planet</t>
  </si>
  <si>
    <t xml:space="preserve">DC Comics, Mogo.</t>
  </si>
  <si>
    <t xml:space="preserve">Ongoing: Each time an opponent's card is flipped face-down, that opponent loses 10 RP.</t>
  </si>
  <si>
    <t xml:space="preserve">Mzilpkaldkzylwyyd</t>
  </si>
  <si>
    <t xml:space="preserve">DC Comics, Mr. Mxyzptlk</t>
  </si>
  <si>
    <t xml:space="preserve">Ongoing: At the start of each of your turns, each opponent must un-flip a card in their tableau. Add a +1 STAR Token to this card for each card un-flipped this way. | Score: Gain 5 RP for each +1 STAR Token on this card.</t>
  </si>
  <si>
    <t xml:space="preserve">Pocket Constellation</t>
  </si>
  <si>
    <t xml:space="preserve">ACCESSORY | Score: For each opponent, you gain 40 RP if any STAR appears more than once in that opponent's tableau.</t>
  </si>
  <si>
    <t xml:space="preserve">Space Archer Trenneth</t>
  </si>
  <si>
    <t xml:space="preserve">Millennium Blades, Trenneth.</t>
  </si>
  <si>
    <t xml:space="preserve">Top: Players must play cards from the Aftermarket and may not play cards from their hands. | Ongoing: If the Aftermarket ever contains no Singles, add the top 4 cards of the Store to the Aftermarket.</t>
  </si>
  <si>
    <t xml:space="preserve">Space Detective Revelator</t>
  </si>
  <si>
    <t xml:space="preserve">Next: After you play your next card, turn all face-down cards face-up again. Each other player loses 20 RP for each of their cards un-flipped this way.</t>
  </si>
  <si>
    <t xml:space="preserve">Space Gloves from Space</t>
  </si>
  <si>
    <t xml:space="preserve">ACCESSORY | Score: For each opponent, you gain 40 RP if any ELEMENT appears more than once in that opponent's tableau.</t>
  </si>
  <si>
    <t xml:space="preserve">Spaceman Wrestlelord</t>
  </si>
  <si>
    <t xml:space="preserve">"Macho Man" Randy Savage.</t>
  </si>
  <si>
    <t xml:space="preserve">Top: Other players must play their cards at random.</t>
  </si>
  <si>
    <t xml:space="preserve">Star Thief Galacty</t>
  </si>
  <si>
    <t xml:space="preserve">Kirby. Marvel Comics, Galactus.</t>
  </si>
  <si>
    <t xml:space="preserve">Play: Each player gains the top card of the Store and reveals it. Gain RP equal to the combined STAR of all cards revealed this way. | Flip: Lose 5 RP per opponent.</t>
  </si>
  <si>
    <t xml:space="preserve">Universe of Cards</t>
  </si>
  <si>
    <t xml:space="preserve">Yodo</t>
  </si>
  <si>
    <t xml:space="preserve">Star Wars, Yoda.</t>
  </si>
  <si>
    <t xml:space="preserve">Play: Starting to your left and moving left, each player discards a card at random, then adds the top 2 cards of the Store to their hand.</t>
  </si>
  <si>
    <t xml:space="preserve">They Game from Space [Master]</t>
  </si>
  <si>
    <t xml:space="preserve">Constellation Man</t>
  </si>
  <si>
    <t xml:space="preserve">Each opponent picks up the left-most card in his tableau and passes it to the player on his left (passing over you). Those players insert those cards in the left-most spaces of their tableaus (effects don't active).</t>
  </si>
  <si>
    <t xml:space="preserve">Play: Gain 15 RP, then add cards to the Aftermarket until it has 8 cards. Starting to your left and moving left, each other player must draft and play a card from the Aftermarket immediately.</t>
  </si>
  <si>
    <t xml:space="preserve">Play: Each player may add a card from the store area to their hand. | Action: Each player reveals a card from their hand simultaneously. Gain 8 RP for each different TYPE revealed this way.</t>
  </si>
  <si>
    <t xml:space="preserve">Play: Starting with you and going clockwise, each player adds the top card of the Store Deck to their hand. | Flip: Each opponent discards a card. Gain RP equal to the combined STAR of all cards discarded.</t>
  </si>
  <si>
    <t xml:space="preserve">DECK BOX | Action: Gain 5 RP for each different TYPE and ELEMENT among Singles in all tableaus.</t>
  </si>
  <si>
    <t xml:space="preserve">Play: Each player (including you) discards a card at random, then adds the top 2 cards of the Store Deck to their hand.</t>
  </si>
  <si>
    <t xml:space="preserve">Tomb Trader</t>
  </si>
  <si>
    <t xml:space="preserve">Alchemist</t>
  </si>
  <si>
    <t xml:space="preserve">Play: Randomly select a Bronze Promo Set from outside of the game. Starting with you and going clockwise, each player chooses a Single from that set and adds it to their hand. Put the rest of the cards in that set in the Aftermarket. | Action: Discard this card to your binder.</t>
  </si>
  <si>
    <t xml:space="preserve">Artist</t>
  </si>
  <si>
    <t xml:space="preserve">Play: Starting to your left and going clockwise, each player (including you) chooses one of the following: You gain 4 Dollars and that player gains 10 RP; or neither of you gains anything.</t>
  </si>
  <si>
    <t xml:space="preserve">Collector</t>
  </si>
  <si>
    <t xml:space="preserve">Ongoing: At the start of each of your turns, add a card from the Aftermarket to your hand. | Action: Discard this card from your tableau and play an additional Single this turn.</t>
  </si>
  <si>
    <t xml:space="preserve">Gambler</t>
  </si>
  <si>
    <t xml:space="preserve">Play: Randomly select a Silver Promo Set from outside of the game. Starting with you and going clockwise, each player chooses a Single from that set and adds it to their hand. Put the rest of the cards in that set in the Aftermarket. | Action: Discard this card to your binder.</t>
  </si>
  <si>
    <t xml:space="preserve">Hunter</t>
  </si>
  <si>
    <t xml:space="preserve">Play: Add the top 6 cards of the Store Deck to the Aftermarket and gain RP equal to their combined STAR. Sarting with you and going clockwise, each player gains one card from the Aftermarket to their hand.</t>
  </si>
  <si>
    <t xml:space="preserve">Taxonomist</t>
  </si>
  <si>
    <t xml:space="preserve">Play: Starting to your left and going clockwise, each player (including you) chooses one of the following: That player gains 8 Dollars and you gain 10 RP; or neither of you gains anything.</t>
  </si>
  <si>
    <t xml:space="preserve">Top Tier, Top Dollar</t>
  </si>
  <si>
    <t xml:space="preserve">Play: Pay up to 15 Dollars to the Bank. Gain 2 RP per dollar spent.</t>
  </si>
  <si>
    <t xml:space="preserve">Toy Tales</t>
  </si>
  <si>
    <t xml:space="preserve">Car Changers</t>
  </si>
  <si>
    <t xml:space="preserve">Transformers.</t>
  </si>
  <si>
    <t xml:space="preserve">ACCESSORY | Ongoing: This card gains the Action and Reaction effects of all other Accessories in your Play Area.</t>
  </si>
  <si>
    <t xml:space="preserve">G.I. Moe</t>
  </si>
  <si>
    <t xml:space="preserve">GI Joe.</t>
  </si>
  <si>
    <t xml:space="preserve">ACCESSORY | Action: Clash with a player using this card instead of your top card. The winner flips one of the loser's Accessories and gains 15 RP.</t>
  </si>
  <si>
    <t xml:space="preserve">Jamby</t>
  </si>
  <si>
    <t xml:space="preserve">Gumpy.</t>
  </si>
  <si>
    <t xml:space="preserve">ACCESSORY | You may include this in your deck as a Single. | Flip: Gain 20 RP.</t>
  </si>
  <si>
    <t xml:space="preserve">Leftfield's Card Cabin</t>
  </si>
  <si>
    <t xml:space="preserve">DECK BOX | Your Accessories gain "Action: Clash with an opponent. During this clash, both players ignore the STAR of their Top cards. The winner gains 20 RP."</t>
  </si>
  <si>
    <t xml:space="preserve">My Little Ducky</t>
  </si>
  <si>
    <t xml:space="preserve">My Little Pony. Millennium Blades, ducks.</t>
  </si>
  <si>
    <t xml:space="preserve">ACCESSORY | Action: Swap this card with an Accessory in another player's Play Area.</t>
  </si>
  <si>
    <t xml:space="preserve">Stiff Strong Arm</t>
  </si>
  <si>
    <t xml:space="preserve">Stretch Armstrong.</t>
  </si>
  <si>
    <t xml:space="preserve">ACCESSORY | Score: Gain 15 RP if you have another face-up Accessory in your Play Area.</t>
  </si>
  <si>
    <t xml:space="preserve">Trials of Indines</t>
  </si>
  <si>
    <t xml:space="preserve">Amon Elcela</t>
  </si>
  <si>
    <t xml:space="preserve">Ongoing: While all face-up cards in your tableau are EARTH cards, they have "Score: Gain 10 RP."</t>
  </si>
  <si>
    <t xml:space="preserve">Burgundy XII</t>
  </si>
  <si>
    <t xml:space="preserve">Ongoing: While all face-up cards in your tableau are FIRE cards, you gain 8 RP each time you play a FIRE card (includiung this one).</t>
  </si>
  <si>
    <t xml:space="preserve">Cindra Flama</t>
  </si>
  <si>
    <t xml:space="preserve">Ongoing: While all face-up cards in your tableau are LIGHT cards, they cannot be flipped by opponents' effects, and you are always considered to win clashes (multiple players may be considered winners).</t>
  </si>
  <si>
    <t xml:space="preserve">Dravil Coldwater</t>
  </si>
  <si>
    <t xml:space="preserve">Ongoing: While all face-up cards in your tableau are WATER cards, they have "Action: Gain 9 RP."</t>
  </si>
  <si>
    <t xml:space="preserve">Hayden Morgan</t>
  </si>
  <si>
    <t xml:space="preserve">Ongoing: While all face-up cards in your tableau are AIR cards, they have "Action: Pass the rest of your turn and gain 6 RP."</t>
  </si>
  <si>
    <t xml:space="preserve">Lucida Malephaise</t>
  </si>
  <si>
    <t xml:space="preserve">Ongoing: While all face-up cards in your tableau are DARK cards, they have "Flip: Gain 12 RP."</t>
  </si>
  <si>
    <t xml:space="preserve">Action</t>
  </si>
  <si>
    <t xml:space="preserve">Players cannot use Action effects.</t>
  </si>
  <si>
    <t xml:space="preserve">Flip</t>
  </si>
  <si>
    <t xml:space="preserve">Players cannot use Flip effects.</t>
  </si>
  <si>
    <t xml:space="preserve">Ongoing</t>
  </si>
  <si>
    <t xml:space="preserve">Players cannot use Ongoing effects.</t>
  </si>
  <si>
    <t xml:space="preserve">Play</t>
  </si>
  <si>
    <t xml:space="preserve">Players cannot use Play effects.</t>
  </si>
  <si>
    <t xml:space="preserve">Reaction</t>
  </si>
  <si>
    <t xml:space="preserve">Players cannot use Reaction effects.</t>
  </si>
  <si>
    <t xml:space="preserve">Top</t>
  </si>
  <si>
    <t xml:space="preserve">Players cannot use Top effects.</t>
  </si>
  <si>
    <t xml:space="preserve">Type Metagame Update</t>
  </si>
  <si>
    <t xml:space="preserve">Animal Boost</t>
  </si>
  <si>
    <t xml:space="preserve">METAGAME CARD | All players perform this effect. | Score: Gain 15 RP if you have a face-up ANIMAL card in your tableau.</t>
  </si>
  <si>
    <t xml:space="preserve">Citizen Boost</t>
  </si>
  <si>
    <t xml:space="preserve">METAGAME CARD | All players perform this effect. | Score: Gain 15 RP if you have a face-up CITIZEN card in your tableau.</t>
  </si>
  <si>
    <t xml:space="preserve">Construct Boost</t>
  </si>
  <si>
    <t xml:space="preserve">METAGAME CARD | All players perform this effect. | Score: Gain 15 RP if you have a face-up CONSTRUCT card in your tableau.</t>
  </si>
  <si>
    <t xml:space="preserve">Mage Boost</t>
  </si>
  <si>
    <t xml:space="preserve">METAGAME CARD | All players perform this effect. | Score: Gain 15 RP if you have a face-up MAGE card in your tableau.</t>
  </si>
  <si>
    <t xml:space="preserve">Myth Boost</t>
  </si>
  <si>
    <t xml:space="preserve">METAGAME CARD | All players perform this effect. | Score: Gain 15 RP if you have a face-up MYTH card in your tableau.</t>
  </si>
  <si>
    <t xml:space="preserve">Soldier Boost</t>
  </si>
  <si>
    <t xml:space="preserve">METAGAME CARD | All players perform this effect. | Score: Gain 15 RP if you have a face-up SOLDIER card in your tableau.</t>
  </si>
  <si>
    <t xml:space="preserve">Ultimate Deck Designer</t>
  </si>
  <si>
    <t xml:space="preserve">Play: Un-flip up to two of your Accessories. Gain RP equal to twice the un-flipped cards' STAR.</t>
  </si>
  <si>
    <t xml:space="preserve">Ultimate Kaiju Throwdown</t>
  </si>
  <si>
    <t xml:space="preserve">Destructible Miniature Tokyo</t>
  </si>
  <si>
    <t xml:space="preserve">Kaiju films, Tokyo being destroyed trope. Big Trouble in Little China reference in flavor text.</t>
  </si>
  <si>
    <t xml:space="preserve">DECK BOX | Reaction: Whenever two 7 STAR or higher cards clash, flip this Deck Box after the clash resolves and gain 30 RP. If you won, gain an additional 10 RP.</t>
  </si>
  <si>
    <t xml:space="preserve">Duckra</t>
  </si>
  <si>
    <t xml:space="preserve">Godzilla, Mothra.</t>
  </si>
  <si>
    <t xml:space="preserve">Play: Activate the Score effect of your Deck Box, then flip it and gain 15 RP.</t>
  </si>
  <si>
    <t xml:space="preserve">Gamma Ra</t>
  </si>
  <si>
    <t xml:space="preserve">Godzilla, Gamera.</t>
  </si>
  <si>
    <t xml:space="preserve">Reaction: When any number of other players would win a clash, they are considered to lose instead (there may be multiple losers). | Action: Clash with an opponent. The winner gains 20 RP.</t>
  </si>
  <si>
    <t xml:space="preserve">Golizza</t>
  </si>
  <si>
    <t xml:space="preserve">Godzilla.</t>
  </si>
  <si>
    <t xml:space="preserve">Action: Clash with an opponent. The winner flips the loser's Deck Box and gains 15 RP.</t>
  </si>
  <si>
    <t xml:space="preserve">Kaiju Slayin' Machine</t>
  </si>
  <si>
    <t xml:space="preserve">Top: All cards come into play with 3 +1 STAR Tokens on them. | Action: Flip an 8 STAR or higher card and gain RP equal to double its STAR.</t>
  </si>
  <si>
    <t xml:space="preserve">The K.I.E.R.</t>
  </si>
  <si>
    <t xml:space="preserve">Kier, a Level 99 games employee.</t>
  </si>
  <si>
    <t xml:space="preserve">Play: Clash with an opponent who has a Top card of 7 STAR or more. If you win, flip their Character Power card to its Deckbuilding side (their Tournament power stops working for the rest of this Tournament).</t>
  </si>
  <si>
    <t xml:space="preserve">Uberman</t>
  </si>
  <si>
    <t xml:space="preserve">Ultraman.</t>
  </si>
  <si>
    <t xml:space="preserve">Play: Flip any number of Singles, Accessories, and Deck Boxes you control. Do not activate any Flip Effects on those cards. Gain 5 RP for each card flipped this way.</t>
  </si>
  <si>
    <t xml:space="preserve">Underlords of Metropolitam</t>
  </si>
  <si>
    <t xml:space="preserve">Box Head</t>
  </si>
  <si>
    <t xml:space="preserve">Play: Each player must flip a X STAR or lower card in their tableau, where X is the number of SOLDIER cards in your tableau. | Top: Choose a TYPE. All cards in all player's hands and tableaus are that TYPE.</t>
  </si>
  <si>
    <t xml:space="preserve">Hai Anxiety</t>
  </si>
  <si>
    <t xml:space="preserve">Play: Each player must flip an X STAR or lower card in their tableau, where X is the number of CITIZEN cards in your tableau. | Top: All other cards printed STAR are 1. Gain 3 RP each time you win a clash.</t>
  </si>
  <si>
    <t xml:space="preserve">Helbane-1000</t>
  </si>
  <si>
    <t xml:space="preserve">Play: Each player must flip a X STAR or lower card in their tableau, where X is the number of CONSTRUCT cards in your tableau. | Score: Gain 25 RP if every player has at least one face-down card in their tableau.</t>
  </si>
  <si>
    <t xml:space="preserve">MechGruff, the Crime Dog</t>
  </si>
  <si>
    <t xml:space="preserve">McGruff, the Crime Dog.</t>
  </si>
  <si>
    <t xml:space="preserve">Play: Each player must flip a X STAR or lower card in their tableau, where X is the number of ANIMAL cards in your tableau. | Play: Each other player loses 4 RP for each face-down card in their tableaus.</t>
  </si>
  <si>
    <t xml:space="preserve">More Power!</t>
  </si>
  <si>
    <t xml:space="preserve">DECK BOX | Ongoing: When one of your cards is flipped by an opponent, flip this card. | Score: Gain 40 RP.</t>
  </si>
  <si>
    <t xml:space="preserve">Raine Storm</t>
  </si>
  <si>
    <t xml:space="preserve">Play: Each player must flip a X STAR or lower card in their tableau, where X is the number of MAGE cards in your tableau. | Play: Choose another player. Gain 5 RP for each face-down card in that player's tableau.</t>
  </si>
  <si>
    <t xml:space="preserve">The Stinkbug</t>
  </si>
  <si>
    <t xml:space="preserve">Play: Each player must flip a X STAR or lower card in their tableau, where X is the number of CITIZEN cards in your tableau. | Score: Gain 26 RP if no other player has more face-up cards than you.</t>
  </si>
  <si>
    <t xml:space="preserve">Uuurgh!</t>
  </si>
  <si>
    <t xml:space="preserve">5-S.T.A.R.S. Sandwich</t>
  </si>
  <si>
    <t xml:space="preserve">Resident Evil, Jill Valentine. "Jill Sandwich" line.</t>
  </si>
  <si>
    <t xml:space="preserve">Next: Your next card has "Undead–Ongoing: When this comes into play, you may put a Sell Marker on it. If it would be flipped by an opponent's effect, remove a Sell Marker from it instead". | Ongoing: Whenever a card is prevented from being flipped, gain 4 RP.</t>
  </si>
  <si>
    <t xml:space="preserve">J.A.Z.</t>
  </si>
  <si>
    <t xml:space="preserve">Undead–Ongoing: When this comes into play, you may put a Sell Marker on it. If it would be flipped by an opponent's effect, remove a Sell Marker from it instead. | Ongoing: At the start of each of your turns, gain 4 RP.</t>
  </si>
  <si>
    <t xml:space="preserve">Lord Roxxor</t>
  </si>
  <si>
    <t xml:space="preserve">Undead–Ongoing: When this comes into play, you may put a Sell Marker on it. If it would be flipped by an opponent's effect, remove a Sell Marker from it instead. | Score: Reveal a face-down card in your tableau and copy its Score Effects. This effect cannot be copied.</t>
  </si>
  <si>
    <t xml:space="preserve">Nekrovyrus</t>
  </si>
  <si>
    <t xml:space="preserve">Ongoing: Your Deck Box, your Accessories, and all of your Singles have "Reaction: Prevent one of your other cards from being flipped by an effect an opponent controls and gain 4 RP."</t>
  </si>
  <si>
    <t xml:space="preserve">Prism Head</t>
  </si>
  <si>
    <t xml:space="preserve">Silent Hill, Pyramid Head.</t>
  </si>
  <si>
    <t xml:space="preserve">Undead–Ongoing: When this comes into play, you may put a Sell Marker on it. If it would be flipped by an opponent's effect, remove a Sell Marker from it instead. | Ongoing: Each time a card is flipped, put a +1 STAR Token on this card and gain 3 RP.</t>
  </si>
  <si>
    <t xml:space="preserve">The Deck of the Dead</t>
  </si>
  <si>
    <t xml:space="preserve">DECK BOX | All your cards without Undead gain Undead (Ongoing: When this comes into play, you may put a Sell Marker on it. If it would be flipped by an opponent's effect, remove a Sell Marker from it instead.) | Ongoing: Whenever you discard a Sell Marker from a card, gain 8 RP.</t>
  </si>
  <si>
    <t xml:space="preserve">Variant Souls</t>
  </si>
  <si>
    <t xml:space="preserve">The Destroyer</t>
  </si>
  <si>
    <t xml:space="preserve">Play: Each player must choose to either lose RP equal to 5 times the STAR of their Deck Box or flip their Deck Box.</t>
  </si>
  <si>
    <t xml:space="preserve">The Dragonslayer</t>
  </si>
  <si>
    <t xml:space="preserve">Play: Flip a card in each other players' tableaus. | Score: Gain 2 RP for each face-down card in other players' tableau.</t>
  </si>
  <si>
    <t xml:space="preserve">The Firebrand</t>
  </si>
  <si>
    <t xml:space="preserve">Reaction: When you would lose RP, gain that much RP instead. This effect cannot be used during scoring.</t>
  </si>
  <si>
    <t xml:space="preserve">The Illuminatus</t>
  </si>
  <si>
    <t xml:space="preserve">Ongoing: Whenever you gain RP, flip this card. | Score: Gain 40 RP.</t>
  </si>
  <si>
    <t xml:space="preserve">The Pale</t>
  </si>
  <si>
    <t xml:space="preserve">You cannot play this card if there are already 3 cards in your tableau. | Play: All players lose half of their RP, rounded up.</t>
  </si>
  <si>
    <t xml:space="preserve">The Whirlwind</t>
  </si>
  <si>
    <t xml:space="preserve">You cannot play this card if there are already 3 cards in your tableau. | Play: Exchange RP with the player who has the most. | Flip: Exchange RP with the player who has the least.</t>
  </si>
  <si>
    <t xml:space="preserve">Vex: Cards of Hate</t>
  </si>
  <si>
    <t xml:space="preserve">Ardent Box of the Underworld</t>
  </si>
  <si>
    <t xml:space="preserve">Updated card in Set Rotation (and newer base game printings) | First printing presented a single dual-Element symbol split down the middle instead of separate overlapping symbols consistent with other dual-Element or dual-Type cards.</t>
  </si>
  <si>
    <t xml:space="preserve">DECK BOX | Ongoing: At the start of each of your turns, you may look at the top card of the Store. Either put it on the bottom of the Store, return it to the top, or add it to your hand. If you add it to your hand, gain 18 RP and flip this card.</t>
  </si>
  <si>
    <t xml:space="preserve">Princess Cory</t>
  </si>
  <si>
    <t xml:space="preserve">Top: When a player must choose a target for a clash or card effect, you choose that target instead (the target must still be legal).</t>
  </si>
  <si>
    <t xml:space="preserve">Shards of Hate</t>
  </si>
  <si>
    <t xml:space="preserve">Ongoing: This card counts as all ELEMENTS (except during scoring). | Score: Gain 3 RP for each different ELEMENT in your tableau.</t>
  </si>
  <si>
    <t xml:space="preserve">Uruunaz</t>
  </si>
  <si>
    <t xml:space="preserve">Play: Reveal the top card of the Store. If it has an ELEMENT each player must flip all cards of that ELEMENT. Gain 4 RP for each card flipped this way (max. 40 RP).</t>
  </si>
  <si>
    <t xml:space="preserve">Uzume, Grand Concubunny</t>
  </si>
  <si>
    <t xml:space="preserve">Top: You may play Singles from the Aftermarket as though they were in your hand. You gain permanent ownership of any cards you play this way. While there are cards in the Aftermarket, you cannot play cards from your hand.</t>
  </si>
  <si>
    <t xml:space="preserve">Vex Meteor</t>
  </si>
  <si>
    <t xml:space="preserve">Play: Reveal the top card of the Store. If it has a TYPE, each player must flip all cards of that TYPE. Gain 4 RP for each card flipped this way (max. 40 RP).</t>
  </si>
  <si>
    <t xml:space="preserve">Wandering Warriors</t>
  </si>
  <si>
    <t xml:space="preserve">Wandering Hero</t>
  </si>
  <si>
    <t xml:space="preserve">Duelist–Reaction: When you clash, you may use this card instead of your Top card to clash. If you do, this card is flipped after the clash ends. | Ongoing: When you win a clash with this card, you may swap the positions of two cards in the loser's tableau, then gain RP equal to their combined STAR.</t>
  </si>
  <si>
    <t xml:space="preserve">Wandering Kunoichi</t>
  </si>
  <si>
    <t xml:space="preserve">Duelist–Reaction: When you clash, you may use this card instead of your Top card to clash. If you do, this card is flipped after the clash ends. | Ongoing: When you win a clash with this card, you gain 10 RP, and one of the losers of your choice loses 10 RP.</t>
  </si>
  <si>
    <t xml:space="preserve">Wandering Lost Soul</t>
  </si>
  <si>
    <t xml:space="preserve">Duelist–Reaction: When you clash, you may use this card instead of your Top card to clash. If you do, this card is flipped after the clash ends. | Ongoing: When you win a clash with this card, gain 3 RP for every face-down card in the tableaus of players who participated in the clash (max. 21 RP).</t>
  </si>
  <si>
    <t xml:space="preserve">Wandering Ninja Lord</t>
  </si>
  <si>
    <t xml:space="preserve">Duelist–Reaction: When you clash, you may use this card instead of your Top card to clash. If you do, this card is flipped after the clash ends. | Ongoing: When you win a clash with this card, gain 14 RP.</t>
  </si>
  <si>
    <t xml:space="preserve">Wandering Sword Saint</t>
  </si>
  <si>
    <t xml:space="preserve">Duelist–Reaction: When you clash, you may use this card instead of your Top card to clash. If you do, this card is flipped after the clash ends. | Ongoing: When you clash with this card (whether you win or lose), your cards cannot be flipped by opponents' effects until the start of your next turn, and you gain 6 RP.</t>
  </si>
  <si>
    <t xml:space="preserve">Wandering Witch</t>
  </si>
  <si>
    <t xml:space="preserve">Duelist–Reaction: When you clash, you may use this card instead of your Top card to clash. If you do, this card is flipped after the clash ends. | Ongoing: When you win a clash with this card, flip one of the loser's cards of your choice, and gain RP equal to its STAR.</t>
  </si>
  <si>
    <t xml:space="preserve">War of Indines</t>
  </si>
  <si>
    <t xml:space="preserve">Cherri Seneca</t>
  </si>
  <si>
    <t xml:space="preserve">Ongoing: Each time you lose a clash, each other player loses 5 RP.</t>
  </si>
  <si>
    <t xml:space="preserve">Hikaru Sorayama</t>
  </si>
  <si>
    <t xml:space="preserve">Play: If you have 4 or more different ELEMENTS in your tableau, each player must flip a card in their tableau and you gain 20 RP.</t>
  </si>
  <si>
    <t xml:space="preserve">Khadath Ahemusei</t>
  </si>
  <si>
    <t xml:space="preserve">Action: Clash with an opponent. The loser must flip the highest STAR card in their tableau, and the winner gains RP equal to 2 times its STAR.</t>
  </si>
  <si>
    <t xml:space="preserve">Sagas Seities</t>
  </si>
  <si>
    <t xml:space="preserve">Tatsumi Nuoc</t>
  </si>
  <si>
    <t xml:space="preserve">Play: Gain RP equal to twice the STAR of an ANIMAL card in your tableau. | Play: Gain RP equal to twice the STAR of another WATER card in your tableau.</t>
  </si>
  <si>
    <t xml:space="preserve">Zaamassal Kett</t>
  </si>
  <si>
    <t xml:space="preserve">Action: Clash with an opponent. The loser must flip the lowest STAR card in their tableau, and the winner gains RP equal to 4 times its STAR.</t>
  </si>
  <si>
    <t xml:space="preserve">We're Back! A Starter Deck's Story</t>
  </si>
  <si>
    <t xml:space="preserve">Dirtbag, Sandman</t>
  </si>
  <si>
    <t xml:space="preserve">Play: Gain 4 RP for each AIR and EARTH card in your tableau. | Action: Clash with an opponent. The winner gains 20 RP.</t>
  </si>
  <si>
    <t xml:space="preserve">Donteles the Thawed</t>
  </si>
  <si>
    <t xml:space="preserve">Ongoing: Players gain double RP from effects. At the end of your next turn, flip this card.</t>
  </si>
  <si>
    <t xml:space="preserve">Ghasticus, Reborn</t>
  </si>
  <si>
    <t xml:space="preserve">Play: Gain RP equal to three times the STAR of the card to the immediate left of this one (max. 45 RP).</t>
  </si>
  <si>
    <t xml:space="preserve">Hemsey the Stitched</t>
  </si>
  <si>
    <t xml:space="preserve">Flip: Gain RP equal to three times this card's STAR (max. 45 RP).</t>
  </si>
  <si>
    <t xml:space="preserve">Lars, Halberdier</t>
  </si>
  <si>
    <t xml:space="preserve">Score: Gain 8 RP for each face-down card in your tableau.</t>
  </si>
  <si>
    <t xml:space="preserve">Pyotra, Ghost Hunter</t>
  </si>
  <si>
    <t xml:space="preserve">Play: Reveal a face-down card in the Store Area. Gain RP equal to four times its STAR.</t>
  </si>
  <si>
    <t xml:space="preserve">World of Earthcraft</t>
  </si>
  <si>
    <t xml:space="preserve">Flamer4Lyfe</t>
  </si>
  <si>
    <t xml:space="preserve">Earthcraft–Ongoing: Each time you play another EARTH card, copy this card's Play effect. This effect cannot be copied. | Play: Each opponent with no face-up EARTH cards in their tableau must choose one: Flip a card or lose 7 RP.</t>
  </si>
  <si>
    <t xml:space="preserve">NPC Chickadee</t>
  </si>
  <si>
    <t xml:space="preserve">Earthcraft–Ongoing: Each time you play another EARTH card, copy this card's Play effect. This effect cannot be copied. | Play: You may flip a card in your tableau. If you do, gain 6 RP.</t>
  </si>
  <si>
    <t xml:space="preserve">Porter the Porter</t>
  </si>
  <si>
    <t xml:space="preserve">Earthcraft–Ongoing: Each time you play another EARTH card, copy this card's Play effect. This effect cannot be copied. | Play: Gain 3 RP. | Score: Gain 3 RP for each EARTH card in your tableau.</t>
  </si>
  <si>
    <t xml:space="preserve">Skill Master Monk</t>
  </si>
  <si>
    <t xml:space="preserve">Earthcraft–Ongoing: Each time you play another EARTH card, copy this card's Play effect. This effect cannot be copied. | Play: Clash with a player. The loser must flip a non-Earth card, and the winner gains 7 RP.</t>
  </si>
  <si>
    <t xml:space="preserve">Vendor Trash Turret</t>
  </si>
  <si>
    <t xml:space="preserve">Earthcraft–Ongoing: Each time you play another EARTH card, copy this card's Play effect. This effect cannot be copied. | Play: Each opponent with 6 or more cards in hand must discard a card to their binder.</t>
  </si>
  <si>
    <t xml:space="preserve">WyldShaman1986</t>
  </si>
  <si>
    <t xml:space="preserve">Earthcraft–Ongoing: Each time you play another EARTH card, copy this card's Play effect. This effect cannot be copied. | Play: Look at the top card of the Store Deck. You may discard it. If you do, gain RP equal to its STAR.</t>
  </si>
  <si>
    <t xml:space="preserve">World Warriors</t>
  </si>
  <si>
    <t xml:space="preserve">World Warriors [Co-Op Boss]</t>
  </si>
  <si>
    <t xml:space="preserve">Culture</t>
  </si>
  <si>
    <t xml:space="preserve">Play: Gain 10 RP for each card with flavor text in opponents' tableaus.</t>
  </si>
  <si>
    <t xml:space="preserve">Darkness</t>
  </si>
  <si>
    <t xml:space="preserve">Play: Gain 10 RP for each DARK in opponents' tableaus.</t>
  </si>
  <si>
    <t xml:space="preserve">Fear Itself</t>
  </si>
  <si>
    <t xml:space="preserve">Franklin Roosevelt quote reference. Playboy pun in art.</t>
  </si>
  <si>
    <t xml:space="preserve">Play: Gain 10 RP for each face-down card in opponents' tableaus.</t>
  </si>
  <si>
    <t xml:space="preserve">Avatar: The Last Airbender reference in flavor text.</t>
  </si>
  <si>
    <t xml:space="preserve">Play: Gain 10 RP for each FIRE in opponents' tableaus.</t>
  </si>
  <si>
    <t xml:space="preserve">ACCESSORY | Other players have one less single slot in their tableau.</t>
  </si>
  <si>
    <t xml:space="preserve">ACCESSORY | Ongoing: You have an additional single slot in your tableau for each 100 RP you have (max. 4).</t>
  </si>
  <si>
    <t xml:space="preserve">Play: Gain 10 RP for each LIGHT in opponents' tableaus.</t>
  </si>
  <si>
    <t xml:space="preserve">Millenium Blades</t>
  </si>
  <si>
    <t xml:space="preserve">Errata: Misspelling of "Millennium" in the card name.</t>
  </si>
  <si>
    <t xml:space="preserve">Play: Gain 10 RP for each CORE card in opponents' tableaus.</t>
  </si>
  <si>
    <t xml:space="preserve">Myths</t>
  </si>
  <si>
    <t xml:space="preserve">Play: Gain 10 RP for each MYTH in opponents' tableaus.</t>
  </si>
  <si>
    <t xml:space="preserve">Nature</t>
  </si>
  <si>
    <t xml:space="preserve">Play: Gain 5 RP for each card in opponents' binders.</t>
  </si>
  <si>
    <t xml:space="preserve">ACCESSORY | You have 2 additional single slots in your tableau.</t>
  </si>
  <si>
    <t xml:space="preserve">Reality</t>
  </si>
  <si>
    <t xml:space="preserve">Play: Gain 30 RP for each opponent.</t>
  </si>
  <si>
    <t xml:space="preserve">Space</t>
  </si>
  <si>
    <t xml:space="preserve">Alien, "In space, no one can hear you scream" reference.</t>
  </si>
  <si>
    <t xml:space="preserve">Play: Gain RP equal to the combined STAR of all cards in opponents' tableaus.</t>
  </si>
  <si>
    <t xml:space="preserve">Standing Forces</t>
  </si>
  <si>
    <t xml:space="preserve">Play: Gain 10 RP for each SOLDIER in opponents' tableaus.</t>
  </si>
  <si>
    <t xml:space="preserve">That One Guy</t>
  </si>
  <si>
    <t xml:space="preserve">Play: Gain 1 RP for each "1" on cards in all players' Play Areas.</t>
  </si>
  <si>
    <t xml:space="preserve">The Animals</t>
  </si>
  <si>
    <t xml:space="preserve">Play: Gain 10 RP for each ANIMAL card in opponent's tableaus.</t>
  </si>
  <si>
    <t xml:space="preserve">The Bees</t>
  </si>
  <si>
    <t xml:space="preserve">Play: Clash with a player with the most RP. The loser loses 50 RP.</t>
  </si>
  <si>
    <t xml:space="preserve">The Casuals</t>
  </si>
  <si>
    <t xml:space="preserve">Play: Gain 5 RP for each empty slot in opponents' tableaus.</t>
  </si>
  <si>
    <t xml:space="preserve">The Economy</t>
  </si>
  <si>
    <t xml:space="preserve">Economic Bubbles.</t>
  </si>
  <si>
    <t xml:space="preserve">Play: Gain 5 RP for each Dollar opponents have.</t>
  </si>
  <si>
    <t xml:space="preserve">The Ground</t>
  </si>
  <si>
    <t xml:space="preserve">Play: Gain 10 RP for each EARTH in opponents' tableaus.</t>
  </si>
  <si>
    <t xml:space="preserve">ACCESSORY | Ongoing: You have an additional single slot in your tableau for each CITIZEN in your tableau (max. 4).</t>
  </si>
  <si>
    <t xml:space="preserve">The Machine Uprising</t>
  </si>
  <si>
    <t xml:space="preserve">AI takeover trope.</t>
  </si>
  <si>
    <t xml:space="preserve">Play: Gain 10 RP for each CONSTRUCT in opponents' tableaus.</t>
  </si>
  <si>
    <t xml:space="preserve">The Ocean</t>
  </si>
  <si>
    <t xml:space="preserve">Play: Gain 10 RP for each WATER in opponents' tableaus.</t>
  </si>
  <si>
    <t xml:space="preserve">The People</t>
  </si>
  <si>
    <t xml:space="preserve">Play: Gain 10 RP for each CITIZEN in opponents' tableaus.</t>
  </si>
  <si>
    <t xml:space="preserve">The Sky</t>
  </si>
  <si>
    <t xml:space="preserve">Play: Gain 10 RP for each AIR in opponents' tableaus.</t>
  </si>
  <si>
    <t xml:space="preserve">The Tournament</t>
  </si>
  <si>
    <t xml:space="preserve">Ongoing: Gain 10 RP any time an opponent gains RP outside of their turn. This effect can only trigger once per turn.</t>
  </si>
  <si>
    <t xml:space="preserve">Time Immemorial</t>
  </si>
  <si>
    <t xml:space="preserve">Union Mages</t>
  </si>
  <si>
    <t xml:space="preserve">Pun on meanings of the word "strike".</t>
  </si>
  <si>
    <t xml:space="preserve">Play: Gain 10 RP for each MAGE in opponent's tableaus.</t>
  </si>
  <si>
    <t xml:space="preserve">World Warriors [Premium]</t>
  </si>
  <si>
    <t xml:space="preserve">Simon &amp; Garfunkel, The Sound of Silence. "The Number of the Beast" in art.</t>
  </si>
  <si>
    <t xml:space="preserve">Play: All players lose 7 RP for each DARK card in all tableaus.</t>
  </si>
  <si>
    <t xml:space="preserve">Millennium Blades. BardicBroadcasts, The Best Thing About HeroQuest.</t>
  </si>
  <si>
    <t xml:space="preserve">Play: Gain 7 RP for each PROMO CARD card in opponents' tableaus.</t>
  </si>
  <si>
    <t xml:space="preserve">Play: Gain 1 RP for each "1" on face-up cards in all players' Play Areas (max. 30 RP).</t>
  </si>
  <si>
    <t xml:space="preserve">The Wickerman. Nicholas Cage.</t>
  </si>
  <si>
    <t xml:space="preserve">Play: Clash with a player with the most RP. The loser loses 25 RP.</t>
  </si>
  <si>
    <t xml:space="preserve">DECK BOX | Ongoing: When an opponent gains RP from a card in their tableau, gain 3 RP.</t>
  </si>
  <si>
    <t xml:space="preserve">Play: Clash with an opponent. The winner gains Dollars equal to this card's STAR.</t>
  </si>
  <si>
    <t xml:space="preserve">WSF (World Sellout Federation)</t>
  </si>
  <si>
    <t xml:space="preserve">Huck Hogun</t>
  </si>
  <si>
    <t xml:space="preserve">Hulk Hogan.</t>
  </si>
  <si>
    <t xml:space="preserve">Play: Each other player with 3 or more face-up cards in their tableau must sell a face-up card in their tableau without using a Sell Marker. Gain RP equal to the STAR of cards sold in this way.</t>
  </si>
  <si>
    <t xml:space="preserve">Kent Ceeme</t>
  </si>
  <si>
    <t xml:space="preserve">John Cena.</t>
  </si>
  <si>
    <t xml:space="preserve">During a tournament, this card can be played from your binder as if it were in your hand. | Play: You may sell a face-down Accessory in your tableau for twice its STAR without using a Sell Marker. Gain 2 RP for each Dollar gained.</t>
  </si>
  <si>
    <t xml:space="preserve">Looch, The Under-Taper</t>
  </si>
  <si>
    <t xml:space="preserve">The Undertaker pun. Lucha/Loochador pun. Cooch pun...?</t>
  </si>
  <si>
    <t xml:space="preserve">Play: You may sell a face-down card in your tableau without using a Sell Marker. Gain 1 RP for each Dollar gained.</t>
  </si>
  <si>
    <t xml:space="preserve">Merch Booth</t>
  </si>
  <si>
    <t xml:space="preserve">DECK BOX | You can include 2 additional singles in your deck. | Ongoing: Whenever you gain or spend Dollars, you also gain twice that much RP.</t>
  </si>
  <si>
    <t xml:space="preserve">The Ultimate Worrier</t>
  </si>
  <si>
    <t xml:space="preserve">The Ultimate Warrior, name, art, and events in his life.</t>
  </si>
  <si>
    <t xml:space="preserve">Play: Clash with an opponent. The winner must sell a card from their hand without using a Sell Marker. | Score: Gain 15 RP.</t>
  </si>
  <si>
    <t xml:space="preserve">Vinny The Chairman</t>
  </si>
  <si>
    <t xml:space="preserve">Vince McMahon.</t>
  </si>
  <si>
    <t xml:space="preserve">Score: Discard an NPC you've gained. Gain RP equal to 10 times its VP.</t>
  </si>
  <si>
    <t xml:space="preserve">Xeno X-Over</t>
  </si>
  <si>
    <t xml:space="preserve">Deus Ex RNG</t>
  </si>
  <si>
    <t xml:space="preserve">Deux Ex Machina trope.</t>
  </si>
  <si>
    <t xml:space="preserve">DECK BOX | Action: Flip a card in your tableau. For each +1 STAR Token on that card (max. ten +1 STAR Tokens), reveal a card from the Store and gain RP equal to its STAR.</t>
  </si>
  <si>
    <t xml:space="preserve">EXP Factory Worker</t>
  </si>
  <si>
    <t xml:space="preserve">"Grinding" gaming reference.</t>
  </si>
  <si>
    <t xml:space="preserve">Ongoing: Your other cards come into play with a +1 STAR Token on them. | Flip: Gain 8 RP.</t>
  </si>
  <si>
    <t xml:space="preserve">Genealogist of War</t>
  </si>
  <si>
    <t xml:space="preserve">Fire Emblem: Geneaology of the Holy War. Phantasy Star and Record of Argent (Agarest) War in art.</t>
  </si>
  <si>
    <t xml:space="preserve">Ongoing: When one of your cards is flipped, put a +1 STAR Token on this card. | Flip: Choose another single and put a +1 STAR Token on that card for each +1 STAR Token on this card, then gain 4 RP for each Token added this way (max. 28 RP).</t>
  </si>
  <si>
    <t xml:space="preserve">Imperfect Gear</t>
  </si>
  <si>
    <t xml:space="preserve">Guilty Gear, Justice.</t>
  </si>
  <si>
    <t xml:space="preserve">Play: Flip another card in your tableau, then clash with an opponent. If you win the clash, gain 28 RP.</t>
  </si>
  <si>
    <t xml:space="preserve">Personal Issues</t>
  </si>
  <si>
    <t xml:space="preserve">Ongoing: When you clash, you may reveal a card at random from your hand instead of revealing a card from the top of the deck to add to your STAR clash total. Each time you do this, gain 7 RP.</t>
  </si>
  <si>
    <t xml:space="preserve">Radiant Historian</t>
  </si>
  <si>
    <t xml:space="preserve">Radiant Historia.</t>
  </si>
  <si>
    <t xml:space="preserve">Reaction: When a card in your tableau is flipped, activate each of its Flip effects again.</t>
  </si>
  <si>
    <t xml:space="preserve">Xeno X2-Over Leveled</t>
  </si>
  <si>
    <t xml:space="preserve">Anti-Grav Card Tower</t>
  </si>
  <si>
    <t xml:space="preserve">DECK BOX | Ongoing: At the beginning of your turn, add a +1 STAR Token to a card in your tableau with the least amount of +1 STAR Tokens. | Score: If all face-up cards in your tableau have at least 2 +1 STAR Tokens, gain 25 RP.</t>
  </si>
  <si>
    <t xml:space="preserve">Gudot the Hacker</t>
  </si>
  <si>
    <t xml:space="preserve">Godot game engine.</t>
  </si>
  <si>
    <t xml:space="preserve">Play: Discard all +1 STAR Tokens from a card in any player's tableau. Gain the top card of the Core Deck for each +1 STAR Token discarded and 1 RP for each +1 STAR Token discarded.</t>
  </si>
  <si>
    <t xml:space="preserve">Perfect Blade of Gears</t>
  </si>
  <si>
    <t xml:space="preserve">Xenoblade Series, Monado Blade. Guilty Gear, Junkyard Dog.</t>
  </si>
  <si>
    <t xml:space="preserve">ACCESSORY | Action: Attach this card to a face-up card in your tableau. That card gains 5 +1 STAR Tokens. If that card is "Imperfect Gear", also activate its Play effect.</t>
  </si>
  <si>
    <t xml:space="preserve">Time Travelling Final Boss</t>
  </si>
  <si>
    <t xml:space="preserve">Talse of Phantasia, Dhaos.</t>
  </si>
  <si>
    <t xml:space="preserve">Ongoing: When this card gains any amount of +1 STAR Tokens, it gains an additional +1 STAR Token and swaps with the rightmost card in your tableau. | Score: If this card is the rightmost card in your tableau. gain 4 RP for each +1 STAR Token on this card.</t>
  </si>
  <si>
    <t xml:space="preserve">Trails of Storied NPCs</t>
  </si>
  <si>
    <t xml:space="preserve">Trails franchise.</t>
  </si>
  <si>
    <t xml:space="preserve">Play: Put 2 +1 STAR Tokens on this card. | Score: Gain 5 RP for every +1 STAR Token on this card (max. 25 RP).</t>
  </si>
  <si>
    <t xml:space="preserve">Vanilla Warrior</t>
  </si>
  <si>
    <t xml:space="preserve">Vanillaware games.</t>
  </si>
  <si>
    <t xml:space="preserve">Play: Put a +1 STAR Token on this card. | Ongoing: When you clash, gain 1 RP for each +1 STAR Token on cards in your tableau (max. 10 RP).</t>
  </si>
  <si>
    <t xml:space="preserve">Note: the 25 dividers with "Collusion errata" in the "Comments and Errata" column are due to be replaced/added as part of the upcoming errata pack.</t>
  </si>
  <si>
    <t xml:space="preserve">Check</t>
  </si>
  <si>
    <t xml:space="preserve">1001 Nights, aka Arabian Nights.</t>
  </si>
  <si>
    <t xml:space="preserve">Crossover Set.</t>
  </si>
  <si>
    <t xml:space="preserve">Animal Farm by George Orwell.</t>
  </si>
  <si>
    <t xml:space="preserve">Collusion errata: missing divider</t>
  </si>
  <si>
    <t xml:space="preserve">Looney Tunes, "Now in technicolor" jab.</t>
  </si>
  <si>
    <t xml:space="preserve">"Bans" pun.</t>
  </si>
  <si>
    <t xml:space="preserve">Back to the Future. Angry Video Game Nerd.</t>
  </si>
  <si>
    <t xml:space="preserve">Boy Meets World.</t>
  </si>
  <si>
    <t xml:space="preserve">Charles in Charge.</t>
  </si>
  <si>
    <t xml:space="preserve">Corey in the House.</t>
  </si>
  <si>
    <t xml:space="preserve">Malcom in the Middle.</t>
  </si>
  <si>
    <t xml:space="preserve">Pirates.</t>
  </si>
  <si>
    <t xml:space="preserve">Board Games pun. Monopoly in set symbol.</t>
  </si>
  <si>
    <t xml:space="preserve">Breaking Bad pun and set symbol.</t>
  </si>
  <si>
    <t xml:space="preserve">Reference to Bro'Kin from Millennium Blades.</t>
  </si>
  <si>
    <t xml:space="preserve">CSI: Crime Scene Investigation.</t>
  </si>
  <si>
    <t xml:space="preserve">Visual gag on the Card Shark character/person.</t>
  </si>
  <si>
    <t xml:space="preserve">Culdcept.</t>
  </si>
  <si>
    <t xml:space="preserve">Card Collector pun.</t>
  </si>
  <si>
    <t xml:space="preserve">Tales from the Crypt pun.</t>
  </si>
  <si>
    <t xml:space="preserve">Ars Magica pun.</t>
  </si>
  <si>
    <t xml:space="preserve">Hellbane from Millennium Blades.</t>
  </si>
  <si>
    <t xml:space="preserve">Cheater and "arr" pirate slang portmanteau.</t>
  </si>
  <si>
    <t xml:space="preserve">The Price is Right catchphrase.</t>
  </si>
  <si>
    <t xml:space="preserve">Commedia Dell'Arte style of play.</t>
  </si>
  <si>
    <t xml:space="preserve">Collusion errata: has Bronze Promo symbol instead of Master</t>
  </si>
  <si>
    <t xml:space="preserve">Fear and Loathing in Las Vegas quote in set symbol.</t>
  </si>
  <si>
    <t xml:space="preserve">"Decks-a-Plenty" pun.</t>
  </si>
  <si>
    <t xml:space="preserve">"Destiny Draw" pun, as in "Heart of the Cards" trope.</t>
  </si>
  <si>
    <t xml:space="preserve">Deux Ex Machina pun. Robot Dinosaurs "trope"?.</t>
  </si>
  <si>
    <t xml:space="preserve">Collusion errata: printed as Bronze Promo, but should be Silver</t>
  </si>
  <si>
    <t xml:space="preserve">Double entendre on Developmental. Level 99 Games font for set logo.</t>
  </si>
  <si>
    <t xml:space="preserve">Pun on Millennium Blades?</t>
  </si>
  <si>
    <t xml:space="preserve">Magic: The Gathering, Elder Dragon Highlander?</t>
  </si>
  <si>
    <t xml:space="preserve">Previously planned Level 99 setting.</t>
  </si>
  <si>
    <t xml:space="preserve">Collusion errata: printed as Silver Promo, but should be Bronze</t>
  </si>
  <si>
    <t xml:space="preserve">Everybody Loves Raymond</t>
  </si>
  <si>
    <t xml:space="preserve">Yu-gi-oh, Exodia.</t>
  </si>
  <si>
    <t xml:space="preserve">Alf?</t>
  </si>
  <si>
    <t xml:space="preserve">Final Fantasy.</t>
  </si>
  <si>
    <t xml:space="preserve">Collusion errata: brown background instead of red</t>
  </si>
  <si>
    <t xml:space="preserve">Fast and Furious. Speed?</t>
  </si>
  <si>
    <t xml:space="preserve">Fast and Furious,  also jabs at the franchise naming scheme, came out before Faster, yet is labelled 3.</t>
  </si>
  <si>
    <t xml:space="preserve">Fast and Furious, also jabs at the franchise naming scheme, this is the third set, but not numbered 3.</t>
  </si>
  <si>
    <t xml:space="preserve">"Full ton suitcase" pun. Yu-gi-oh, Pegasus.</t>
  </si>
  <si>
    <t xml:space="preserve">Future Proofing as a concept. Logo is a spoof of big 80s logos.</t>
  </si>
  <si>
    <t xml:space="preserve">Game of Thrones and Lord of the Rings portmanteau.</t>
  </si>
  <si>
    <t xml:space="preserve">No Man's Land.</t>
  </si>
  <si>
    <t xml:space="preserve">"Grilling a la carte". "Grilling a la card" bonus joke on the art. Play on ccg players "cooking up" decks.</t>
  </si>
  <si>
    <t xml:space="preserve">L99 Crossover Set.</t>
  </si>
  <si>
    <t xml:space="preserve">Doki Doki Literature Club.</t>
  </si>
  <si>
    <t xml:space="preserve">Penny Dreadful, Magic: the Gathering Online format.</t>
  </si>
  <si>
    <t xml:space="preserve">Collusion errata: has red Expansion symbol instead of Master, and brown background instead of red</t>
  </si>
  <si>
    <t xml:space="preserve">Queen's Blade.</t>
  </si>
  <si>
    <t xml:space="preserve">Richard Garfield</t>
  </si>
  <si>
    <t xml:space="preserve">Samurai Showdow.</t>
  </si>
  <si>
    <t xml:space="preserve">Saved By The Bell.</t>
  </si>
  <si>
    <t xml:space="preserve">Note misspelling of "Shaffile" on the divider.</t>
  </si>
  <si>
    <t xml:space="preserve">Sailor Moon.</t>
  </si>
  <si>
    <t xml:space="preserve">Collusion errata: title misprinted as "Rubber Ducky Maid Crusaders R"</t>
  </si>
  <si>
    <t xml:space="preserve">Shonen Jump.</t>
  </si>
  <si>
    <t xml:space="preserve">Gears of War.</t>
  </si>
  <si>
    <t xml:space="preserve">"Sure Winner".</t>
  </si>
  <si>
    <t xml:space="preserve">Store</t>
  </si>
  <si>
    <t xml:space="preserve">No cards assigned here by default</t>
  </si>
  <si>
    <t xml:space="preserve">Super Mario Brothers.</t>
  </si>
  <si>
    <t xml:space="preserve">Castlevania: Symphony of the Night.</t>
  </si>
  <si>
    <t xml:space="preserve">Collusion errata: misprinted as "Temporal Odyssey"</t>
  </si>
  <si>
    <t xml:space="preserve">Collusion errata: printed as Silver Promo, but should be Master</t>
  </si>
  <si>
    <t xml:space="preserve">Iron Chef.</t>
  </si>
  <si>
    <t xml:space="preserve">Tomb Raider.</t>
  </si>
  <si>
    <t xml:space="preserve">Toy Story.</t>
  </si>
  <si>
    <t xml:space="preserve">Previously planned L99 setting.</t>
  </si>
  <si>
    <t xml:space="preserve">World of Warcraft.</t>
  </si>
  <si>
    <t xml:space="preserve">World Wrestling Federation.</t>
  </si>
  <si>
    <t xml:space="preserve">N/A (oversized cards)</t>
  </si>
  <si>
    <t xml:space="preserve">Grand Total</t>
  </si>
  <si>
    <t xml:space="preserve">Divider reconciliation to contents listing:</t>
  </si>
  <si>
    <t xml:space="preserve">Number of Dividers in Collusion contents</t>
  </si>
  <si>
    <t xml:space="preserve">Adjustment to correct Collusion contents listing</t>
  </si>
  <si>
    <t xml:space="preserve">Total Dividers actually in Collusion</t>
  </si>
  <si>
    <t xml:space="preserve">Grand Total Dividers</t>
  </si>
  <si>
    <t xml:space="preserve">Source (replacement card)</t>
  </si>
  <si>
    <t xml:space="preserve">Source (original card)</t>
  </si>
  <si>
    <t xml:space="preserve">Comments</t>
  </si>
  <si>
    <t xml:space="preserve">Updated Card Text</t>
  </si>
  <si>
    <t xml:space="preserve">These cards and dividers are to be included in the upcoming errata pack, as mentioned in the following Kickstarter update (with details taken from comments at this link):</t>
  </si>
  <si>
    <t xml:space="preserve">https://www.kickstarter.com/projects/level99games/millennium-blades-collusion/posts/3206611</t>
  </si>
  <si>
    <t xml:space="preserve">22 Cards -&gt; 7 blank singles, 8 collusion deckboxes, 3 mini expansion deckboxes, 1 mini expansion 8 card (Chaos), 1 Hat to End all Hats,1 Future Power Creep (not boss), 1 Keyword Card (Unite)</t>
  </si>
  <si>
    <t xml:space="preserve">The 7 blanks are for people who want to make custom singles. They're not relevant to actual gameplay.</t>
  </si>
  <si>
    <t xml:space="preserve">The deckboxes (both collusion and mini expansion) add an extra Element/Type to some deck boxes, which may make it easier to form Collections with them. In regular play, the Element/Type of a deckbox doesn't matter in tournaments.</t>
  </si>
  <si>
    <t xml:space="preserve">Chaos should have an arrow printed on it to denote the set's special mechanic. This "arrow" isn't exactly needed as Chaos' card facing can account for the arrow's facing (the intended mechanic has you turning the card sideways to make the arrow point at different things).</t>
  </si>
  <si>
    <t xml:space="preserve">Hat to End All Hats gets a change in making its effect less niche. I believe it changes the effect from affecting something in a Tableau to affecting something in the Play Area instead, letting it target Deckboxes/Accessories that aren't in the Tableau.</t>
  </si>
  <si>
    <t xml:space="preserve">Future Power Creep is a clarification for how his effect works when he creates a "new meta." The actual effect doesn't change.</t>
  </si>
  <si>
    <t xml:space="preserve">The Unite Keyword Card was printed with old text that doesn't match the current Unit keyword card. This errata makes them match. The old Unite keyword card still functions, though.</t>
  </si>
  <si>
    <t xml:space="preserve">25 Dividers =&gt; 6 Set Rotation starter sets, The Sports Set, Esper X Humans, Seventh Cross Heroes, War of Indines, Devastation of Indines, Penny Dreadful, The Ultimate Steel Cook, Ultimate Kaiju Throwdown, 8 Base Set Master sets, Terrene Odyssey, Shin Rubber Ducky Maid Crusaders R, Core Set 2</t>
  </si>
</sst>
</file>

<file path=xl/styles.xml><?xml version="1.0" encoding="utf-8"?>
<styleSheet xmlns="http://schemas.openxmlformats.org/spreadsheetml/2006/main">
  <numFmts count="3">
    <numFmt numFmtId="164" formatCode="General"/>
    <numFmt numFmtId="165" formatCode="#,##0;\(#,##0\);\-"/>
    <numFmt numFmtId="166" formatCode="General"/>
  </numFmts>
  <fonts count="16">
    <font>
      <sz val="10"/>
      <color rgb="FF000000"/>
      <name val="Calibri"/>
      <family val="0"/>
      <charset val="1"/>
    </font>
    <font>
      <sz val="10"/>
      <name val="Arial"/>
      <family val="0"/>
    </font>
    <font>
      <sz val="10"/>
      <name val="Arial"/>
      <family val="0"/>
    </font>
    <font>
      <sz val="10"/>
      <name val="Arial"/>
      <family val="0"/>
    </font>
    <font>
      <sz val="11"/>
      <color rgb="FF000000"/>
      <name val="Calibri"/>
      <family val="0"/>
      <charset val="1"/>
    </font>
    <font>
      <b val="true"/>
      <sz val="11"/>
      <color rgb="FF000000"/>
      <name val="Calibri"/>
      <family val="0"/>
      <charset val="1"/>
    </font>
    <font>
      <b val="true"/>
      <sz val="11"/>
      <color rgb="FFFFFFFF"/>
      <name val="Calibri"/>
      <family val="0"/>
      <charset val="1"/>
    </font>
    <font>
      <i val="true"/>
      <sz val="11"/>
      <color rgb="FF000000"/>
      <name val="Calibri"/>
      <family val="0"/>
      <charset val="1"/>
    </font>
    <font>
      <b val="true"/>
      <i val="true"/>
      <sz val="11"/>
      <color rgb="FF000000"/>
      <name val="Calibri"/>
      <family val="0"/>
      <charset val="1"/>
    </font>
    <font>
      <u val="single"/>
      <sz val="11"/>
      <color rgb="FF0000FF"/>
      <name val="Cambria"/>
      <family val="0"/>
      <charset val="1"/>
    </font>
    <font>
      <sz val="11"/>
      <color rgb="FF0000FF"/>
      <name val="Cambria"/>
      <family val="0"/>
      <charset val="1"/>
    </font>
    <font>
      <sz val="11"/>
      <color rgb="FF000000"/>
      <name val="&quot;docs-Calibri&quot;"/>
      <family val="0"/>
      <charset val="1"/>
    </font>
    <font>
      <sz val="10"/>
      <color rgb="FF000000"/>
      <name val="Noto Sans CJK SC"/>
      <family val="2"/>
      <charset val="1"/>
    </font>
    <font>
      <b val="true"/>
      <sz val="11"/>
      <color rgb="FFFF0000"/>
      <name val="Calibri"/>
      <family val="0"/>
      <charset val="1"/>
    </font>
    <font>
      <u val="single"/>
      <sz val="11"/>
      <color rgb="FF000000"/>
      <name val="Cambria"/>
      <family val="0"/>
      <charset val="1"/>
    </font>
    <font>
      <u val="single"/>
      <sz val="11"/>
      <color rgb="FF0563C1"/>
      <name val="Cambria"/>
      <family val="0"/>
      <charset val="1"/>
    </font>
  </fonts>
  <fills count="8">
    <fill>
      <patternFill patternType="none"/>
    </fill>
    <fill>
      <patternFill patternType="gray125"/>
    </fill>
    <fill>
      <patternFill patternType="solid">
        <fgColor rgb="FF2F5496"/>
        <bgColor rgb="FF0563C1"/>
      </patternFill>
    </fill>
    <fill>
      <patternFill patternType="solid">
        <fgColor rgb="FFD8D8D8"/>
        <bgColor rgb="FFB4C6E7"/>
      </patternFill>
    </fill>
    <fill>
      <patternFill patternType="solid">
        <fgColor rgb="FFBFBFBF"/>
        <bgColor rgb="FFB4C6E7"/>
      </patternFill>
    </fill>
    <fill>
      <patternFill patternType="solid">
        <fgColor rgb="FFA5A5A5"/>
        <bgColor rgb="FFBFBFBF"/>
      </patternFill>
    </fill>
    <fill>
      <patternFill patternType="solid">
        <fgColor rgb="FF7F7F7F"/>
        <bgColor rgb="FF666699"/>
      </patternFill>
    </fill>
    <fill>
      <patternFill patternType="solid">
        <fgColor rgb="FFB4C6E7"/>
        <bgColor rgb="FFBFBFBF"/>
      </patternFill>
    </fill>
  </fills>
  <borders count="10">
    <border diagonalUp="false" diagonalDown="false">
      <left/>
      <right/>
      <top/>
      <bottom/>
      <diagonal/>
    </border>
    <border diagonalUp="false" diagonalDown="false">
      <left style="thin">
        <color rgb="FFFFFFFF"/>
      </left>
      <right style="thin">
        <color rgb="FFFFFFFF"/>
      </right>
      <top style="thin">
        <color rgb="FFFFFFFF"/>
      </top>
      <bottom style="thin">
        <color rgb="FFFFFFFF"/>
      </bottom>
      <diagonal/>
    </border>
    <border diagonalUp="false" diagonalDown="false">
      <left style="thin"/>
      <right style="thin"/>
      <top style="thin"/>
      <bottom/>
      <diagonal/>
    </border>
    <border diagonalUp="false" diagonalDown="false">
      <left style="thin"/>
      <right style="thin"/>
      <top/>
      <bottom/>
      <diagonal/>
    </border>
    <border diagonalUp="false" diagonalDown="false">
      <left/>
      <right/>
      <top style="thin"/>
      <bottom style="thin"/>
      <diagonal/>
    </border>
    <border diagonalUp="false" diagonalDown="false">
      <left style="thin"/>
      <right style="thin"/>
      <top style="thin"/>
      <bottom style="thin"/>
      <diagonal/>
    </border>
    <border diagonalUp="false" diagonalDown="false">
      <left/>
      <right/>
      <top style="thin"/>
      <bottom style="double"/>
      <diagonal/>
    </border>
    <border diagonalUp="false" diagonalDown="false">
      <left style="thin"/>
      <right style="thin"/>
      <top style="thin"/>
      <bottom style="double"/>
      <diagonal/>
    </border>
    <border diagonalUp="false" diagonalDown="false">
      <left style="thin"/>
      <right style="thin"/>
      <top/>
      <bottom style="thin"/>
      <diagonal/>
    </border>
    <border diagonalUp="false" diagonalDown="false">
      <left/>
      <right/>
      <top style="thin"/>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6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4" fontId="5" fillId="0" borderId="0" xfId="0" applyFont="true" applyBorder="false" applyAlignment="true" applyProtection="false">
      <alignment horizontal="center" vertical="bottom" textRotation="0" wrapText="false" indent="0" shrinkToFit="false"/>
      <protection locked="true" hidden="false"/>
    </xf>
    <xf numFmtId="164" fontId="5" fillId="0" borderId="0" xfId="0" applyFont="true" applyBorder="false" applyAlignment="true" applyProtection="false">
      <alignment horizontal="center" vertical="center" textRotation="0" wrapText="true" indent="0" shrinkToFit="false"/>
      <protection locked="true" hidden="false"/>
    </xf>
    <xf numFmtId="164" fontId="6" fillId="2" borderId="1" xfId="0" applyFont="true" applyBorder="true" applyAlignment="true" applyProtection="false">
      <alignment horizontal="center" vertical="center" textRotation="0" wrapText="tru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5" fillId="0" borderId="2" xfId="0" applyFont="true" applyBorder="true" applyAlignment="true" applyProtection="false">
      <alignment horizontal="center" vertical="bottom" textRotation="0" wrapText="false" indent="0" shrinkToFit="false"/>
      <protection locked="true" hidden="false"/>
    </xf>
    <xf numFmtId="165" fontId="4" fillId="0" borderId="0" xfId="0" applyFont="true" applyBorder="false" applyAlignment="true" applyProtection="false">
      <alignment horizontal="center" vertical="bottom" textRotation="0" wrapText="false" indent="0" shrinkToFit="false"/>
      <protection locked="true" hidden="false"/>
    </xf>
    <xf numFmtId="165" fontId="5" fillId="0" borderId="0" xfId="0" applyFont="true" applyBorder="false" applyAlignment="true" applyProtection="false">
      <alignment horizontal="center" vertical="bottom" textRotation="0" wrapText="false" indent="0" shrinkToFit="false"/>
      <protection locked="true" hidden="false"/>
    </xf>
    <xf numFmtId="165" fontId="5" fillId="0" borderId="3" xfId="0" applyFont="true" applyBorder="true" applyAlignment="true" applyProtection="false">
      <alignment horizontal="center" vertical="bottom" textRotation="0" wrapText="false" indent="0" shrinkToFit="false"/>
      <protection locked="true" hidden="false"/>
    </xf>
    <xf numFmtId="164" fontId="5" fillId="0" borderId="3" xfId="0" applyFont="true" applyBorder="true" applyAlignment="true" applyProtection="false">
      <alignment horizontal="center" vertical="bottom" textRotation="0" wrapText="false" indent="0" shrinkToFit="false"/>
      <protection locked="true" hidden="false"/>
    </xf>
    <xf numFmtId="164" fontId="5" fillId="0" borderId="4" xfId="0" applyFont="true" applyBorder="true" applyAlignment="false" applyProtection="false">
      <alignment horizontal="general" vertical="bottom" textRotation="0" wrapText="false" indent="0" shrinkToFit="false"/>
      <protection locked="true" hidden="false"/>
    </xf>
    <xf numFmtId="165" fontId="5" fillId="0" borderId="4" xfId="0" applyFont="true" applyBorder="true" applyAlignment="true" applyProtection="false">
      <alignment horizontal="center" vertical="bottom" textRotation="0" wrapText="false" indent="0" shrinkToFit="false"/>
      <protection locked="true" hidden="false"/>
    </xf>
    <xf numFmtId="165" fontId="5" fillId="0" borderId="5" xfId="0" applyFont="true" applyBorder="true" applyAlignment="true" applyProtection="false">
      <alignment horizontal="center" vertical="bottom" textRotation="0" wrapText="false" indent="0" shrinkToFit="false"/>
      <protection locked="true" hidden="false"/>
    </xf>
    <xf numFmtId="164" fontId="7" fillId="0" borderId="0" xfId="0" applyFont="true" applyBorder="false" applyAlignment="true" applyProtection="false">
      <alignment horizontal="general" vertical="top" textRotation="0" wrapText="false" indent="0" shrinkToFit="false"/>
      <protection locked="true" hidden="false"/>
    </xf>
    <xf numFmtId="164" fontId="8" fillId="0" borderId="0" xfId="0" applyFont="true" applyBorder="false" applyAlignment="true" applyProtection="false">
      <alignment horizontal="right"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5" fillId="0" borderId="6" xfId="0" applyFont="true" applyBorder="true" applyAlignment="false" applyProtection="false">
      <alignment horizontal="general" vertical="bottom" textRotation="0" wrapText="false" indent="0" shrinkToFit="false"/>
      <protection locked="true" hidden="false"/>
    </xf>
    <xf numFmtId="165" fontId="5" fillId="0" borderId="6" xfId="0" applyFont="true" applyBorder="true" applyAlignment="true" applyProtection="false">
      <alignment horizontal="center" vertical="bottom" textRotation="0" wrapText="false" indent="0" shrinkToFit="false"/>
      <protection locked="true" hidden="false"/>
    </xf>
    <xf numFmtId="165" fontId="5" fillId="0" borderId="7" xfId="0" applyFont="true" applyBorder="true" applyAlignment="true" applyProtection="false">
      <alignment horizontal="center" vertical="bottom" textRotation="0" wrapText="false" indent="0" shrinkToFit="false"/>
      <protection locked="true" hidden="false"/>
    </xf>
    <xf numFmtId="164" fontId="5" fillId="0" borderId="8" xfId="0" applyFont="true" applyBorder="true" applyAlignment="true" applyProtection="false">
      <alignment horizontal="center" vertical="bottom" textRotation="0" wrapText="false" indent="0" shrinkToFit="false"/>
      <protection locked="true" hidden="false"/>
    </xf>
    <xf numFmtId="164" fontId="5" fillId="0" borderId="0" xfId="0" applyFont="true" applyBorder="false" applyAlignment="true" applyProtection="false">
      <alignment horizontal="general" vertical="top" textRotation="0" wrapText="false" indent="0" shrinkToFit="false"/>
      <protection locked="true" hidden="false"/>
    </xf>
    <xf numFmtId="164" fontId="5" fillId="0" borderId="0" xfId="0" applyFont="true" applyBorder="false" applyAlignment="true" applyProtection="false">
      <alignment horizontal="center" vertical="top" textRotation="0" wrapText="false" indent="0" shrinkToFit="false"/>
      <protection locked="true" hidden="false"/>
    </xf>
    <xf numFmtId="166" fontId="5" fillId="3" borderId="0" xfId="0" applyFont="true" applyBorder="true" applyAlignment="true" applyProtection="false">
      <alignment horizontal="general" vertical="top" textRotation="0" wrapText="false" indent="0" shrinkToFit="false"/>
      <protection locked="true" hidden="false"/>
    </xf>
    <xf numFmtId="164" fontId="5" fillId="3" borderId="0" xfId="0" applyFont="true" applyBorder="true" applyAlignment="true" applyProtection="false">
      <alignment horizontal="center" vertical="top" textRotation="0" wrapText="false" indent="0" shrinkToFit="false"/>
      <protection locked="true" hidden="false"/>
    </xf>
    <xf numFmtId="166" fontId="5" fillId="4" borderId="0" xfId="0" applyFont="true" applyBorder="true" applyAlignment="true" applyProtection="false">
      <alignment horizontal="general" vertical="top" textRotation="0" wrapText="false" indent="0" shrinkToFit="false"/>
      <protection locked="true" hidden="false"/>
    </xf>
    <xf numFmtId="164" fontId="5" fillId="4" borderId="0" xfId="0" applyFont="true" applyBorder="true" applyAlignment="true" applyProtection="false">
      <alignment horizontal="center" vertical="top" textRotation="0" wrapText="false" indent="0" shrinkToFit="false"/>
      <protection locked="true" hidden="false"/>
    </xf>
    <xf numFmtId="166" fontId="5" fillId="5" borderId="0" xfId="0" applyFont="true" applyBorder="true" applyAlignment="true" applyProtection="false">
      <alignment horizontal="general" vertical="top" textRotation="0" wrapText="false" indent="0" shrinkToFit="false"/>
      <protection locked="true" hidden="false"/>
    </xf>
    <xf numFmtId="164" fontId="5" fillId="5" borderId="0" xfId="0" applyFont="true" applyBorder="true" applyAlignment="true" applyProtection="false">
      <alignment horizontal="center" vertical="top" textRotation="0" wrapText="false" indent="0" shrinkToFit="false"/>
      <protection locked="true" hidden="false"/>
    </xf>
    <xf numFmtId="166" fontId="5" fillId="6" borderId="0" xfId="0" applyFont="true" applyBorder="true" applyAlignment="true" applyProtection="false">
      <alignment horizontal="general" vertical="top" textRotation="0" wrapText="false" indent="0" shrinkToFit="false"/>
      <protection locked="true" hidden="false"/>
    </xf>
    <xf numFmtId="164" fontId="5" fillId="6" borderId="0" xfId="0" applyFont="true" applyBorder="true" applyAlignment="true" applyProtection="false">
      <alignment horizontal="center" vertical="top" textRotation="0" wrapText="false" indent="0" shrinkToFit="false"/>
      <protection locked="true" hidden="false"/>
    </xf>
    <xf numFmtId="164" fontId="4" fillId="0" borderId="0" xfId="0" applyFont="true" applyBorder="false" applyAlignment="true" applyProtection="false">
      <alignment horizontal="general" vertical="top" textRotation="0" wrapText="false" indent="0" shrinkToFit="false"/>
      <protection locked="true" hidden="false"/>
    </xf>
    <xf numFmtId="165" fontId="4" fillId="0" borderId="0" xfId="0" applyFont="true" applyBorder="false" applyAlignment="true" applyProtection="false">
      <alignment horizontal="center" vertical="top" textRotation="0" wrapText="false" indent="0" shrinkToFit="false"/>
      <protection locked="true" hidden="false"/>
    </xf>
    <xf numFmtId="164" fontId="4" fillId="0" borderId="0" xfId="0" applyFont="true" applyBorder="false" applyAlignment="true" applyProtection="false">
      <alignment horizontal="center" vertical="top" textRotation="0" wrapText="false" indent="0" shrinkToFit="false"/>
      <protection locked="true" hidden="false"/>
    </xf>
    <xf numFmtId="166" fontId="4" fillId="3" borderId="0" xfId="0" applyFont="true" applyBorder="true" applyAlignment="true" applyProtection="false">
      <alignment horizontal="general" vertical="top" textRotation="0" wrapText="false" indent="0" shrinkToFit="false"/>
      <protection locked="true" hidden="false"/>
    </xf>
    <xf numFmtId="166" fontId="4" fillId="3" borderId="0" xfId="0" applyFont="true" applyBorder="true" applyAlignment="true" applyProtection="false">
      <alignment horizontal="center" vertical="top" textRotation="0" wrapText="false" indent="0" shrinkToFit="false"/>
      <protection locked="true" hidden="false"/>
    </xf>
    <xf numFmtId="166" fontId="4" fillId="4" borderId="0" xfId="0" applyFont="true" applyBorder="true" applyAlignment="true" applyProtection="false">
      <alignment horizontal="general" vertical="top" textRotation="0" wrapText="false" indent="0" shrinkToFit="false"/>
      <protection locked="true" hidden="false"/>
    </xf>
    <xf numFmtId="166" fontId="4" fillId="4" borderId="0" xfId="0" applyFont="true" applyBorder="true" applyAlignment="true" applyProtection="false">
      <alignment horizontal="center" vertical="top" textRotation="0" wrapText="false" indent="0" shrinkToFit="false"/>
      <protection locked="true" hidden="false"/>
    </xf>
    <xf numFmtId="166" fontId="4" fillId="5" borderId="0" xfId="0" applyFont="true" applyBorder="true" applyAlignment="true" applyProtection="false">
      <alignment horizontal="general" vertical="top" textRotation="0" wrapText="false" indent="0" shrinkToFit="false"/>
      <protection locked="true" hidden="false"/>
    </xf>
    <xf numFmtId="166" fontId="4" fillId="5" borderId="0" xfId="0" applyFont="true" applyBorder="true" applyAlignment="true" applyProtection="false">
      <alignment horizontal="center" vertical="top" textRotation="0" wrapText="false" indent="0" shrinkToFit="false"/>
      <protection locked="true" hidden="false"/>
    </xf>
    <xf numFmtId="166" fontId="4" fillId="6" borderId="0" xfId="0" applyFont="true" applyBorder="true" applyAlignment="true" applyProtection="false">
      <alignment horizontal="general" vertical="top" textRotation="0" wrapText="false" indent="0" shrinkToFit="false"/>
      <protection locked="true" hidden="false"/>
    </xf>
    <xf numFmtId="166" fontId="4" fillId="6" borderId="0" xfId="0" applyFont="true" applyBorder="true" applyAlignment="true" applyProtection="false">
      <alignment horizontal="center" vertical="top" textRotation="0" wrapText="false" indent="0" shrinkToFit="false"/>
      <protection locked="true" hidden="false"/>
    </xf>
    <xf numFmtId="164" fontId="9" fillId="0" borderId="0" xfId="0" applyFont="true" applyBorder="false" applyAlignment="true" applyProtection="false">
      <alignment horizontal="general" vertical="top" textRotation="0" wrapText="false" indent="0" shrinkToFit="false"/>
      <protection locked="true" hidden="false"/>
    </xf>
    <xf numFmtId="164" fontId="4" fillId="0" borderId="0" xfId="0" applyFont="true" applyBorder="false" applyAlignment="true" applyProtection="false">
      <alignment horizontal="general" vertical="top" textRotation="0" wrapText="true" indent="0" shrinkToFit="false"/>
      <protection locked="true" hidden="false"/>
    </xf>
    <xf numFmtId="164" fontId="10" fillId="0" borderId="0" xfId="0" applyFont="true" applyBorder="false" applyAlignment="true" applyProtection="false">
      <alignment horizontal="general" vertical="top" textRotation="0" wrapText="false" indent="0" shrinkToFit="false"/>
      <protection locked="true" hidden="false"/>
    </xf>
    <xf numFmtId="164" fontId="11" fillId="0" borderId="0" xfId="0" applyFont="true" applyBorder="false" applyAlignment="true" applyProtection="false">
      <alignment horizontal="general" vertical="bottom" textRotation="0" wrapText="fals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4" fillId="3" borderId="0" xfId="0" applyFont="true" applyBorder="true" applyAlignment="true" applyProtection="false">
      <alignment horizontal="center"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5" fillId="3" borderId="0" xfId="0" applyFont="true" applyBorder="true" applyAlignment="true" applyProtection="false">
      <alignment horizontal="center" vertical="bottom" textRotation="0" wrapText="false" indent="0" shrinkToFit="false"/>
      <protection locked="true" hidden="false"/>
    </xf>
    <xf numFmtId="165" fontId="5" fillId="0" borderId="0" xfId="0" applyFont="true" applyBorder="false" applyAlignment="true" applyProtection="false">
      <alignment horizontal="center" vertical="top" textRotation="0" wrapText="false" indent="0" shrinkToFit="false"/>
      <protection locked="true" hidden="false"/>
    </xf>
    <xf numFmtId="165" fontId="4" fillId="3" borderId="0" xfId="0" applyFont="true" applyBorder="true" applyAlignment="true" applyProtection="false">
      <alignment horizontal="center" vertical="top" textRotation="0" wrapText="false" indent="0" shrinkToFit="false"/>
      <protection locked="true" hidden="false"/>
    </xf>
    <xf numFmtId="164" fontId="14" fillId="0" borderId="0" xfId="0" applyFont="true" applyBorder="false" applyAlignment="true" applyProtection="false">
      <alignment horizontal="general" vertical="bottom" textRotation="0" wrapText="false" indent="0" shrinkToFit="false"/>
      <protection locked="true" hidden="false"/>
    </xf>
    <xf numFmtId="166" fontId="5" fillId="0" borderId="4" xfId="0" applyFont="true" applyBorder="true" applyAlignment="true" applyProtection="false">
      <alignment horizontal="center" vertical="bottom" textRotation="0" wrapText="false" indent="0" shrinkToFit="false"/>
      <protection locked="true" hidden="false"/>
    </xf>
    <xf numFmtId="165" fontId="4" fillId="3" borderId="0" xfId="0" applyFont="true" applyBorder="true" applyAlignment="true" applyProtection="false">
      <alignment horizontal="center" vertical="bottom" textRotation="0" wrapText="false" indent="0" shrinkToFit="false"/>
      <protection locked="true" hidden="false"/>
    </xf>
    <xf numFmtId="164" fontId="4" fillId="3" borderId="0" xfId="0" applyFont="true" applyBorder="true" applyAlignment="false" applyProtection="false">
      <alignment horizontal="general" vertical="bottom" textRotation="0" wrapText="false" indent="0" shrinkToFit="false"/>
      <protection locked="true" hidden="false"/>
    </xf>
    <xf numFmtId="165" fontId="5" fillId="3" borderId="0" xfId="0" applyFont="true" applyBorder="true" applyAlignment="true" applyProtection="false">
      <alignment horizontal="center" vertical="bottom" textRotation="0" wrapText="false" indent="0" shrinkToFit="false"/>
      <protection locked="true" hidden="false"/>
    </xf>
    <xf numFmtId="164" fontId="4" fillId="7" borderId="0" xfId="0" applyFont="true" applyBorder="true" applyAlignment="false" applyProtection="false">
      <alignment horizontal="general" vertical="bottom" textRotation="0" wrapText="false" indent="0" shrinkToFit="false"/>
      <protection locked="true" hidden="false"/>
    </xf>
    <xf numFmtId="166" fontId="4" fillId="7" borderId="9" xfId="0" applyFont="true" applyBorder="true" applyAlignment="false" applyProtection="false">
      <alignment horizontal="general" vertical="bottom" textRotation="0" wrapText="false" indent="0" shrinkToFit="false"/>
      <protection locked="true" hidden="false"/>
    </xf>
    <xf numFmtId="166" fontId="5" fillId="7" borderId="9" xfId="0" applyFont="true" applyBorder="true" applyAlignment="false" applyProtection="false">
      <alignment horizontal="general" vertical="bottom" textRotation="0" wrapText="false" indent="0" shrinkToFit="false"/>
      <protection locked="true" hidden="false"/>
    </xf>
    <xf numFmtId="165" fontId="4" fillId="3" borderId="0" xfId="0" applyFont="true" applyBorder="true" applyAlignment="false" applyProtection="false">
      <alignment horizontal="general" vertical="bottom" textRotation="0" wrapText="false" indent="0" shrinkToFit="false"/>
      <protection locked="true" hidden="false"/>
    </xf>
    <xf numFmtId="164" fontId="15"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7">
    <dxf>
      <fill>
        <patternFill patternType="solid">
          <fgColor rgb="00FFFFFF"/>
        </patternFill>
      </fill>
    </dxf>
    <dxf>
      <fill>
        <patternFill patternType="solid">
          <fgColor rgb="FFCCCCCC"/>
          <bgColor rgb="FF272727"/>
        </patternFill>
      </fill>
    </dxf>
    <dxf>
      <fill>
        <patternFill patternType="solid">
          <fgColor rgb="FF0000FF"/>
        </patternFill>
      </fill>
    </dxf>
    <dxf>
      <fill>
        <patternFill patternType="solid">
          <fgColor rgb="FFD8D8D8"/>
        </patternFill>
      </fill>
    </dxf>
    <dxf>
      <fill>
        <patternFill patternType="solid">
          <fgColor rgb="FFBFBFBF"/>
        </patternFill>
      </fill>
    </dxf>
    <dxf>
      <fill>
        <patternFill patternType="solid">
          <fgColor rgb="FFA5A5A5"/>
        </patternFill>
      </fill>
    </dxf>
    <dxf>
      <fill>
        <patternFill patternType="solid">
          <fgColor rgb="FF7F7F7F"/>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7F7F7F"/>
      <rgbColor rgb="FF9999FF"/>
      <rgbColor rgb="FF993366"/>
      <rgbColor rgb="FFFFFFCC"/>
      <rgbColor rgb="FFCCFFFF"/>
      <rgbColor rgb="FF660066"/>
      <rgbColor rgb="FFFF8080"/>
      <rgbColor rgb="FF0563C1"/>
      <rgbColor rgb="FFB4C6E7"/>
      <rgbColor rgb="FF000080"/>
      <rgbColor rgb="FFFF00FF"/>
      <rgbColor rgb="FFFFFF00"/>
      <rgbColor rgb="FF00FFFF"/>
      <rgbColor rgb="FF800080"/>
      <rgbColor rgb="FF800000"/>
      <rgbColor rgb="FF008080"/>
      <rgbColor rgb="FF0000FF"/>
      <rgbColor rgb="FF00CCFF"/>
      <rgbColor rgb="FFCCFFFF"/>
      <rgbColor rgb="FFD8D8D8"/>
      <rgbColor rgb="FFFFFF99"/>
      <rgbColor rgb="FF99CCFF"/>
      <rgbColor rgb="FFFF99CC"/>
      <rgbColor rgb="FFCC99FF"/>
      <rgbColor rgb="FFFFCC99"/>
      <rgbColor rgb="FF3366FF"/>
      <rgbColor rgb="FF33CCCC"/>
      <rgbColor rgb="FF99CC00"/>
      <rgbColor rgb="FFFFCC00"/>
      <rgbColor rgb="FFFF9900"/>
      <rgbColor rgb="FFFF6600"/>
      <rgbColor rgb="FF666699"/>
      <rgbColor rgb="FFA5A5A5"/>
      <rgbColor rgb="FF003366"/>
      <rgbColor rgb="FF339966"/>
      <rgbColor rgb="FF003300"/>
      <rgbColor rgb="FF333300"/>
      <rgbColor rgb="FF993300"/>
      <rgbColor rgb="FF993366"/>
      <rgbColor rgb="FF2F5496"/>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drawings/drawing3.xml><?xml version="1.0" encoding="utf-8"?>
<xdr:wsDr xmlns:xdr="http://schemas.openxmlformats.org/drawingml/2006/spreadsheetDrawing" xmlns:a="http://schemas.openxmlformats.org/drawingml/2006/main" xmlns:r="http://schemas.openxmlformats.org/officeDocument/2006/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en.wikipedia.org/wiki/Looney_Tunes" TargetMode="External"/><Relationship Id="rId3" Type="http://schemas.openxmlformats.org/officeDocument/2006/relationships/hyperlink" Target="https://en.wikipedia.org/wiki/Looney_Tunes" TargetMode="External"/><Relationship Id="rId4" Type="http://schemas.openxmlformats.org/officeDocument/2006/relationships/hyperlink" Target="https://en.wikipedia.org/wiki/Looney_Tunes" TargetMode="External"/><Relationship Id="rId5" Type="http://schemas.openxmlformats.org/officeDocument/2006/relationships/hyperlink" Target="https://en.wikipedia.org/wiki/Looney_Tunes" TargetMode="External"/><Relationship Id="rId6" Type="http://schemas.openxmlformats.org/officeDocument/2006/relationships/hyperlink" Target="https://en.wikipedia.org/wiki/Looney_Tunes" TargetMode="External"/><Relationship Id="rId7" Type="http://schemas.openxmlformats.org/officeDocument/2006/relationships/hyperlink" Target="https://en.wikipedia.org/wiki/The_Shadow" TargetMode="External"/><Relationship Id="rId8" Type="http://schemas.openxmlformats.org/officeDocument/2006/relationships/hyperlink" Target="https://en.wikipedia.org/wiki/Robin_Hood_(1973_film)" TargetMode="External"/><Relationship Id="rId9" Type="http://schemas.openxmlformats.org/officeDocument/2006/relationships/hyperlink" Target="https://en.wikipedia.org/wiki/Simon_(game)" TargetMode="External"/><Relationship Id="rId10" Type="http://schemas.openxmlformats.org/officeDocument/2006/relationships/hyperlink" Target="https://en.wikipedia.org/wiki/Monokuma" TargetMode="External"/><Relationship Id="rId11" Type="http://schemas.openxmlformats.org/officeDocument/2006/relationships/hyperlink" Target="https://boardgamegeek.com/boardgamefamily/25404/mechanism-legacy" TargetMode="External"/><Relationship Id="rId12" Type="http://schemas.openxmlformats.org/officeDocument/2006/relationships/hyperlink" Target="https://boardgamegeek.com/boardgame/63888/innovation" TargetMode="External"/><Relationship Id="rId13" Type="http://schemas.openxmlformats.org/officeDocument/2006/relationships/hyperlink" Target="https://boardgamegeek.com/boardgame/36218/dominion" TargetMode="External"/><Relationship Id="rId14" Type="http://schemas.openxmlformats.org/officeDocument/2006/relationships/hyperlink" Target="https://en.wikipedia.org/wiki/Culdcept" TargetMode="External"/><Relationship Id="rId15" Type="http://schemas.openxmlformats.org/officeDocument/2006/relationships/hyperlink" Target="https://en.wikipedia.org/wiki/Culdcept" TargetMode="External"/><Relationship Id="rId16" Type="http://schemas.openxmlformats.org/officeDocument/2006/relationships/hyperlink" Target="https://en.wikipedia.org/wiki/Culdcept" TargetMode="External"/><Relationship Id="rId17" Type="http://schemas.openxmlformats.org/officeDocument/2006/relationships/hyperlink" Target="https://en.touhouwiki.net/wiki/Touhou_Project" TargetMode="External"/><Relationship Id="rId18" Type="http://schemas.openxmlformats.org/officeDocument/2006/relationships/hyperlink" Target="https://en.wikipedia.org/wiki/Chris_Perkins_(game_designer)" TargetMode="External"/><Relationship Id="rId19" Type="http://schemas.openxmlformats.org/officeDocument/2006/relationships/hyperlink" Target="https://en.wikipedia.org/wiki/Turtles_all_the_way_down" TargetMode="External"/><Relationship Id="rId20" Type="http://schemas.openxmlformats.org/officeDocument/2006/relationships/hyperlink" Target="https://en.wikipedia.org/wiki/Brad_Talton" TargetMode="External"/><Relationship Id="rId21" Type="http://schemas.openxmlformats.org/officeDocument/2006/relationships/hyperlink" Target="https://fabiofontes.com/" TargetMode="External"/><Relationship Id="rId22" Type="http://schemas.openxmlformats.org/officeDocument/2006/relationships/hyperlink" Target="https://twitter.com/nokomento" TargetMode="External"/><Relationship Id="rId23" Type="http://schemas.openxmlformats.org/officeDocument/2006/relationships/hyperlink" Target="https://en.wikipedia.org/wiki/For_Dummies" TargetMode="External"/><Relationship Id="rId24" Type="http://schemas.openxmlformats.org/officeDocument/2006/relationships/hyperlink" Target="https://en.wikipedia.org/wiki/Cuphead" TargetMode="External"/><Relationship Id="rId25" Type="http://schemas.openxmlformats.org/officeDocument/2006/relationships/hyperlink" Target="https://en.wikipedia.org/wiki/Howl%27s_Moving_Castle" TargetMode="External"/><Relationship Id="rId26" Type="http://schemas.openxmlformats.org/officeDocument/2006/relationships/hyperlink" Target="https://en.wikipedia.org/wiki/Howl%27s_Moving_Castle" TargetMode="External"/><Relationship Id="rId27" Type="http://schemas.openxmlformats.org/officeDocument/2006/relationships/hyperlink" Target="https://en.wikipedia.org/wiki/Angel_investor" TargetMode="External"/><Relationship Id="rId28" Type="http://schemas.openxmlformats.org/officeDocument/2006/relationships/hyperlink" Target="https://en.wikipedia.org/wiki/Beyblade" TargetMode="External"/><Relationship Id="rId29" Type="http://schemas.openxmlformats.org/officeDocument/2006/relationships/hyperlink" Target="https://en.wikipedia.org/wiki/Call_of_Duty_4:_Modern_Warfare" TargetMode="External"/><Relationship Id="rId30" Type="http://schemas.openxmlformats.org/officeDocument/2006/relationships/hyperlink" Target="https://en.wikipedia.org/wiki/Dan_Forden" TargetMode="External"/><Relationship Id="rId31" Type="http://schemas.openxmlformats.org/officeDocument/2006/relationships/hyperlink" Target="https://en.wikipedia.org/wiki/Chrono_Trigger" TargetMode="External"/><Relationship Id="rId32" Type="http://schemas.openxmlformats.org/officeDocument/2006/relationships/hyperlink" Target="https://en.wikipedia.org/wiki/Nier" TargetMode="External"/><Relationship Id="rId33" Type="http://schemas.openxmlformats.org/officeDocument/2006/relationships/hyperlink" Target="https://en.wikipedia.org/wiki/Dragon_Quest" TargetMode="External"/><Relationship Id="rId34" Type="http://schemas.openxmlformats.org/officeDocument/2006/relationships/hyperlink" Target="https://en.wikipedia.org/wiki/Howl%27s_Moving_Castle" TargetMode="External"/><Relationship Id="rId35" Type="http://schemas.openxmlformats.org/officeDocument/2006/relationships/drawing" Target="../drawings/drawing1.xml"/><Relationship Id="rId36" Type="http://schemas.openxmlformats.org/officeDocument/2006/relationships/vmlDrawing" Target="../drawings/vmlDrawing1.v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en.wikipedia.org/wiki/Looney_Tunes" TargetMode="External"/><Relationship Id="rId3" Type="http://schemas.openxmlformats.org/officeDocument/2006/relationships/drawing" Target="../drawings/drawing2.xml"/><Relationship Id="rId4" Type="http://schemas.openxmlformats.org/officeDocument/2006/relationships/vmlDrawing" Target="../drawings/vmlDrawing2.vml"/>
</Relationships>
</file>

<file path=xl/worksheets/_rels/sheet4.xml.rels><?xml version="1.0" encoding="UTF-8"?>
<Relationships xmlns="http://schemas.openxmlformats.org/package/2006/relationships"><Relationship Id="rId1" Type="http://schemas.openxmlformats.org/officeDocument/2006/relationships/drawing" Target="../drawings/drawing3.xml"/>
</Relationships>
</file>

<file path=xl/worksheets/_rels/sheet5.xml.rels><?xml version="1.0" encoding="UTF-8"?>
<Relationships xmlns="http://schemas.openxmlformats.org/package/2006/relationships"><Relationship Id="rId1" Type="http://schemas.openxmlformats.org/officeDocument/2006/relationships/hyperlink" Target="https://www.kickstarter.com/projects/level99games/millennium-blades-collusion/posts/3206611"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000"/>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pane xSplit="0" ySplit="3" topLeftCell="A4" activePane="bottomLeft" state="frozen"/>
      <selection pane="topLeft" activeCell="A1" activeCellId="0" sqref="A1"/>
      <selection pane="bottomLeft" activeCell="H18" activeCellId="0" sqref="H18"/>
    </sheetView>
  </sheetViews>
  <sheetFormatPr defaultColWidth="14.42578125" defaultRowHeight="15" zeroHeight="false" outlineLevelRow="0" outlineLevelCol="0"/>
  <cols>
    <col collapsed="false" customWidth="true" hidden="false" outlineLevel="0" max="1" min="1" style="0" width="0.71"/>
    <col collapsed="false" customWidth="true" hidden="false" outlineLevel="0" max="2" min="2" style="0" width="36.13"/>
    <col collapsed="false" customWidth="true" hidden="false" outlineLevel="0" max="3" min="3" style="0" width="19.13"/>
    <col collapsed="false" customWidth="true" hidden="false" outlineLevel="0" max="4" min="4" style="0" width="9.14"/>
    <col collapsed="false" customWidth="true" hidden="false" outlineLevel="0" max="5" min="5" style="0" width="9.57"/>
    <col collapsed="false" customWidth="true" hidden="false" outlineLevel="0" max="6" min="6" style="0" width="9.14"/>
    <col collapsed="false" customWidth="true" hidden="false" outlineLevel="0" max="7" min="7" style="0" width="11.57"/>
    <col collapsed="false" customWidth="true" hidden="false" outlineLevel="0" max="8" min="8" style="0" width="78"/>
    <col collapsed="false" customWidth="true" hidden="false" outlineLevel="0" max="9" min="9" style="0" width="10"/>
    <col collapsed="false" customWidth="true" hidden="false" outlineLevel="0" max="10" min="10" style="0" width="0.71"/>
    <col collapsed="false" customWidth="true" hidden="false" outlineLevel="0" max="11" min="11" style="0" width="9.14"/>
    <col collapsed="false" customWidth="true" hidden="false" outlineLevel="0" max="12" min="12" style="0" width="10.71"/>
    <col collapsed="false" customWidth="true" hidden="false" outlineLevel="0" max="26" min="13" style="0" width="9.14"/>
  </cols>
  <sheetData>
    <row r="1" customFormat="false" ht="3.75" hidden="false" customHeight="true" outlineLevel="0" collapsed="false">
      <c r="A1" s="1"/>
      <c r="B1" s="1"/>
      <c r="C1" s="1"/>
      <c r="D1" s="2"/>
      <c r="E1" s="2"/>
      <c r="F1" s="3"/>
      <c r="G1" s="2"/>
      <c r="H1" s="1"/>
      <c r="I1" s="3"/>
      <c r="J1" s="1"/>
      <c r="K1" s="1"/>
      <c r="L1" s="1"/>
      <c r="M1" s="1"/>
      <c r="N1" s="1"/>
      <c r="O1" s="1"/>
      <c r="P1" s="1"/>
      <c r="Q1" s="1"/>
      <c r="R1" s="1"/>
      <c r="S1" s="1"/>
      <c r="T1" s="1"/>
      <c r="U1" s="1"/>
      <c r="V1" s="1"/>
      <c r="W1" s="1"/>
      <c r="X1" s="1"/>
      <c r="Y1" s="1"/>
      <c r="Z1" s="1"/>
    </row>
    <row r="2" customFormat="false" ht="15" hidden="false" customHeight="true" outlineLevel="0" collapsed="false">
      <c r="A2" s="4"/>
      <c r="B2" s="5" t="s">
        <v>0</v>
      </c>
      <c r="C2" s="5" t="s">
        <v>1</v>
      </c>
      <c r="D2" s="5" t="s">
        <v>2</v>
      </c>
      <c r="E2" s="5" t="s">
        <v>3</v>
      </c>
      <c r="F2" s="5" t="s">
        <v>4</v>
      </c>
      <c r="G2" s="5" t="s">
        <v>5</v>
      </c>
      <c r="H2" s="5"/>
      <c r="I2" s="5" t="s">
        <v>6</v>
      </c>
      <c r="J2" s="5"/>
      <c r="K2" s="5" t="s">
        <v>7</v>
      </c>
      <c r="L2" s="5" t="s">
        <v>8</v>
      </c>
      <c r="M2" s="4"/>
      <c r="N2" s="4"/>
      <c r="O2" s="4"/>
      <c r="P2" s="4"/>
      <c r="Q2" s="4"/>
      <c r="R2" s="4"/>
      <c r="S2" s="4"/>
      <c r="T2" s="4"/>
      <c r="U2" s="4"/>
      <c r="V2" s="4"/>
      <c r="W2" s="4"/>
      <c r="X2" s="4"/>
      <c r="Y2" s="4"/>
      <c r="Z2" s="4"/>
    </row>
    <row r="3" customFormat="false" ht="3.75" hidden="false" customHeight="true" outlineLevel="0" collapsed="false">
      <c r="A3" s="1"/>
      <c r="B3" s="1"/>
      <c r="C3" s="1"/>
      <c r="D3" s="2"/>
      <c r="E3" s="2"/>
      <c r="F3" s="3"/>
      <c r="G3" s="2"/>
      <c r="H3" s="1"/>
      <c r="I3" s="3"/>
      <c r="J3" s="1"/>
      <c r="K3" s="1"/>
      <c r="L3" s="1"/>
      <c r="M3" s="1"/>
      <c r="N3" s="1"/>
      <c r="O3" s="1"/>
      <c r="P3" s="1"/>
      <c r="Q3" s="1"/>
      <c r="R3" s="1"/>
      <c r="S3" s="1"/>
      <c r="T3" s="1"/>
      <c r="U3" s="1"/>
      <c r="V3" s="1"/>
      <c r="W3" s="1"/>
      <c r="X3" s="1"/>
      <c r="Y3" s="1"/>
      <c r="Z3" s="1"/>
    </row>
    <row r="4" customFormat="false" ht="3.75" hidden="false" customHeight="true" outlineLevel="0" collapsed="false">
      <c r="A4" s="1"/>
      <c r="B4" s="1"/>
      <c r="C4" s="1"/>
      <c r="D4" s="2"/>
      <c r="E4" s="2"/>
      <c r="F4" s="3"/>
      <c r="G4" s="2"/>
      <c r="H4" s="1"/>
      <c r="I4" s="3"/>
      <c r="J4" s="1"/>
      <c r="K4" s="1"/>
      <c r="L4" s="1"/>
      <c r="M4" s="1"/>
      <c r="N4" s="1"/>
      <c r="O4" s="1"/>
      <c r="P4" s="1"/>
      <c r="Q4" s="1"/>
      <c r="R4" s="1"/>
      <c r="S4" s="1"/>
      <c r="T4" s="1"/>
      <c r="U4" s="1"/>
      <c r="V4" s="1"/>
      <c r="W4" s="1"/>
      <c r="X4" s="1"/>
      <c r="Y4" s="1"/>
      <c r="Z4" s="1"/>
    </row>
    <row r="5" customFormat="false" ht="15" hidden="false" customHeight="false" outlineLevel="0" collapsed="false">
      <c r="A5" s="1"/>
      <c r="B5" s="6" t="s">
        <v>9</v>
      </c>
      <c r="C5" s="1"/>
      <c r="D5" s="2"/>
      <c r="E5" s="2"/>
      <c r="F5" s="3"/>
      <c r="G5" s="2"/>
      <c r="H5" s="1"/>
      <c r="I5" s="7"/>
      <c r="J5" s="1"/>
      <c r="K5" s="1"/>
      <c r="L5" s="1"/>
      <c r="M5" s="1"/>
      <c r="N5" s="1"/>
      <c r="O5" s="1"/>
      <c r="P5" s="1"/>
      <c r="Q5" s="1"/>
      <c r="R5" s="1"/>
      <c r="S5" s="1"/>
      <c r="T5" s="1"/>
      <c r="U5" s="1"/>
      <c r="V5" s="1"/>
      <c r="W5" s="1"/>
      <c r="X5" s="1"/>
      <c r="Y5" s="1"/>
      <c r="Z5" s="1"/>
    </row>
    <row r="6" customFormat="false" ht="15" hidden="false" customHeight="false" outlineLevel="0" collapsed="false">
      <c r="A6" s="1"/>
      <c r="B6" s="1" t="s">
        <v>10</v>
      </c>
      <c r="C6" s="1" t="s">
        <v>11</v>
      </c>
      <c r="D6" s="8" t="n">
        <v>6</v>
      </c>
      <c r="E6" s="8" t="n">
        <v>9</v>
      </c>
      <c r="F6" s="9" t="n">
        <f aca="false">D6*E6</f>
        <v>54</v>
      </c>
      <c r="G6" s="8" t="n">
        <v>0</v>
      </c>
      <c r="H6" s="1"/>
      <c r="I6" s="10" t="n">
        <f aca="false">F6+G6</f>
        <v>54</v>
      </c>
      <c r="J6" s="1"/>
      <c r="K6" s="8" t="n">
        <f aca="false">SUMIFS('Master List'!$D:$D,'Master List'!$A:$A,$B6,'Master List'!$B:$B,$C6)</f>
        <v>54</v>
      </c>
      <c r="L6" s="8" t="n">
        <f aca="false">I6-K6</f>
        <v>0</v>
      </c>
      <c r="M6" s="1"/>
      <c r="N6" s="1"/>
      <c r="O6" s="1"/>
      <c r="P6" s="1"/>
      <c r="Q6" s="1"/>
      <c r="R6" s="1"/>
      <c r="S6" s="1"/>
      <c r="T6" s="1"/>
      <c r="U6" s="1"/>
      <c r="V6" s="1"/>
      <c r="W6" s="1"/>
      <c r="X6" s="1"/>
      <c r="Y6" s="1"/>
      <c r="Z6" s="1"/>
    </row>
    <row r="7" customFormat="false" ht="15" hidden="false" customHeight="false" outlineLevel="0" collapsed="false">
      <c r="A7" s="1"/>
      <c r="B7" s="1" t="s">
        <v>10</v>
      </c>
      <c r="C7" s="1" t="s">
        <v>12</v>
      </c>
      <c r="D7" s="8" t="n">
        <v>1</v>
      </c>
      <c r="E7" s="8" t="n">
        <v>118</v>
      </c>
      <c r="F7" s="9" t="n">
        <f aca="false">D7*E7</f>
        <v>118</v>
      </c>
      <c r="G7" s="8" t="n">
        <v>0</v>
      </c>
      <c r="H7" s="1"/>
      <c r="I7" s="10" t="n">
        <f aca="false">F7+G7</f>
        <v>118</v>
      </c>
      <c r="J7" s="1"/>
      <c r="K7" s="8" t="n">
        <f aca="false">SUMIFS('Master List'!$D:$D,'Master List'!$A:$A,$B7,'Master List'!$B:$B,$C7)</f>
        <v>118</v>
      </c>
      <c r="L7" s="8" t="n">
        <f aca="false">I7-K7</f>
        <v>0</v>
      </c>
      <c r="M7" s="1"/>
      <c r="N7" s="1"/>
      <c r="O7" s="1"/>
      <c r="P7" s="1"/>
      <c r="Q7" s="1"/>
      <c r="R7" s="1"/>
      <c r="S7" s="1"/>
      <c r="T7" s="1"/>
      <c r="U7" s="1"/>
      <c r="V7" s="1"/>
      <c r="W7" s="1"/>
      <c r="X7" s="1"/>
      <c r="Y7" s="1"/>
      <c r="Z7" s="1"/>
    </row>
    <row r="8" customFormat="false" ht="15" hidden="false" customHeight="false" outlineLevel="0" collapsed="false">
      <c r="A8" s="1"/>
      <c r="B8" s="1" t="s">
        <v>10</v>
      </c>
      <c r="C8" s="1" t="s">
        <v>13</v>
      </c>
      <c r="D8" s="8" t="n">
        <v>11</v>
      </c>
      <c r="E8" s="8" t="n">
        <v>12</v>
      </c>
      <c r="F8" s="9" t="n">
        <f aca="false">D8*E8</f>
        <v>132</v>
      </c>
      <c r="G8" s="8" t="n">
        <v>0</v>
      </c>
      <c r="H8" s="1"/>
      <c r="I8" s="10" t="n">
        <f aca="false">F8+G8</f>
        <v>132</v>
      </c>
      <c r="J8" s="1"/>
      <c r="K8" s="8" t="n">
        <f aca="false">SUMIFS('Master List'!$D:$D,'Master List'!$A:$A,$B8,'Master List'!$B:$B,$C8)</f>
        <v>132</v>
      </c>
      <c r="L8" s="8" t="n">
        <f aca="false">I8-K8</f>
        <v>0</v>
      </c>
      <c r="M8" s="1"/>
      <c r="N8" s="1"/>
      <c r="O8" s="1"/>
      <c r="P8" s="1"/>
      <c r="Q8" s="1"/>
      <c r="R8" s="1"/>
      <c r="S8" s="1"/>
      <c r="T8" s="1"/>
      <c r="U8" s="1"/>
      <c r="V8" s="1"/>
      <c r="W8" s="1"/>
      <c r="X8" s="1"/>
      <c r="Y8" s="1"/>
      <c r="Z8" s="1"/>
    </row>
    <row r="9" customFormat="false" ht="15" hidden="false" customHeight="false" outlineLevel="0" collapsed="false">
      <c r="A9" s="1"/>
      <c r="B9" s="1" t="s">
        <v>10</v>
      </c>
      <c r="C9" s="1" t="s">
        <v>14</v>
      </c>
      <c r="D9" s="8" t="n">
        <v>9</v>
      </c>
      <c r="E9" s="8" t="n">
        <v>12</v>
      </c>
      <c r="F9" s="9" t="n">
        <f aca="false">D9*E9</f>
        <v>108</v>
      </c>
      <c r="G9" s="8" t="n">
        <v>0</v>
      </c>
      <c r="H9" s="1"/>
      <c r="I9" s="10" t="n">
        <f aca="false">F9+G9</f>
        <v>108</v>
      </c>
      <c r="J9" s="1"/>
      <c r="K9" s="8" t="n">
        <f aca="false">SUMIFS('Master List'!$D:$D,'Master List'!$A:$A,$B9,'Master List'!$B:$B,$C9)</f>
        <v>108</v>
      </c>
      <c r="L9" s="8" t="n">
        <f aca="false">I9-K9</f>
        <v>0</v>
      </c>
      <c r="M9" s="1"/>
      <c r="N9" s="1"/>
      <c r="O9" s="1"/>
      <c r="P9" s="1"/>
      <c r="Q9" s="1"/>
      <c r="R9" s="1"/>
      <c r="S9" s="1"/>
      <c r="T9" s="1"/>
      <c r="U9" s="1"/>
      <c r="V9" s="1"/>
      <c r="W9" s="1"/>
      <c r="X9" s="1"/>
      <c r="Y9" s="1"/>
      <c r="Z9" s="1"/>
    </row>
    <row r="10" customFormat="false" ht="15" hidden="false" customHeight="false" outlineLevel="0" collapsed="false">
      <c r="A10" s="1"/>
      <c r="B10" s="1" t="s">
        <v>10</v>
      </c>
      <c r="C10" s="1" t="s">
        <v>15</v>
      </c>
      <c r="D10" s="8" t="n">
        <v>8</v>
      </c>
      <c r="E10" s="8" t="n">
        <v>12</v>
      </c>
      <c r="F10" s="9" t="n">
        <f aca="false">D10*E10</f>
        <v>96</v>
      </c>
      <c r="G10" s="8" t="n">
        <v>0</v>
      </c>
      <c r="H10" s="1"/>
      <c r="I10" s="10" t="n">
        <f aca="false">F10+G10</f>
        <v>96</v>
      </c>
      <c r="J10" s="1"/>
      <c r="K10" s="8" t="n">
        <f aca="false">SUMIFS('Master List'!$D:$D,'Master List'!$A:$A,$B10,'Master List'!$B:$B,$C10)</f>
        <v>96</v>
      </c>
      <c r="L10" s="8" t="n">
        <f aca="false">I10-K10</f>
        <v>0</v>
      </c>
      <c r="M10" s="1"/>
      <c r="N10" s="1"/>
      <c r="O10" s="1"/>
      <c r="P10" s="1"/>
      <c r="Q10" s="1"/>
      <c r="R10" s="1"/>
      <c r="S10" s="1"/>
      <c r="T10" s="1"/>
      <c r="U10" s="1"/>
      <c r="V10" s="1"/>
      <c r="W10" s="1"/>
      <c r="X10" s="1"/>
      <c r="Y10" s="1"/>
      <c r="Z10" s="1"/>
    </row>
    <row r="11" customFormat="false" ht="15" hidden="false" customHeight="false" outlineLevel="0" collapsed="false">
      <c r="A11" s="1"/>
      <c r="B11" s="1" t="s">
        <v>10</v>
      </c>
      <c r="C11" s="1" t="s">
        <v>16</v>
      </c>
      <c r="D11" s="8" t="n">
        <v>4</v>
      </c>
      <c r="E11" s="8" t="n">
        <v>6</v>
      </c>
      <c r="F11" s="9" t="n">
        <f aca="false">D11*E11</f>
        <v>24</v>
      </c>
      <c r="G11" s="8" t="n">
        <v>0</v>
      </c>
      <c r="H11" s="1"/>
      <c r="I11" s="10" t="n">
        <f aca="false">F11+G11</f>
        <v>24</v>
      </c>
      <c r="J11" s="1"/>
      <c r="K11" s="8" t="n">
        <f aca="false">SUMIFS('Master List'!$D:$D,'Master List'!$A:$A,$B11,'Master List'!$B:$B,$C11)</f>
        <v>24</v>
      </c>
      <c r="L11" s="8" t="n">
        <f aca="false">I11-K11</f>
        <v>0</v>
      </c>
      <c r="M11" s="1"/>
      <c r="N11" s="1"/>
      <c r="O11" s="1"/>
      <c r="P11" s="1"/>
      <c r="Q11" s="1"/>
      <c r="R11" s="1"/>
      <c r="S11" s="1"/>
      <c r="T11" s="1"/>
      <c r="U11" s="1"/>
      <c r="V11" s="1"/>
      <c r="W11" s="1"/>
      <c r="X11" s="1"/>
      <c r="Y11" s="1"/>
      <c r="Z11" s="1"/>
    </row>
    <row r="12" customFormat="false" ht="15" hidden="false" customHeight="false" outlineLevel="0" collapsed="false">
      <c r="A12" s="1"/>
      <c r="B12" s="1" t="s">
        <v>10</v>
      </c>
      <c r="C12" s="1" t="s">
        <v>17</v>
      </c>
      <c r="D12" s="8" t="n">
        <v>3</v>
      </c>
      <c r="E12" s="8" t="n">
        <v>6</v>
      </c>
      <c r="F12" s="9" t="n">
        <f aca="false">D12*E12</f>
        <v>18</v>
      </c>
      <c r="G12" s="8" t="n">
        <v>0</v>
      </c>
      <c r="H12" s="1"/>
      <c r="I12" s="10" t="n">
        <f aca="false">F12+G12</f>
        <v>18</v>
      </c>
      <c r="J12" s="1"/>
      <c r="K12" s="8" t="n">
        <f aca="false">SUMIFS('Master List'!$D:$D,'Master List'!$A:$A,$B12,'Master List'!$B:$B,$C12)</f>
        <v>18</v>
      </c>
      <c r="L12" s="8" t="n">
        <f aca="false">I12-K12</f>
        <v>0</v>
      </c>
      <c r="M12" s="1"/>
      <c r="N12" s="1"/>
      <c r="O12" s="1"/>
      <c r="P12" s="1"/>
      <c r="Q12" s="1"/>
      <c r="R12" s="1"/>
      <c r="S12" s="1"/>
      <c r="T12" s="1"/>
      <c r="U12" s="1"/>
      <c r="V12" s="1"/>
      <c r="W12" s="1"/>
      <c r="X12" s="1"/>
      <c r="Y12" s="1"/>
      <c r="Z12" s="1"/>
    </row>
    <row r="13" customFormat="false" ht="15" hidden="false" customHeight="false" outlineLevel="0" collapsed="false">
      <c r="A13" s="1"/>
      <c r="B13" s="1" t="s">
        <v>10</v>
      </c>
      <c r="C13" s="1" t="s">
        <v>18</v>
      </c>
      <c r="D13" s="8" t="n">
        <v>3</v>
      </c>
      <c r="E13" s="8" t="n">
        <v>6</v>
      </c>
      <c r="F13" s="9" t="n">
        <f aca="false">D13*E13</f>
        <v>18</v>
      </c>
      <c r="G13" s="8" t="n">
        <v>0</v>
      </c>
      <c r="H13" s="1"/>
      <c r="I13" s="10" t="n">
        <f aca="false">F13+G13</f>
        <v>18</v>
      </c>
      <c r="J13" s="1"/>
      <c r="K13" s="8" t="n">
        <f aca="false">SUMIFS('Master List'!$D:$D,'Master List'!$A:$A,$B13,'Master List'!$B:$B,$C13)</f>
        <v>18</v>
      </c>
      <c r="L13" s="8" t="n">
        <f aca="false">I13-K13</f>
        <v>0</v>
      </c>
      <c r="M13" s="1"/>
      <c r="N13" s="1"/>
      <c r="O13" s="1"/>
      <c r="P13" s="1"/>
      <c r="Q13" s="1"/>
      <c r="R13" s="1"/>
      <c r="S13" s="1"/>
      <c r="T13" s="1"/>
      <c r="U13" s="1"/>
      <c r="V13" s="1"/>
      <c r="W13" s="1"/>
      <c r="X13" s="1"/>
      <c r="Y13" s="1"/>
      <c r="Z13" s="1"/>
    </row>
    <row r="14" customFormat="false" ht="15" hidden="false" customHeight="false" outlineLevel="0" collapsed="false">
      <c r="A14" s="1"/>
      <c r="B14" s="1" t="s">
        <v>10</v>
      </c>
      <c r="C14" s="1" t="s">
        <v>19</v>
      </c>
      <c r="D14" s="8" t="n">
        <v>6</v>
      </c>
      <c r="E14" s="8" t="n">
        <v>5</v>
      </c>
      <c r="F14" s="9" t="n">
        <f aca="false">D14*E14</f>
        <v>30</v>
      </c>
      <c r="G14" s="8" t="n">
        <v>0</v>
      </c>
      <c r="H14" s="1"/>
      <c r="I14" s="10" t="n">
        <f aca="false">F14+G14</f>
        <v>30</v>
      </c>
      <c r="J14" s="1"/>
      <c r="K14" s="8" t="n">
        <f aca="false">SUMIFS('Master List'!$D:$D,'Master List'!$A:$A,$B14,'Master List'!$B:$B,$C14)</f>
        <v>30</v>
      </c>
      <c r="L14" s="8" t="n">
        <f aca="false">I14-K14</f>
        <v>0</v>
      </c>
      <c r="M14" s="1"/>
      <c r="N14" s="1"/>
      <c r="O14" s="1"/>
      <c r="P14" s="1"/>
      <c r="Q14" s="1"/>
      <c r="R14" s="1"/>
      <c r="S14" s="1"/>
      <c r="T14" s="1"/>
      <c r="U14" s="1"/>
      <c r="V14" s="1"/>
      <c r="W14" s="1"/>
      <c r="X14" s="1"/>
      <c r="Y14" s="1"/>
      <c r="Z14" s="1"/>
    </row>
    <row r="15" customFormat="false" ht="15" hidden="false" customHeight="false" outlineLevel="0" collapsed="false">
      <c r="A15" s="1"/>
      <c r="B15" s="1" t="s">
        <v>10</v>
      </c>
      <c r="C15" s="1" t="s">
        <v>20</v>
      </c>
      <c r="D15" s="8" t="n">
        <v>6</v>
      </c>
      <c r="E15" s="8" t="n">
        <v>1</v>
      </c>
      <c r="F15" s="9" t="n">
        <f aca="false">D15*E15</f>
        <v>6</v>
      </c>
      <c r="G15" s="8" t="n">
        <v>0</v>
      </c>
      <c r="H15" s="1"/>
      <c r="I15" s="10" t="n">
        <f aca="false">F15+G15</f>
        <v>6</v>
      </c>
      <c r="J15" s="1"/>
      <c r="K15" s="8" t="n">
        <f aca="false">SUMIFS('Master List'!$D:$D,'Master List'!$A:$A,$B15,'Master List'!$B:$B,$C15)</f>
        <v>6</v>
      </c>
      <c r="L15" s="8" t="n">
        <f aca="false">I15-K15</f>
        <v>0</v>
      </c>
      <c r="M15" s="1"/>
      <c r="N15" s="1"/>
      <c r="O15" s="1"/>
      <c r="P15" s="1"/>
      <c r="Q15" s="1"/>
      <c r="R15" s="1"/>
      <c r="S15" s="1"/>
      <c r="T15" s="1"/>
      <c r="U15" s="1"/>
      <c r="V15" s="1"/>
      <c r="W15" s="1"/>
      <c r="X15" s="1"/>
      <c r="Y15" s="1"/>
      <c r="Z15" s="1"/>
    </row>
    <row r="16" customFormat="false" ht="15" hidden="false" customHeight="false" outlineLevel="0" collapsed="false">
      <c r="A16" s="1"/>
      <c r="B16" s="1" t="s">
        <v>10</v>
      </c>
      <c r="C16" s="1" t="s">
        <v>21</v>
      </c>
      <c r="D16" s="8" t="n">
        <v>6</v>
      </c>
      <c r="E16" s="8" t="n">
        <v>6</v>
      </c>
      <c r="F16" s="9" t="n">
        <f aca="false">D16*E16</f>
        <v>36</v>
      </c>
      <c r="G16" s="8" t="n">
        <v>0</v>
      </c>
      <c r="H16" s="1"/>
      <c r="I16" s="10" t="n">
        <f aca="false">F16+G16</f>
        <v>36</v>
      </c>
      <c r="J16" s="1"/>
      <c r="K16" s="8" t="n">
        <f aca="false">SUMIFS('Master List'!$D:$D,'Master List'!$A:$A,$B16,'Master List'!$B:$B,$C16)</f>
        <v>36</v>
      </c>
      <c r="L16" s="8" t="n">
        <f aca="false">I16-K16</f>
        <v>0</v>
      </c>
      <c r="M16" s="1"/>
      <c r="N16" s="1"/>
      <c r="O16" s="1"/>
      <c r="P16" s="1"/>
      <c r="Q16" s="1"/>
      <c r="R16" s="1"/>
      <c r="S16" s="1"/>
      <c r="T16" s="1"/>
      <c r="U16" s="1"/>
      <c r="V16" s="1"/>
      <c r="W16" s="1"/>
      <c r="X16" s="1"/>
      <c r="Y16" s="1"/>
      <c r="Z16" s="1"/>
    </row>
    <row r="17" customFormat="false" ht="15" hidden="false" customHeight="false" outlineLevel="0" collapsed="false">
      <c r="A17" s="1"/>
      <c r="B17" s="1" t="s">
        <v>10</v>
      </c>
      <c r="C17" s="1" t="s">
        <v>22</v>
      </c>
      <c r="D17" s="8" t="n">
        <v>2</v>
      </c>
      <c r="E17" s="8" t="n">
        <v>6</v>
      </c>
      <c r="F17" s="9" t="n">
        <f aca="false">D17*E17</f>
        <v>12</v>
      </c>
      <c r="G17" s="8" t="n">
        <v>0</v>
      </c>
      <c r="H17" s="1"/>
      <c r="I17" s="10" t="n">
        <f aca="false">F17+G17</f>
        <v>12</v>
      </c>
      <c r="J17" s="1"/>
      <c r="K17" s="8" t="n">
        <f aca="false">SUMIFS('Master List'!$D:$D,'Master List'!$A:$A,$B17,'Master List'!$B:$B,$C17)</f>
        <v>12</v>
      </c>
      <c r="L17" s="8" t="n">
        <f aca="false">I17-K17</f>
        <v>0</v>
      </c>
      <c r="M17" s="1"/>
      <c r="N17" s="1"/>
      <c r="O17" s="1"/>
      <c r="P17" s="1"/>
      <c r="Q17" s="1"/>
      <c r="R17" s="1"/>
      <c r="S17" s="1"/>
      <c r="T17" s="1"/>
      <c r="U17" s="1"/>
      <c r="V17" s="1"/>
      <c r="W17" s="1"/>
      <c r="X17" s="1"/>
      <c r="Y17" s="1"/>
      <c r="Z17" s="1"/>
    </row>
    <row r="18" customFormat="false" ht="15" hidden="false" customHeight="false" outlineLevel="0" collapsed="false">
      <c r="A18" s="1"/>
      <c r="B18" s="1" t="s">
        <v>10</v>
      </c>
      <c r="C18" s="1" t="s">
        <v>23</v>
      </c>
      <c r="D18" s="8" t="n">
        <v>1</v>
      </c>
      <c r="E18" s="8" t="n">
        <v>10</v>
      </c>
      <c r="F18" s="9" t="n">
        <f aca="false">D18*E18</f>
        <v>10</v>
      </c>
      <c r="G18" s="8" t="n">
        <v>0</v>
      </c>
      <c r="H18" s="1" t="s">
        <v>24</v>
      </c>
      <c r="I18" s="10" t="n">
        <f aca="false">F18+G18</f>
        <v>10</v>
      </c>
      <c r="J18" s="1"/>
      <c r="K18" s="8" t="n">
        <f aca="false">SUMIFS('Master List'!$D:$D,'Master List'!$A:$A,$B18,'Master List'!$B:$B,$C18)</f>
        <v>10</v>
      </c>
      <c r="L18" s="8" t="n">
        <f aca="false">I18-K18</f>
        <v>0</v>
      </c>
      <c r="M18" s="1"/>
      <c r="N18" s="1"/>
      <c r="O18" s="1"/>
      <c r="P18" s="1"/>
      <c r="Q18" s="1"/>
      <c r="R18" s="1"/>
      <c r="S18" s="1"/>
      <c r="T18" s="1"/>
      <c r="U18" s="1"/>
      <c r="V18" s="1"/>
      <c r="W18" s="1"/>
      <c r="X18" s="1"/>
      <c r="Y18" s="1"/>
      <c r="Z18" s="1"/>
    </row>
    <row r="19" customFormat="false" ht="3.75" hidden="false" customHeight="true" outlineLevel="0" collapsed="false">
      <c r="A19" s="1"/>
      <c r="B19" s="1"/>
      <c r="C19" s="1"/>
      <c r="D19" s="2"/>
      <c r="E19" s="2"/>
      <c r="F19" s="3"/>
      <c r="G19" s="2"/>
      <c r="H19" s="1"/>
      <c r="I19" s="11"/>
      <c r="J19" s="1"/>
      <c r="K19" s="1"/>
      <c r="L19" s="1"/>
      <c r="M19" s="1"/>
      <c r="N19" s="1"/>
      <c r="O19" s="1"/>
      <c r="P19" s="1"/>
      <c r="Q19" s="1"/>
      <c r="R19" s="1"/>
      <c r="S19" s="1"/>
      <c r="T19" s="1"/>
      <c r="U19" s="1"/>
      <c r="V19" s="1"/>
      <c r="W19" s="1"/>
      <c r="X19" s="1"/>
      <c r="Y19" s="1"/>
      <c r="Z19" s="1"/>
    </row>
    <row r="20" customFormat="false" ht="15" hidden="false" customHeight="false" outlineLevel="0" collapsed="false">
      <c r="A20" s="6"/>
      <c r="B20" s="12" t="s">
        <v>10</v>
      </c>
      <c r="C20" s="12" t="s">
        <v>25</v>
      </c>
      <c r="D20" s="13"/>
      <c r="E20" s="13"/>
      <c r="F20" s="13" t="n">
        <f aca="false">SUBTOTAL(9,F5:F19)</f>
        <v>662</v>
      </c>
      <c r="G20" s="13" t="n">
        <f aca="false">SUBTOTAL(9,G5:G19)</f>
        <v>0</v>
      </c>
      <c r="H20" s="12"/>
      <c r="I20" s="14" t="n">
        <f aca="false">SUBTOTAL(9,I5:I19)</f>
        <v>662</v>
      </c>
      <c r="J20" s="12"/>
      <c r="K20" s="13" t="n">
        <f aca="false">SUMIFS('Master List'!$D:$D,'Master List'!$A:$A,$B20)</f>
        <v>662</v>
      </c>
      <c r="L20" s="13" t="n">
        <f aca="false">I20-K20</f>
        <v>0</v>
      </c>
      <c r="M20" s="6"/>
      <c r="N20" s="6"/>
      <c r="O20" s="6"/>
      <c r="P20" s="6"/>
      <c r="Q20" s="6"/>
      <c r="R20" s="6"/>
      <c r="S20" s="6"/>
      <c r="T20" s="6"/>
      <c r="U20" s="6"/>
      <c r="V20" s="6"/>
      <c r="W20" s="6"/>
      <c r="X20" s="6"/>
      <c r="Y20" s="6"/>
      <c r="Z20" s="6"/>
    </row>
    <row r="21" customFormat="false" ht="15.75" hidden="false" customHeight="true" outlineLevel="0" collapsed="false">
      <c r="A21" s="1"/>
      <c r="B21" s="1"/>
      <c r="C21" s="1"/>
      <c r="D21" s="2"/>
      <c r="E21" s="2"/>
      <c r="F21" s="3"/>
      <c r="G21" s="2"/>
      <c r="H21" s="1"/>
      <c r="I21" s="11"/>
      <c r="J21" s="1"/>
      <c r="K21" s="1"/>
      <c r="L21" s="1"/>
      <c r="M21" s="1"/>
      <c r="N21" s="1"/>
      <c r="O21" s="1"/>
      <c r="P21" s="1"/>
      <c r="Q21" s="1"/>
      <c r="R21" s="1"/>
      <c r="S21" s="1"/>
      <c r="T21" s="1"/>
      <c r="U21" s="1"/>
      <c r="V21" s="1"/>
      <c r="W21" s="1"/>
      <c r="X21" s="1"/>
      <c r="Y21" s="1"/>
      <c r="Z21" s="1"/>
    </row>
    <row r="22" customFormat="false" ht="15.75" hidden="false" customHeight="true" outlineLevel="0" collapsed="false">
      <c r="A22" s="1"/>
      <c r="B22" s="6" t="s">
        <v>26</v>
      </c>
      <c r="C22" s="1"/>
      <c r="D22" s="2"/>
      <c r="E22" s="2"/>
      <c r="F22" s="3"/>
      <c r="G22" s="2"/>
      <c r="H22" s="1"/>
      <c r="I22" s="11"/>
      <c r="J22" s="1"/>
      <c r="K22" s="1"/>
      <c r="L22" s="1"/>
      <c r="M22" s="1"/>
      <c r="N22" s="1"/>
      <c r="O22" s="1"/>
      <c r="P22" s="1"/>
      <c r="Q22" s="1"/>
      <c r="R22" s="1"/>
      <c r="S22" s="1"/>
      <c r="T22" s="1"/>
      <c r="U22" s="1"/>
      <c r="V22" s="1"/>
      <c r="W22" s="1"/>
      <c r="X22" s="1"/>
      <c r="Y22" s="1"/>
      <c r="Z22" s="1"/>
    </row>
    <row r="23" customFormat="false" ht="15.75" hidden="false" customHeight="true" outlineLevel="0" collapsed="false">
      <c r="A23" s="1"/>
      <c r="B23" s="1" t="s">
        <v>26</v>
      </c>
      <c r="C23" s="1" t="s">
        <v>12</v>
      </c>
      <c r="D23" s="8" t="n">
        <v>1</v>
      </c>
      <c r="E23" s="8" t="n">
        <v>24</v>
      </c>
      <c r="F23" s="9" t="n">
        <f aca="false">D23*E23</f>
        <v>24</v>
      </c>
      <c r="G23" s="8" t="n">
        <v>1</v>
      </c>
      <c r="H23" s="1" t="s">
        <v>27</v>
      </c>
      <c r="I23" s="10" t="n">
        <f aca="false">F23+G23</f>
        <v>25</v>
      </c>
      <c r="J23" s="1"/>
      <c r="K23" s="8" t="n">
        <f aca="false">SUMIFS('Master List'!$D:$D,'Master List'!$A:$A,$B23,'Master List'!$B:$B,$C23)</f>
        <v>25</v>
      </c>
      <c r="L23" s="8" t="n">
        <f aca="false">I23-K23</f>
        <v>0</v>
      </c>
      <c r="M23" s="1"/>
      <c r="N23" s="1"/>
      <c r="O23" s="1"/>
      <c r="P23" s="1"/>
      <c r="Q23" s="1"/>
      <c r="R23" s="1"/>
      <c r="S23" s="1"/>
      <c r="T23" s="1"/>
      <c r="U23" s="1"/>
      <c r="V23" s="1"/>
      <c r="W23" s="1"/>
      <c r="X23" s="1"/>
      <c r="Y23" s="1"/>
      <c r="Z23" s="1"/>
    </row>
    <row r="24" customFormat="false" ht="15.75" hidden="false" customHeight="true" outlineLevel="0" collapsed="false">
      <c r="A24" s="1"/>
      <c r="B24" s="1" t="s">
        <v>26</v>
      </c>
      <c r="C24" s="1" t="s">
        <v>28</v>
      </c>
      <c r="D24" s="8" t="n">
        <v>9</v>
      </c>
      <c r="E24" s="8" t="n">
        <v>1</v>
      </c>
      <c r="F24" s="9" t="n">
        <f aca="false">D24*E24</f>
        <v>9</v>
      </c>
      <c r="G24" s="8" t="n">
        <v>-9</v>
      </c>
      <c r="H24" s="1" t="s">
        <v>27</v>
      </c>
      <c r="I24" s="10" t="n">
        <f aca="false">F24+G24</f>
        <v>0</v>
      </c>
      <c r="J24" s="1"/>
      <c r="K24" s="8" t="n">
        <f aca="false">SUMIFS('Master List'!$D:$D,'Master List'!$A:$A,$B24,'Master List'!$B:$B,$C24)</f>
        <v>0</v>
      </c>
      <c r="L24" s="8" t="n">
        <f aca="false">I24-K24</f>
        <v>0</v>
      </c>
      <c r="M24" s="1"/>
      <c r="N24" s="1"/>
      <c r="O24" s="1"/>
      <c r="P24" s="1"/>
      <c r="Q24" s="1"/>
      <c r="R24" s="1"/>
      <c r="S24" s="1"/>
      <c r="T24" s="1"/>
      <c r="U24" s="1"/>
      <c r="V24" s="1"/>
      <c r="W24" s="1"/>
      <c r="X24" s="1"/>
      <c r="Y24" s="1"/>
      <c r="Z24" s="1"/>
    </row>
    <row r="25" customFormat="false" ht="15.75" hidden="false" customHeight="true" outlineLevel="0" collapsed="false">
      <c r="A25" s="1"/>
      <c r="B25" s="1" t="s">
        <v>26</v>
      </c>
      <c r="C25" s="1" t="s">
        <v>13</v>
      </c>
      <c r="D25" s="8" t="n">
        <v>5</v>
      </c>
      <c r="E25" s="8" t="n">
        <v>12</v>
      </c>
      <c r="F25" s="9" t="n">
        <f aca="false">D25*E25</f>
        <v>60</v>
      </c>
      <c r="G25" s="8" t="n">
        <v>4</v>
      </c>
      <c r="H25" s="1" t="s">
        <v>27</v>
      </c>
      <c r="I25" s="10" t="n">
        <f aca="false">F25+G25</f>
        <v>64</v>
      </c>
      <c r="J25" s="1"/>
      <c r="K25" s="8" t="n">
        <f aca="false">SUMIFS('Master List'!$D:$D,'Master List'!$A:$A,$B25,'Master List'!$B:$B,$C25)</f>
        <v>64</v>
      </c>
      <c r="L25" s="8" t="n">
        <f aca="false">I25-K25</f>
        <v>0</v>
      </c>
      <c r="M25" s="1"/>
      <c r="N25" s="1"/>
      <c r="O25" s="1"/>
      <c r="P25" s="1"/>
      <c r="Q25" s="1"/>
      <c r="R25" s="1"/>
      <c r="S25" s="1"/>
      <c r="T25" s="1"/>
      <c r="U25" s="1"/>
      <c r="V25" s="1"/>
      <c r="W25" s="1"/>
      <c r="X25" s="1"/>
      <c r="Y25" s="1"/>
      <c r="Z25" s="1"/>
    </row>
    <row r="26" customFormat="false" ht="15.75" hidden="false" customHeight="true" outlineLevel="0" collapsed="false">
      <c r="A26" s="1"/>
      <c r="B26" s="1" t="s">
        <v>26</v>
      </c>
      <c r="C26" s="1" t="s">
        <v>14</v>
      </c>
      <c r="D26" s="8" t="n">
        <v>4</v>
      </c>
      <c r="E26" s="8" t="n">
        <v>12</v>
      </c>
      <c r="F26" s="9" t="n">
        <f aca="false">D26*E26</f>
        <v>48</v>
      </c>
      <c r="G26" s="8" t="n">
        <v>1</v>
      </c>
      <c r="H26" s="1" t="s">
        <v>27</v>
      </c>
      <c r="I26" s="10" t="n">
        <f aca="false">F26+G26</f>
        <v>49</v>
      </c>
      <c r="J26" s="1"/>
      <c r="K26" s="8" t="n">
        <f aca="false">SUMIFS('Master List'!$D:$D,'Master List'!$A:$A,$B26,'Master List'!$B:$B,$C26)</f>
        <v>49</v>
      </c>
      <c r="L26" s="8" t="n">
        <f aca="false">I26-K26</f>
        <v>0</v>
      </c>
      <c r="M26" s="1"/>
      <c r="N26" s="1"/>
      <c r="O26" s="1"/>
      <c r="P26" s="1"/>
      <c r="Q26" s="1"/>
      <c r="R26" s="1"/>
      <c r="S26" s="1"/>
      <c r="T26" s="1"/>
      <c r="U26" s="1"/>
      <c r="V26" s="1"/>
      <c r="W26" s="1"/>
      <c r="X26" s="1"/>
      <c r="Y26" s="1"/>
      <c r="Z26" s="1"/>
    </row>
    <row r="27" customFormat="false" ht="15.75" hidden="false" customHeight="true" outlineLevel="0" collapsed="false">
      <c r="A27" s="1"/>
      <c r="B27" s="1" t="s">
        <v>26</v>
      </c>
      <c r="C27" s="1" t="s">
        <v>15</v>
      </c>
      <c r="D27" s="8" t="n">
        <v>3</v>
      </c>
      <c r="E27" s="8" t="n">
        <v>12</v>
      </c>
      <c r="F27" s="9" t="n">
        <f aca="false">D27*E27</f>
        <v>36</v>
      </c>
      <c r="G27" s="8" t="n">
        <v>3</v>
      </c>
      <c r="H27" s="1" t="s">
        <v>27</v>
      </c>
      <c r="I27" s="10" t="n">
        <f aca="false">F27+G27</f>
        <v>39</v>
      </c>
      <c r="J27" s="1"/>
      <c r="K27" s="8" t="n">
        <f aca="false">SUMIFS('Master List'!$D:$D,'Master List'!$A:$A,$B27,'Master List'!$B:$B,$C27)</f>
        <v>39</v>
      </c>
      <c r="L27" s="8" t="n">
        <f aca="false">I27-K27</f>
        <v>0</v>
      </c>
      <c r="M27" s="1"/>
      <c r="N27" s="1"/>
      <c r="O27" s="1"/>
      <c r="P27" s="1"/>
      <c r="Q27" s="1"/>
      <c r="R27" s="1"/>
      <c r="S27" s="1"/>
      <c r="T27" s="1"/>
      <c r="U27" s="1"/>
      <c r="V27" s="1"/>
      <c r="W27" s="1"/>
      <c r="X27" s="1"/>
      <c r="Y27" s="1"/>
      <c r="Z27" s="1"/>
    </row>
    <row r="28" customFormat="false" ht="15.75" hidden="false" customHeight="true" outlineLevel="0" collapsed="false">
      <c r="A28" s="1"/>
      <c r="B28" s="1" t="s">
        <v>26</v>
      </c>
      <c r="C28" s="1" t="s">
        <v>16</v>
      </c>
      <c r="D28" s="8" t="n">
        <v>3</v>
      </c>
      <c r="E28" s="8" t="n">
        <v>6</v>
      </c>
      <c r="F28" s="9" t="n">
        <f aca="false">D28*E28</f>
        <v>18</v>
      </c>
      <c r="G28" s="8" t="n">
        <f aca="false">2*6</f>
        <v>12</v>
      </c>
      <c r="H28" s="1" t="s">
        <v>29</v>
      </c>
      <c r="I28" s="10" t="n">
        <f aca="false">F28+G28</f>
        <v>30</v>
      </c>
      <c r="J28" s="1"/>
      <c r="K28" s="8" t="n">
        <f aca="false">SUMIFS('Master List'!$D:$D,'Master List'!$A:$A,$B28,'Master List'!$B:$B,$C28)</f>
        <v>30</v>
      </c>
      <c r="L28" s="8" t="n">
        <f aca="false">I28-K28</f>
        <v>0</v>
      </c>
      <c r="M28" s="1"/>
      <c r="N28" s="1"/>
      <c r="O28" s="1"/>
      <c r="P28" s="1"/>
      <c r="Q28" s="1"/>
      <c r="R28" s="1"/>
      <c r="S28" s="1"/>
      <c r="T28" s="1"/>
      <c r="U28" s="1"/>
      <c r="V28" s="1"/>
      <c r="W28" s="1"/>
      <c r="X28" s="1"/>
      <c r="Y28" s="1"/>
      <c r="Z28" s="1"/>
    </row>
    <row r="29" customFormat="false" ht="15.75" hidden="false" customHeight="true" outlineLevel="0" collapsed="false">
      <c r="A29" s="1"/>
      <c r="B29" s="1" t="s">
        <v>26</v>
      </c>
      <c r="C29" s="1" t="s">
        <v>17</v>
      </c>
      <c r="D29" s="8" t="n">
        <v>3</v>
      </c>
      <c r="E29" s="8" t="n">
        <v>6</v>
      </c>
      <c r="F29" s="9" t="n">
        <f aca="false">D29*E29</f>
        <v>18</v>
      </c>
      <c r="G29" s="8" t="n">
        <f aca="false">1*6</f>
        <v>6</v>
      </c>
      <c r="H29" s="1" t="s">
        <v>30</v>
      </c>
      <c r="I29" s="10" t="n">
        <f aca="false">F29+G29</f>
        <v>24</v>
      </c>
      <c r="J29" s="1"/>
      <c r="K29" s="8" t="n">
        <f aca="false">SUMIFS('Master List'!$D:$D,'Master List'!$A:$A,$B29,'Master List'!$B:$B,$C29)</f>
        <v>24</v>
      </c>
      <c r="L29" s="8" t="n">
        <f aca="false">I29-K29</f>
        <v>0</v>
      </c>
      <c r="M29" s="1"/>
      <c r="N29" s="1"/>
      <c r="O29" s="1"/>
      <c r="P29" s="1"/>
      <c r="Q29" s="1"/>
      <c r="R29" s="1"/>
      <c r="S29" s="1"/>
      <c r="T29" s="1"/>
      <c r="U29" s="1"/>
      <c r="V29" s="1"/>
      <c r="W29" s="1"/>
      <c r="X29" s="1"/>
      <c r="Y29" s="1"/>
      <c r="Z29" s="1"/>
    </row>
    <row r="30" customFormat="false" ht="15.75" hidden="false" customHeight="true" outlineLevel="0" collapsed="false">
      <c r="A30" s="1"/>
      <c r="B30" s="1" t="s">
        <v>26</v>
      </c>
      <c r="C30" s="1" t="s">
        <v>18</v>
      </c>
      <c r="D30" s="8" t="n">
        <v>3</v>
      </c>
      <c r="E30" s="8" t="n">
        <v>6</v>
      </c>
      <c r="F30" s="9" t="n">
        <f aca="false">D30*E30</f>
        <v>18</v>
      </c>
      <c r="G30" s="8" t="n">
        <f aca="false">2+1</f>
        <v>3</v>
      </c>
      <c r="H30" s="15" t="s">
        <v>31</v>
      </c>
      <c r="I30" s="10" t="n">
        <f aca="false">F30+G30</f>
        <v>21</v>
      </c>
      <c r="J30" s="1"/>
      <c r="K30" s="8" t="n">
        <f aca="false">SUMIFS('Master List'!$D:$D,'Master List'!$A:$A,$B30,'Master List'!$B:$B,$C30)</f>
        <v>21</v>
      </c>
      <c r="L30" s="8" t="n">
        <f aca="false">I30-K30</f>
        <v>0</v>
      </c>
      <c r="M30" s="1"/>
      <c r="N30" s="1"/>
      <c r="O30" s="1"/>
      <c r="P30" s="1"/>
      <c r="Q30" s="1"/>
      <c r="R30" s="1"/>
      <c r="S30" s="1"/>
      <c r="T30" s="1"/>
      <c r="U30" s="1"/>
      <c r="V30" s="1"/>
      <c r="W30" s="1"/>
      <c r="X30" s="1"/>
      <c r="Y30" s="1"/>
      <c r="Z30" s="1"/>
    </row>
    <row r="31" customFormat="false" ht="15.75" hidden="false" customHeight="true" outlineLevel="0" collapsed="false">
      <c r="A31" s="1"/>
      <c r="B31" s="1" t="s">
        <v>26</v>
      </c>
      <c r="C31" s="1" t="s">
        <v>20</v>
      </c>
      <c r="D31" s="8" t="n">
        <v>4</v>
      </c>
      <c r="E31" s="8" t="n">
        <v>1</v>
      </c>
      <c r="F31" s="9" t="n">
        <f aca="false">D31*E31</f>
        <v>4</v>
      </c>
      <c r="G31" s="8" t="n">
        <v>0</v>
      </c>
      <c r="H31" s="1"/>
      <c r="I31" s="10" t="n">
        <f aca="false">F31+G31</f>
        <v>4</v>
      </c>
      <c r="J31" s="1"/>
      <c r="K31" s="8" t="n">
        <f aca="false">SUMIFS('Master List'!$D:$D,'Master List'!$A:$A,$B31,'Master List'!$B:$B,$C31)</f>
        <v>4</v>
      </c>
      <c r="L31" s="8" t="n">
        <f aca="false">I31-K31</f>
        <v>0</v>
      </c>
      <c r="M31" s="1"/>
      <c r="N31" s="1"/>
      <c r="O31" s="1"/>
      <c r="P31" s="1"/>
      <c r="Q31" s="1"/>
      <c r="R31" s="1"/>
      <c r="S31" s="1"/>
      <c r="T31" s="1"/>
      <c r="U31" s="1"/>
      <c r="V31" s="1"/>
      <c r="W31" s="1"/>
      <c r="X31" s="1"/>
      <c r="Y31" s="1"/>
      <c r="Z31" s="1"/>
    </row>
    <row r="32" customFormat="false" ht="15.75" hidden="false" customHeight="true" outlineLevel="0" collapsed="false">
      <c r="A32" s="1"/>
      <c r="B32" s="1" t="s">
        <v>26</v>
      </c>
      <c r="C32" s="1" t="s">
        <v>32</v>
      </c>
      <c r="D32" s="8" t="n">
        <v>4</v>
      </c>
      <c r="E32" s="8" t="n">
        <v>1</v>
      </c>
      <c r="F32" s="9" t="n">
        <f aca="false">D32*E32</f>
        <v>4</v>
      </c>
      <c r="G32" s="8" t="n">
        <f aca="false">6*1</f>
        <v>6</v>
      </c>
      <c r="H32" s="1" t="s">
        <v>33</v>
      </c>
      <c r="I32" s="10" t="n">
        <f aca="false">F32+G32</f>
        <v>10</v>
      </c>
      <c r="J32" s="1"/>
      <c r="K32" s="8" t="n">
        <f aca="false">SUMIFS('Master List'!$D:$D,'Master List'!$A:$A,$B32,'Master List'!$B:$B,$C32)</f>
        <v>10</v>
      </c>
      <c r="L32" s="8" t="n">
        <f aca="false">I32-K32</f>
        <v>0</v>
      </c>
      <c r="M32" s="1"/>
      <c r="N32" s="1"/>
      <c r="O32" s="1"/>
      <c r="P32" s="1"/>
      <c r="Q32" s="1"/>
      <c r="R32" s="1"/>
      <c r="S32" s="1"/>
      <c r="T32" s="1"/>
      <c r="U32" s="1"/>
      <c r="V32" s="1"/>
      <c r="W32" s="1"/>
      <c r="X32" s="1"/>
      <c r="Y32" s="1"/>
      <c r="Z32" s="1"/>
    </row>
    <row r="33" customFormat="false" ht="15.75" hidden="false" customHeight="true" outlineLevel="0" collapsed="false">
      <c r="A33" s="1"/>
      <c r="B33" s="1" t="s">
        <v>26</v>
      </c>
      <c r="C33" s="1" t="s">
        <v>21</v>
      </c>
      <c r="D33" s="8" t="n">
        <v>4</v>
      </c>
      <c r="E33" s="8" t="n">
        <v>6</v>
      </c>
      <c r="F33" s="9" t="n">
        <f aca="false">D33*E33</f>
        <v>24</v>
      </c>
      <c r="G33" s="8" t="n">
        <v>0</v>
      </c>
      <c r="H33" s="1"/>
      <c r="I33" s="10" t="n">
        <f aca="false">F33+G33</f>
        <v>24</v>
      </c>
      <c r="J33" s="1"/>
      <c r="K33" s="8" t="n">
        <f aca="false">SUMIFS('Master List'!$D:$D,'Master List'!$A:$A,$B33,'Master List'!$B:$B,$C33)</f>
        <v>24</v>
      </c>
      <c r="L33" s="8" t="n">
        <f aca="false">I33-K33</f>
        <v>0</v>
      </c>
      <c r="M33" s="1"/>
      <c r="N33" s="1"/>
      <c r="O33" s="1"/>
      <c r="P33" s="1"/>
      <c r="Q33" s="1"/>
      <c r="R33" s="1"/>
      <c r="S33" s="1"/>
      <c r="T33" s="1"/>
      <c r="U33" s="1"/>
      <c r="V33" s="1"/>
      <c r="W33" s="1"/>
      <c r="X33" s="1"/>
      <c r="Y33" s="1"/>
      <c r="Z33" s="1"/>
    </row>
    <row r="34" customFormat="false" ht="15.75" hidden="false" customHeight="true" outlineLevel="0" collapsed="false">
      <c r="A34" s="1"/>
      <c r="B34" s="1" t="s">
        <v>26</v>
      </c>
      <c r="C34" s="1" t="s">
        <v>19</v>
      </c>
      <c r="D34" s="8" t="n">
        <v>4</v>
      </c>
      <c r="E34" s="8" t="n">
        <v>5</v>
      </c>
      <c r="F34" s="9" t="n">
        <f aca="false">D34*E34</f>
        <v>20</v>
      </c>
      <c r="G34" s="8" t="n">
        <v>0</v>
      </c>
      <c r="H34" s="1"/>
      <c r="I34" s="10" t="n">
        <f aca="false">F34+G34</f>
        <v>20</v>
      </c>
      <c r="J34" s="1"/>
      <c r="K34" s="8" t="n">
        <f aca="false">SUMIFS('Master List'!$D:$D,'Master List'!$A:$A,$B34,'Master List'!$B:$B,$C34)</f>
        <v>20</v>
      </c>
      <c r="L34" s="8" t="n">
        <f aca="false">I34-K34</f>
        <v>0</v>
      </c>
      <c r="M34" s="1"/>
      <c r="N34" s="1"/>
      <c r="O34" s="1"/>
      <c r="P34" s="1"/>
      <c r="Q34" s="1"/>
      <c r="R34" s="1"/>
      <c r="S34" s="1"/>
      <c r="T34" s="1"/>
      <c r="U34" s="1"/>
      <c r="V34" s="1"/>
      <c r="W34" s="1"/>
      <c r="X34" s="1"/>
      <c r="Y34" s="1"/>
      <c r="Z34" s="1"/>
    </row>
    <row r="35" customFormat="false" ht="15.75" hidden="false" customHeight="true" outlineLevel="0" collapsed="false">
      <c r="A35" s="1"/>
      <c r="B35" s="1" t="s">
        <v>26</v>
      </c>
      <c r="C35" s="1" t="s">
        <v>11</v>
      </c>
      <c r="D35" s="8" t="n">
        <v>6</v>
      </c>
      <c r="E35" s="8" t="n">
        <v>9</v>
      </c>
      <c r="F35" s="9" t="n">
        <f aca="false">D35*E35</f>
        <v>54</v>
      </c>
      <c r="G35" s="8" t="n">
        <v>0</v>
      </c>
      <c r="H35" s="1"/>
      <c r="I35" s="10" t="n">
        <f aca="false">F35+G35</f>
        <v>54</v>
      </c>
      <c r="J35" s="1"/>
      <c r="K35" s="8" t="n">
        <f aca="false">SUMIFS('Master List'!$D:$D,'Master List'!$A:$A,$B35,'Master List'!$B:$B,$C35)</f>
        <v>54</v>
      </c>
      <c r="L35" s="8" t="n">
        <f aca="false">I35-K35</f>
        <v>0</v>
      </c>
      <c r="M35" s="1"/>
      <c r="N35" s="1"/>
      <c r="O35" s="1"/>
      <c r="P35" s="1"/>
      <c r="Q35" s="1"/>
      <c r="R35" s="1"/>
      <c r="S35" s="1"/>
      <c r="T35" s="1"/>
      <c r="U35" s="1"/>
      <c r="V35" s="1"/>
      <c r="W35" s="1"/>
      <c r="X35" s="1"/>
      <c r="Y35" s="1"/>
      <c r="Z35" s="1"/>
    </row>
    <row r="36" customFormat="false" ht="15.75" hidden="false" customHeight="true" outlineLevel="0" collapsed="false">
      <c r="A36" s="1"/>
      <c r="B36" s="1" t="s">
        <v>26</v>
      </c>
      <c r="C36" s="1" t="s">
        <v>34</v>
      </c>
      <c r="D36" s="8" t="n">
        <v>4</v>
      </c>
      <c r="E36" s="8" t="n">
        <v>13</v>
      </c>
      <c r="F36" s="9" t="n">
        <f aca="false">D36*E36</f>
        <v>52</v>
      </c>
      <c r="G36" s="8" t="n">
        <v>1</v>
      </c>
      <c r="H36" s="1" t="s">
        <v>35</v>
      </c>
      <c r="I36" s="10" t="n">
        <f aca="false">F36+G36</f>
        <v>53</v>
      </c>
      <c r="J36" s="1"/>
      <c r="K36" s="8" t="n">
        <f aca="false">SUMIFS('Master List'!$D:$D,'Master List'!$A:$A,$B36,'Master List'!$B:$B,$C36)</f>
        <v>53</v>
      </c>
      <c r="L36" s="8" t="n">
        <f aca="false">I36-K36</f>
        <v>0</v>
      </c>
      <c r="M36" s="1"/>
      <c r="N36" s="1"/>
      <c r="O36" s="1"/>
      <c r="P36" s="1"/>
      <c r="Q36" s="1"/>
      <c r="R36" s="1"/>
      <c r="S36" s="1"/>
      <c r="T36" s="1"/>
      <c r="U36" s="1"/>
      <c r="V36" s="1"/>
      <c r="W36" s="1"/>
      <c r="X36" s="1"/>
      <c r="Y36" s="1"/>
      <c r="Z36" s="1"/>
    </row>
    <row r="37" customFormat="false" ht="15.75" hidden="false" customHeight="true" outlineLevel="0" collapsed="false">
      <c r="A37" s="1"/>
      <c r="B37" s="1" t="s">
        <v>26</v>
      </c>
      <c r="C37" s="1" t="s">
        <v>36</v>
      </c>
      <c r="D37" s="8" t="n">
        <v>15</v>
      </c>
      <c r="E37" s="8" t="n">
        <v>1</v>
      </c>
      <c r="F37" s="9" t="n">
        <f aca="false">D37*E37</f>
        <v>15</v>
      </c>
      <c r="G37" s="8" t="n">
        <f aca="false">1-SUMIFS('Updated Cards'!$E:$E,'Updated Cards'!$A:$A,$B37)</f>
        <v>-15</v>
      </c>
      <c r="H37" s="1" t="s">
        <v>37</v>
      </c>
      <c r="I37" s="10" t="n">
        <f aca="false">F37+G37</f>
        <v>0</v>
      </c>
      <c r="J37" s="1"/>
      <c r="K37" s="8" t="n">
        <f aca="false">SUMIFS('Master List'!$D:$D,'Master List'!$A:$A,$B37,'Master List'!$B:$B,$C37)</f>
        <v>0</v>
      </c>
      <c r="L37" s="8" t="n">
        <f aca="false">I37-K37</f>
        <v>0</v>
      </c>
      <c r="M37" s="1"/>
      <c r="N37" s="1"/>
      <c r="O37" s="1"/>
      <c r="P37" s="1"/>
      <c r="Q37" s="1"/>
      <c r="R37" s="1"/>
      <c r="S37" s="1"/>
      <c r="T37" s="1"/>
      <c r="U37" s="1"/>
      <c r="V37" s="1"/>
      <c r="W37" s="1"/>
      <c r="X37" s="1"/>
      <c r="Y37" s="1"/>
      <c r="Z37" s="1"/>
    </row>
    <row r="38" customFormat="false" ht="3.75" hidden="false" customHeight="true" outlineLevel="0" collapsed="false">
      <c r="A38" s="1"/>
      <c r="B38" s="1"/>
      <c r="C38" s="1"/>
      <c r="D38" s="2"/>
      <c r="E38" s="2"/>
      <c r="F38" s="3"/>
      <c r="G38" s="2"/>
      <c r="H38" s="1"/>
      <c r="I38" s="11"/>
      <c r="J38" s="1"/>
      <c r="K38" s="1"/>
      <c r="L38" s="1"/>
      <c r="M38" s="1"/>
      <c r="N38" s="1"/>
      <c r="O38" s="1"/>
      <c r="P38" s="1"/>
      <c r="Q38" s="1"/>
      <c r="R38" s="1"/>
      <c r="S38" s="1"/>
      <c r="T38" s="1"/>
      <c r="U38" s="1"/>
      <c r="V38" s="1"/>
      <c r="W38" s="1"/>
      <c r="X38" s="1"/>
      <c r="Y38" s="1"/>
      <c r="Z38" s="1"/>
    </row>
    <row r="39" customFormat="false" ht="15.75" hidden="false" customHeight="true" outlineLevel="0" collapsed="false">
      <c r="A39" s="6"/>
      <c r="B39" s="12" t="s">
        <v>26</v>
      </c>
      <c r="C39" s="12" t="s">
        <v>25</v>
      </c>
      <c r="D39" s="13"/>
      <c r="E39" s="13"/>
      <c r="F39" s="13" t="n">
        <f aca="false">SUBTOTAL(9,F22:F38)</f>
        <v>404</v>
      </c>
      <c r="G39" s="13" t="n">
        <f aca="false">SUBTOTAL(9,G22:G38)</f>
        <v>13</v>
      </c>
      <c r="H39" s="12"/>
      <c r="I39" s="14" t="n">
        <f aca="false">SUBTOTAL(9,I22:I38)</f>
        <v>417</v>
      </c>
      <c r="J39" s="12"/>
      <c r="K39" s="13" t="n">
        <f aca="false">SUMIFS('Master List'!$D:$D,'Master List'!$A:$A,$B39)</f>
        <v>417</v>
      </c>
      <c r="L39" s="13" t="n">
        <f aca="false">I39-K39</f>
        <v>0</v>
      </c>
      <c r="M39" s="6"/>
      <c r="N39" s="6"/>
      <c r="O39" s="6"/>
      <c r="P39" s="6"/>
      <c r="Q39" s="6"/>
      <c r="R39" s="6"/>
      <c r="S39" s="6"/>
      <c r="T39" s="6"/>
      <c r="U39" s="6"/>
      <c r="V39" s="6"/>
      <c r="W39" s="6"/>
      <c r="X39" s="6"/>
      <c r="Y39" s="6"/>
      <c r="Z39" s="6"/>
    </row>
    <row r="40" customFormat="false" ht="15.75" hidden="false" customHeight="true" outlineLevel="0" collapsed="false">
      <c r="A40" s="1"/>
      <c r="B40" s="1"/>
      <c r="C40" s="1"/>
      <c r="D40" s="2"/>
      <c r="E40" s="2"/>
      <c r="F40" s="3"/>
      <c r="G40" s="2"/>
      <c r="H40" s="1"/>
      <c r="I40" s="11"/>
      <c r="J40" s="1"/>
      <c r="K40" s="1"/>
      <c r="L40" s="16" t="s">
        <v>38</v>
      </c>
      <c r="M40" s="1"/>
      <c r="N40" s="1"/>
      <c r="O40" s="1"/>
      <c r="P40" s="1"/>
      <c r="Q40" s="1"/>
      <c r="R40" s="1"/>
      <c r="S40" s="1"/>
      <c r="T40" s="1"/>
      <c r="U40" s="1"/>
      <c r="V40" s="1"/>
      <c r="W40" s="1"/>
      <c r="X40" s="1"/>
      <c r="Y40" s="1"/>
      <c r="Z40" s="1"/>
    </row>
    <row r="41" customFormat="false" ht="15.75" hidden="false" customHeight="true" outlineLevel="0" collapsed="false">
      <c r="A41" s="1"/>
      <c r="B41" s="6" t="s">
        <v>39</v>
      </c>
      <c r="C41" s="1"/>
      <c r="D41" s="2"/>
      <c r="E41" s="2"/>
      <c r="F41" s="3"/>
      <c r="G41" s="2"/>
      <c r="H41" s="1"/>
      <c r="I41" s="11"/>
      <c r="J41" s="1"/>
      <c r="K41" s="1"/>
      <c r="L41" s="1"/>
      <c r="M41" s="1"/>
      <c r="N41" s="1"/>
      <c r="O41" s="1"/>
      <c r="P41" s="1"/>
      <c r="Q41" s="1"/>
      <c r="R41" s="1"/>
      <c r="S41" s="1"/>
      <c r="T41" s="1"/>
      <c r="U41" s="1"/>
      <c r="V41" s="1"/>
      <c r="W41" s="1"/>
      <c r="X41" s="1"/>
      <c r="Y41" s="1"/>
      <c r="Z41" s="1"/>
    </row>
    <row r="42" customFormat="false" ht="15.75" hidden="false" customHeight="true" outlineLevel="0" collapsed="false">
      <c r="A42" s="1"/>
      <c r="B42" s="1" t="s">
        <v>39</v>
      </c>
      <c r="C42" s="1" t="s">
        <v>20</v>
      </c>
      <c r="D42" s="8" t="n">
        <v>6</v>
      </c>
      <c r="E42" s="8" t="n">
        <v>1</v>
      </c>
      <c r="F42" s="9" t="n">
        <f aca="false">D42*E42</f>
        <v>6</v>
      </c>
      <c r="G42" s="8" t="n">
        <v>0</v>
      </c>
      <c r="H42" s="1"/>
      <c r="I42" s="10" t="n">
        <f aca="false">F42+G42</f>
        <v>6</v>
      </c>
      <c r="J42" s="1"/>
      <c r="K42" s="8" t="n">
        <f aca="false">SUMIFS('Master List'!$D:$D,'Master List'!$A:$A,$B42,'Master List'!$B:$B,$C42)</f>
        <v>6</v>
      </c>
      <c r="L42" s="8" t="n">
        <f aca="false">I42-K42</f>
        <v>0</v>
      </c>
      <c r="M42" s="1"/>
      <c r="N42" s="1"/>
      <c r="O42" s="1"/>
      <c r="P42" s="1"/>
      <c r="Q42" s="1"/>
      <c r="R42" s="1"/>
      <c r="S42" s="1"/>
      <c r="T42" s="1"/>
      <c r="U42" s="1"/>
      <c r="V42" s="1"/>
      <c r="W42" s="1"/>
      <c r="X42" s="1"/>
      <c r="Y42" s="1"/>
      <c r="Z42" s="1"/>
    </row>
    <row r="43" customFormat="false" ht="15.75" hidden="false" customHeight="true" outlineLevel="0" collapsed="false">
      <c r="A43" s="1"/>
      <c r="B43" s="1" t="s">
        <v>39</v>
      </c>
      <c r="C43" s="1" t="s">
        <v>32</v>
      </c>
      <c r="D43" s="8" t="n">
        <v>6</v>
      </c>
      <c r="E43" s="8" t="n">
        <v>1</v>
      </c>
      <c r="F43" s="9" t="n">
        <f aca="false">D43*E43</f>
        <v>6</v>
      </c>
      <c r="G43" s="8" t="n">
        <v>0</v>
      </c>
      <c r="H43" s="1"/>
      <c r="I43" s="10" t="n">
        <f aca="false">F43+G43</f>
        <v>6</v>
      </c>
      <c r="J43" s="1"/>
      <c r="K43" s="8" t="n">
        <f aca="false">SUMIFS('Master List'!$D:$D,'Master List'!$A:$A,$B43,'Master List'!$B:$B,$C43)</f>
        <v>6</v>
      </c>
      <c r="L43" s="8" t="n">
        <f aca="false">I43-K43</f>
        <v>0</v>
      </c>
      <c r="M43" s="1"/>
      <c r="N43" s="1"/>
      <c r="O43" s="1"/>
      <c r="P43" s="1"/>
      <c r="Q43" s="1"/>
      <c r="R43" s="1"/>
      <c r="S43" s="1"/>
      <c r="T43" s="1"/>
      <c r="U43" s="1"/>
      <c r="V43" s="1"/>
      <c r="W43" s="1"/>
      <c r="X43" s="1"/>
      <c r="Y43" s="1"/>
      <c r="Z43" s="1"/>
    </row>
    <row r="44" customFormat="false" ht="15.75" hidden="false" customHeight="true" outlineLevel="0" collapsed="false">
      <c r="A44" s="1"/>
      <c r="B44" s="1" t="s">
        <v>39</v>
      </c>
      <c r="C44" s="1" t="s">
        <v>21</v>
      </c>
      <c r="D44" s="8" t="n">
        <v>6</v>
      </c>
      <c r="E44" s="8" t="n">
        <v>6</v>
      </c>
      <c r="F44" s="9" t="n">
        <f aca="false">D44*E44</f>
        <v>36</v>
      </c>
      <c r="G44" s="8" t="n">
        <v>0</v>
      </c>
      <c r="H44" s="1"/>
      <c r="I44" s="10" t="n">
        <f aca="false">F44+G44</f>
        <v>36</v>
      </c>
      <c r="J44" s="1"/>
      <c r="K44" s="8" t="n">
        <f aca="false">SUMIFS('Master List'!$D:$D,'Master List'!$A:$A,$B44,'Master List'!$B:$B,$C44)</f>
        <v>36</v>
      </c>
      <c r="L44" s="8" t="n">
        <f aca="false">I44-K44</f>
        <v>0</v>
      </c>
      <c r="M44" s="1"/>
      <c r="N44" s="1"/>
      <c r="O44" s="1"/>
      <c r="P44" s="1"/>
      <c r="Q44" s="1"/>
      <c r="R44" s="1"/>
      <c r="S44" s="1"/>
      <c r="T44" s="1"/>
      <c r="U44" s="1"/>
      <c r="V44" s="1"/>
      <c r="W44" s="1"/>
      <c r="X44" s="1"/>
      <c r="Y44" s="1"/>
      <c r="Z44" s="1"/>
    </row>
    <row r="45" customFormat="false" ht="15.75" hidden="false" customHeight="true" outlineLevel="0" collapsed="false">
      <c r="A45" s="1"/>
      <c r="B45" s="1" t="s">
        <v>39</v>
      </c>
      <c r="C45" s="1" t="s">
        <v>19</v>
      </c>
      <c r="D45" s="8" t="n">
        <v>6</v>
      </c>
      <c r="E45" s="8" t="n">
        <v>5</v>
      </c>
      <c r="F45" s="9" t="n">
        <f aca="false">D45*E45</f>
        <v>30</v>
      </c>
      <c r="G45" s="8" t="n">
        <v>0</v>
      </c>
      <c r="H45" s="1"/>
      <c r="I45" s="10" t="n">
        <f aca="false">F45+G45</f>
        <v>30</v>
      </c>
      <c r="J45" s="1"/>
      <c r="K45" s="8" t="n">
        <f aca="false">SUMIFS('Master List'!$D:$D,'Master List'!$A:$A,$B45,'Master List'!$B:$B,$C45)</f>
        <v>30</v>
      </c>
      <c r="L45" s="8" t="n">
        <f aca="false">I45-K45</f>
        <v>0</v>
      </c>
      <c r="M45" s="1"/>
      <c r="N45" s="1"/>
      <c r="O45" s="1"/>
      <c r="P45" s="1"/>
      <c r="Q45" s="1"/>
      <c r="R45" s="1"/>
      <c r="S45" s="1"/>
      <c r="T45" s="1"/>
      <c r="U45" s="1"/>
      <c r="V45" s="1"/>
      <c r="W45" s="1"/>
      <c r="X45" s="1"/>
      <c r="Y45" s="1"/>
      <c r="Z45" s="1"/>
    </row>
    <row r="46" customFormat="false" ht="15.75" hidden="false" customHeight="true" outlineLevel="0" collapsed="false">
      <c r="A46" s="1"/>
      <c r="B46" s="1" t="s">
        <v>39</v>
      </c>
      <c r="C46" s="1" t="s">
        <v>12</v>
      </c>
      <c r="D46" s="8" t="n">
        <v>1</v>
      </c>
      <c r="E46" s="8" t="n">
        <v>17</v>
      </c>
      <c r="F46" s="9" t="n">
        <f aca="false">D46*E46</f>
        <v>17</v>
      </c>
      <c r="G46" s="8" t="n">
        <v>0</v>
      </c>
      <c r="H46" s="1"/>
      <c r="I46" s="10" t="n">
        <f aca="false">F46+G46</f>
        <v>17</v>
      </c>
      <c r="J46" s="1"/>
      <c r="K46" s="8" t="n">
        <f aca="false">SUMIFS('Master List'!$D:$D,'Master List'!$A:$A,$B46,'Master List'!$B:$B,$C46)</f>
        <v>17</v>
      </c>
      <c r="L46" s="8" t="n">
        <f aca="false">I46-K46</f>
        <v>0</v>
      </c>
      <c r="M46" s="1"/>
      <c r="N46" s="1"/>
      <c r="O46" s="1"/>
      <c r="P46" s="1"/>
      <c r="Q46" s="1"/>
      <c r="R46" s="1"/>
      <c r="S46" s="1"/>
      <c r="T46" s="1"/>
      <c r="U46" s="1"/>
      <c r="V46" s="1"/>
      <c r="W46" s="1"/>
      <c r="X46" s="1"/>
      <c r="Y46" s="1"/>
      <c r="Z46" s="1"/>
    </row>
    <row r="47" customFormat="false" ht="15.75" hidden="false" customHeight="true" outlineLevel="0" collapsed="false">
      <c r="A47" s="1"/>
      <c r="B47" s="1" t="s">
        <v>39</v>
      </c>
      <c r="C47" s="1" t="s">
        <v>13</v>
      </c>
      <c r="D47" s="8" t="n">
        <v>7</v>
      </c>
      <c r="E47" s="8" t="n">
        <v>12</v>
      </c>
      <c r="F47" s="9" t="n">
        <f aca="false">D47*E47</f>
        <v>84</v>
      </c>
      <c r="G47" s="8" t="n">
        <v>1</v>
      </c>
      <c r="H47" s="1" t="s">
        <v>27</v>
      </c>
      <c r="I47" s="10" t="n">
        <f aca="false">F47+G47</f>
        <v>85</v>
      </c>
      <c r="J47" s="1"/>
      <c r="K47" s="8" t="n">
        <f aca="false">SUMIFS('Master List'!$D:$D,'Master List'!$A:$A,$B47,'Master List'!$B:$B,$C47)</f>
        <v>85</v>
      </c>
      <c r="L47" s="8" t="n">
        <f aca="false">I47-K47</f>
        <v>0</v>
      </c>
      <c r="M47" s="1"/>
      <c r="N47" s="1"/>
      <c r="O47" s="1"/>
      <c r="P47" s="1"/>
      <c r="Q47" s="1"/>
      <c r="R47" s="1"/>
      <c r="S47" s="1"/>
      <c r="T47" s="1"/>
      <c r="U47" s="1"/>
      <c r="V47" s="1"/>
      <c r="W47" s="1"/>
      <c r="X47" s="1"/>
      <c r="Y47" s="1"/>
      <c r="Z47" s="1"/>
    </row>
    <row r="48" customFormat="false" ht="15.75" hidden="false" customHeight="true" outlineLevel="0" collapsed="false">
      <c r="A48" s="1"/>
      <c r="B48" s="1" t="s">
        <v>39</v>
      </c>
      <c r="C48" s="1" t="s">
        <v>14</v>
      </c>
      <c r="D48" s="8" t="n">
        <v>6</v>
      </c>
      <c r="E48" s="8" t="n">
        <v>12</v>
      </c>
      <c r="F48" s="9" t="n">
        <f aca="false">D48*E48</f>
        <v>72</v>
      </c>
      <c r="G48" s="8" t="n">
        <v>4</v>
      </c>
      <c r="H48" s="1" t="s">
        <v>27</v>
      </c>
      <c r="I48" s="10" t="n">
        <f aca="false">F48+G48</f>
        <v>76</v>
      </c>
      <c r="J48" s="1"/>
      <c r="K48" s="8" t="n">
        <f aca="false">SUMIFS('Master List'!$D:$D,'Master List'!$A:$A,$B48,'Master List'!$B:$B,$C48)</f>
        <v>76</v>
      </c>
      <c r="L48" s="8" t="n">
        <f aca="false">I48-K48</f>
        <v>0</v>
      </c>
      <c r="M48" s="1"/>
      <c r="N48" s="1"/>
      <c r="O48" s="1"/>
      <c r="P48" s="1"/>
      <c r="Q48" s="1"/>
      <c r="R48" s="1"/>
      <c r="S48" s="1"/>
      <c r="T48" s="1"/>
      <c r="U48" s="1"/>
      <c r="V48" s="1"/>
      <c r="W48" s="1"/>
      <c r="X48" s="1"/>
      <c r="Y48" s="1"/>
      <c r="Z48" s="1"/>
    </row>
    <row r="49" customFormat="false" ht="15.75" hidden="false" customHeight="true" outlineLevel="0" collapsed="false">
      <c r="A49" s="1"/>
      <c r="B49" s="1" t="s">
        <v>39</v>
      </c>
      <c r="C49" s="1" t="s">
        <v>15</v>
      </c>
      <c r="D49" s="8" t="n">
        <v>5</v>
      </c>
      <c r="E49" s="8" t="n">
        <v>12</v>
      </c>
      <c r="F49" s="9" t="n">
        <f aca="false">D49*E49</f>
        <v>60</v>
      </c>
      <c r="G49" s="8" t="n">
        <v>1</v>
      </c>
      <c r="H49" s="1" t="s">
        <v>27</v>
      </c>
      <c r="I49" s="10" t="n">
        <f aca="false">F49+G49</f>
        <v>61</v>
      </c>
      <c r="J49" s="1"/>
      <c r="K49" s="8" t="n">
        <f aca="false">SUMIFS('Master List'!$D:$D,'Master List'!$A:$A,$B49,'Master List'!$B:$B,$C49)</f>
        <v>61</v>
      </c>
      <c r="L49" s="8" t="n">
        <f aca="false">I49-K49</f>
        <v>0</v>
      </c>
      <c r="M49" s="1"/>
      <c r="N49" s="1"/>
      <c r="O49" s="1"/>
      <c r="P49" s="1"/>
      <c r="Q49" s="1"/>
      <c r="R49" s="1"/>
      <c r="S49" s="1"/>
      <c r="T49" s="1"/>
      <c r="U49" s="1"/>
      <c r="V49" s="1"/>
      <c r="W49" s="1"/>
      <c r="X49" s="1"/>
      <c r="Y49" s="1"/>
      <c r="Z49" s="1"/>
    </row>
    <row r="50" customFormat="false" ht="15.75" hidden="false" customHeight="true" outlineLevel="0" collapsed="false">
      <c r="A50" s="1"/>
      <c r="B50" s="1" t="s">
        <v>39</v>
      </c>
      <c r="C50" s="1" t="s">
        <v>16</v>
      </c>
      <c r="D50" s="8" t="n">
        <v>3</v>
      </c>
      <c r="E50" s="8" t="n">
        <v>6</v>
      </c>
      <c r="F50" s="9" t="n">
        <f aca="false">D50*E50</f>
        <v>18</v>
      </c>
      <c r="G50" s="8" t="n">
        <v>0</v>
      </c>
      <c r="H50" s="1"/>
      <c r="I50" s="10" t="n">
        <f aca="false">F50+G50</f>
        <v>18</v>
      </c>
      <c r="J50" s="1"/>
      <c r="K50" s="8" t="n">
        <f aca="false">SUMIFS('Master List'!$D:$D,'Master List'!$A:$A,$B50,'Master List'!$B:$B,$C50)</f>
        <v>18</v>
      </c>
      <c r="L50" s="8" t="n">
        <f aca="false">I50-K50</f>
        <v>0</v>
      </c>
      <c r="M50" s="1"/>
      <c r="N50" s="1"/>
      <c r="O50" s="1"/>
      <c r="P50" s="1"/>
      <c r="Q50" s="1"/>
      <c r="R50" s="1"/>
      <c r="S50" s="1"/>
      <c r="T50" s="1"/>
      <c r="U50" s="1"/>
      <c r="V50" s="1"/>
      <c r="W50" s="1"/>
      <c r="X50" s="1"/>
      <c r="Y50" s="1"/>
      <c r="Z50" s="1"/>
    </row>
    <row r="51" customFormat="false" ht="15.75" hidden="false" customHeight="true" outlineLevel="0" collapsed="false">
      <c r="A51" s="1"/>
      <c r="B51" s="1" t="s">
        <v>39</v>
      </c>
      <c r="C51" s="1" t="s">
        <v>17</v>
      </c>
      <c r="D51" s="8" t="n">
        <v>3</v>
      </c>
      <c r="E51" s="8" t="n">
        <v>6</v>
      </c>
      <c r="F51" s="9" t="n">
        <f aca="false">D51*E51</f>
        <v>18</v>
      </c>
      <c r="G51" s="8" t="n">
        <v>0</v>
      </c>
      <c r="H51" s="1"/>
      <c r="I51" s="10" t="n">
        <f aca="false">F51+G51</f>
        <v>18</v>
      </c>
      <c r="J51" s="1"/>
      <c r="K51" s="8" t="n">
        <f aca="false">SUMIFS('Master List'!$D:$D,'Master List'!$A:$A,$B51,'Master List'!$B:$B,$C51)</f>
        <v>18</v>
      </c>
      <c r="L51" s="8" t="n">
        <f aca="false">I51-K51</f>
        <v>0</v>
      </c>
      <c r="M51" s="1"/>
      <c r="N51" s="1"/>
      <c r="O51" s="1"/>
      <c r="P51" s="1"/>
      <c r="Q51" s="1"/>
      <c r="R51" s="1"/>
      <c r="S51" s="1"/>
      <c r="T51" s="1"/>
      <c r="U51" s="1"/>
      <c r="V51" s="1"/>
      <c r="W51" s="1"/>
      <c r="X51" s="1"/>
      <c r="Y51" s="1"/>
      <c r="Z51" s="1"/>
    </row>
    <row r="52" customFormat="false" ht="15.75" hidden="false" customHeight="true" outlineLevel="0" collapsed="false">
      <c r="A52" s="1"/>
      <c r="B52" s="1" t="s">
        <v>39</v>
      </c>
      <c r="C52" s="1" t="s">
        <v>18</v>
      </c>
      <c r="D52" s="8" t="n">
        <v>3</v>
      </c>
      <c r="E52" s="8" t="n">
        <v>6</v>
      </c>
      <c r="F52" s="9" t="n">
        <f aca="false">D52*E52</f>
        <v>18</v>
      </c>
      <c r="G52" s="8" t="n">
        <v>0</v>
      </c>
      <c r="H52" s="1"/>
      <c r="I52" s="10" t="n">
        <f aca="false">F52+G52</f>
        <v>18</v>
      </c>
      <c r="J52" s="1"/>
      <c r="K52" s="8" t="n">
        <f aca="false">SUMIFS('Master List'!$D:$D,'Master List'!$A:$A,$B52,'Master List'!$B:$B,$C52)</f>
        <v>18</v>
      </c>
      <c r="L52" s="8" t="n">
        <f aca="false">I52-K52</f>
        <v>0</v>
      </c>
      <c r="M52" s="1"/>
      <c r="N52" s="1"/>
      <c r="O52" s="1"/>
      <c r="P52" s="1"/>
      <c r="Q52" s="1"/>
      <c r="R52" s="1"/>
      <c r="S52" s="1"/>
      <c r="T52" s="1"/>
      <c r="U52" s="1"/>
      <c r="V52" s="1"/>
      <c r="W52" s="1"/>
      <c r="X52" s="1"/>
      <c r="Y52" s="1"/>
      <c r="Z52" s="1"/>
    </row>
    <row r="53" customFormat="false" ht="15.75" hidden="false" customHeight="true" outlineLevel="0" collapsed="false">
      <c r="A53" s="1"/>
      <c r="B53" s="1" t="s">
        <v>39</v>
      </c>
      <c r="C53" s="1" t="s">
        <v>22</v>
      </c>
      <c r="D53" s="8" t="n">
        <v>2</v>
      </c>
      <c r="E53" s="8" t="n">
        <v>6</v>
      </c>
      <c r="F53" s="9" t="n">
        <f aca="false">D53*E53</f>
        <v>12</v>
      </c>
      <c r="G53" s="8" t="n">
        <v>0</v>
      </c>
      <c r="H53" s="1"/>
      <c r="I53" s="10" t="n">
        <f aca="false">F53+G53</f>
        <v>12</v>
      </c>
      <c r="J53" s="1"/>
      <c r="K53" s="8" t="n">
        <f aca="false">SUMIFS('Master List'!$D:$D,'Master List'!$A:$A,$B53,'Master List'!$B:$B,$C53)</f>
        <v>12</v>
      </c>
      <c r="L53" s="8" t="n">
        <f aca="false">I53-K53</f>
        <v>0</v>
      </c>
      <c r="M53" s="1"/>
      <c r="N53" s="1"/>
      <c r="O53" s="1"/>
      <c r="P53" s="1"/>
      <c r="Q53" s="1"/>
      <c r="R53" s="1"/>
      <c r="S53" s="1"/>
      <c r="T53" s="1"/>
      <c r="U53" s="1"/>
      <c r="V53" s="1"/>
      <c r="W53" s="1"/>
      <c r="X53" s="1"/>
      <c r="Y53" s="1"/>
      <c r="Z53" s="1"/>
    </row>
    <row r="54" customFormat="false" ht="15.75" hidden="false" customHeight="true" outlineLevel="0" collapsed="false">
      <c r="A54" s="1"/>
      <c r="B54" s="1" t="s">
        <v>39</v>
      </c>
      <c r="C54" s="1" t="s">
        <v>40</v>
      </c>
      <c r="D54" s="8" t="n">
        <v>1</v>
      </c>
      <c r="E54" s="8" t="n">
        <v>28</v>
      </c>
      <c r="F54" s="9" t="n">
        <f aca="false">D54*E54</f>
        <v>28</v>
      </c>
      <c r="G54" s="8" t="n">
        <v>0</v>
      </c>
      <c r="H54" s="1"/>
      <c r="I54" s="10" t="n">
        <f aca="false">F54+G54</f>
        <v>28</v>
      </c>
      <c r="J54" s="1"/>
      <c r="K54" s="8" t="n">
        <f aca="false">SUMIFS('Master List'!$D:$D,'Master List'!$A:$A,$B54,'Master List'!$B:$B,$C54)</f>
        <v>28</v>
      </c>
      <c r="L54" s="8" t="n">
        <f aca="false">I54-K54</f>
        <v>0</v>
      </c>
      <c r="M54" s="1"/>
      <c r="N54" s="1"/>
      <c r="O54" s="1"/>
      <c r="P54" s="1"/>
      <c r="Q54" s="1"/>
      <c r="R54" s="1"/>
      <c r="S54" s="1"/>
      <c r="T54" s="1"/>
      <c r="U54" s="1"/>
      <c r="V54" s="1"/>
      <c r="W54" s="1"/>
      <c r="X54" s="1"/>
      <c r="Y54" s="1"/>
      <c r="Z54" s="1"/>
    </row>
    <row r="55" customFormat="false" ht="15.75" hidden="false" customHeight="true" outlineLevel="0" collapsed="false">
      <c r="A55" s="1"/>
      <c r="B55" s="1" t="s">
        <v>39</v>
      </c>
      <c r="C55" s="17" t="s">
        <v>41</v>
      </c>
      <c r="D55" s="8" t="n">
        <v>1</v>
      </c>
      <c r="E55" s="8" t="n">
        <v>19</v>
      </c>
      <c r="F55" s="9" t="n">
        <f aca="false">D55*E55</f>
        <v>19</v>
      </c>
      <c r="G55" s="8" t="n">
        <v>4</v>
      </c>
      <c r="H55" s="1" t="s">
        <v>42</v>
      </c>
      <c r="I55" s="10" t="n">
        <f aca="false">F55+G55</f>
        <v>23</v>
      </c>
      <c r="J55" s="1"/>
      <c r="K55" s="8" t="n">
        <f aca="false">SUMIFS('Master List'!$D:$D,'Master List'!$A:$A,$B55,'Master List'!$B:$B,$C55)</f>
        <v>23</v>
      </c>
      <c r="L55" s="8" t="n">
        <f aca="false">I55-K55</f>
        <v>0</v>
      </c>
      <c r="M55" s="1"/>
      <c r="N55" s="1"/>
      <c r="O55" s="1"/>
      <c r="P55" s="1"/>
      <c r="Q55" s="1"/>
      <c r="R55" s="1"/>
      <c r="S55" s="1"/>
      <c r="T55" s="1"/>
      <c r="U55" s="1"/>
      <c r="V55" s="1"/>
      <c r="W55" s="1"/>
      <c r="X55" s="1"/>
      <c r="Y55" s="1"/>
      <c r="Z55" s="1"/>
    </row>
    <row r="56" customFormat="false" ht="15.75" hidden="false" customHeight="true" outlineLevel="0" collapsed="false">
      <c r="A56" s="1"/>
      <c r="B56" s="1" t="s">
        <v>39</v>
      </c>
      <c r="C56" s="1" t="s">
        <v>28</v>
      </c>
      <c r="D56" s="8" t="n">
        <v>6</v>
      </c>
      <c r="E56" s="8" t="n">
        <v>1</v>
      </c>
      <c r="F56" s="9" t="n">
        <f aca="false">D56*E56</f>
        <v>6</v>
      </c>
      <c r="G56" s="8" t="n">
        <v>-6</v>
      </c>
      <c r="H56" s="1" t="s">
        <v>27</v>
      </c>
      <c r="I56" s="10" t="n">
        <f aca="false">F56+G56</f>
        <v>0</v>
      </c>
      <c r="J56" s="1"/>
      <c r="K56" s="8" t="n">
        <f aca="false">SUMIFS('Master List'!$D:$D,'Master List'!$A:$A,$B56,'Master List'!$B:$B,$C56)</f>
        <v>0</v>
      </c>
      <c r="L56" s="8" t="n">
        <f aca="false">I56-K56</f>
        <v>0</v>
      </c>
      <c r="M56" s="1"/>
      <c r="N56" s="1"/>
      <c r="O56" s="1"/>
      <c r="P56" s="1"/>
      <c r="Q56" s="1"/>
      <c r="R56" s="1"/>
      <c r="S56" s="1"/>
      <c r="T56" s="1"/>
      <c r="U56" s="1"/>
      <c r="V56" s="1"/>
      <c r="W56" s="1"/>
      <c r="X56" s="1"/>
      <c r="Y56" s="1"/>
      <c r="Z56" s="1"/>
    </row>
    <row r="57" customFormat="false" ht="15.75" hidden="false" customHeight="true" outlineLevel="0" collapsed="false">
      <c r="A57" s="1"/>
      <c r="B57" s="1" t="s">
        <v>39</v>
      </c>
      <c r="C57" s="1" t="s">
        <v>43</v>
      </c>
      <c r="D57" s="8" t="n">
        <v>1</v>
      </c>
      <c r="E57" s="8" t="n">
        <v>9</v>
      </c>
      <c r="F57" s="9" t="n">
        <f aca="false">D57*E57</f>
        <v>9</v>
      </c>
      <c r="G57" s="8" t="n">
        <v>0</v>
      </c>
      <c r="H57" s="1"/>
      <c r="I57" s="10" t="n">
        <f aca="false">F57+G57</f>
        <v>9</v>
      </c>
      <c r="J57" s="1"/>
      <c r="K57" s="8" t="n">
        <f aca="false">SUMIFS('Master List'!$D:$D,'Master List'!$A:$A,$B57,'Master List'!$B:$B,$C57)</f>
        <v>9</v>
      </c>
      <c r="L57" s="8" t="n">
        <f aca="false">I57-K57</f>
        <v>0</v>
      </c>
      <c r="M57" s="1"/>
      <c r="N57" s="1"/>
      <c r="O57" s="1"/>
      <c r="P57" s="1"/>
      <c r="Q57" s="1"/>
      <c r="R57" s="1"/>
      <c r="S57" s="1"/>
      <c r="T57" s="1"/>
      <c r="U57" s="1"/>
      <c r="V57" s="1"/>
      <c r="W57" s="1"/>
      <c r="X57" s="1"/>
      <c r="Y57" s="1"/>
      <c r="Z57" s="1"/>
    </row>
    <row r="58" customFormat="false" ht="15.75" hidden="false" customHeight="true" outlineLevel="0" collapsed="false">
      <c r="A58" s="1"/>
      <c r="B58" s="1" t="s">
        <v>39</v>
      </c>
      <c r="C58" s="1" t="s">
        <v>44</v>
      </c>
      <c r="D58" s="8" t="n">
        <v>1</v>
      </c>
      <c r="E58" s="8" t="n">
        <v>16</v>
      </c>
      <c r="F58" s="9" t="n">
        <f aca="false">D58*E58</f>
        <v>16</v>
      </c>
      <c r="G58" s="8" t="n">
        <v>0</v>
      </c>
      <c r="H58" s="1" t="s">
        <v>45</v>
      </c>
      <c r="I58" s="10" t="n">
        <f aca="false">F58+G58</f>
        <v>16</v>
      </c>
      <c r="J58" s="1"/>
      <c r="K58" s="8" t="n">
        <f aca="false">SUMIFS('Master List'!$D:$D,'Master List'!$A:$A,$B58,'Master List'!$B:$B,$C58)</f>
        <v>16</v>
      </c>
      <c r="L58" s="8" t="n">
        <f aca="false">I58-K58</f>
        <v>0</v>
      </c>
      <c r="M58" s="1"/>
      <c r="N58" s="1"/>
      <c r="O58" s="1"/>
      <c r="P58" s="1"/>
      <c r="Q58" s="1"/>
      <c r="R58" s="1"/>
      <c r="S58" s="1"/>
      <c r="T58" s="1"/>
      <c r="U58" s="1"/>
      <c r="V58" s="1"/>
      <c r="W58" s="1"/>
      <c r="X58" s="1"/>
      <c r="Y58" s="1"/>
      <c r="Z58" s="1"/>
    </row>
    <row r="59" customFormat="false" ht="15.75" hidden="false" customHeight="true" outlineLevel="0" collapsed="false">
      <c r="A59" s="1"/>
      <c r="B59" s="1" t="s">
        <v>39</v>
      </c>
      <c r="C59" s="1" t="s">
        <v>36</v>
      </c>
      <c r="D59" s="8" t="n">
        <v>14</v>
      </c>
      <c r="E59" s="8" t="n">
        <v>1</v>
      </c>
      <c r="F59" s="9" t="n">
        <f aca="false">D59*E59</f>
        <v>14</v>
      </c>
      <c r="G59" s="8" t="n">
        <f aca="false">-SUMIFS('Updated Cards'!$E:$E,'Updated Cards'!$A:$A,$B59)</f>
        <v>-14</v>
      </c>
      <c r="H59" s="17" t="s">
        <v>46</v>
      </c>
      <c r="I59" s="10" t="n">
        <f aca="false">F59+G59</f>
        <v>0</v>
      </c>
      <c r="J59" s="1"/>
      <c r="K59" s="8" t="n">
        <f aca="false">SUMIFS('Master List'!$D:$D,'Master List'!$A:$A,$B59,'Master List'!$B:$B,$C59)</f>
        <v>0</v>
      </c>
      <c r="L59" s="8" t="n">
        <f aca="false">I59-K59</f>
        <v>0</v>
      </c>
      <c r="M59" s="1"/>
      <c r="N59" s="1"/>
      <c r="O59" s="1"/>
      <c r="P59" s="1"/>
      <c r="Q59" s="1"/>
      <c r="R59" s="1"/>
      <c r="S59" s="1"/>
      <c r="T59" s="1"/>
      <c r="U59" s="1"/>
      <c r="V59" s="1"/>
      <c r="W59" s="1"/>
      <c r="X59" s="1"/>
      <c r="Y59" s="1"/>
      <c r="Z59" s="1"/>
    </row>
    <row r="60" customFormat="false" ht="15.75" hidden="false" customHeight="true" outlineLevel="0" collapsed="false">
      <c r="A60" s="1"/>
      <c r="B60" s="1" t="s">
        <v>39</v>
      </c>
      <c r="C60" s="1" t="s">
        <v>23</v>
      </c>
      <c r="D60" s="8" t="n">
        <v>1</v>
      </c>
      <c r="E60" s="8" t="n">
        <v>6</v>
      </c>
      <c r="F60" s="9" t="n">
        <f aca="false">D60*E60</f>
        <v>6</v>
      </c>
      <c r="G60" s="8" t="n">
        <v>0</v>
      </c>
      <c r="H60" s="1" t="s">
        <v>24</v>
      </c>
      <c r="I60" s="10" t="n">
        <f aca="false">F60+G60</f>
        <v>6</v>
      </c>
      <c r="J60" s="1"/>
      <c r="K60" s="8" t="n">
        <f aca="false">SUMIFS('Master List'!$D:$D,'Master List'!$A:$A,$B60,'Master List'!$B:$B,$C60)</f>
        <v>6</v>
      </c>
      <c r="L60" s="8" t="n">
        <f aca="false">I60-K60</f>
        <v>0</v>
      </c>
      <c r="M60" s="1"/>
      <c r="N60" s="1"/>
      <c r="O60" s="1"/>
      <c r="P60" s="1"/>
      <c r="Q60" s="1"/>
      <c r="R60" s="1"/>
      <c r="S60" s="1"/>
      <c r="T60" s="1"/>
      <c r="U60" s="1"/>
      <c r="V60" s="1"/>
      <c r="W60" s="1"/>
      <c r="X60" s="1"/>
      <c r="Y60" s="1"/>
      <c r="Z60" s="1"/>
    </row>
    <row r="61" customFormat="false" ht="15.75" hidden="false" customHeight="true" outlineLevel="0" collapsed="false">
      <c r="A61" s="1"/>
      <c r="B61" s="1" t="s">
        <v>39</v>
      </c>
      <c r="C61" s="1" t="s">
        <v>47</v>
      </c>
      <c r="D61" s="8" t="n">
        <v>1</v>
      </c>
      <c r="E61" s="8" t="n">
        <v>6</v>
      </c>
      <c r="F61" s="9" t="n">
        <f aca="false">D61*E61</f>
        <v>6</v>
      </c>
      <c r="G61" s="8" t="n">
        <v>0</v>
      </c>
      <c r="H61" s="1" t="s">
        <v>24</v>
      </c>
      <c r="I61" s="10" t="n">
        <f aca="false">F61+G61</f>
        <v>6</v>
      </c>
      <c r="J61" s="1"/>
      <c r="K61" s="8" t="n">
        <f aca="false">SUMIFS('Master List'!$D:$D,'Master List'!$A:$A,$B61,'Master List'!$B:$B,$C61)</f>
        <v>6</v>
      </c>
      <c r="L61" s="8" t="n">
        <f aca="false">I61-K61</f>
        <v>0</v>
      </c>
      <c r="M61" s="1"/>
      <c r="N61" s="1"/>
      <c r="O61" s="1"/>
      <c r="P61" s="1"/>
      <c r="Q61" s="1"/>
      <c r="R61" s="1"/>
      <c r="S61" s="1"/>
      <c r="T61" s="1"/>
      <c r="U61" s="1"/>
      <c r="V61" s="1"/>
      <c r="W61" s="1"/>
      <c r="X61" s="1"/>
      <c r="Y61" s="1"/>
      <c r="Z61" s="1"/>
    </row>
    <row r="62" customFormat="false" ht="3.75" hidden="false" customHeight="true" outlineLevel="0" collapsed="false">
      <c r="A62" s="1"/>
      <c r="B62" s="1"/>
      <c r="C62" s="1"/>
      <c r="D62" s="2"/>
      <c r="E62" s="2"/>
      <c r="F62" s="3"/>
      <c r="G62" s="2"/>
      <c r="H62" s="1"/>
      <c r="I62" s="11"/>
      <c r="J62" s="1"/>
      <c r="K62" s="1"/>
      <c r="L62" s="1"/>
      <c r="M62" s="1"/>
      <c r="N62" s="1"/>
      <c r="O62" s="1"/>
      <c r="P62" s="1"/>
      <c r="Q62" s="1"/>
      <c r="R62" s="1"/>
      <c r="S62" s="1"/>
      <c r="T62" s="1"/>
      <c r="U62" s="1"/>
      <c r="V62" s="1"/>
      <c r="W62" s="1"/>
      <c r="X62" s="1"/>
      <c r="Y62" s="1"/>
      <c r="Z62" s="1"/>
    </row>
    <row r="63" customFormat="false" ht="15.75" hidden="false" customHeight="true" outlineLevel="0" collapsed="false">
      <c r="A63" s="6"/>
      <c r="B63" s="12" t="s">
        <v>39</v>
      </c>
      <c r="C63" s="12" t="s">
        <v>25</v>
      </c>
      <c r="D63" s="13"/>
      <c r="E63" s="13"/>
      <c r="F63" s="13" t="n">
        <f aca="false">SUBTOTAL(9,F41:F62)</f>
        <v>481</v>
      </c>
      <c r="G63" s="13" t="n">
        <f aca="false">SUBTOTAL(9,G41:G62)</f>
        <v>-10</v>
      </c>
      <c r="H63" s="12"/>
      <c r="I63" s="14" t="n">
        <f aca="false">SUBTOTAL(9,I41:I62)</f>
        <v>471</v>
      </c>
      <c r="J63" s="12"/>
      <c r="K63" s="13" t="n">
        <f aca="false">SUMIFS('Master List'!$D:$D,'Master List'!$A:$A,$B63)</f>
        <v>471</v>
      </c>
      <c r="L63" s="13" t="n">
        <f aca="false">I63-K63</f>
        <v>0</v>
      </c>
      <c r="M63" s="6"/>
      <c r="N63" s="6"/>
      <c r="O63" s="6"/>
      <c r="P63" s="6"/>
      <c r="Q63" s="6"/>
      <c r="R63" s="6"/>
      <c r="S63" s="6"/>
      <c r="T63" s="6"/>
      <c r="U63" s="6"/>
      <c r="V63" s="6"/>
      <c r="W63" s="6"/>
      <c r="X63" s="6"/>
      <c r="Y63" s="6"/>
      <c r="Z63" s="6"/>
    </row>
    <row r="64" customFormat="false" ht="15.75" hidden="false" customHeight="true" outlineLevel="0" collapsed="false">
      <c r="A64" s="1"/>
      <c r="B64" s="1"/>
      <c r="C64" s="1"/>
      <c r="D64" s="2"/>
      <c r="E64" s="2"/>
      <c r="F64" s="3"/>
      <c r="G64" s="2"/>
      <c r="H64" s="1"/>
      <c r="I64" s="11"/>
      <c r="J64" s="1"/>
      <c r="K64" s="1"/>
      <c r="L64" s="16" t="s">
        <v>48</v>
      </c>
      <c r="M64" s="1"/>
      <c r="N64" s="1"/>
      <c r="O64" s="1"/>
      <c r="P64" s="1"/>
      <c r="Q64" s="1"/>
      <c r="R64" s="1"/>
      <c r="S64" s="1"/>
      <c r="T64" s="1"/>
      <c r="U64" s="1"/>
      <c r="V64" s="1"/>
      <c r="W64" s="1"/>
      <c r="X64" s="1"/>
      <c r="Y64" s="1"/>
      <c r="Z64" s="1"/>
    </row>
    <row r="65" customFormat="false" ht="15.75" hidden="false" customHeight="true" outlineLevel="0" collapsed="false">
      <c r="A65" s="1"/>
      <c r="B65" s="6" t="s">
        <v>49</v>
      </c>
      <c r="C65" s="1"/>
      <c r="D65" s="2"/>
      <c r="E65" s="2"/>
      <c r="F65" s="3"/>
      <c r="G65" s="2"/>
      <c r="H65" s="1"/>
      <c r="I65" s="11"/>
      <c r="J65" s="1"/>
      <c r="K65" s="1"/>
      <c r="L65" s="1"/>
      <c r="M65" s="1"/>
      <c r="N65" s="1"/>
      <c r="O65" s="1"/>
      <c r="P65" s="1"/>
      <c r="Q65" s="1"/>
      <c r="R65" s="1"/>
      <c r="S65" s="1"/>
      <c r="T65" s="1"/>
      <c r="U65" s="1"/>
      <c r="V65" s="1"/>
      <c r="W65" s="1"/>
      <c r="X65" s="1"/>
      <c r="Y65" s="1"/>
      <c r="Z65" s="1"/>
    </row>
    <row r="66" customFormat="false" ht="15.75" hidden="false" customHeight="true" outlineLevel="0" collapsed="false">
      <c r="A66" s="1"/>
      <c r="B66" s="1" t="s">
        <v>49</v>
      </c>
      <c r="C66" s="1" t="s">
        <v>16</v>
      </c>
      <c r="D66" s="8" t="n">
        <v>3</v>
      </c>
      <c r="E66" s="8" t="n">
        <v>6</v>
      </c>
      <c r="F66" s="9" t="n">
        <f aca="false">D66*E66</f>
        <v>18</v>
      </c>
      <c r="G66" s="8" t="n">
        <v>0</v>
      </c>
      <c r="H66" s="1" t="s">
        <v>50</v>
      </c>
      <c r="I66" s="10" t="n">
        <f aca="false">F66+G66</f>
        <v>18</v>
      </c>
      <c r="J66" s="1"/>
      <c r="K66" s="8" t="n">
        <f aca="false">SUMIFS('Master List'!$D:$D,'Master List'!$A:$A,$B66,'Master List'!$B:$B,$C66)</f>
        <v>18</v>
      </c>
      <c r="L66" s="8" t="n">
        <f aca="false">I66-K66</f>
        <v>0</v>
      </c>
      <c r="M66" s="1"/>
      <c r="N66" s="1"/>
      <c r="O66" s="1"/>
      <c r="P66" s="1"/>
      <c r="Q66" s="1"/>
      <c r="R66" s="1"/>
      <c r="S66" s="1"/>
      <c r="T66" s="1"/>
      <c r="U66" s="1"/>
      <c r="V66" s="1"/>
      <c r="W66" s="1"/>
      <c r="X66" s="1"/>
      <c r="Y66" s="1"/>
      <c r="Z66" s="1"/>
    </row>
    <row r="67" customFormat="false" ht="15.75" hidden="false" customHeight="true" outlineLevel="0" collapsed="false">
      <c r="A67" s="1"/>
      <c r="B67" s="1" t="s">
        <v>49</v>
      </c>
      <c r="C67" s="1" t="s">
        <v>17</v>
      </c>
      <c r="D67" s="8" t="n">
        <v>4</v>
      </c>
      <c r="E67" s="8" t="n">
        <v>6</v>
      </c>
      <c r="F67" s="9" t="n">
        <f aca="false">D67*E67</f>
        <v>24</v>
      </c>
      <c r="G67" s="8" t="n">
        <v>0</v>
      </c>
      <c r="H67" s="1" t="s">
        <v>51</v>
      </c>
      <c r="I67" s="10" t="n">
        <f aca="false">F67+G67</f>
        <v>24</v>
      </c>
      <c r="J67" s="1"/>
      <c r="K67" s="8" t="n">
        <f aca="false">SUMIFS('Master List'!$D:$D,'Master List'!$A:$A,$B67,'Master List'!$B:$B,$C67)</f>
        <v>24</v>
      </c>
      <c r="L67" s="8" t="n">
        <f aca="false">I67-K67</f>
        <v>0</v>
      </c>
      <c r="M67" s="1"/>
      <c r="N67" s="1"/>
      <c r="O67" s="1"/>
      <c r="P67" s="1"/>
      <c r="Q67" s="1"/>
      <c r="R67" s="1"/>
      <c r="S67" s="1"/>
      <c r="T67" s="1"/>
      <c r="U67" s="1"/>
      <c r="V67" s="1"/>
      <c r="W67" s="1"/>
      <c r="X67" s="1"/>
      <c r="Y67" s="1"/>
      <c r="Z67" s="1"/>
    </row>
    <row r="68" customFormat="false" ht="15.75" hidden="false" customHeight="true" outlineLevel="0" collapsed="false">
      <c r="A68" s="1"/>
      <c r="B68" s="1" t="s">
        <v>49</v>
      </c>
      <c r="C68" s="1" t="s">
        <v>18</v>
      </c>
      <c r="D68" s="8" t="n">
        <v>2</v>
      </c>
      <c r="E68" s="8" t="n">
        <v>6</v>
      </c>
      <c r="F68" s="9" t="n">
        <f aca="false">D68*E68</f>
        <v>12</v>
      </c>
      <c r="G68" s="8" t="n">
        <v>0</v>
      </c>
      <c r="H68" s="1" t="s">
        <v>52</v>
      </c>
      <c r="I68" s="10" t="n">
        <f aca="false">F68+G68</f>
        <v>12</v>
      </c>
      <c r="J68" s="1"/>
      <c r="K68" s="8" t="n">
        <f aca="false">SUMIFS('Master List'!$D:$D,'Master List'!$A:$A,$B68,'Master List'!$B:$B,$C68)</f>
        <v>12</v>
      </c>
      <c r="L68" s="8" t="n">
        <f aca="false">I68-K68</f>
        <v>0</v>
      </c>
      <c r="M68" s="1"/>
      <c r="N68" s="1"/>
      <c r="O68" s="1"/>
      <c r="P68" s="1"/>
      <c r="Q68" s="1"/>
      <c r="R68" s="1"/>
      <c r="S68" s="1"/>
      <c r="T68" s="1"/>
      <c r="U68" s="1"/>
      <c r="V68" s="1"/>
      <c r="W68" s="1"/>
      <c r="X68" s="1"/>
      <c r="Y68" s="1"/>
      <c r="Z68" s="1"/>
    </row>
    <row r="69" customFormat="false" ht="3.75" hidden="false" customHeight="true" outlineLevel="0" collapsed="false">
      <c r="A69" s="1"/>
      <c r="B69" s="1"/>
      <c r="C69" s="1"/>
      <c r="D69" s="2"/>
      <c r="E69" s="2"/>
      <c r="F69" s="3"/>
      <c r="G69" s="2"/>
      <c r="H69" s="1"/>
      <c r="I69" s="11"/>
      <c r="J69" s="1"/>
      <c r="K69" s="1"/>
      <c r="L69" s="1"/>
      <c r="M69" s="1"/>
      <c r="N69" s="1"/>
      <c r="O69" s="1"/>
      <c r="P69" s="1"/>
      <c r="Q69" s="1"/>
      <c r="R69" s="1"/>
      <c r="S69" s="1"/>
      <c r="T69" s="1"/>
      <c r="U69" s="1"/>
      <c r="V69" s="1"/>
      <c r="W69" s="1"/>
      <c r="X69" s="1"/>
      <c r="Y69" s="1"/>
      <c r="Z69" s="1"/>
    </row>
    <row r="70" customFormat="false" ht="15.75" hidden="false" customHeight="true" outlineLevel="0" collapsed="false">
      <c r="A70" s="6"/>
      <c r="B70" s="12" t="s">
        <v>49</v>
      </c>
      <c r="C70" s="12" t="s">
        <v>25</v>
      </c>
      <c r="D70" s="13"/>
      <c r="E70" s="13"/>
      <c r="F70" s="13" t="n">
        <f aca="false">SUBTOTAL(9,F65:F69)</f>
        <v>54</v>
      </c>
      <c r="G70" s="13" t="n">
        <f aca="false">SUBTOTAL(9,G65:G69)</f>
        <v>0</v>
      </c>
      <c r="H70" s="12"/>
      <c r="I70" s="14" t="n">
        <f aca="false">SUBTOTAL(9,I65:I69)</f>
        <v>54</v>
      </c>
      <c r="J70" s="12"/>
      <c r="K70" s="13" t="n">
        <f aca="false">SUMIFS('Master List'!$D:$D,'Master List'!$A:$A,$B70)</f>
        <v>54</v>
      </c>
      <c r="L70" s="13" t="n">
        <f aca="false">I70-K70</f>
        <v>0</v>
      </c>
      <c r="M70" s="6"/>
      <c r="N70" s="6"/>
      <c r="O70" s="6"/>
      <c r="P70" s="6"/>
      <c r="Q70" s="6"/>
      <c r="R70" s="6"/>
      <c r="S70" s="6"/>
      <c r="T70" s="6"/>
      <c r="U70" s="6"/>
      <c r="V70" s="6"/>
      <c r="W70" s="6"/>
      <c r="X70" s="6"/>
      <c r="Y70" s="6"/>
      <c r="Z70" s="6"/>
    </row>
    <row r="71" customFormat="false" ht="15.75" hidden="false" customHeight="true" outlineLevel="0" collapsed="false">
      <c r="A71" s="1"/>
      <c r="B71" s="1"/>
      <c r="C71" s="1"/>
      <c r="D71" s="2"/>
      <c r="E71" s="2"/>
      <c r="F71" s="3"/>
      <c r="G71" s="2"/>
      <c r="H71" s="1"/>
      <c r="I71" s="11"/>
      <c r="J71" s="1"/>
      <c r="K71" s="1"/>
      <c r="L71" s="1"/>
      <c r="M71" s="1"/>
      <c r="N71" s="1"/>
      <c r="O71" s="1"/>
      <c r="P71" s="1"/>
      <c r="Q71" s="1"/>
      <c r="R71" s="1"/>
      <c r="S71" s="1"/>
      <c r="T71" s="1"/>
      <c r="U71" s="1"/>
      <c r="V71" s="1"/>
      <c r="W71" s="1"/>
      <c r="X71" s="1"/>
      <c r="Y71" s="1"/>
      <c r="Z71" s="1"/>
    </row>
    <row r="72" customFormat="false" ht="15.75" hidden="false" customHeight="true" outlineLevel="0" collapsed="false">
      <c r="A72" s="1"/>
      <c r="B72" s="6" t="s">
        <v>53</v>
      </c>
      <c r="C72" s="1"/>
      <c r="D72" s="2"/>
      <c r="E72" s="2"/>
      <c r="F72" s="3"/>
      <c r="G72" s="2"/>
      <c r="H72" s="1"/>
      <c r="I72" s="11"/>
      <c r="J72" s="1"/>
      <c r="K72" s="1"/>
      <c r="L72" s="1"/>
      <c r="M72" s="1"/>
      <c r="N72" s="1"/>
      <c r="O72" s="1"/>
      <c r="P72" s="1"/>
      <c r="Q72" s="1"/>
      <c r="R72" s="1"/>
      <c r="S72" s="1"/>
      <c r="T72" s="1"/>
      <c r="U72" s="1"/>
      <c r="V72" s="1"/>
      <c r="W72" s="1"/>
      <c r="X72" s="1"/>
      <c r="Y72" s="1"/>
      <c r="Z72" s="1"/>
    </row>
    <row r="73" customFormat="false" ht="15.75" hidden="false" customHeight="true" outlineLevel="0" collapsed="false">
      <c r="A73" s="1"/>
      <c r="B73" s="1" t="s">
        <v>53</v>
      </c>
      <c r="C73" s="1" t="s">
        <v>16</v>
      </c>
      <c r="D73" s="8" t="n">
        <v>2</v>
      </c>
      <c r="E73" s="8" t="n">
        <v>6</v>
      </c>
      <c r="F73" s="9" t="n">
        <f aca="false">D73*E73</f>
        <v>12</v>
      </c>
      <c r="G73" s="8" t="n">
        <v>0</v>
      </c>
      <c r="H73" s="1"/>
      <c r="I73" s="10" t="n">
        <f aca="false">F73+G73</f>
        <v>12</v>
      </c>
      <c r="J73" s="1"/>
      <c r="K73" s="8" t="n">
        <f aca="false">SUMIFS('Master List'!$D:$D,'Master List'!$A:$A,$B73,'Master List'!$B:$B,$C73)</f>
        <v>12</v>
      </c>
      <c r="L73" s="8" t="n">
        <f aca="false">I73-K73</f>
        <v>0</v>
      </c>
      <c r="M73" s="1"/>
      <c r="N73" s="1"/>
      <c r="O73" s="1"/>
      <c r="P73" s="1"/>
      <c r="Q73" s="1"/>
      <c r="R73" s="1"/>
      <c r="S73" s="1"/>
      <c r="T73" s="1"/>
      <c r="U73" s="1"/>
      <c r="V73" s="1"/>
      <c r="W73" s="1"/>
      <c r="X73" s="1"/>
      <c r="Y73" s="1"/>
      <c r="Z73" s="1"/>
    </row>
    <row r="74" customFormat="false" ht="15.75" hidden="false" customHeight="true" outlineLevel="0" collapsed="false">
      <c r="A74" s="1"/>
      <c r="B74" s="1" t="s">
        <v>53</v>
      </c>
      <c r="C74" s="1" t="s">
        <v>17</v>
      </c>
      <c r="D74" s="8" t="n">
        <v>3</v>
      </c>
      <c r="E74" s="8" t="n">
        <v>6</v>
      </c>
      <c r="F74" s="9" t="n">
        <f aca="false">D74*E74</f>
        <v>18</v>
      </c>
      <c r="G74" s="8" t="n">
        <v>0</v>
      </c>
      <c r="H74" s="1" t="s">
        <v>54</v>
      </c>
      <c r="I74" s="10" t="n">
        <f aca="false">F74+G74</f>
        <v>18</v>
      </c>
      <c r="J74" s="1"/>
      <c r="K74" s="8" t="n">
        <f aca="false">SUMIFS('Master List'!$D:$D,'Master List'!$A:$A,$B74,'Master List'!$B:$B,$C74)</f>
        <v>18</v>
      </c>
      <c r="L74" s="8" t="n">
        <f aca="false">I74-K74</f>
        <v>0</v>
      </c>
      <c r="M74" s="1"/>
      <c r="N74" s="1"/>
      <c r="O74" s="1"/>
      <c r="P74" s="1"/>
      <c r="Q74" s="1"/>
      <c r="R74" s="1"/>
      <c r="S74" s="1"/>
      <c r="T74" s="1"/>
      <c r="U74" s="1"/>
      <c r="V74" s="1"/>
      <c r="W74" s="1"/>
      <c r="X74" s="1"/>
      <c r="Y74" s="1"/>
      <c r="Z74" s="1"/>
    </row>
    <row r="75" customFormat="false" ht="15.75" hidden="false" customHeight="true" outlineLevel="0" collapsed="false">
      <c r="A75" s="1"/>
      <c r="B75" s="1" t="s">
        <v>53</v>
      </c>
      <c r="C75" s="1" t="s">
        <v>18</v>
      </c>
      <c r="D75" s="8" t="n">
        <v>2</v>
      </c>
      <c r="E75" s="8" t="n">
        <v>6</v>
      </c>
      <c r="F75" s="9" t="n">
        <f aca="false">D75*E75</f>
        <v>12</v>
      </c>
      <c r="G75" s="8" t="n">
        <v>0</v>
      </c>
      <c r="H75" s="1"/>
      <c r="I75" s="10" t="n">
        <f aca="false">F75+G75</f>
        <v>12</v>
      </c>
      <c r="J75" s="1"/>
      <c r="K75" s="8" t="n">
        <f aca="false">SUMIFS('Master List'!$D:$D,'Master List'!$A:$A,$B75,'Master List'!$B:$B,$C75)</f>
        <v>12</v>
      </c>
      <c r="L75" s="8" t="n">
        <f aca="false">I75-K75</f>
        <v>0</v>
      </c>
      <c r="M75" s="1"/>
      <c r="N75" s="1"/>
      <c r="O75" s="1"/>
      <c r="P75" s="1"/>
      <c r="Q75" s="1"/>
      <c r="R75" s="1"/>
      <c r="S75" s="1"/>
      <c r="T75" s="1"/>
      <c r="U75" s="1"/>
      <c r="V75" s="1"/>
      <c r="W75" s="1"/>
      <c r="X75" s="1"/>
      <c r="Y75" s="1"/>
      <c r="Z75" s="1"/>
    </row>
    <row r="76" customFormat="false" ht="15.75" hidden="false" customHeight="true" outlineLevel="0" collapsed="false">
      <c r="A76" s="1"/>
      <c r="B76" s="1" t="s">
        <v>53</v>
      </c>
      <c r="C76" s="1" t="s">
        <v>12</v>
      </c>
      <c r="D76" s="8" t="n">
        <v>2</v>
      </c>
      <c r="E76" s="8" t="n">
        <f aca="false">(4+2)/2</f>
        <v>3</v>
      </c>
      <c r="F76" s="9" t="n">
        <f aca="false">D76*E76</f>
        <v>6</v>
      </c>
      <c r="G76" s="8" t="n">
        <v>0</v>
      </c>
      <c r="H76" s="1" t="s">
        <v>55</v>
      </c>
      <c r="I76" s="10" t="n">
        <f aca="false">F76+G76</f>
        <v>6</v>
      </c>
      <c r="J76" s="1"/>
      <c r="K76" s="8" t="n">
        <f aca="false">SUMIFS('Master List'!$D:$D,'Master List'!$A:$A,$B76,'Master List'!$B:$B,$C76)</f>
        <v>6</v>
      </c>
      <c r="L76" s="8" t="n">
        <f aca="false">I76-K76</f>
        <v>0</v>
      </c>
      <c r="M76" s="1"/>
      <c r="N76" s="1"/>
      <c r="O76" s="1"/>
      <c r="P76" s="1"/>
      <c r="Q76" s="1"/>
      <c r="R76" s="1"/>
      <c r="S76" s="1"/>
      <c r="T76" s="1"/>
      <c r="U76" s="1"/>
      <c r="V76" s="1"/>
      <c r="W76" s="1"/>
      <c r="X76" s="1"/>
      <c r="Y76" s="1"/>
      <c r="Z76" s="1"/>
    </row>
    <row r="77" customFormat="false" ht="3.75" hidden="false" customHeight="true" outlineLevel="0" collapsed="false">
      <c r="A77" s="1"/>
      <c r="B77" s="1"/>
      <c r="C77" s="1"/>
      <c r="D77" s="2"/>
      <c r="E77" s="2"/>
      <c r="F77" s="3"/>
      <c r="G77" s="2"/>
      <c r="H77" s="1"/>
      <c r="I77" s="11"/>
      <c r="J77" s="1"/>
      <c r="K77" s="1"/>
      <c r="L77" s="1"/>
      <c r="M77" s="1"/>
      <c r="N77" s="1"/>
      <c r="O77" s="1"/>
      <c r="P77" s="1"/>
      <c r="Q77" s="1"/>
      <c r="R77" s="1"/>
      <c r="S77" s="1"/>
      <c r="T77" s="1"/>
      <c r="U77" s="1"/>
      <c r="V77" s="1"/>
      <c r="W77" s="1"/>
      <c r="X77" s="1"/>
      <c r="Y77" s="1"/>
      <c r="Z77" s="1"/>
    </row>
    <row r="78" customFormat="false" ht="15.75" hidden="false" customHeight="true" outlineLevel="0" collapsed="false">
      <c r="A78" s="6"/>
      <c r="B78" s="12" t="s">
        <v>53</v>
      </c>
      <c r="C78" s="12" t="s">
        <v>25</v>
      </c>
      <c r="D78" s="13"/>
      <c r="E78" s="13"/>
      <c r="F78" s="13" t="n">
        <f aca="false">SUBTOTAL(9,F72:F77)</f>
        <v>48</v>
      </c>
      <c r="G78" s="13" t="n">
        <f aca="false">SUBTOTAL(9,G72:G76)</f>
        <v>0</v>
      </c>
      <c r="H78" s="12"/>
      <c r="I78" s="14" t="n">
        <f aca="false">SUBTOTAL(9,I72:I77)</f>
        <v>48</v>
      </c>
      <c r="J78" s="12"/>
      <c r="K78" s="13" t="n">
        <f aca="false">SUMIFS('Master List'!$D:$D,'Master List'!$A:$A,$B78)</f>
        <v>48</v>
      </c>
      <c r="L78" s="13" t="n">
        <f aca="false">I78-K78</f>
        <v>0</v>
      </c>
      <c r="M78" s="6"/>
      <c r="N78" s="6"/>
      <c r="O78" s="6"/>
      <c r="P78" s="6"/>
      <c r="Q78" s="6"/>
      <c r="R78" s="6"/>
      <c r="S78" s="6"/>
      <c r="T78" s="6"/>
      <c r="U78" s="6"/>
      <c r="V78" s="6"/>
      <c r="W78" s="6"/>
      <c r="X78" s="6"/>
      <c r="Y78" s="6"/>
      <c r="Z78" s="6"/>
    </row>
    <row r="79" customFormat="false" ht="15.75" hidden="false" customHeight="true" outlineLevel="0" collapsed="false">
      <c r="A79" s="1"/>
      <c r="B79" s="1"/>
      <c r="C79" s="1"/>
      <c r="D79" s="2"/>
      <c r="E79" s="2"/>
      <c r="F79" s="3"/>
      <c r="G79" s="2"/>
      <c r="H79" s="1"/>
      <c r="I79" s="11"/>
      <c r="J79" s="1"/>
      <c r="K79" s="1"/>
      <c r="L79" s="1"/>
      <c r="M79" s="1"/>
      <c r="N79" s="1"/>
      <c r="O79" s="1"/>
      <c r="P79" s="1"/>
      <c r="Q79" s="1"/>
      <c r="R79" s="1"/>
      <c r="S79" s="1"/>
      <c r="T79" s="1"/>
      <c r="U79" s="1"/>
      <c r="V79" s="1"/>
      <c r="W79" s="1"/>
      <c r="X79" s="1"/>
      <c r="Y79" s="1"/>
      <c r="Z79" s="1"/>
    </row>
    <row r="80" customFormat="false" ht="15.75" hidden="false" customHeight="true" outlineLevel="0" collapsed="false">
      <c r="A80" s="1"/>
      <c r="B80" s="6" t="s">
        <v>56</v>
      </c>
      <c r="C80" s="1"/>
      <c r="D80" s="2"/>
      <c r="E80" s="2"/>
      <c r="F80" s="3"/>
      <c r="G80" s="2"/>
      <c r="H80" s="1"/>
      <c r="I80" s="11"/>
      <c r="J80" s="1"/>
      <c r="K80" s="1"/>
      <c r="L80" s="1"/>
      <c r="M80" s="1"/>
      <c r="N80" s="1"/>
      <c r="O80" s="1"/>
      <c r="P80" s="1"/>
      <c r="Q80" s="1"/>
      <c r="R80" s="1"/>
      <c r="S80" s="1"/>
      <c r="T80" s="1"/>
      <c r="U80" s="1"/>
      <c r="V80" s="1"/>
      <c r="W80" s="1"/>
      <c r="X80" s="1"/>
      <c r="Y80" s="1"/>
      <c r="Z80" s="1"/>
    </row>
    <row r="81" customFormat="false" ht="15.75" hidden="false" customHeight="true" outlineLevel="0" collapsed="false">
      <c r="A81" s="1"/>
      <c r="B81" s="1" t="s">
        <v>56</v>
      </c>
      <c r="C81" s="1" t="s">
        <v>12</v>
      </c>
      <c r="D81" s="8" t="n">
        <v>1</v>
      </c>
      <c r="E81" s="8" t="n">
        <v>12</v>
      </c>
      <c r="F81" s="9" t="n">
        <f aca="false">D81*E81</f>
        <v>12</v>
      </c>
      <c r="G81" s="8" t="n">
        <v>0</v>
      </c>
      <c r="H81" s="1"/>
      <c r="I81" s="10" t="n">
        <f aca="false">F81+G81</f>
        <v>12</v>
      </c>
      <c r="J81" s="1"/>
      <c r="K81" s="8" t="n">
        <f aca="false">SUMIFS('Master List'!$D:$D,'Master List'!$A:$A,$B81,'Master List'!$B:$B,$C81)</f>
        <v>12</v>
      </c>
      <c r="L81" s="8" t="n">
        <f aca="false">I81-K81</f>
        <v>0</v>
      </c>
      <c r="M81" s="1"/>
      <c r="N81" s="1"/>
      <c r="O81" s="1"/>
      <c r="P81" s="1"/>
      <c r="Q81" s="1"/>
      <c r="R81" s="1"/>
      <c r="S81" s="1"/>
      <c r="T81" s="1"/>
      <c r="U81" s="1"/>
      <c r="V81" s="1"/>
      <c r="W81" s="1"/>
      <c r="X81" s="1"/>
      <c r="Y81" s="1"/>
      <c r="Z81" s="1"/>
    </row>
    <row r="82" customFormat="false" ht="15.75" hidden="false" customHeight="true" outlineLevel="0" collapsed="false">
      <c r="A82" s="1"/>
      <c r="B82" s="1" t="s">
        <v>56</v>
      </c>
      <c r="C82" s="1" t="s">
        <v>16</v>
      </c>
      <c r="D82" s="8" t="n">
        <v>1</v>
      </c>
      <c r="E82" s="8" t="n">
        <v>6</v>
      </c>
      <c r="F82" s="9" t="n">
        <f aca="false">D82*E82</f>
        <v>6</v>
      </c>
      <c r="G82" s="8" t="n">
        <v>0</v>
      </c>
      <c r="H82" s="1"/>
      <c r="I82" s="10" t="n">
        <f aca="false">F82+G82</f>
        <v>6</v>
      </c>
      <c r="J82" s="1"/>
      <c r="K82" s="8" t="n">
        <f aca="false">SUMIFS('Master List'!$D:$D,'Master List'!$A:$A,$B82,'Master List'!$B:$B,$C82)</f>
        <v>6</v>
      </c>
      <c r="L82" s="8" t="n">
        <f aca="false">I82-K82</f>
        <v>0</v>
      </c>
      <c r="M82" s="1"/>
      <c r="N82" s="1"/>
      <c r="O82" s="1"/>
      <c r="P82" s="1"/>
      <c r="Q82" s="1"/>
      <c r="R82" s="1"/>
      <c r="S82" s="1"/>
      <c r="T82" s="1"/>
      <c r="U82" s="1"/>
      <c r="V82" s="1"/>
      <c r="W82" s="1"/>
      <c r="X82" s="1"/>
      <c r="Y82" s="1"/>
      <c r="Z82" s="1"/>
    </row>
    <row r="83" customFormat="false" ht="15.75" hidden="false" customHeight="true" outlineLevel="0" collapsed="false">
      <c r="A83" s="1"/>
      <c r="B83" s="1" t="s">
        <v>56</v>
      </c>
      <c r="C83" s="1" t="s">
        <v>17</v>
      </c>
      <c r="D83" s="8" t="n">
        <v>1</v>
      </c>
      <c r="E83" s="8" t="n">
        <v>6</v>
      </c>
      <c r="F83" s="9" t="n">
        <f aca="false">D83*E83</f>
        <v>6</v>
      </c>
      <c r="G83" s="8" t="n">
        <v>0</v>
      </c>
      <c r="H83" s="1"/>
      <c r="I83" s="10" t="n">
        <f aca="false">F83+G83</f>
        <v>6</v>
      </c>
      <c r="J83" s="1"/>
      <c r="K83" s="8" t="n">
        <f aca="false">SUMIFS('Master List'!$D:$D,'Master List'!$A:$A,$B83,'Master List'!$B:$B,$C83)</f>
        <v>6</v>
      </c>
      <c r="L83" s="8" t="n">
        <f aca="false">I83-K83</f>
        <v>0</v>
      </c>
      <c r="M83" s="1"/>
      <c r="N83" s="1"/>
      <c r="O83" s="1"/>
      <c r="P83" s="1"/>
      <c r="Q83" s="1"/>
      <c r="R83" s="1"/>
      <c r="S83" s="1"/>
      <c r="T83" s="1"/>
      <c r="U83" s="1"/>
      <c r="V83" s="1"/>
      <c r="W83" s="1"/>
      <c r="X83" s="1"/>
      <c r="Y83" s="1"/>
      <c r="Z83" s="1"/>
    </row>
    <row r="84" customFormat="false" ht="15.75" hidden="false" customHeight="true" outlineLevel="0" collapsed="false">
      <c r="A84" s="1"/>
      <c r="B84" s="1" t="s">
        <v>56</v>
      </c>
      <c r="C84" s="1" t="s">
        <v>20</v>
      </c>
      <c r="D84" s="8" t="n">
        <v>2</v>
      </c>
      <c r="E84" s="8" t="n">
        <v>1</v>
      </c>
      <c r="F84" s="9" t="n">
        <f aca="false">D84*E84</f>
        <v>2</v>
      </c>
      <c r="G84" s="8" t="n">
        <v>0</v>
      </c>
      <c r="H84" s="1"/>
      <c r="I84" s="10" t="n">
        <f aca="false">F84+G84</f>
        <v>2</v>
      </c>
      <c r="J84" s="1"/>
      <c r="K84" s="8" t="n">
        <f aca="false">SUMIFS('Master List'!$D:$D,'Master List'!$A:$A,$B84,'Master List'!$B:$B,$C84)</f>
        <v>2</v>
      </c>
      <c r="L84" s="8" t="n">
        <f aca="false">I84-K84</f>
        <v>0</v>
      </c>
      <c r="M84" s="1"/>
      <c r="N84" s="1"/>
      <c r="O84" s="1"/>
      <c r="P84" s="1"/>
      <c r="Q84" s="1"/>
      <c r="R84" s="1"/>
      <c r="S84" s="1"/>
      <c r="T84" s="1"/>
      <c r="U84" s="1"/>
      <c r="V84" s="1"/>
      <c r="W84" s="1"/>
      <c r="X84" s="1"/>
      <c r="Y84" s="1"/>
      <c r="Z84" s="1"/>
    </row>
    <row r="85" customFormat="false" ht="15.75" hidden="false" customHeight="true" outlineLevel="0" collapsed="false">
      <c r="A85" s="1"/>
      <c r="B85" s="1" t="s">
        <v>56</v>
      </c>
      <c r="C85" s="1" t="s">
        <v>32</v>
      </c>
      <c r="D85" s="8" t="n">
        <v>2</v>
      </c>
      <c r="E85" s="8" t="n">
        <v>1</v>
      </c>
      <c r="F85" s="9" t="n">
        <f aca="false">D85*E85</f>
        <v>2</v>
      </c>
      <c r="G85" s="8" t="n">
        <v>0</v>
      </c>
      <c r="H85" s="1"/>
      <c r="I85" s="10" t="n">
        <f aca="false">F85+G85</f>
        <v>2</v>
      </c>
      <c r="J85" s="1"/>
      <c r="K85" s="8" t="n">
        <f aca="false">SUMIFS('Master List'!$D:$D,'Master List'!$A:$A,$B85,'Master List'!$B:$B,$C85)</f>
        <v>2</v>
      </c>
      <c r="L85" s="8" t="n">
        <f aca="false">I85-K85</f>
        <v>0</v>
      </c>
      <c r="M85" s="1"/>
      <c r="N85" s="1"/>
      <c r="O85" s="1"/>
      <c r="P85" s="1"/>
      <c r="Q85" s="1"/>
      <c r="R85" s="1"/>
      <c r="S85" s="1"/>
      <c r="T85" s="1"/>
      <c r="U85" s="1"/>
      <c r="V85" s="1"/>
      <c r="W85" s="1"/>
      <c r="X85" s="1"/>
      <c r="Y85" s="1"/>
      <c r="Z85" s="1"/>
    </row>
    <row r="86" customFormat="false" ht="15.75" hidden="false" customHeight="true" outlineLevel="0" collapsed="false">
      <c r="A86" s="1"/>
      <c r="B86" s="1" t="s">
        <v>56</v>
      </c>
      <c r="C86" s="1" t="s">
        <v>21</v>
      </c>
      <c r="D86" s="8" t="n">
        <v>2</v>
      </c>
      <c r="E86" s="8" t="n">
        <v>6</v>
      </c>
      <c r="F86" s="9" t="n">
        <f aca="false">D86*E86</f>
        <v>12</v>
      </c>
      <c r="G86" s="8" t="n">
        <v>0</v>
      </c>
      <c r="H86" s="1"/>
      <c r="I86" s="10" t="n">
        <f aca="false">F86+G86</f>
        <v>12</v>
      </c>
      <c r="J86" s="1"/>
      <c r="K86" s="8" t="n">
        <f aca="false">SUMIFS('Master List'!$D:$D,'Master List'!$A:$A,$B86,'Master List'!$B:$B,$C86)</f>
        <v>12</v>
      </c>
      <c r="L86" s="8" t="n">
        <f aca="false">I86-K86</f>
        <v>0</v>
      </c>
      <c r="M86" s="1"/>
      <c r="N86" s="1"/>
      <c r="O86" s="1"/>
      <c r="P86" s="1"/>
      <c r="Q86" s="1"/>
      <c r="R86" s="1"/>
      <c r="S86" s="1"/>
      <c r="T86" s="1"/>
      <c r="U86" s="1"/>
      <c r="V86" s="1"/>
      <c r="W86" s="1"/>
      <c r="X86" s="1"/>
      <c r="Y86" s="1"/>
      <c r="Z86" s="1"/>
    </row>
    <row r="87" customFormat="false" ht="15.75" hidden="false" customHeight="true" outlineLevel="0" collapsed="false">
      <c r="A87" s="1"/>
      <c r="B87" s="1" t="s">
        <v>56</v>
      </c>
      <c r="C87" s="1" t="s">
        <v>19</v>
      </c>
      <c r="D87" s="8" t="n">
        <v>2</v>
      </c>
      <c r="E87" s="8" t="n">
        <v>5</v>
      </c>
      <c r="F87" s="9" t="n">
        <f aca="false">D87*E87</f>
        <v>10</v>
      </c>
      <c r="G87" s="8" t="n">
        <v>0</v>
      </c>
      <c r="H87" s="1"/>
      <c r="I87" s="10" t="n">
        <f aca="false">F87+G87</f>
        <v>10</v>
      </c>
      <c r="J87" s="1"/>
      <c r="K87" s="8" t="n">
        <f aca="false">SUMIFS('Master List'!$D:$D,'Master List'!$A:$A,$B87,'Master List'!$B:$B,$C87)</f>
        <v>10</v>
      </c>
      <c r="L87" s="8" t="n">
        <f aca="false">I87-K87</f>
        <v>0</v>
      </c>
      <c r="M87" s="1"/>
      <c r="N87" s="1"/>
      <c r="O87" s="1"/>
      <c r="P87" s="1"/>
      <c r="Q87" s="1"/>
      <c r="R87" s="1"/>
      <c r="S87" s="1"/>
      <c r="T87" s="1"/>
      <c r="U87" s="1"/>
      <c r="V87" s="1"/>
      <c r="W87" s="1"/>
      <c r="X87" s="1"/>
      <c r="Y87" s="1"/>
      <c r="Z87" s="1"/>
    </row>
    <row r="88" customFormat="false" ht="3.75" hidden="false" customHeight="true" outlineLevel="0" collapsed="false">
      <c r="A88" s="1"/>
      <c r="B88" s="1"/>
      <c r="C88" s="1"/>
      <c r="D88" s="2"/>
      <c r="E88" s="2"/>
      <c r="F88" s="3"/>
      <c r="G88" s="2"/>
      <c r="H88" s="1"/>
      <c r="I88" s="11"/>
      <c r="J88" s="1"/>
      <c r="K88" s="1"/>
      <c r="L88" s="1"/>
      <c r="M88" s="1"/>
      <c r="N88" s="1"/>
      <c r="O88" s="1"/>
      <c r="P88" s="1"/>
      <c r="Q88" s="1"/>
      <c r="R88" s="1"/>
      <c r="S88" s="1"/>
      <c r="T88" s="1"/>
      <c r="U88" s="1"/>
      <c r="V88" s="1"/>
      <c r="W88" s="1"/>
      <c r="X88" s="1"/>
      <c r="Y88" s="1"/>
      <c r="Z88" s="1"/>
    </row>
    <row r="89" customFormat="false" ht="15.75" hidden="false" customHeight="true" outlineLevel="0" collapsed="false">
      <c r="A89" s="6"/>
      <c r="B89" s="12" t="s">
        <v>56</v>
      </c>
      <c r="C89" s="12" t="s">
        <v>25</v>
      </c>
      <c r="D89" s="13"/>
      <c r="E89" s="13"/>
      <c r="F89" s="13" t="n">
        <f aca="false">SUBTOTAL(9,F80:F88)</f>
        <v>50</v>
      </c>
      <c r="G89" s="13" t="n">
        <f aca="false">SUBTOTAL(9,G80:G88)</f>
        <v>0</v>
      </c>
      <c r="H89" s="12"/>
      <c r="I89" s="14" t="n">
        <f aca="false">SUBTOTAL(9,I80:I88)</f>
        <v>50</v>
      </c>
      <c r="J89" s="12"/>
      <c r="K89" s="13" t="n">
        <f aca="false">SUMIFS('Master List'!$D:$D,'Master List'!$A:$A,$B89)</f>
        <v>50</v>
      </c>
      <c r="L89" s="13" t="n">
        <f aca="false">I89-K89</f>
        <v>0</v>
      </c>
      <c r="M89" s="6"/>
      <c r="N89" s="6"/>
      <c r="O89" s="6"/>
      <c r="P89" s="6"/>
      <c r="Q89" s="6"/>
      <c r="R89" s="6"/>
      <c r="S89" s="6"/>
      <c r="T89" s="6"/>
      <c r="U89" s="6"/>
      <c r="V89" s="6"/>
      <c r="W89" s="6"/>
      <c r="X89" s="6"/>
      <c r="Y89" s="6"/>
      <c r="Z89" s="6"/>
    </row>
    <row r="90" customFormat="false" ht="15.75" hidden="false" customHeight="true" outlineLevel="0" collapsed="false">
      <c r="A90" s="1"/>
      <c r="B90" s="1"/>
      <c r="C90" s="1"/>
      <c r="D90" s="2"/>
      <c r="E90" s="2"/>
      <c r="F90" s="3"/>
      <c r="G90" s="2"/>
      <c r="H90" s="1"/>
      <c r="I90" s="11"/>
      <c r="J90" s="1"/>
      <c r="K90" s="1"/>
      <c r="L90" s="1"/>
      <c r="M90" s="1"/>
      <c r="N90" s="1"/>
      <c r="O90" s="1"/>
      <c r="P90" s="1"/>
      <c r="Q90" s="1"/>
      <c r="R90" s="1"/>
      <c r="S90" s="1"/>
      <c r="T90" s="1"/>
      <c r="U90" s="1"/>
      <c r="V90" s="1"/>
      <c r="W90" s="1"/>
      <c r="X90" s="1"/>
      <c r="Y90" s="1"/>
      <c r="Z90" s="1"/>
    </row>
    <row r="91" customFormat="false" ht="15.75" hidden="false" customHeight="true" outlineLevel="0" collapsed="false">
      <c r="A91" s="1"/>
      <c r="B91" s="6" t="s">
        <v>57</v>
      </c>
      <c r="C91" s="1"/>
      <c r="D91" s="2"/>
      <c r="E91" s="2"/>
      <c r="F91" s="3"/>
      <c r="G91" s="2"/>
      <c r="H91" s="1"/>
      <c r="I91" s="11"/>
      <c r="J91" s="1"/>
      <c r="K91" s="1"/>
      <c r="L91" s="1"/>
      <c r="M91" s="1"/>
      <c r="N91" s="1"/>
      <c r="O91" s="1"/>
      <c r="P91" s="1"/>
      <c r="Q91" s="1"/>
      <c r="R91" s="1"/>
      <c r="S91" s="1"/>
      <c r="T91" s="1"/>
      <c r="U91" s="1"/>
      <c r="V91" s="1"/>
      <c r="W91" s="1"/>
      <c r="X91" s="1"/>
      <c r="Y91" s="1"/>
      <c r="Z91" s="1"/>
    </row>
    <row r="92" customFormat="false" ht="15.75" hidden="false" customHeight="true" outlineLevel="0" collapsed="false">
      <c r="A92" s="1"/>
      <c r="B92" s="1" t="s">
        <v>57</v>
      </c>
      <c r="C92" s="1" t="s">
        <v>15</v>
      </c>
      <c r="D92" s="8" t="n">
        <v>4</v>
      </c>
      <c r="E92" s="8" t="n">
        <v>12</v>
      </c>
      <c r="F92" s="9" t="n">
        <f aca="false">D92*E92</f>
        <v>48</v>
      </c>
      <c r="G92" s="8" t="n">
        <v>0</v>
      </c>
      <c r="H92" s="1" t="s">
        <v>58</v>
      </c>
      <c r="I92" s="10" t="n">
        <f aca="false">F92+G92</f>
        <v>48</v>
      </c>
      <c r="J92" s="1"/>
      <c r="K92" s="8" t="n">
        <f aca="false">SUMIFS('Master List'!$D:$D,'Master List'!$A:$A,$B92,'Master List'!$B:$B,$C92)</f>
        <v>48</v>
      </c>
      <c r="L92" s="8" t="n">
        <f aca="false">I92-K92</f>
        <v>0</v>
      </c>
      <c r="M92" s="1"/>
      <c r="N92" s="1"/>
      <c r="O92" s="1"/>
      <c r="P92" s="1"/>
      <c r="Q92" s="1"/>
      <c r="R92" s="1"/>
      <c r="S92" s="1"/>
      <c r="T92" s="1"/>
      <c r="U92" s="1"/>
      <c r="V92" s="1"/>
      <c r="W92" s="1"/>
      <c r="X92" s="1"/>
      <c r="Y92" s="1"/>
      <c r="Z92" s="1"/>
    </row>
    <row r="93" customFormat="false" ht="15.75" hidden="false" customHeight="true" outlineLevel="0" collapsed="false">
      <c r="A93" s="1"/>
      <c r="B93" s="1" t="s">
        <v>57</v>
      </c>
      <c r="C93" s="1" t="s">
        <v>12</v>
      </c>
      <c r="D93" s="8" t="n">
        <v>1</v>
      </c>
      <c r="E93" s="8" t="n">
        <v>6</v>
      </c>
      <c r="F93" s="9" t="n">
        <f aca="false">D93*E93</f>
        <v>6</v>
      </c>
      <c r="G93" s="8" t="n">
        <v>0</v>
      </c>
      <c r="H93" s="1"/>
      <c r="I93" s="10" t="n">
        <f aca="false">F93+G93</f>
        <v>6</v>
      </c>
      <c r="J93" s="1"/>
      <c r="K93" s="8" t="n">
        <f aca="false">SUMIFS('Master List'!$D:$D,'Master List'!$A:$A,$B93,'Master List'!$B:$B,$C93)</f>
        <v>6</v>
      </c>
      <c r="L93" s="8" t="n">
        <f aca="false">I93-K93</f>
        <v>0</v>
      </c>
      <c r="M93" s="1"/>
      <c r="N93" s="1"/>
      <c r="O93" s="1"/>
      <c r="P93" s="1"/>
      <c r="Q93" s="1"/>
      <c r="R93" s="1"/>
      <c r="S93" s="1"/>
      <c r="T93" s="1"/>
      <c r="U93" s="1"/>
      <c r="V93" s="1"/>
      <c r="W93" s="1"/>
      <c r="X93" s="1"/>
      <c r="Y93" s="1"/>
      <c r="Z93" s="1"/>
    </row>
    <row r="94" customFormat="false" ht="3.75" hidden="false" customHeight="true" outlineLevel="0" collapsed="false">
      <c r="A94" s="1" t="s">
        <v>59</v>
      </c>
      <c r="B94" s="1"/>
      <c r="C94" s="1"/>
      <c r="D94" s="2"/>
      <c r="E94" s="2"/>
      <c r="F94" s="3"/>
      <c r="G94" s="2"/>
      <c r="H94" s="1"/>
      <c r="I94" s="11"/>
      <c r="J94" s="1"/>
      <c r="K94" s="1"/>
      <c r="L94" s="1"/>
      <c r="M94" s="1"/>
      <c r="N94" s="1"/>
      <c r="O94" s="1"/>
      <c r="P94" s="1"/>
      <c r="Q94" s="1"/>
      <c r="R94" s="1"/>
      <c r="S94" s="1"/>
      <c r="T94" s="1"/>
      <c r="U94" s="1"/>
      <c r="V94" s="1"/>
      <c r="W94" s="1"/>
      <c r="X94" s="1"/>
      <c r="Y94" s="1"/>
      <c r="Z94" s="1"/>
    </row>
    <row r="95" customFormat="false" ht="15.75" hidden="false" customHeight="true" outlineLevel="0" collapsed="false">
      <c r="A95" s="6"/>
      <c r="B95" s="12" t="s">
        <v>57</v>
      </c>
      <c r="C95" s="12" t="s">
        <v>25</v>
      </c>
      <c r="D95" s="13"/>
      <c r="E95" s="13"/>
      <c r="F95" s="13" t="n">
        <f aca="false">SUBTOTAL(9,F91:F94)</f>
        <v>54</v>
      </c>
      <c r="G95" s="13" t="n">
        <f aca="false">SUBTOTAL(9,G91:G94)</f>
        <v>0</v>
      </c>
      <c r="H95" s="12"/>
      <c r="I95" s="14" t="n">
        <f aca="false">SUBTOTAL(9,I91:I94)</f>
        <v>54</v>
      </c>
      <c r="J95" s="12"/>
      <c r="K95" s="13" t="n">
        <f aca="false">SUMIFS('Master List'!$D:$D,'Master List'!$A:$A,$B95)</f>
        <v>54</v>
      </c>
      <c r="L95" s="13" t="n">
        <f aca="false">I95-K95</f>
        <v>0</v>
      </c>
      <c r="M95" s="6"/>
      <c r="N95" s="6"/>
      <c r="O95" s="6"/>
      <c r="P95" s="6"/>
      <c r="Q95" s="6"/>
      <c r="R95" s="6"/>
      <c r="S95" s="6"/>
      <c r="T95" s="6"/>
      <c r="U95" s="6"/>
      <c r="V95" s="6"/>
      <c r="W95" s="6"/>
      <c r="X95" s="6"/>
      <c r="Y95" s="6"/>
      <c r="Z95" s="6"/>
    </row>
    <row r="96" customFormat="false" ht="15.75" hidden="false" customHeight="true" outlineLevel="0" collapsed="false">
      <c r="A96" s="1"/>
      <c r="B96" s="1"/>
      <c r="C96" s="1"/>
      <c r="D96" s="2"/>
      <c r="E96" s="2"/>
      <c r="F96" s="3"/>
      <c r="G96" s="2"/>
      <c r="H96" s="1"/>
      <c r="I96" s="11"/>
      <c r="J96" s="1"/>
      <c r="K96" s="1"/>
      <c r="L96" s="1"/>
      <c r="M96" s="1"/>
      <c r="N96" s="1"/>
      <c r="O96" s="1"/>
      <c r="P96" s="1"/>
      <c r="Q96" s="1"/>
      <c r="R96" s="1"/>
      <c r="S96" s="1"/>
      <c r="T96" s="1"/>
      <c r="U96" s="1"/>
      <c r="V96" s="1"/>
      <c r="W96" s="1"/>
      <c r="X96" s="1"/>
      <c r="Y96" s="1"/>
      <c r="Z96" s="1"/>
    </row>
    <row r="97" customFormat="false" ht="15.75" hidden="false" customHeight="true" outlineLevel="0" collapsed="false">
      <c r="A97" s="1"/>
      <c r="B97" s="6" t="s">
        <v>60</v>
      </c>
      <c r="C97" s="1"/>
      <c r="D97" s="2"/>
      <c r="E97" s="2"/>
      <c r="F97" s="3"/>
      <c r="G97" s="2"/>
      <c r="H97" s="1"/>
      <c r="I97" s="11"/>
      <c r="J97" s="1"/>
      <c r="K97" s="1"/>
      <c r="L97" s="1"/>
      <c r="M97" s="1"/>
      <c r="N97" s="1"/>
      <c r="O97" s="1"/>
      <c r="P97" s="1"/>
      <c r="Q97" s="1"/>
      <c r="R97" s="1"/>
      <c r="S97" s="1"/>
      <c r="T97" s="1"/>
      <c r="U97" s="1"/>
      <c r="V97" s="1"/>
      <c r="W97" s="1"/>
      <c r="X97" s="1"/>
      <c r="Y97" s="1"/>
      <c r="Z97" s="1"/>
    </row>
    <row r="98" customFormat="false" ht="15.75" hidden="false" customHeight="true" outlineLevel="0" collapsed="false">
      <c r="A98" s="1"/>
      <c r="B98" s="1" t="s">
        <v>60</v>
      </c>
      <c r="C98" s="1" t="s">
        <v>16</v>
      </c>
      <c r="D98" s="8" t="n">
        <v>3</v>
      </c>
      <c r="E98" s="8" t="n">
        <v>6</v>
      </c>
      <c r="F98" s="9" t="n">
        <f aca="false">D98*E98</f>
        <v>18</v>
      </c>
      <c r="G98" s="8" t="n">
        <v>0</v>
      </c>
      <c r="H98" s="1" t="s">
        <v>61</v>
      </c>
      <c r="I98" s="10" t="n">
        <f aca="false">F98+G98</f>
        <v>18</v>
      </c>
      <c r="J98" s="1"/>
      <c r="K98" s="8" t="n">
        <f aca="false">SUMIFS('Master List'!$D:$D,'Master List'!$A:$A,$B98,'Master List'!$B:$B,$C98)</f>
        <v>18</v>
      </c>
      <c r="L98" s="8" t="n">
        <f aca="false">I98-K98</f>
        <v>0</v>
      </c>
      <c r="M98" s="1"/>
      <c r="N98" s="1"/>
      <c r="O98" s="1"/>
      <c r="P98" s="1"/>
      <c r="Q98" s="1"/>
      <c r="R98" s="1"/>
      <c r="S98" s="1"/>
      <c r="T98" s="1"/>
      <c r="U98" s="1"/>
      <c r="V98" s="1"/>
      <c r="W98" s="1"/>
      <c r="X98" s="1"/>
      <c r="Y98" s="1"/>
      <c r="Z98" s="1"/>
    </row>
    <row r="99" customFormat="false" ht="15.75" hidden="false" customHeight="true" outlineLevel="0" collapsed="false">
      <c r="A99" s="1"/>
      <c r="B99" s="1" t="s">
        <v>60</v>
      </c>
      <c r="C99" s="1" t="s">
        <v>17</v>
      </c>
      <c r="D99" s="8" t="n">
        <v>3</v>
      </c>
      <c r="E99" s="8" t="n">
        <v>6</v>
      </c>
      <c r="F99" s="9" t="n">
        <f aca="false">D99*E99</f>
        <v>18</v>
      </c>
      <c r="G99" s="8" t="n">
        <v>0</v>
      </c>
      <c r="H99" s="1" t="s">
        <v>62</v>
      </c>
      <c r="I99" s="10" t="n">
        <f aca="false">F99+G99</f>
        <v>18</v>
      </c>
      <c r="J99" s="1"/>
      <c r="K99" s="8" t="n">
        <f aca="false">SUMIFS('Master List'!$D:$D,'Master List'!$A:$A,$B99,'Master List'!$B:$B,$C99)</f>
        <v>18</v>
      </c>
      <c r="L99" s="8" t="n">
        <f aca="false">I99-K99</f>
        <v>0</v>
      </c>
      <c r="M99" s="1"/>
      <c r="N99" s="1"/>
      <c r="O99" s="1"/>
      <c r="P99" s="1"/>
      <c r="Q99" s="1"/>
      <c r="R99" s="1"/>
      <c r="S99" s="1"/>
      <c r="T99" s="1"/>
      <c r="U99" s="1"/>
      <c r="V99" s="1"/>
      <c r="W99" s="1"/>
      <c r="X99" s="1"/>
      <c r="Y99" s="1"/>
      <c r="Z99" s="1"/>
    </row>
    <row r="100" customFormat="false" ht="15.75" hidden="false" customHeight="true" outlineLevel="0" collapsed="false">
      <c r="A100" s="1"/>
      <c r="B100" s="1" t="s">
        <v>60</v>
      </c>
      <c r="C100" s="1" t="s">
        <v>18</v>
      </c>
      <c r="D100" s="8" t="n">
        <v>3</v>
      </c>
      <c r="E100" s="8" t="n">
        <v>6</v>
      </c>
      <c r="F100" s="9" t="n">
        <f aca="false">D100*E100</f>
        <v>18</v>
      </c>
      <c r="G100" s="8" t="n">
        <v>0</v>
      </c>
      <c r="H100" s="1"/>
      <c r="I100" s="10" t="n">
        <f aca="false">F100+G100</f>
        <v>18</v>
      </c>
      <c r="J100" s="1"/>
      <c r="K100" s="8" t="n">
        <f aca="false">SUMIFS('Master List'!$D:$D,'Master List'!$A:$A,$B100,'Master List'!$B:$B,$C100)</f>
        <v>18</v>
      </c>
      <c r="L100" s="8" t="n">
        <f aca="false">I100-K100</f>
        <v>0</v>
      </c>
      <c r="M100" s="1"/>
      <c r="N100" s="1"/>
      <c r="O100" s="1"/>
      <c r="P100" s="1"/>
      <c r="Q100" s="1"/>
      <c r="R100" s="1"/>
      <c r="S100" s="1"/>
      <c r="T100" s="1"/>
      <c r="U100" s="1"/>
      <c r="V100" s="1"/>
      <c r="W100" s="1"/>
      <c r="X100" s="1"/>
      <c r="Y100" s="1"/>
      <c r="Z100" s="1"/>
    </row>
    <row r="101" customFormat="false" ht="3.75" hidden="false" customHeight="true" outlineLevel="0" collapsed="false">
      <c r="A101" s="1"/>
      <c r="B101" s="1"/>
      <c r="C101" s="1"/>
      <c r="D101" s="2"/>
      <c r="E101" s="2"/>
      <c r="F101" s="3"/>
      <c r="G101" s="2"/>
      <c r="H101" s="1"/>
      <c r="I101" s="11"/>
      <c r="J101" s="1"/>
      <c r="K101" s="1"/>
      <c r="L101" s="1"/>
      <c r="M101" s="1"/>
      <c r="N101" s="1"/>
      <c r="O101" s="1"/>
      <c r="P101" s="1"/>
      <c r="Q101" s="1"/>
      <c r="R101" s="1"/>
      <c r="S101" s="1"/>
      <c r="T101" s="1"/>
      <c r="U101" s="1"/>
      <c r="V101" s="1"/>
      <c r="W101" s="1"/>
      <c r="X101" s="1"/>
      <c r="Y101" s="1"/>
      <c r="Z101" s="1"/>
    </row>
    <row r="102" customFormat="false" ht="15.75" hidden="false" customHeight="true" outlineLevel="0" collapsed="false">
      <c r="A102" s="6"/>
      <c r="B102" s="12" t="s">
        <v>60</v>
      </c>
      <c r="C102" s="12" t="s">
        <v>25</v>
      </c>
      <c r="D102" s="13"/>
      <c r="E102" s="13"/>
      <c r="F102" s="13" t="n">
        <f aca="false">SUBTOTAL(9,F97:F101)</f>
        <v>54</v>
      </c>
      <c r="G102" s="13" t="n">
        <f aca="false">SUBTOTAL(9,G97:G101)</f>
        <v>0</v>
      </c>
      <c r="H102" s="12"/>
      <c r="I102" s="14" t="n">
        <f aca="false">SUBTOTAL(9,I97:I101)</f>
        <v>54</v>
      </c>
      <c r="J102" s="12"/>
      <c r="K102" s="13" t="n">
        <f aca="false">SUMIFS('Master List'!$D:$D,'Master List'!$A:$A,$B102)</f>
        <v>54</v>
      </c>
      <c r="L102" s="13" t="n">
        <f aca="false">I102-K102</f>
        <v>0</v>
      </c>
      <c r="M102" s="6"/>
      <c r="N102" s="6"/>
      <c r="O102" s="6"/>
      <c r="P102" s="6"/>
      <c r="Q102" s="6"/>
      <c r="R102" s="6"/>
      <c r="S102" s="6"/>
      <c r="T102" s="6"/>
      <c r="U102" s="6"/>
      <c r="V102" s="6"/>
      <c r="W102" s="6"/>
      <c r="X102" s="6"/>
      <c r="Y102" s="6"/>
      <c r="Z102" s="6"/>
    </row>
    <row r="103" customFormat="false" ht="15.75" hidden="false" customHeight="true" outlineLevel="0" collapsed="false">
      <c r="A103" s="1"/>
      <c r="B103" s="1"/>
      <c r="C103" s="1"/>
      <c r="D103" s="2"/>
      <c r="E103" s="2"/>
      <c r="F103" s="3"/>
      <c r="G103" s="2"/>
      <c r="H103" s="1"/>
      <c r="I103" s="11"/>
      <c r="J103" s="1"/>
      <c r="K103" s="1"/>
      <c r="L103" s="1"/>
      <c r="M103" s="1"/>
      <c r="N103" s="1"/>
      <c r="O103" s="1"/>
      <c r="P103" s="1"/>
      <c r="Q103" s="1"/>
      <c r="R103" s="1"/>
      <c r="S103" s="1"/>
      <c r="T103" s="1"/>
      <c r="U103" s="1"/>
      <c r="V103" s="1"/>
      <c r="W103" s="1"/>
      <c r="X103" s="1"/>
      <c r="Y103" s="1"/>
      <c r="Z103" s="1"/>
    </row>
    <row r="104" customFormat="false" ht="15.75" hidden="false" customHeight="true" outlineLevel="0" collapsed="false">
      <c r="A104" s="1"/>
      <c r="B104" s="6" t="s">
        <v>63</v>
      </c>
      <c r="C104" s="1"/>
      <c r="D104" s="2"/>
      <c r="E104" s="2"/>
      <c r="F104" s="3"/>
      <c r="G104" s="2"/>
      <c r="H104" s="1"/>
      <c r="I104" s="11"/>
      <c r="J104" s="1"/>
      <c r="K104" s="1"/>
      <c r="L104" s="1"/>
      <c r="M104" s="1"/>
      <c r="N104" s="1"/>
      <c r="O104" s="1"/>
      <c r="P104" s="1"/>
      <c r="Q104" s="1"/>
      <c r="R104" s="1"/>
      <c r="S104" s="1"/>
      <c r="T104" s="1"/>
      <c r="U104" s="1"/>
      <c r="V104" s="1"/>
      <c r="W104" s="1"/>
      <c r="X104" s="1"/>
      <c r="Y104" s="1"/>
      <c r="Z104" s="1"/>
    </row>
    <row r="105" customFormat="false" ht="15.75" hidden="false" customHeight="true" outlineLevel="0" collapsed="false">
      <c r="A105" s="1"/>
      <c r="B105" s="1" t="s">
        <v>63</v>
      </c>
      <c r="C105" s="1" t="s">
        <v>20</v>
      </c>
      <c r="D105" s="8" t="n">
        <v>2</v>
      </c>
      <c r="E105" s="8" t="n">
        <v>1</v>
      </c>
      <c r="F105" s="9" t="n">
        <f aca="false">D105*E105</f>
        <v>2</v>
      </c>
      <c r="G105" s="8" t="n">
        <v>0</v>
      </c>
      <c r="H105" s="1"/>
      <c r="I105" s="10" t="n">
        <f aca="false">F105+G105</f>
        <v>2</v>
      </c>
      <c r="J105" s="1"/>
      <c r="K105" s="8" t="n">
        <f aca="false">SUMIFS('Master List'!$D:$D,'Master List'!$A:$A,$B105,'Master List'!$B:$B,$C105)</f>
        <v>2</v>
      </c>
      <c r="L105" s="8" t="n">
        <f aca="false">I105-K105</f>
        <v>0</v>
      </c>
      <c r="M105" s="1"/>
      <c r="N105" s="1"/>
      <c r="O105" s="1"/>
      <c r="P105" s="1"/>
      <c r="Q105" s="1"/>
      <c r="R105" s="1"/>
      <c r="S105" s="1"/>
      <c r="T105" s="1"/>
      <c r="U105" s="1"/>
      <c r="V105" s="1"/>
      <c r="W105" s="1"/>
      <c r="X105" s="1"/>
      <c r="Y105" s="1"/>
      <c r="Z105" s="1"/>
    </row>
    <row r="106" customFormat="false" ht="15.75" hidden="false" customHeight="true" outlineLevel="0" collapsed="false">
      <c r="A106" s="1"/>
      <c r="B106" s="1" t="s">
        <v>63</v>
      </c>
      <c r="C106" s="1" t="s">
        <v>32</v>
      </c>
      <c r="D106" s="8" t="n">
        <v>2</v>
      </c>
      <c r="E106" s="8" t="n">
        <v>1</v>
      </c>
      <c r="F106" s="9" t="n">
        <f aca="false">D106*E106</f>
        <v>2</v>
      </c>
      <c r="G106" s="8" t="n">
        <v>0</v>
      </c>
      <c r="H106" s="1"/>
      <c r="I106" s="10" t="n">
        <f aca="false">F106+G106</f>
        <v>2</v>
      </c>
      <c r="J106" s="1"/>
      <c r="K106" s="8" t="n">
        <f aca="false">SUMIFS('Master List'!$D:$D,'Master List'!$A:$A,$B106,'Master List'!$B:$B,$C106)</f>
        <v>2</v>
      </c>
      <c r="L106" s="8" t="n">
        <f aca="false">I106-K106</f>
        <v>0</v>
      </c>
      <c r="M106" s="1"/>
      <c r="N106" s="1"/>
      <c r="O106" s="1"/>
      <c r="P106" s="1"/>
      <c r="Q106" s="1"/>
      <c r="R106" s="1"/>
      <c r="S106" s="1"/>
      <c r="T106" s="1"/>
      <c r="U106" s="1"/>
      <c r="V106" s="1"/>
      <c r="W106" s="1"/>
      <c r="X106" s="1"/>
      <c r="Y106" s="1"/>
      <c r="Z106" s="1"/>
    </row>
    <row r="107" customFormat="false" ht="15.75" hidden="false" customHeight="true" outlineLevel="0" collapsed="false">
      <c r="A107" s="1"/>
      <c r="B107" s="1" t="s">
        <v>63</v>
      </c>
      <c r="C107" s="1" t="s">
        <v>21</v>
      </c>
      <c r="D107" s="8" t="n">
        <v>2</v>
      </c>
      <c r="E107" s="8" t="n">
        <v>6</v>
      </c>
      <c r="F107" s="9" t="n">
        <f aca="false">D107*E107</f>
        <v>12</v>
      </c>
      <c r="G107" s="8" t="n">
        <v>0</v>
      </c>
      <c r="H107" s="1"/>
      <c r="I107" s="10" t="n">
        <f aca="false">F107+G107</f>
        <v>12</v>
      </c>
      <c r="J107" s="1"/>
      <c r="K107" s="8" t="n">
        <f aca="false">SUMIFS('Master List'!$D:$D,'Master List'!$A:$A,$B107,'Master List'!$B:$B,$C107)</f>
        <v>12</v>
      </c>
      <c r="L107" s="8" t="n">
        <f aca="false">I107-K107</f>
        <v>0</v>
      </c>
      <c r="M107" s="1"/>
      <c r="N107" s="1"/>
      <c r="O107" s="1"/>
      <c r="P107" s="1"/>
      <c r="Q107" s="1"/>
      <c r="R107" s="1"/>
      <c r="S107" s="1"/>
      <c r="T107" s="1"/>
      <c r="U107" s="1"/>
      <c r="V107" s="1"/>
      <c r="W107" s="1"/>
      <c r="X107" s="1"/>
      <c r="Y107" s="1"/>
      <c r="Z107" s="1"/>
    </row>
    <row r="108" customFormat="false" ht="15.75" hidden="false" customHeight="true" outlineLevel="0" collapsed="false">
      <c r="A108" s="1"/>
      <c r="B108" s="1" t="s">
        <v>63</v>
      </c>
      <c r="C108" s="1" t="s">
        <v>19</v>
      </c>
      <c r="D108" s="8" t="n">
        <v>2</v>
      </c>
      <c r="E108" s="8" t="n">
        <v>5</v>
      </c>
      <c r="F108" s="9" t="n">
        <f aca="false">D108*E108</f>
        <v>10</v>
      </c>
      <c r="G108" s="8" t="n">
        <v>0</v>
      </c>
      <c r="H108" s="1"/>
      <c r="I108" s="10" t="n">
        <f aca="false">F108+G108</f>
        <v>10</v>
      </c>
      <c r="J108" s="1"/>
      <c r="K108" s="8" t="n">
        <f aca="false">SUMIFS('Master List'!$D:$D,'Master List'!$A:$A,$B108,'Master List'!$B:$B,$C108)</f>
        <v>10</v>
      </c>
      <c r="L108" s="8" t="n">
        <f aca="false">I108-K108</f>
        <v>0</v>
      </c>
      <c r="M108" s="1"/>
      <c r="N108" s="1"/>
      <c r="O108" s="1"/>
      <c r="P108" s="1"/>
      <c r="Q108" s="1"/>
      <c r="R108" s="1"/>
      <c r="S108" s="1"/>
      <c r="T108" s="1"/>
      <c r="U108" s="1"/>
      <c r="V108" s="1"/>
      <c r="W108" s="1"/>
      <c r="X108" s="1"/>
      <c r="Y108" s="1"/>
      <c r="Z108" s="1"/>
    </row>
    <row r="109" customFormat="false" ht="15.75" hidden="false" customHeight="true" outlineLevel="0" collapsed="false">
      <c r="A109" s="1"/>
      <c r="B109" s="1" t="s">
        <v>63</v>
      </c>
      <c r="C109" s="1" t="s">
        <v>13</v>
      </c>
      <c r="D109" s="8" t="n">
        <v>1</v>
      </c>
      <c r="E109" s="8" t="n">
        <v>12</v>
      </c>
      <c r="F109" s="9" t="n">
        <f aca="false">D109*E109</f>
        <v>12</v>
      </c>
      <c r="G109" s="8" t="n">
        <v>0</v>
      </c>
      <c r="H109" s="1"/>
      <c r="I109" s="10" t="n">
        <f aca="false">F109+G109</f>
        <v>12</v>
      </c>
      <c r="J109" s="1"/>
      <c r="K109" s="8" t="n">
        <f aca="false">SUMIFS('Master List'!$D:$D,'Master List'!$A:$A,$B109,'Master List'!$B:$B,$C109)</f>
        <v>12</v>
      </c>
      <c r="L109" s="8" t="n">
        <f aca="false">I109-K109</f>
        <v>0</v>
      </c>
      <c r="M109" s="1"/>
      <c r="N109" s="1"/>
      <c r="O109" s="1"/>
      <c r="P109" s="1"/>
      <c r="Q109" s="1"/>
      <c r="R109" s="1"/>
      <c r="S109" s="1"/>
      <c r="T109" s="1"/>
      <c r="U109" s="1"/>
      <c r="V109" s="1"/>
      <c r="W109" s="1"/>
      <c r="X109" s="1"/>
      <c r="Y109" s="1"/>
      <c r="Z109" s="1"/>
    </row>
    <row r="110" customFormat="false" ht="15.75" hidden="false" customHeight="true" outlineLevel="0" collapsed="false">
      <c r="A110" s="1"/>
      <c r="B110" s="1" t="s">
        <v>63</v>
      </c>
      <c r="C110" s="1" t="s">
        <v>15</v>
      </c>
      <c r="D110" s="8" t="n">
        <v>1</v>
      </c>
      <c r="E110" s="8" t="n">
        <v>12</v>
      </c>
      <c r="F110" s="9" t="n">
        <f aca="false">D110*E110</f>
        <v>12</v>
      </c>
      <c r="G110" s="8" t="n">
        <v>0</v>
      </c>
      <c r="H110" s="1"/>
      <c r="I110" s="10" t="n">
        <f aca="false">F110+G110</f>
        <v>12</v>
      </c>
      <c r="J110" s="1"/>
      <c r="K110" s="8" t="n">
        <f aca="false">SUMIFS('Master List'!$D:$D,'Master List'!$A:$A,$B110,'Master List'!$B:$B,$C110)</f>
        <v>12</v>
      </c>
      <c r="L110" s="8" t="n">
        <f aca="false">I110-K110</f>
        <v>0</v>
      </c>
      <c r="M110" s="1"/>
      <c r="N110" s="1"/>
      <c r="O110" s="1"/>
      <c r="P110" s="1"/>
      <c r="Q110" s="1"/>
      <c r="R110" s="1"/>
      <c r="S110" s="1"/>
      <c r="T110" s="1"/>
      <c r="U110" s="1"/>
      <c r="V110" s="1"/>
      <c r="W110" s="1"/>
      <c r="X110" s="1"/>
      <c r="Y110" s="1"/>
      <c r="Z110" s="1"/>
    </row>
    <row r="111" customFormat="false" ht="3.75" hidden="false" customHeight="true" outlineLevel="0" collapsed="false">
      <c r="A111" s="1"/>
      <c r="B111" s="1"/>
      <c r="C111" s="1"/>
      <c r="D111" s="2"/>
      <c r="E111" s="2"/>
      <c r="F111" s="3"/>
      <c r="G111" s="2"/>
      <c r="H111" s="1"/>
      <c r="I111" s="11"/>
      <c r="J111" s="1"/>
      <c r="K111" s="1"/>
      <c r="L111" s="1"/>
      <c r="M111" s="1"/>
      <c r="N111" s="1"/>
      <c r="O111" s="1"/>
      <c r="P111" s="1"/>
      <c r="Q111" s="1"/>
      <c r="R111" s="1"/>
      <c r="S111" s="1"/>
      <c r="T111" s="1"/>
      <c r="U111" s="1"/>
      <c r="V111" s="1"/>
      <c r="W111" s="1"/>
      <c r="X111" s="1"/>
      <c r="Y111" s="1"/>
      <c r="Z111" s="1"/>
    </row>
    <row r="112" customFormat="false" ht="15.75" hidden="false" customHeight="true" outlineLevel="0" collapsed="false">
      <c r="A112" s="6"/>
      <c r="B112" s="12" t="s">
        <v>63</v>
      </c>
      <c r="C112" s="12" t="s">
        <v>25</v>
      </c>
      <c r="D112" s="13"/>
      <c r="E112" s="13"/>
      <c r="F112" s="13" t="n">
        <f aca="false">SUBTOTAL(9,F104:F111)</f>
        <v>50</v>
      </c>
      <c r="G112" s="13" t="n">
        <f aca="false">SUBTOTAL(9,G104:G111)</f>
        <v>0</v>
      </c>
      <c r="H112" s="12"/>
      <c r="I112" s="14" t="n">
        <f aca="false">SUBTOTAL(9,I104:I111)</f>
        <v>50</v>
      </c>
      <c r="J112" s="12"/>
      <c r="K112" s="13" t="n">
        <f aca="false">SUMIFS('Master List'!$D:$D,'Master List'!$A:$A,$B112)</f>
        <v>50</v>
      </c>
      <c r="L112" s="13" t="n">
        <f aca="false">I112-K112</f>
        <v>0</v>
      </c>
      <c r="M112" s="6"/>
      <c r="N112" s="6"/>
      <c r="O112" s="6"/>
      <c r="P112" s="6"/>
      <c r="Q112" s="6"/>
      <c r="R112" s="6"/>
      <c r="S112" s="6"/>
      <c r="T112" s="6"/>
      <c r="U112" s="6"/>
      <c r="V112" s="6"/>
      <c r="W112" s="6"/>
      <c r="X112" s="6"/>
      <c r="Y112" s="6"/>
      <c r="Z112" s="6"/>
    </row>
    <row r="113" customFormat="false" ht="15.75" hidden="false" customHeight="true" outlineLevel="0" collapsed="false">
      <c r="A113" s="1"/>
      <c r="B113" s="1"/>
      <c r="C113" s="1"/>
      <c r="D113" s="2"/>
      <c r="E113" s="2"/>
      <c r="F113" s="3"/>
      <c r="G113" s="2"/>
      <c r="H113" s="1"/>
      <c r="I113" s="11"/>
      <c r="J113" s="1"/>
      <c r="K113" s="1"/>
      <c r="L113" s="1"/>
      <c r="M113" s="1"/>
      <c r="N113" s="1"/>
      <c r="O113" s="1"/>
      <c r="P113" s="1"/>
      <c r="Q113" s="1"/>
      <c r="R113" s="1"/>
      <c r="S113" s="1"/>
      <c r="T113" s="1"/>
      <c r="U113" s="1"/>
      <c r="V113" s="1"/>
      <c r="W113" s="1"/>
      <c r="X113" s="1"/>
      <c r="Y113" s="1"/>
      <c r="Z113" s="1"/>
    </row>
    <row r="114" customFormat="false" ht="15.75" hidden="false" customHeight="true" outlineLevel="0" collapsed="false">
      <c r="A114" s="1"/>
      <c r="B114" s="6" t="s">
        <v>64</v>
      </c>
      <c r="C114" s="1"/>
      <c r="D114" s="2"/>
      <c r="E114" s="2"/>
      <c r="F114" s="3"/>
      <c r="G114" s="2"/>
      <c r="H114" s="1"/>
      <c r="I114" s="11"/>
      <c r="J114" s="1"/>
      <c r="K114" s="1"/>
      <c r="L114" s="1"/>
      <c r="M114" s="1"/>
      <c r="N114" s="1"/>
      <c r="O114" s="1"/>
      <c r="P114" s="1"/>
      <c r="Q114" s="1"/>
      <c r="R114" s="1"/>
      <c r="S114" s="1"/>
      <c r="T114" s="1"/>
      <c r="U114" s="1"/>
      <c r="V114" s="1"/>
      <c r="W114" s="1"/>
      <c r="X114" s="1"/>
      <c r="Y114" s="1"/>
      <c r="Z114" s="1"/>
    </row>
    <row r="115" customFormat="false" ht="15.75" hidden="false" customHeight="true" outlineLevel="0" collapsed="false">
      <c r="A115" s="1"/>
      <c r="B115" s="1" t="s">
        <v>64</v>
      </c>
      <c r="C115" s="1" t="s">
        <v>16</v>
      </c>
      <c r="D115" s="8" t="n">
        <v>2</v>
      </c>
      <c r="E115" s="8" t="n">
        <v>9</v>
      </c>
      <c r="F115" s="9" t="n">
        <f aca="false">D115*E115</f>
        <v>18</v>
      </c>
      <c r="G115" s="8" t="n">
        <v>1</v>
      </c>
      <c r="H115" s="15" t="s">
        <v>65</v>
      </c>
      <c r="I115" s="10" t="n">
        <f aca="false">F115+G115</f>
        <v>19</v>
      </c>
      <c r="J115" s="1"/>
      <c r="K115" s="8" t="n">
        <f aca="false">SUMIFS('Master List'!$D:$D,'Master List'!$A:$A,$B115,'Master List'!$B:$B,$C115)</f>
        <v>19</v>
      </c>
      <c r="L115" s="8" t="n">
        <f aca="false">I115-K115</f>
        <v>0</v>
      </c>
      <c r="M115" s="1"/>
      <c r="N115" s="1"/>
      <c r="O115" s="1"/>
      <c r="P115" s="1"/>
      <c r="Q115" s="1"/>
      <c r="R115" s="1"/>
      <c r="S115" s="1"/>
      <c r="T115" s="1"/>
      <c r="U115" s="1"/>
      <c r="V115" s="1"/>
      <c r="W115" s="1"/>
      <c r="X115" s="1"/>
      <c r="Y115" s="1"/>
      <c r="Z115" s="1"/>
    </row>
    <row r="116" customFormat="false" ht="15.75" hidden="false" customHeight="true" outlineLevel="0" collapsed="false">
      <c r="A116" s="1"/>
      <c r="B116" s="1" t="s">
        <v>64</v>
      </c>
      <c r="C116" s="1" t="s">
        <v>17</v>
      </c>
      <c r="D116" s="8" t="n">
        <v>2</v>
      </c>
      <c r="E116" s="8" t="n">
        <v>6</v>
      </c>
      <c r="F116" s="9" t="n">
        <f aca="false">D116*E116</f>
        <v>12</v>
      </c>
      <c r="G116" s="8" t="n">
        <v>2</v>
      </c>
      <c r="H116" s="15" t="s">
        <v>66</v>
      </c>
      <c r="I116" s="10" t="n">
        <f aca="false">F116+G116</f>
        <v>14</v>
      </c>
      <c r="J116" s="1"/>
      <c r="K116" s="8" t="n">
        <f aca="false">SUMIFS('Master List'!$D:$D,'Master List'!$A:$A,$B116,'Master List'!$B:$B,$C116)</f>
        <v>14</v>
      </c>
      <c r="L116" s="8" t="n">
        <f aca="false">I116-K116</f>
        <v>0</v>
      </c>
      <c r="M116" s="1"/>
      <c r="N116" s="1"/>
      <c r="O116" s="1"/>
      <c r="P116" s="1"/>
      <c r="Q116" s="1"/>
      <c r="R116" s="1"/>
      <c r="S116" s="1"/>
      <c r="T116" s="1"/>
      <c r="U116" s="1"/>
      <c r="V116" s="1"/>
      <c r="W116" s="1"/>
      <c r="X116" s="1"/>
      <c r="Y116" s="1"/>
      <c r="Z116" s="1"/>
    </row>
    <row r="117" customFormat="false" ht="15.75" hidden="false" customHeight="true" outlineLevel="0" collapsed="false">
      <c r="A117" s="1"/>
      <c r="B117" s="1" t="s">
        <v>64</v>
      </c>
      <c r="C117" s="1" t="s">
        <v>18</v>
      </c>
      <c r="D117" s="8" t="n">
        <v>2</v>
      </c>
      <c r="E117" s="8" t="n">
        <v>6</v>
      </c>
      <c r="F117" s="9" t="n">
        <f aca="false">D117*E117</f>
        <v>12</v>
      </c>
      <c r="G117" s="8" t="n">
        <v>0</v>
      </c>
      <c r="H117" s="1"/>
      <c r="I117" s="10" t="n">
        <f aca="false">F117+G117</f>
        <v>12</v>
      </c>
      <c r="J117" s="1"/>
      <c r="K117" s="8" t="n">
        <f aca="false">SUMIFS('Master List'!$D:$D,'Master List'!$A:$A,$B117,'Master List'!$B:$B,$C117)</f>
        <v>12</v>
      </c>
      <c r="L117" s="8" t="n">
        <f aca="false">I117-K117</f>
        <v>0</v>
      </c>
      <c r="M117" s="1"/>
      <c r="N117" s="1"/>
      <c r="O117" s="1"/>
      <c r="P117" s="1"/>
      <c r="Q117" s="1"/>
      <c r="R117" s="1"/>
      <c r="S117" s="1"/>
      <c r="T117" s="1"/>
      <c r="U117" s="1"/>
      <c r="V117" s="1"/>
      <c r="W117" s="1"/>
      <c r="X117" s="1"/>
      <c r="Y117" s="1"/>
      <c r="Z117" s="1"/>
    </row>
    <row r="118" customFormat="false" ht="15.75" hidden="false" customHeight="true" outlineLevel="0" collapsed="false">
      <c r="A118" s="1"/>
      <c r="B118" s="1" t="s">
        <v>64</v>
      </c>
      <c r="C118" s="1" t="s">
        <v>67</v>
      </c>
      <c r="D118" s="8" t="n">
        <v>1</v>
      </c>
      <c r="E118" s="8" t="n">
        <v>6</v>
      </c>
      <c r="F118" s="9" t="n">
        <f aca="false">D118*E118</f>
        <v>6</v>
      </c>
      <c r="G118" s="8" t="n">
        <v>0</v>
      </c>
      <c r="H118" s="1" t="s">
        <v>68</v>
      </c>
      <c r="I118" s="10" t="n">
        <f aca="false">F118+G118</f>
        <v>6</v>
      </c>
      <c r="J118" s="1"/>
      <c r="K118" s="8" t="n">
        <f aca="false">SUMIFS('Master List'!$D:$D,'Master List'!$A:$A,$B118,'Master List'!$B:$B,$C118)</f>
        <v>6</v>
      </c>
      <c r="L118" s="8" t="n">
        <f aca="false">I118-K118</f>
        <v>0</v>
      </c>
      <c r="M118" s="1"/>
      <c r="N118" s="1"/>
      <c r="O118" s="1"/>
      <c r="P118" s="1"/>
      <c r="Q118" s="1"/>
      <c r="R118" s="1"/>
      <c r="S118" s="1"/>
      <c r="T118" s="1"/>
      <c r="U118" s="1"/>
      <c r="V118" s="1"/>
      <c r="W118" s="1"/>
      <c r="X118" s="1"/>
      <c r="Y118" s="1"/>
      <c r="Z118" s="1"/>
    </row>
    <row r="119" customFormat="false" ht="3.75" hidden="false" customHeight="true" outlineLevel="0" collapsed="false">
      <c r="A119" s="1"/>
      <c r="B119" s="1"/>
      <c r="C119" s="1"/>
      <c r="D119" s="2"/>
      <c r="E119" s="2"/>
      <c r="F119" s="3"/>
      <c r="G119" s="2"/>
      <c r="H119" s="1"/>
      <c r="I119" s="11"/>
      <c r="J119" s="1"/>
      <c r="K119" s="1"/>
      <c r="L119" s="1"/>
      <c r="M119" s="1"/>
      <c r="N119" s="1"/>
      <c r="O119" s="1"/>
      <c r="P119" s="1"/>
      <c r="Q119" s="1"/>
      <c r="R119" s="1"/>
      <c r="S119" s="1"/>
      <c r="T119" s="1"/>
      <c r="U119" s="1"/>
      <c r="V119" s="1"/>
      <c r="W119" s="1"/>
      <c r="X119" s="1"/>
      <c r="Y119" s="1"/>
      <c r="Z119" s="1"/>
    </row>
    <row r="120" customFormat="false" ht="15.75" hidden="false" customHeight="true" outlineLevel="0" collapsed="false">
      <c r="A120" s="6"/>
      <c r="B120" s="12" t="s">
        <v>64</v>
      </c>
      <c r="C120" s="12" t="s">
        <v>25</v>
      </c>
      <c r="D120" s="13"/>
      <c r="E120" s="13"/>
      <c r="F120" s="13" t="n">
        <f aca="false">SUBTOTAL(9,F114:F119)</f>
        <v>48</v>
      </c>
      <c r="G120" s="13" t="n">
        <f aca="false">SUBTOTAL(9,G114:G119)</f>
        <v>3</v>
      </c>
      <c r="H120" s="12"/>
      <c r="I120" s="14" t="n">
        <f aca="false">SUBTOTAL(9,I114:I119)</f>
        <v>51</v>
      </c>
      <c r="J120" s="12"/>
      <c r="K120" s="13" t="n">
        <f aca="false">SUMIFS('Master List'!$D:$D,'Master List'!$A:$A,$B120)</f>
        <v>51</v>
      </c>
      <c r="L120" s="13" t="n">
        <f aca="false">I120-K120</f>
        <v>0</v>
      </c>
      <c r="M120" s="6"/>
      <c r="N120" s="6"/>
      <c r="O120" s="6"/>
      <c r="P120" s="6"/>
      <c r="Q120" s="6"/>
      <c r="R120" s="6"/>
      <c r="S120" s="6"/>
      <c r="T120" s="6"/>
      <c r="U120" s="6"/>
      <c r="V120" s="6"/>
      <c r="W120" s="6"/>
      <c r="X120" s="6"/>
      <c r="Y120" s="6"/>
      <c r="Z120" s="6"/>
    </row>
    <row r="121" customFormat="false" ht="15.75" hidden="false" customHeight="true" outlineLevel="0" collapsed="false">
      <c r="A121" s="1"/>
      <c r="B121" s="1"/>
      <c r="C121" s="1"/>
      <c r="D121" s="2"/>
      <c r="E121" s="2"/>
      <c r="F121" s="3"/>
      <c r="G121" s="2"/>
      <c r="H121" s="1"/>
      <c r="I121" s="11"/>
      <c r="J121" s="1"/>
      <c r="K121" s="1"/>
      <c r="L121" s="1"/>
      <c r="M121" s="1"/>
      <c r="N121" s="1"/>
      <c r="O121" s="1"/>
      <c r="P121" s="1"/>
      <c r="Q121" s="1"/>
      <c r="R121" s="1"/>
      <c r="S121" s="1"/>
      <c r="T121" s="1"/>
      <c r="U121" s="1"/>
      <c r="V121" s="1"/>
      <c r="W121" s="1"/>
      <c r="X121" s="1"/>
      <c r="Y121" s="1"/>
      <c r="Z121" s="1"/>
    </row>
    <row r="122" customFormat="false" ht="15.75" hidden="false" customHeight="true" outlineLevel="0" collapsed="false">
      <c r="A122" s="1"/>
      <c r="B122" s="6" t="s">
        <v>69</v>
      </c>
      <c r="C122" s="1"/>
      <c r="D122" s="2"/>
      <c r="E122" s="2"/>
      <c r="F122" s="3"/>
      <c r="G122" s="2"/>
      <c r="H122" s="1"/>
      <c r="I122" s="11"/>
      <c r="J122" s="1"/>
      <c r="K122" s="1"/>
      <c r="L122" s="1"/>
      <c r="M122" s="1"/>
      <c r="N122" s="1"/>
      <c r="O122" s="1"/>
      <c r="P122" s="1"/>
      <c r="Q122" s="1"/>
      <c r="R122" s="1"/>
      <c r="S122" s="1"/>
      <c r="T122" s="1"/>
      <c r="U122" s="1"/>
      <c r="V122" s="1"/>
      <c r="W122" s="1"/>
      <c r="X122" s="1"/>
      <c r="Y122" s="1"/>
      <c r="Z122" s="1"/>
    </row>
    <row r="123" customFormat="false" ht="15.75" hidden="false" customHeight="true" outlineLevel="0" collapsed="false">
      <c r="A123" s="1"/>
      <c r="B123" s="1" t="s">
        <v>69</v>
      </c>
      <c r="C123" s="1" t="s">
        <v>16</v>
      </c>
      <c r="D123" s="8" t="n">
        <v>2</v>
      </c>
      <c r="E123" s="8" t="n">
        <v>6</v>
      </c>
      <c r="F123" s="9" t="n">
        <f aca="false">D123*E123</f>
        <v>12</v>
      </c>
      <c r="G123" s="8" t="n">
        <v>0</v>
      </c>
      <c r="H123" s="1"/>
      <c r="I123" s="10" t="n">
        <f aca="false">F123+G123</f>
        <v>12</v>
      </c>
      <c r="J123" s="1"/>
      <c r="K123" s="8" t="n">
        <f aca="false">SUMIFS('Master List'!$D:$D,'Master List'!$A:$A,$B123,'Master List'!$B:$B,$C123)</f>
        <v>12</v>
      </c>
      <c r="L123" s="8" t="n">
        <f aca="false">I123-K123</f>
        <v>0</v>
      </c>
      <c r="M123" s="1"/>
      <c r="N123" s="1"/>
      <c r="O123" s="1"/>
      <c r="P123" s="1"/>
      <c r="Q123" s="1"/>
      <c r="R123" s="1"/>
      <c r="S123" s="1"/>
      <c r="T123" s="1"/>
      <c r="U123" s="1"/>
      <c r="V123" s="1"/>
      <c r="W123" s="1"/>
      <c r="X123" s="1"/>
      <c r="Y123" s="1"/>
      <c r="Z123" s="1"/>
    </row>
    <row r="124" customFormat="false" ht="15.75" hidden="false" customHeight="true" outlineLevel="0" collapsed="false">
      <c r="A124" s="1"/>
      <c r="B124" s="1" t="s">
        <v>69</v>
      </c>
      <c r="C124" s="1" t="s">
        <v>17</v>
      </c>
      <c r="D124" s="8" t="n">
        <v>2</v>
      </c>
      <c r="E124" s="8" t="n">
        <v>6</v>
      </c>
      <c r="F124" s="9" t="n">
        <f aca="false">D124*E124</f>
        <v>12</v>
      </c>
      <c r="G124" s="8" t="n">
        <v>0</v>
      </c>
      <c r="H124" s="1"/>
      <c r="I124" s="10" t="n">
        <f aca="false">F124+G124</f>
        <v>12</v>
      </c>
      <c r="J124" s="1"/>
      <c r="K124" s="8" t="n">
        <f aca="false">SUMIFS('Master List'!$D:$D,'Master List'!$A:$A,$B124,'Master List'!$B:$B,$C124)</f>
        <v>12</v>
      </c>
      <c r="L124" s="8" t="n">
        <f aca="false">I124-K124</f>
        <v>0</v>
      </c>
      <c r="M124" s="1"/>
      <c r="N124" s="1"/>
      <c r="O124" s="1"/>
      <c r="P124" s="1"/>
      <c r="Q124" s="1"/>
      <c r="R124" s="1"/>
      <c r="S124" s="1"/>
      <c r="T124" s="1"/>
      <c r="U124" s="1"/>
      <c r="V124" s="1"/>
      <c r="W124" s="1"/>
      <c r="X124" s="1"/>
      <c r="Y124" s="1"/>
      <c r="Z124" s="1"/>
    </row>
    <row r="125" customFormat="false" ht="15.75" hidden="false" customHeight="true" outlineLevel="0" collapsed="false">
      <c r="A125" s="1"/>
      <c r="B125" s="1" t="s">
        <v>69</v>
      </c>
      <c r="C125" s="1" t="s">
        <v>18</v>
      </c>
      <c r="D125" s="8" t="n">
        <v>2</v>
      </c>
      <c r="E125" s="8" t="n">
        <v>6</v>
      </c>
      <c r="F125" s="9" t="n">
        <f aca="false">D125*E125</f>
        <v>12</v>
      </c>
      <c r="G125" s="8" t="n">
        <v>3</v>
      </c>
      <c r="H125" s="18" t="s">
        <v>70</v>
      </c>
      <c r="I125" s="10" t="n">
        <f aca="false">F125+G125</f>
        <v>15</v>
      </c>
      <c r="J125" s="1"/>
      <c r="K125" s="8" t="n">
        <f aca="false">SUMIFS('Master List'!$D:$D,'Master List'!$A:$A,$B125,'Master List'!$B:$B,$C125)</f>
        <v>15</v>
      </c>
      <c r="L125" s="8" t="n">
        <f aca="false">I125-K125</f>
        <v>0</v>
      </c>
      <c r="M125" s="1"/>
      <c r="N125" s="1"/>
      <c r="O125" s="1"/>
      <c r="P125" s="1"/>
      <c r="Q125" s="1"/>
      <c r="R125" s="1"/>
      <c r="S125" s="1"/>
      <c r="T125" s="1"/>
      <c r="U125" s="1"/>
      <c r="V125" s="1"/>
      <c r="W125" s="1"/>
      <c r="X125" s="1"/>
      <c r="Y125" s="1"/>
      <c r="Z125" s="1"/>
    </row>
    <row r="126" customFormat="false" ht="3.75" hidden="false" customHeight="true" outlineLevel="0" collapsed="false">
      <c r="A126" s="1"/>
      <c r="B126" s="1"/>
      <c r="C126" s="1"/>
      <c r="D126" s="2"/>
      <c r="E126" s="2"/>
      <c r="F126" s="3"/>
      <c r="G126" s="2"/>
      <c r="H126" s="1"/>
      <c r="I126" s="11"/>
      <c r="J126" s="1"/>
      <c r="K126" s="1"/>
      <c r="L126" s="1"/>
      <c r="M126" s="1"/>
      <c r="N126" s="1"/>
      <c r="O126" s="1"/>
      <c r="P126" s="1"/>
      <c r="Q126" s="1"/>
      <c r="R126" s="1"/>
      <c r="S126" s="1"/>
      <c r="T126" s="1"/>
      <c r="U126" s="1"/>
      <c r="V126" s="1"/>
      <c r="W126" s="1"/>
      <c r="X126" s="1"/>
      <c r="Y126" s="1"/>
      <c r="Z126" s="1"/>
    </row>
    <row r="127" customFormat="false" ht="15.75" hidden="false" customHeight="true" outlineLevel="0" collapsed="false">
      <c r="A127" s="6"/>
      <c r="B127" s="12" t="s">
        <v>69</v>
      </c>
      <c r="C127" s="12" t="s">
        <v>25</v>
      </c>
      <c r="D127" s="13"/>
      <c r="E127" s="13"/>
      <c r="F127" s="13" t="n">
        <f aca="false">SUBTOTAL(9,F122:F126)</f>
        <v>36</v>
      </c>
      <c r="G127" s="13" t="n">
        <f aca="false">SUBTOTAL(9,G122:G126)</f>
        <v>3</v>
      </c>
      <c r="H127" s="12"/>
      <c r="I127" s="14" t="n">
        <f aca="false">SUBTOTAL(9,I122:I126)</f>
        <v>39</v>
      </c>
      <c r="J127" s="12"/>
      <c r="K127" s="13" t="n">
        <f aca="false">SUMIFS('Master List'!$D:$D,'Master List'!$A:$A,$B127)</f>
        <v>39</v>
      </c>
      <c r="L127" s="13" t="n">
        <f aca="false">I127-K127</f>
        <v>0</v>
      </c>
      <c r="M127" s="6"/>
      <c r="N127" s="6"/>
      <c r="O127" s="6"/>
      <c r="P127" s="6"/>
      <c r="Q127" s="6"/>
      <c r="R127" s="6"/>
      <c r="S127" s="6"/>
      <c r="T127" s="6"/>
      <c r="U127" s="6"/>
      <c r="V127" s="6"/>
      <c r="W127" s="6"/>
      <c r="X127" s="6"/>
      <c r="Y127" s="6"/>
      <c r="Z127" s="6"/>
    </row>
    <row r="128" customFormat="false" ht="15.75" hidden="false" customHeight="true" outlineLevel="0" collapsed="false">
      <c r="A128" s="1"/>
      <c r="B128" s="1"/>
      <c r="C128" s="1"/>
      <c r="D128" s="2"/>
      <c r="E128" s="2"/>
      <c r="F128" s="3"/>
      <c r="G128" s="2"/>
      <c r="H128" s="1"/>
      <c r="I128" s="11"/>
      <c r="J128" s="1"/>
      <c r="K128" s="1"/>
      <c r="L128" s="1"/>
      <c r="M128" s="1"/>
      <c r="N128" s="1"/>
      <c r="O128" s="1"/>
      <c r="P128" s="1"/>
      <c r="Q128" s="1"/>
      <c r="R128" s="1"/>
      <c r="S128" s="1"/>
      <c r="T128" s="1"/>
      <c r="U128" s="1"/>
      <c r="V128" s="1"/>
      <c r="W128" s="1"/>
      <c r="X128" s="1"/>
      <c r="Y128" s="1"/>
      <c r="Z128" s="1"/>
    </row>
    <row r="129" customFormat="false" ht="15.75" hidden="false" customHeight="true" outlineLevel="0" collapsed="false">
      <c r="A129" s="1"/>
      <c r="B129" s="6" t="s">
        <v>71</v>
      </c>
      <c r="C129" s="1"/>
      <c r="D129" s="2"/>
      <c r="E129" s="2"/>
      <c r="F129" s="3"/>
      <c r="G129" s="2"/>
      <c r="H129" s="1"/>
      <c r="I129" s="11"/>
      <c r="J129" s="1"/>
      <c r="K129" s="1"/>
      <c r="L129" s="1"/>
      <c r="M129" s="1"/>
      <c r="N129" s="1"/>
      <c r="O129" s="1"/>
      <c r="P129" s="1"/>
      <c r="Q129" s="1"/>
      <c r="R129" s="1"/>
      <c r="S129" s="1"/>
      <c r="T129" s="1"/>
      <c r="U129" s="1"/>
      <c r="V129" s="1"/>
      <c r="W129" s="1"/>
      <c r="X129" s="1"/>
      <c r="Y129" s="1"/>
      <c r="Z129" s="1"/>
    </row>
    <row r="130" customFormat="false" ht="15.75" hidden="false" customHeight="true" outlineLevel="0" collapsed="false">
      <c r="A130" s="1"/>
      <c r="B130" s="1" t="s">
        <v>71</v>
      </c>
      <c r="C130" s="1" t="s">
        <v>34</v>
      </c>
      <c r="D130" s="8" t="n">
        <v>3</v>
      </c>
      <c r="E130" s="8" t="n">
        <v>13</v>
      </c>
      <c r="F130" s="9" t="n">
        <f aca="false">D130*E130</f>
        <v>39</v>
      </c>
      <c r="G130" s="8" t="n">
        <v>15</v>
      </c>
      <c r="H130" s="18" t="s">
        <v>72</v>
      </c>
      <c r="I130" s="10" t="n">
        <f aca="false">F130+G130</f>
        <v>54</v>
      </c>
      <c r="J130" s="1"/>
      <c r="K130" s="8" t="n">
        <f aca="false">SUMIFS('Master List'!$D:$D,'Master List'!$A:$A,$B130,'Master List'!$B:$B,$C130)</f>
        <v>54</v>
      </c>
      <c r="L130" s="8" t="n">
        <f aca="false">I130-K130</f>
        <v>0</v>
      </c>
      <c r="M130" s="1"/>
      <c r="N130" s="1"/>
      <c r="O130" s="1"/>
      <c r="P130" s="1"/>
      <c r="Q130" s="1"/>
      <c r="R130" s="1"/>
      <c r="S130" s="1"/>
      <c r="T130" s="1"/>
      <c r="U130" s="1"/>
      <c r="V130" s="1"/>
      <c r="W130" s="1"/>
      <c r="X130" s="1"/>
      <c r="Y130" s="1"/>
      <c r="Z130" s="1"/>
    </row>
    <row r="131" customFormat="false" ht="3.75" hidden="false" customHeight="true" outlineLevel="0" collapsed="false">
      <c r="A131" s="1"/>
      <c r="B131" s="1"/>
      <c r="C131" s="1"/>
      <c r="D131" s="2"/>
      <c r="E131" s="2"/>
      <c r="F131" s="3"/>
      <c r="G131" s="2"/>
      <c r="H131" s="1"/>
      <c r="I131" s="11"/>
      <c r="J131" s="1"/>
      <c r="K131" s="1"/>
      <c r="L131" s="1"/>
      <c r="M131" s="1"/>
      <c r="N131" s="1"/>
      <c r="O131" s="1"/>
      <c r="P131" s="1"/>
      <c r="Q131" s="1"/>
      <c r="R131" s="1"/>
      <c r="S131" s="1"/>
      <c r="T131" s="1"/>
      <c r="U131" s="1"/>
      <c r="V131" s="1"/>
      <c r="W131" s="1"/>
      <c r="X131" s="1"/>
      <c r="Y131" s="1"/>
      <c r="Z131" s="1"/>
    </row>
    <row r="132" customFormat="false" ht="15.75" hidden="false" customHeight="true" outlineLevel="0" collapsed="false">
      <c r="A132" s="6"/>
      <c r="B132" s="12" t="s">
        <v>71</v>
      </c>
      <c r="C132" s="12" t="s">
        <v>25</v>
      </c>
      <c r="D132" s="13"/>
      <c r="E132" s="13"/>
      <c r="F132" s="13" t="n">
        <f aca="false">SUBTOTAL(9,F129:F131)</f>
        <v>39</v>
      </c>
      <c r="G132" s="13" t="n">
        <f aca="false">SUBTOTAL(9,G129:G131)</f>
        <v>15</v>
      </c>
      <c r="H132" s="12"/>
      <c r="I132" s="14" t="n">
        <f aca="false">SUBTOTAL(9,I129:I131)</f>
        <v>54</v>
      </c>
      <c r="J132" s="12"/>
      <c r="K132" s="13" t="n">
        <f aca="false">SUMIFS('Master List'!$D:$D,'Master List'!$A:$A,$B132)</f>
        <v>54</v>
      </c>
      <c r="L132" s="13" t="n">
        <f aca="false">I132-K132</f>
        <v>0</v>
      </c>
      <c r="M132" s="6"/>
      <c r="N132" s="6"/>
      <c r="O132" s="6"/>
      <c r="P132" s="6"/>
      <c r="Q132" s="6"/>
      <c r="R132" s="6"/>
      <c r="S132" s="6"/>
      <c r="T132" s="6"/>
      <c r="U132" s="6"/>
      <c r="V132" s="6"/>
      <c r="W132" s="6"/>
      <c r="X132" s="6"/>
      <c r="Y132" s="6"/>
      <c r="Z132" s="6"/>
    </row>
    <row r="133" customFormat="false" ht="15.75" hidden="false" customHeight="true" outlineLevel="0" collapsed="false">
      <c r="A133" s="1"/>
      <c r="B133" s="1"/>
      <c r="C133" s="1"/>
      <c r="D133" s="2"/>
      <c r="E133" s="2"/>
      <c r="F133" s="3"/>
      <c r="G133" s="2"/>
      <c r="H133" s="1"/>
      <c r="I133" s="11"/>
      <c r="J133" s="1"/>
      <c r="K133" s="1"/>
      <c r="L133" s="1"/>
      <c r="M133" s="1"/>
      <c r="N133" s="1"/>
      <c r="O133" s="1"/>
      <c r="P133" s="1"/>
      <c r="Q133" s="1"/>
      <c r="R133" s="1"/>
      <c r="S133" s="1"/>
      <c r="T133" s="1"/>
      <c r="U133" s="1"/>
      <c r="V133" s="1"/>
      <c r="W133" s="1"/>
      <c r="X133" s="1"/>
      <c r="Y133" s="1"/>
      <c r="Z133" s="1"/>
    </row>
    <row r="134" customFormat="false" ht="15.75" hidden="false" customHeight="true" outlineLevel="0" collapsed="false">
      <c r="A134" s="1"/>
      <c r="B134" s="6" t="s">
        <v>73</v>
      </c>
      <c r="C134" s="1"/>
      <c r="D134" s="2"/>
      <c r="E134" s="2"/>
      <c r="F134" s="3"/>
      <c r="G134" s="2"/>
      <c r="H134" s="1"/>
      <c r="I134" s="11"/>
      <c r="J134" s="1"/>
      <c r="K134" s="1"/>
      <c r="L134" s="1"/>
      <c r="M134" s="1"/>
      <c r="N134" s="1"/>
      <c r="O134" s="1"/>
      <c r="P134" s="1"/>
      <c r="Q134" s="1"/>
      <c r="R134" s="1"/>
      <c r="S134" s="1"/>
      <c r="T134" s="1"/>
      <c r="U134" s="1"/>
      <c r="V134" s="1"/>
      <c r="W134" s="1"/>
      <c r="X134" s="1"/>
      <c r="Y134" s="1"/>
      <c r="Z134" s="1"/>
    </row>
    <row r="135" customFormat="false" ht="15.75" hidden="false" customHeight="true" outlineLevel="0" collapsed="false">
      <c r="A135" s="1"/>
      <c r="B135" s="1" t="s">
        <v>73</v>
      </c>
      <c r="C135" s="1" t="s">
        <v>20</v>
      </c>
      <c r="D135" s="8" t="n">
        <v>3</v>
      </c>
      <c r="E135" s="8" t="n">
        <v>1</v>
      </c>
      <c r="F135" s="9" t="n">
        <f aca="false">D135*E135</f>
        <v>3</v>
      </c>
      <c r="G135" s="8" t="n">
        <v>0</v>
      </c>
      <c r="H135" s="1"/>
      <c r="I135" s="10" t="n">
        <f aca="false">F135+G135</f>
        <v>3</v>
      </c>
      <c r="J135" s="1"/>
      <c r="K135" s="8" t="n">
        <f aca="false">SUMIFS('Master List'!$D:$D,'Master List'!$A:$A,$B135,'Master List'!$B:$B,$C135)</f>
        <v>3</v>
      </c>
      <c r="L135" s="8" t="n">
        <f aca="false">I135-K135</f>
        <v>0</v>
      </c>
      <c r="M135" s="1"/>
      <c r="N135" s="1"/>
      <c r="O135" s="1"/>
      <c r="P135" s="1"/>
      <c r="Q135" s="1"/>
      <c r="R135" s="1"/>
      <c r="S135" s="1"/>
      <c r="T135" s="1"/>
      <c r="U135" s="1"/>
      <c r="V135" s="1"/>
      <c r="W135" s="1"/>
      <c r="X135" s="1"/>
      <c r="Y135" s="1"/>
      <c r="Z135" s="1"/>
    </row>
    <row r="136" customFormat="false" ht="15.75" hidden="false" customHeight="true" outlineLevel="0" collapsed="false">
      <c r="A136" s="1"/>
      <c r="B136" s="1" t="s">
        <v>73</v>
      </c>
      <c r="C136" s="1" t="s">
        <v>32</v>
      </c>
      <c r="D136" s="8" t="n">
        <v>3</v>
      </c>
      <c r="E136" s="8" t="n">
        <v>1</v>
      </c>
      <c r="F136" s="9" t="n">
        <f aca="false">D136*E136</f>
        <v>3</v>
      </c>
      <c r="G136" s="8" t="n">
        <v>0</v>
      </c>
      <c r="H136" s="1"/>
      <c r="I136" s="10" t="n">
        <f aca="false">F136+G136</f>
        <v>3</v>
      </c>
      <c r="J136" s="1"/>
      <c r="K136" s="8" t="n">
        <f aca="false">SUMIFS('Master List'!$D:$D,'Master List'!$A:$A,$B136,'Master List'!$B:$B,$C136)</f>
        <v>3</v>
      </c>
      <c r="L136" s="8" t="n">
        <f aca="false">I136-K136</f>
        <v>0</v>
      </c>
      <c r="M136" s="1"/>
      <c r="N136" s="1"/>
      <c r="O136" s="1"/>
      <c r="P136" s="1"/>
      <c r="Q136" s="1"/>
      <c r="R136" s="1"/>
      <c r="S136" s="1"/>
      <c r="T136" s="1"/>
      <c r="U136" s="1"/>
      <c r="V136" s="1"/>
      <c r="W136" s="1"/>
      <c r="X136" s="1"/>
      <c r="Y136" s="1"/>
      <c r="Z136" s="1"/>
    </row>
    <row r="137" customFormat="false" ht="15.75" hidden="false" customHeight="true" outlineLevel="0" collapsed="false">
      <c r="A137" s="1"/>
      <c r="B137" s="1" t="s">
        <v>73</v>
      </c>
      <c r="C137" s="1" t="s">
        <v>21</v>
      </c>
      <c r="D137" s="8" t="n">
        <v>3</v>
      </c>
      <c r="E137" s="8" t="n">
        <v>6</v>
      </c>
      <c r="F137" s="9" t="n">
        <f aca="false">D137*E137</f>
        <v>18</v>
      </c>
      <c r="G137" s="8" t="n">
        <v>0</v>
      </c>
      <c r="H137" s="1"/>
      <c r="I137" s="10" t="n">
        <f aca="false">F137+G137</f>
        <v>18</v>
      </c>
      <c r="J137" s="1"/>
      <c r="K137" s="8" t="n">
        <f aca="false">SUMIFS('Master List'!$D:$D,'Master List'!$A:$A,$B137,'Master List'!$B:$B,$C137)</f>
        <v>18</v>
      </c>
      <c r="L137" s="8" t="n">
        <f aca="false">I137-K137</f>
        <v>0</v>
      </c>
      <c r="M137" s="1"/>
      <c r="N137" s="1"/>
      <c r="O137" s="1"/>
      <c r="P137" s="1"/>
      <c r="Q137" s="1"/>
      <c r="R137" s="1"/>
      <c r="S137" s="1"/>
      <c r="T137" s="1"/>
      <c r="U137" s="1"/>
      <c r="V137" s="1"/>
      <c r="W137" s="1"/>
      <c r="X137" s="1"/>
      <c r="Y137" s="1"/>
      <c r="Z137" s="1"/>
    </row>
    <row r="138" customFormat="false" ht="15.75" hidden="false" customHeight="true" outlineLevel="0" collapsed="false">
      <c r="A138" s="1"/>
      <c r="B138" s="1" t="s">
        <v>73</v>
      </c>
      <c r="C138" s="1" t="s">
        <v>19</v>
      </c>
      <c r="D138" s="8" t="n">
        <v>3</v>
      </c>
      <c r="E138" s="8" t="n">
        <v>5</v>
      </c>
      <c r="F138" s="9" t="n">
        <f aca="false">D138*E138</f>
        <v>15</v>
      </c>
      <c r="G138" s="8" t="n">
        <v>0</v>
      </c>
      <c r="H138" s="1"/>
      <c r="I138" s="10" t="n">
        <f aca="false">F138+G138</f>
        <v>15</v>
      </c>
      <c r="J138" s="1"/>
      <c r="K138" s="8" t="n">
        <f aca="false">SUMIFS('Master List'!$D:$D,'Master List'!$A:$A,$B138,'Master List'!$B:$B,$C138)</f>
        <v>15</v>
      </c>
      <c r="L138" s="8" t="n">
        <f aca="false">I138-K138</f>
        <v>0</v>
      </c>
      <c r="M138" s="1"/>
      <c r="N138" s="1"/>
      <c r="O138" s="1"/>
      <c r="P138" s="1"/>
      <c r="Q138" s="1"/>
      <c r="R138" s="1"/>
      <c r="S138" s="1"/>
      <c r="T138" s="1"/>
      <c r="U138" s="1"/>
      <c r="V138" s="1"/>
      <c r="W138" s="1"/>
      <c r="X138" s="1"/>
      <c r="Y138" s="1"/>
      <c r="Z138" s="1"/>
    </row>
    <row r="139" customFormat="false" ht="15.75" hidden="false" customHeight="true" outlineLevel="0" collapsed="false">
      <c r="A139" s="1"/>
      <c r="B139" s="1" t="s">
        <v>73</v>
      </c>
      <c r="C139" s="1" t="s">
        <v>74</v>
      </c>
      <c r="D139" s="8" t="n">
        <v>1</v>
      </c>
      <c r="E139" s="8" t="n">
        <v>12</v>
      </c>
      <c r="F139" s="9" t="n">
        <f aca="false">D139*E139</f>
        <v>12</v>
      </c>
      <c r="G139" s="8" t="n">
        <v>0</v>
      </c>
      <c r="H139" s="1" t="s">
        <v>75</v>
      </c>
      <c r="I139" s="10" t="n">
        <f aca="false">F139+G139</f>
        <v>12</v>
      </c>
      <c r="J139" s="1"/>
      <c r="K139" s="8" t="n">
        <f aca="false">SUMIFS('Master List'!$D:$D,'Master List'!$A:$A,$B139,'Master List'!$B:$B,$C139)</f>
        <v>12</v>
      </c>
      <c r="L139" s="8" t="n">
        <f aca="false">I139-K139</f>
        <v>0</v>
      </c>
      <c r="M139" s="1"/>
      <c r="N139" s="1"/>
      <c r="O139" s="1"/>
      <c r="P139" s="1"/>
      <c r="Q139" s="1"/>
      <c r="R139" s="1"/>
      <c r="S139" s="1"/>
      <c r="T139" s="1"/>
      <c r="U139" s="1"/>
      <c r="V139" s="1"/>
      <c r="W139" s="1"/>
      <c r="X139" s="1"/>
      <c r="Y139" s="1"/>
      <c r="Z139" s="1"/>
    </row>
    <row r="140" customFormat="false" ht="15.75" hidden="false" customHeight="true" outlineLevel="0" collapsed="false">
      <c r="A140" s="1"/>
      <c r="B140" s="1" t="s">
        <v>73</v>
      </c>
      <c r="C140" s="1" t="s">
        <v>12</v>
      </c>
      <c r="D140" s="8" t="n">
        <v>1</v>
      </c>
      <c r="E140" s="8" t="n">
        <v>3</v>
      </c>
      <c r="F140" s="9" t="n">
        <f aca="false">D140*E140</f>
        <v>3</v>
      </c>
      <c r="G140" s="8" t="n">
        <v>0</v>
      </c>
      <c r="H140" s="1"/>
      <c r="I140" s="10" t="n">
        <f aca="false">F140+G140</f>
        <v>3</v>
      </c>
      <c r="J140" s="1"/>
      <c r="K140" s="8" t="n">
        <f aca="false">SUMIFS('Master List'!$D:$D,'Master List'!$A:$A,$B140,'Master List'!$B:$B,$C140)</f>
        <v>3</v>
      </c>
      <c r="L140" s="8" t="n">
        <f aca="false">I140-K140</f>
        <v>0</v>
      </c>
      <c r="M140" s="1"/>
      <c r="N140" s="1"/>
      <c r="O140" s="1"/>
      <c r="P140" s="1"/>
      <c r="Q140" s="1"/>
      <c r="R140" s="1"/>
      <c r="S140" s="1"/>
      <c r="T140" s="1"/>
      <c r="U140" s="1"/>
      <c r="V140" s="1"/>
      <c r="W140" s="1"/>
      <c r="X140" s="1"/>
      <c r="Y140" s="1"/>
      <c r="Z140" s="1"/>
    </row>
    <row r="141" customFormat="false" ht="3.75" hidden="false" customHeight="true" outlineLevel="0" collapsed="false">
      <c r="A141" s="1"/>
      <c r="B141" s="1"/>
      <c r="C141" s="1"/>
      <c r="D141" s="2"/>
      <c r="E141" s="2"/>
      <c r="F141" s="3"/>
      <c r="G141" s="2"/>
      <c r="H141" s="1"/>
      <c r="I141" s="11"/>
      <c r="J141" s="1"/>
      <c r="K141" s="1"/>
      <c r="L141" s="1"/>
      <c r="M141" s="1"/>
      <c r="N141" s="1"/>
      <c r="O141" s="1"/>
      <c r="P141" s="1"/>
      <c r="Q141" s="1"/>
      <c r="R141" s="1"/>
      <c r="S141" s="1"/>
      <c r="T141" s="1"/>
      <c r="U141" s="1"/>
      <c r="V141" s="1"/>
      <c r="W141" s="1"/>
      <c r="X141" s="1"/>
      <c r="Y141" s="1"/>
      <c r="Z141" s="1"/>
    </row>
    <row r="142" customFormat="false" ht="15.75" hidden="false" customHeight="true" outlineLevel="0" collapsed="false">
      <c r="A142" s="6"/>
      <c r="B142" s="12" t="s">
        <v>73</v>
      </c>
      <c r="C142" s="12" t="s">
        <v>25</v>
      </c>
      <c r="D142" s="13"/>
      <c r="E142" s="13"/>
      <c r="F142" s="13" t="n">
        <f aca="false">SUBTOTAL(9,F134:F141)</f>
        <v>54</v>
      </c>
      <c r="G142" s="13" t="n">
        <f aca="false">SUBTOTAL(9,G134:G141)</f>
        <v>0</v>
      </c>
      <c r="H142" s="12"/>
      <c r="I142" s="14" t="n">
        <f aca="false">SUBTOTAL(9,I134:I141)</f>
        <v>54</v>
      </c>
      <c r="J142" s="12"/>
      <c r="K142" s="13" t="n">
        <f aca="false">SUMIFS('Master List'!$D:$D,'Master List'!$A:$A,$B142)</f>
        <v>54</v>
      </c>
      <c r="L142" s="13" t="n">
        <f aca="false">I142-K142</f>
        <v>0</v>
      </c>
      <c r="M142" s="6"/>
      <c r="N142" s="6"/>
      <c r="O142" s="6"/>
      <c r="P142" s="6"/>
      <c r="Q142" s="6"/>
      <c r="R142" s="6"/>
      <c r="S142" s="6"/>
      <c r="T142" s="6"/>
      <c r="U142" s="6"/>
      <c r="V142" s="6"/>
      <c r="W142" s="6"/>
      <c r="X142" s="6"/>
      <c r="Y142" s="6"/>
      <c r="Z142" s="6"/>
    </row>
    <row r="143" customFormat="false" ht="15.75" hidden="false" customHeight="true" outlineLevel="0" collapsed="false">
      <c r="A143" s="1"/>
      <c r="B143" s="1"/>
      <c r="C143" s="1"/>
      <c r="D143" s="2"/>
      <c r="E143" s="2"/>
      <c r="F143" s="3"/>
      <c r="G143" s="2"/>
      <c r="H143" s="1"/>
      <c r="I143" s="11"/>
      <c r="J143" s="1"/>
      <c r="K143" s="1"/>
      <c r="L143" s="1"/>
      <c r="M143" s="1"/>
      <c r="N143" s="1"/>
      <c r="O143" s="1"/>
      <c r="P143" s="1"/>
      <c r="Q143" s="1"/>
      <c r="R143" s="1"/>
      <c r="S143" s="1"/>
      <c r="T143" s="1"/>
      <c r="U143" s="1"/>
      <c r="V143" s="1"/>
      <c r="W143" s="1"/>
      <c r="X143" s="1"/>
      <c r="Y143" s="1"/>
      <c r="Z143" s="1"/>
    </row>
    <row r="144" customFormat="false" ht="15.75" hidden="false" customHeight="true" outlineLevel="0" collapsed="false">
      <c r="A144" s="1"/>
      <c r="B144" s="6" t="s">
        <v>76</v>
      </c>
      <c r="C144" s="1"/>
      <c r="D144" s="2"/>
      <c r="E144" s="2"/>
      <c r="F144" s="3"/>
      <c r="G144" s="2"/>
      <c r="H144" s="1"/>
      <c r="I144" s="11"/>
      <c r="J144" s="1"/>
      <c r="K144" s="1"/>
      <c r="L144" s="1"/>
      <c r="M144" s="1"/>
      <c r="N144" s="1"/>
      <c r="O144" s="1"/>
      <c r="P144" s="1"/>
      <c r="Q144" s="1"/>
      <c r="R144" s="1"/>
      <c r="S144" s="1"/>
      <c r="T144" s="1"/>
      <c r="U144" s="1"/>
      <c r="V144" s="1"/>
      <c r="W144" s="1"/>
      <c r="X144" s="1"/>
      <c r="Y144" s="1"/>
      <c r="Z144" s="1"/>
    </row>
    <row r="145" customFormat="false" ht="15.75" hidden="false" customHeight="true" outlineLevel="0" collapsed="false">
      <c r="A145" s="1"/>
      <c r="B145" s="1" t="s">
        <v>76</v>
      </c>
      <c r="C145" s="1" t="s">
        <v>13</v>
      </c>
      <c r="D145" s="8" t="n">
        <v>2</v>
      </c>
      <c r="E145" s="8" t="n">
        <v>12</v>
      </c>
      <c r="F145" s="9" t="n">
        <f aca="false">D145*E145</f>
        <v>24</v>
      </c>
      <c r="G145" s="8" t="n">
        <v>0</v>
      </c>
      <c r="H145" s="1"/>
      <c r="I145" s="10" t="n">
        <f aca="false">F145+G145</f>
        <v>24</v>
      </c>
      <c r="J145" s="1"/>
      <c r="K145" s="8" t="n">
        <f aca="false">SUMIFS('Master List'!$D:$D,'Master List'!$A:$A,$B145,'Master List'!$B:$B,$C145)</f>
        <v>24</v>
      </c>
      <c r="L145" s="8" t="n">
        <f aca="false">I145-K145</f>
        <v>0</v>
      </c>
      <c r="M145" s="1"/>
      <c r="N145" s="1"/>
      <c r="O145" s="1"/>
      <c r="P145" s="1"/>
      <c r="Q145" s="1"/>
      <c r="R145" s="1"/>
      <c r="S145" s="1"/>
      <c r="T145" s="1"/>
      <c r="U145" s="1"/>
      <c r="V145" s="1"/>
      <c r="W145" s="1"/>
      <c r="X145" s="1"/>
      <c r="Y145" s="1"/>
      <c r="Z145" s="1"/>
    </row>
    <row r="146" customFormat="false" ht="15.75" hidden="false" customHeight="true" outlineLevel="0" collapsed="false">
      <c r="A146" s="1"/>
      <c r="B146" s="1" t="s">
        <v>76</v>
      </c>
      <c r="C146" s="1" t="s">
        <v>14</v>
      </c>
      <c r="D146" s="8" t="n">
        <v>1</v>
      </c>
      <c r="E146" s="8" t="n">
        <v>12</v>
      </c>
      <c r="F146" s="9" t="n">
        <f aca="false">D146*E146</f>
        <v>12</v>
      </c>
      <c r="G146" s="8" t="n">
        <v>0</v>
      </c>
      <c r="H146" s="1"/>
      <c r="I146" s="10" t="n">
        <f aca="false">F146+G146</f>
        <v>12</v>
      </c>
      <c r="J146" s="1"/>
      <c r="K146" s="8" t="n">
        <f aca="false">SUMIFS('Master List'!$D:$D,'Master List'!$A:$A,$B146,'Master List'!$B:$B,$C146)</f>
        <v>12</v>
      </c>
      <c r="L146" s="8" t="n">
        <f aca="false">I146-K146</f>
        <v>0</v>
      </c>
      <c r="M146" s="1"/>
      <c r="N146" s="1"/>
      <c r="O146" s="1"/>
      <c r="P146" s="1"/>
      <c r="Q146" s="1"/>
      <c r="R146" s="1"/>
      <c r="S146" s="1"/>
      <c r="T146" s="1"/>
      <c r="U146" s="1"/>
      <c r="V146" s="1"/>
      <c r="W146" s="1"/>
      <c r="X146" s="1"/>
      <c r="Y146" s="1"/>
      <c r="Z146" s="1"/>
    </row>
    <row r="147" customFormat="false" ht="15.75" hidden="false" customHeight="true" outlineLevel="0" collapsed="false">
      <c r="A147" s="1"/>
      <c r="B147" s="1" t="s">
        <v>76</v>
      </c>
      <c r="C147" s="1" t="s">
        <v>15</v>
      </c>
      <c r="D147" s="8" t="n">
        <v>1</v>
      </c>
      <c r="E147" s="8" t="n">
        <v>12</v>
      </c>
      <c r="F147" s="9" t="n">
        <f aca="false">D147*E147</f>
        <v>12</v>
      </c>
      <c r="G147" s="8" t="n">
        <v>0</v>
      </c>
      <c r="H147" s="1"/>
      <c r="I147" s="10" t="n">
        <f aca="false">F147+G147</f>
        <v>12</v>
      </c>
      <c r="J147" s="1"/>
      <c r="K147" s="8" t="n">
        <f aca="false">SUMIFS('Master List'!$D:$D,'Master List'!$A:$A,$B147,'Master List'!$B:$B,$C147)</f>
        <v>12</v>
      </c>
      <c r="L147" s="8" t="n">
        <f aca="false">I147-K147</f>
        <v>0</v>
      </c>
      <c r="M147" s="1"/>
      <c r="N147" s="1"/>
      <c r="O147" s="1"/>
      <c r="P147" s="1"/>
      <c r="Q147" s="1"/>
      <c r="R147" s="1"/>
      <c r="S147" s="1"/>
      <c r="T147" s="1"/>
      <c r="U147" s="1"/>
      <c r="V147" s="1"/>
      <c r="W147" s="1"/>
      <c r="X147" s="1"/>
      <c r="Y147" s="1"/>
      <c r="Z147" s="1"/>
    </row>
    <row r="148" customFormat="false" ht="3.75" hidden="false" customHeight="true" outlineLevel="0" collapsed="false">
      <c r="A148" s="1"/>
      <c r="B148" s="1"/>
      <c r="C148" s="1"/>
      <c r="D148" s="2"/>
      <c r="E148" s="2"/>
      <c r="F148" s="3"/>
      <c r="G148" s="2"/>
      <c r="H148" s="1"/>
      <c r="I148" s="11"/>
      <c r="J148" s="1"/>
      <c r="K148" s="1"/>
      <c r="L148" s="1"/>
      <c r="M148" s="1"/>
      <c r="N148" s="1"/>
      <c r="O148" s="1"/>
      <c r="P148" s="1"/>
      <c r="Q148" s="1"/>
      <c r="R148" s="1"/>
      <c r="S148" s="1"/>
      <c r="T148" s="1"/>
      <c r="U148" s="1"/>
      <c r="V148" s="1"/>
      <c r="W148" s="1"/>
      <c r="X148" s="1"/>
      <c r="Y148" s="1"/>
      <c r="Z148" s="1"/>
    </row>
    <row r="149" customFormat="false" ht="15.75" hidden="false" customHeight="true" outlineLevel="0" collapsed="false">
      <c r="A149" s="6"/>
      <c r="B149" s="12" t="s">
        <v>76</v>
      </c>
      <c r="C149" s="12" t="s">
        <v>25</v>
      </c>
      <c r="D149" s="13"/>
      <c r="E149" s="13"/>
      <c r="F149" s="13" t="n">
        <f aca="false">SUBTOTAL(9,F144:F148)</f>
        <v>48</v>
      </c>
      <c r="G149" s="13" t="n">
        <f aca="false">SUBTOTAL(9,G144:G148)</f>
        <v>0</v>
      </c>
      <c r="H149" s="12"/>
      <c r="I149" s="14" t="n">
        <f aca="false">SUBTOTAL(9,I144:I148)</f>
        <v>48</v>
      </c>
      <c r="J149" s="12"/>
      <c r="K149" s="13" t="n">
        <f aca="false">SUMIFS('Master List'!$D:$D,'Master List'!$A:$A,$B149)</f>
        <v>48</v>
      </c>
      <c r="L149" s="13" t="n">
        <f aca="false">I149-K149</f>
        <v>0</v>
      </c>
      <c r="M149" s="6"/>
      <c r="N149" s="6"/>
      <c r="O149" s="6"/>
      <c r="P149" s="6"/>
      <c r="Q149" s="6"/>
      <c r="R149" s="6"/>
      <c r="S149" s="6"/>
      <c r="T149" s="6"/>
      <c r="U149" s="6"/>
      <c r="V149" s="6"/>
      <c r="W149" s="6"/>
      <c r="X149" s="6"/>
      <c r="Y149" s="6"/>
      <c r="Z149" s="6"/>
    </row>
    <row r="150" customFormat="false" ht="15.75" hidden="false" customHeight="true" outlineLevel="0" collapsed="false">
      <c r="A150" s="1"/>
      <c r="B150" s="1"/>
      <c r="C150" s="1"/>
      <c r="D150" s="2"/>
      <c r="E150" s="2"/>
      <c r="F150" s="3"/>
      <c r="G150" s="2"/>
      <c r="H150" s="1"/>
      <c r="I150" s="11"/>
      <c r="J150" s="1"/>
      <c r="K150" s="1"/>
      <c r="L150" s="1"/>
      <c r="M150" s="1"/>
      <c r="N150" s="1"/>
      <c r="O150" s="1"/>
      <c r="P150" s="1"/>
      <c r="Q150" s="1"/>
      <c r="R150" s="1"/>
      <c r="S150" s="1"/>
      <c r="T150" s="1"/>
      <c r="U150" s="1"/>
      <c r="V150" s="1"/>
      <c r="W150" s="1"/>
      <c r="X150" s="1"/>
      <c r="Y150" s="1"/>
      <c r="Z150" s="1"/>
    </row>
    <row r="151" customFormat="false" ht="15.75" hidden="false" customHeight="true" outlineLevel="0" collapsed="false">
      <c r="A151" s="1"/>
      <c r="B151" s="6" t="s">
        <v>77</v>
      </c>
      <c r="C151" s="1"/>
      <c r="D151" s="2"/>
      <c r="E151" s="2"/>
      <c r="F151" s="3"/>
      <c r="G151" s="2"/>
      <c r="H151" s="1"/>
      <c r="I151" s="11"/>
      <c r="J151" s="1"/>
      <c r="K151" s="1"/>
      <c r="L151" s="1"/>
      <c r="M151" s="1"/>
      <c r="N151" s="1"/>
      <c r="O151" s="1"/>
      <c r="P151" s="1"/>
      <c r="Q151" s="1"/>
      <c r="R151" s="1"/>
      <c r="S151" s="1"/>
      <c r="T151" s="1"/>
      <c r="U151" s="1"/>
      <c r="V151" s="1"/>
      <c r="W151" s="1"/>
      <c r="X151" s="1"/>
      <c r="Y151" s="1"/>
      <c r="Z151" s="1"/>
    </row>
    <row r="152" customFormat="false" ht="15.75" hidden="false" customHeight="true" outlineLevel="0" collapsed="false">
      <c r="A152" s="1"/>
      <c r="B152" s="1" t="s">
        <v>77</v>
      </c>
      <c r="C152" s="1" t="s">
        <v>13</v>
      </c>
      <c r="D152" s="8" t="n">
        <v>1</v>
      </c>
      <c r="E152" s="8" t="n">
        <v>12</v>
      </c>
      <c r="F152" s="9" t="n">
        <f aca="false">D152*E152</f>
        <v>12</v>
      </c>
      <c r="G152" s="8" t="n">
        <v>0</v>
      </c>
      <c r="H152" s="1"/>
      <c r="I152" s="10" t="n">
        <f aca="false">F152+G152</f>
        <v>12</v>
      </c>
      <c r="J152" s="1"/>
      <c r="K152" s="8" t="n">
        <f aca="false">SUMIFS('Master List'!$D:$D,'Master List'!$A:$A,$B152,'Master List'!$B:$B,$C152)</f>
        <v>12</v>
      </c>
      <c r="L152" s="8" t="n">
        <f aca="false">I152-K152</f>
        <v>0</v>
      </c>
      <c r="M152" s="1"/>
      <c r="N152" s="1"/>
      <c r="O152" s="1"/>
      <c r="P152" s="1"/>
      <c r="Q152" s="1"/>
      <c r="R152" s="1"/>
      <c r="S152" s="1"/>
      <c r="T152" s="1"/>
      <c r="U152" s="1"/>
      <c r="V152" s="1"/>
      <c r="W152" s="1"/>
      <c r="X152" s="1"/>
      <c r="Y152" s="1"/>
      <c r="Z152" s="1"/>
    </row>
    <row r="153" customFormat="false" ht="15.75" hidden="false" customHeight="true" outlineLevel="0" collapsed="false">
      <c r="A153" s="1"/>
      <c r="B153" s="1" t="s">
        <v>77</v>
      </c>
      <c r="C153" s="1" t="s">
        <v>14</v>
      </c>
      <c r="D153" s="8" t="n">
        <v>1</v>
      </c>
      <c r="E153" s="8" t="n">
        <v>12</v>
      </c>
      <c r="F153" s="9" t="n">
        <f aca="false">D153*E153</f>
        <v>12</v>
      </c>
      <c r="G153" s="8" t="n">
        <v>0</v>
      </c>
      <c r="H153" s="1"/>
      <c r="I153" s="10" t="n">
        <f aca="false">F153+G153</f>
        <v>12</v>
      </c>
      <c r="J153" s="1"/>
      <c r="K153" s="8" t="n">
        <f aca="false">SUMIFS('Master List'!$D:$D,'Master List'!$A:$A,$B153,'Master List'!$B:$B,$C153)</f>
        <v>12</v>
      </c>
      <c r="L153" s="8" t="n">
        <f aca="false">I153-K153</f>
        <v>0</v>
      </c>
      <c r="M153" s="1"/>
      <c r="N153" s="1"/>
      <c r="O153" s="1"/>
      <c r="P153" s="1"/>
      <c r="Q153" s="1"/>
      <c r="R153" s="1"/>
      <c r="S153" s="1"/>
      <c r="T153" s="1"/>
      <c r="U153" s="1"/>
      <c r="V153" s="1"/>
      <c r="W153" s="1"/>
      <c r="X153" s="1"/>
      <c r="Y153" s="1"/>
      <c r="Z153" s="1"/>
    </row>
    <row r="154" customFormat="false" ht="15.75" hidden="false" customHeight="true" outlineLevel="0" collapsed="false">
      <c r="A154" s="1"/>
      <c r="B154" s="1" t="s">
        <v>77</v>
      </c>
      <c r="C154" s="1" t="s">
        <v>15</v>
      </c>
      <c r="D154" s="8" t="n">
        <v>1</v>
      </c>
      <c r="E154" s="8" t="n">
        <v>12</v>
      </c>
      <c r="F154" s="9" t="n">
        <f aca="false">D154*E154</f>
        <v>12</v>
      </c>
      <c r="G154" s="8" t="n">
        <v>0</v>
      </c>
      <c r="H154" s="1"/>
      <c r="I154" s="10" t="n">
        <f aca="false">F154+G154</f>
        <v>12</v>
      </c>
      <c r="J154" s="1"/>
      <c r="K154" s="8" t="n">
        <f aca="false">SUMIFS('Master List'!$D:$D,'Master List'!$A:$A,$B154,'Master List'!$B:$B,$C154)</f>
        <v>12</v>
      </c>
      <c r="L154" s="8" t="n">
        <f aca="false">I154-K154</f>
        <v>0</v>
      </c>
      <c r="M154" s="1"/>
      <c r="N154" s="1"/>
      <c r="O154" s="1"/>
      <c r="P154" s="1"/>
      <c r="Q154" s="1"/>
      <c r="R154" s="1"/>
      <c r="S154" s="1"/>
      <c r="T154" s="1"/>
      <c r="U154" s="1"/>
      <c r="V154" s="1"/>
      <c r="W154" s="1"/>
      <c r="X154" s="1"/>
      <c r="Y154" s="1"/>
      <c r="Z154" s="1"/>
    </row>
    <row r="155" customFormat="false" ht="15.75" hidden="false" customHeight="true" outlineLevel="0" collapsed="false">
      <c r="A155" s="1"/>
      <c r="B155" s="1" t="s">
        <v>77</v>
      </c>
      <c r="C155" s="1" t="s">
        <v>12</v>
      </c>
      <c r="D155" s="8" t="n">
        <v>1</v>
      </c>
      <c r="E155" s="8" t="n">
        <v>12</v>
      </c>
      <c r="F155" s="9" t="n">
        <f aca="false">D155*E155</f>
        <v>12</v>
      </c>
      <c r="G155" s="8" t="n">
        <v>0</v>
      </c>
      <c r="H155" s="1"/>
      <c r="I155" s="10" t="n">
        <f aca="false">F155+G155</f>
        <v>12</v>
      </c>
      <c r="J155" s="1"/>
      <c r="K155" s="8" t="n">
        <f aca="false">SUMIFS('Master List'!$D:$D,'Master List'!$A:$A,$B155,'Master List'!$B:$B,$C155)</f>
        <v>12</v>
      </c>
      <c r="L155" s="8" t="n">
        <f aca="false">I155-K155</f>
        <v>0</v>
      </c>
      <c r="M155" s="1"/>
      <c r="N155" s="1"/>
      <c r="O155" s="1"/>
      <c r="P155" s="1"/>
      <c r="Q155" s="1"/>
      <c r="R155" s="1"/>
      <c r="S155" s="1"/>
      <c r="T155" s="1"/>
      <c r="U155" s="1"/>
      <c r="V155" s="1"/>
      <c r="W155" s="1"/>
      <c r="X155" s="1"/>
      <c r="Y155" s="1"/>
      <c r="Z155" s="1"/>
    </row>
    <row r="156" customFormat="false" ht="3.75" hidden="false" customHeight="true" outlineLevel="0" collapsed="false">
      <c r="A156" s="1"/>
      <c r="B156" s="1"/>
      <c r="C156" s="1"/>
      <c r="D156" s="2"/>
      <c r="E156" s="2"/>
      <c r="F156" s="3"/>
      <c r="G156" s="2"/>
      <c r="H156" s="1"/>
      <c r="I156" s="11"/>
      <c r="J156" s="1"/>
      <c r="K156" s="1"/>
      <c r="L156" s="1"/>
      <c r="M156" s="1"/>
      <c r="N156" s="1"/>
      <c r="O156" s="1"/>
      <c r="P156" s="1"/>
      <c r="Q156" s="1"/>
      <c r="R156" s="1"/>
      <c r="S156" s="1"/>
      <c r="T156" s="1"/>
      <c r="U156" s="1"/>
      <c r="V156" s="1"/>
      <c r="W156" s="1"/>
      <c r="X156" s="1"/>
      <c r="Y156" s="1"/>
      <c r="Z156" s="1"/>
    </row>
    <row r="157" customFormat="false" ht="15.75" hidden="false" customHeight="true" outlineLevel="0" collapsed="false">
      <c r="A157" s="6"/>
      <c r="B157" s="12" t="s">
        <v>77</v>
      </c>
      <c r="C157" s="12" t="s">
        <v>25</v>
      </c>
      <c r="D157" s="13"/>
      <c r="E157" s="13"/>
      <c r="F157" s="13" t="n">
        <f aca="false">SUBTOTAL(9,F151:F156)</f>
        <v>48</v>
      </c>
      <c r="G157" s="13" t="n">
        <f aca="false">SUBTOTAL(9,G151:G156)</f>
        <v>0</v>
      </c>
      <c r="H157" s="12"/>
      <c r="I157" s="14" t="n">
        <f aca="false">SUBTOTAL(9,I151:I156)</f>
        <v>48</v>
      </c>
      <c r="J157" s="12"/>
      <c r="K157" s="13" t="n">
        <f aca="false">SUMIFS('Master List'!$D:$D,'Master List'!$A:$A,$B157)</f>
        <v>48</v>
      </c>
      <c r="L157" s="13" t="n">
        <f aca="false">I157-K157</f>
        <v>0</v>
      </c>
      <c r="M157" s="6"/>
      <c r="N157" s="6"/>
      <c r="O157" s="6"/>
      <c r="P157" s="6"/>
      <c r="Q157" s="6"/>
      <c r="R157" s="6"/>
      <c r="S157" s="6"/>
      <c r="T157" s="6"/>
      <c r="U157" s="6"/>
      <c r="V157" s="6"/>
      <c r="W157" s="6"/>
      <c r="X157" s="6"/>
      <c r="Y157" s="6"/>
      <c r="Z157" s="6"/>
    </row>
    <row r="158" customFormat="false" ht="15.75" hidden="false" customHeight="true" outlineLevel="0" collapsed="false">
      <c r="A158" s="1"/>
      <c r="B158" s="1"/>
      <c r="C158" s="1"/>
      <c r="D158" s="2"/>
      <c r="E158" s="2"/>
      <c r="F158" s="3"/>
      <c r="G158" s="2"/>
      <c r="H158" s="1"/>
      <c r="I158" s="11"/>
      <c r="J158" s="1"/>
      <c r="K158" s="1"/>
      <c r="L158" s="1"/>
      <c r="M158" s="1"/>
      <c r="N158" s="1"/>
      <c r="O158" s="1"/>
      <c r="P158" s="1"/>
      <c r="Q158" s="1"/>
      <c r="R158" s="1"/>
      <c r="S158" s="1"/>
      <c r="T158" s="1"/>
      <c r="U158" s="1"/>
      <c r="V158" s="1"/>
      <c r="W158" s="1"/>
      <c r="X158" s="1"/>
      <c r="Y158" s="1"/>
      <c r="Z158" s="1"/>
    </row>
    <row r="159" customFormat="false" ht="15.75" hidden="false" customHeight="true" outlineLevel="0" collapsed="false">
      <c r="A159" s="1"/>
      <c r="B159" s="6" t="s">
        <v>78</v>
      </c>
      <c r="C159" s="1"/>
      <c r="D159" s="2"/>
      <c r="E159" s="2"/>
      <c r="F159" s="3"/>
      <c r="G159" s="2"/>
      <c r="H159" s="1"/>
      <c r="I159" s="11"/>
      <c r="J159" s="1"/>
      <c r="K159" s="1"/>
      <c r="L159" s="1"/>
      <c r="M159" s="1"/>
      <c r="N159" s="1"/>
      <c r="O159" s="1"/>
      <c r="P159" s="1"/>
      <c r="Q159" s="1"/>
      <c r="R159" s="1"/>
      <c r="S159" s="1"/>
      <c r="T159" s="1"/>
      <c r="U159" s="1"/>
      <c r="V159" s="1"/>
      <c r="W159" s="1"/>
      <c r="X159" s="1"/>
      <c r="Y159" s="1"/>
      <c r="Z159" s="1"/>
    </row>
    <row r="160" customFormat="false" ht="15.75" hidden="false" customHeight="true" outlineLevel="0" collapsed="false">
      <c r="A160" s="1"/>
      <c r="B160" s="1" t="s">
        <v>78</v>
      </c>
      <c r="C160" s="1" t="s">
        <v>14</v>
      </c>
      <c r="D160" s="8" t="n">
        <v>1</v>
      </c>
      <c r="E160" s="8" t="n">
        <v>12</v>
      </c>
      <c r="F160" s="9" t="n">
        <f aca="false">D160*E160</f>
        <v>12</v>
      </c>
      <c r="G160" s="8" t="n">
        <v>0</v>
      </c>
      <c r="H160" s="1" t="s">
        <v>79</v>
      </c>
      <c r="I160" s="10" t="n">
        <f aca="false">F160+G160</f>
        <v>12</v>
      </c>
      <c r="J160" s="1"/>
      <c r="K160" s="8" t="n">
        <f aca="false">SUMIFS('Master List'!$D:$D,'Master List'!$A:$A,$B160,'Master List'!$B:$B,$C160)</f>
        <v>12</v>
      </c>
      <c r="L160" s="8" t="n">
        <f aca="false">I160-K160</f>
        <v>0</v>
      </c>
      <c r="M160" s="1"/>
      <c r="N160" s="1"/>
      <c r="O160" s="1"/>
      <c r="P160" s="1"/>
      <c r="Q160" s="1"/>
      <c r="R160" s="1"/>
      <c r="S160" s="1"/>
      <c r="T160" s="1"/>
      <c r="U160" s="1"/>
      <c r="V160" s="1"/>
      <c r="W160" s="1"/>
      <c r="X160" s="1"/>
      <c r="Y160" s="1"/>
      <c r="Z160" s="1"/>
    </row>
    <row r="161" customFormat="false" ht="15.75" hidden="false" customHeight="true" outlineLevel="0" collapsed="false">
      <c r="A161" s="1"/>
      <c r="B161" s="1" t="s">
        <v>78</v>
      </c>
      <c r="C161" s="1" t="s">
        <v>15</v>
      </c>
      <c r="D161" s="8" t="n">
        <v>1</v>
      </c>
      <c r="E161" s="8" t="n">
        <v>12</v>
      </c>
      <c r="F161" s="9" t="n">
        <f aca="false">D161*E161</f>
        <v>12</v>
      </c>
      <c r="G161" s="8" t="n">
        <f aca="false">1+1</f>
        <v>2</v>
      </c>
      <c r="H161" s="1" t="s">
        <v>80</v>
      </c>
      <c r="I161" s="10" t="n">
        <f aca="false">F161+G161</f>
        <v>14</v>
      </c>
      <c r="J161" s="1"/>
      <c r="K161" s="8" t="n">
        <f aca="false">SUMIFS('Master List'!$D:$D,'Master List'!$A:$A,$B161,'Master List'!$B:$B,$C161)</f>
        <v>14</v>
      </c>
      <c r="L161" s="8" t="n">
        <f aca="false">I161-K161</f>
        <v>0</v>
      </c>
      <c r="M161" s="1"/>
      <c r="N161" s="1"/>
      <c r="O161" s="1"/>
      <c r="P161" s="1"/>
      <c r="Q161" s="1"/>
      <c r="R161" s="1"/>
      <c r="S161" s="1"/>
      <c r="T161" s="1"/>
      <c r="U161" s="1"/>
      <c r="V161" s="1"/>
      <c r="W161" s="1"/>
      <c r="X161" s="1"/>
      <c r="Y161" s="1"/>
      <c r="Z161" s="1"/>
    </row>
    <row r="162" customFormat="false" ht="15.75" hidden="false" customHeight="true" outlineLevel="0" collapsed="false">
      <c r="A162" s="1"/>
      <c r="B162" s="1" t="s">
        <v>78</v>
      </c>
      <c r="C162" s="1" t="s">
        <v>21</v>
      </c>
      <c r="D162" s="8" t="n">
        <v>1</v>
      </c>
      <c r="E162" s="8" t="n">
        <v>1</v>
      </c>
      <c r="F162" s="9" t="n">
        <f aca="false">D162*E162</f>
        <v>1</v>
      </c>
      <c r="G162" s="8" t="n">
        <v>0</v>
      </c>
      <c r="H162" s="1"/>
      <c r="I162" s="10" t="n">
        <f aca="false">F162+G162</f>
        <v>1</v>
      </c>
      <c r="J162" s="1"/>
      <c r="K162" s="8" t="n">
        <f aca="false">SUMIFS('Master List'!$D:$D,'Master List'!$A:$A,$B162,'Master List'!$B:$B,$C162)</f>
        <v>1</v>
      </c>
      <c r="L162" s="8" t="n">
        <f aca="false">I162-K162</f>
        <v>0</v>
      </c>
      <c r="M162" s="1"/>
      <c r="N162" s="1"/>
      <c r="O162" s="1"/>
      <c r="P162" s="1"/>
      <c r="Q162" s="1"/>
      <c r="R162" s="1"/>
      <c r="S162" s="1"/>
      <c r="T162" s="1"/>
      <c r="U162" s="1"/>
      <c r="V162" s="1"/>
      <c r="W162" s="1"/>
      <c r="X162" s="1"/>
      <c r="Y162" s="1"/>
      <c r="Z162" s="1"/>
    </row>
    <row r="163" customFormat="false" ht="3.75" hidden="false" customHeight="true" outlineLevel="0" collapsed="false">
      <c r="A163" s="1"/>
      <c r="B163" s="1"/>
      <c r="C163" s="1"/>
      <c r="D163" s="2"/>
      <c r="E163" s="2"/>
      <c r="F163" s="3"/>
      <c r="G163" s="2"/>
      <c r="H163" s="1"/>
      <c r="I163" s="11"/>
      <c r="J163" s="1"/>
      <c r="K163" s="1"/>
      <c r="L163" s="1"/>
      <c r="M163" s="1"/>
      <c r="N163" s="1"/>
      <c r="O163" s="1"/>
      <c r="P163" s="1"/>
      <c r="Q163" s="1"/>
      <c r="R163" s="1"/>
      <c r="S163" s="1"/>
      <c r="T163" s="1"/>
      <c r="U163" s="1"/>
      <c r="V163" s="1"/>
      <c r="W163" s="1"/>
      <c r="X163" s="1"/>
      <c r="Y163" s="1"/>
      <c r="Z163" s="1"/>
    </row>
    <row r="164" customFormat="false" ht="15.75" hidden="false" customHeight="true" outlineLevel="0" collapsed="false">
      <c r="A164" s="6"/>
      <c r="B164" s="12" t="s">
        <v>78</v>
      </c>
      <c r="C164" s="12" t="s">
        <v>25</v>
      </c>
      <c r="D164" s="13"/>
      <c r="E164" s="13"/>
      <c r="F164" s="13" t="n">
        <f aca="false">SUBTOTAL(9,F159:F163)</f>
        <v>25</v>
      </c>
      <c r="G164" s="13" t="n">
        <f aca="false">SUBTOTAL(9,G159:G163)</f>
        <v>2</v>
      </c>
      <c r="H164" s="12"/>
      <c r="I164" s="14" t="n">
        <f aca="false">SUBTOTAL(9,I159:I163)</f>
        <v>27</v>
      </c>
      <c r="J164" s="12"/>
      <c r="K164" s="13" t="n">
        <f aca="false">SUMIFS('Master List'!$D:$D,'Master List'!$A:$A,$B164)</f>
        <v>27</v>
      </c>
      <c r="L164" s="13" t="n">
        <f aca="false">I164-K164</f>
        <v>0</v>
      </c>
      <c r="M164" s="6"/>
      <c r="N164" s="6"/>
      <c r="O164" s="6"/>
      <c r="P164" s="6"/>
      <c r="Q164" s="6"/>
      <c r="R164" s="6"/>
      <c r="S164" s="6"/>
      <c r="T164" s="6"/>
      <c r="U164" s="6"/>
      <c r="V164" s="6"/>
      <c r="W164" s="6"/>
      <c r="X164" s="6"/>
      <c r="Y164" s="6"/>
      <c r="Z164" s="6"/>
    </row>
    <row r="165" customFormat="false" ht="15.75" hidden="false" customHeight="true" outlineLevel="0" collapsed="false">
      <c r="A165" s="1"/>
      <c r="B165" s="1"/>
      <c r="C165" s="1"/>
      <c r="D165" s="2"/>
      <c r="E165" s="2"/>
      <c r="F165" s="3"/>
      <c r="G165" s="2"/>
      <c r="H165" s="1"/>
      <c r="I165" s="11"/>
      <c r="J165" s="1"/>
      <c r="K165" s="1"/>
      <c r="L165" s="1"/>
      <c r="M165" s="1"/>
      <c r="N165" s="1"/>
      <c r="O165" s="1"/>
      <c r="P165" s="1"/>
      <c r="Q165" s="1"/>
      <c r="R165" s="1"/>
      <c r="S165" s="1"/>
      <c r="T165" s="1"/>
      <c r="U165" s="1"/>
      <c r="V165" s="1"/>
      <c r="W165" s="1"/>
      <c r="X165" s="1"/>
      <c r="Y165" s="1"/>
      <c r="Z165" s="1"/>
    </row>
    <row r="166" customFormat="false" ht="15.75" hidden="false" customHeight="true" outlineLevel="0" collapsed="false">
      <c r="A166" s="1"/>
      <c r="B166" s="6" t="s">
        <v>81</v>
      </c>
      <c r="C166" s="1"/>
      <c r="D166" s="2"/>
      <c r="E166" s="2"/>
      <c r="F166" s="3"/>
      <c r="G166" s="2"/>
      <c r="H166" s="1"/>
      <c r="I166" s="11"/>
      <c r="J166" s="1"/>
      <c r="K166" s="1"/>
      <c r="L166" s="1"/>
      <c r="M166" s="1"/>
      <c r="N166" s="1"/>
      <c r="O166" s="1"/>
      <c r="P166" s="1"/>
      <c r="Q166" s="1"/>
      <c r="R166" s="1"/>
      <c r="S166" s="1"/>
      <c r="T166" s="1"/>
      <c r="U166" s="1"/>
      <c r="V166" s="1"/>
      <c r="W166" s="1"/>
      <c r="X166" s="1"/>
      <c r="Y166" s="1"/>
      <c r="Z166" s="1"/>
    </row>
    <row r="167" customFormat="false" ht="15.75" hidden="false" customHeight="true" outlineLevel="0" collapsed="false">
      <c r="A167" s="1"/>
      <c r="B167" s="1" t="s">
        <v>81</v>
      </c>
      <c r="C167" s="1" t="s">
        <v>12</v>
      </c>
      <c r="D167" s="8" t="n">
        <v>1</v>
      </c>
      <c r="E167" s="8" t="n">
        <v>1</v>
      </c>
      <c r="F167" s="9" t="n">
        <f aca="false">D167*E167</f>
        <v>1</v>
      </c>
      <c r="G167" s="8" t="n">
        <v>0</v>
      </c>
      <c r="H167" s="1"/>
      <c r="I167" s="10" t="n">
        <f aca="false">F167+G167</f>
        <v>1</v>
      </c>
      <c r="J167" s="1"/>
      <c r="K167" s="8" t="n">
        <f aca="false">SUMIFS('Master List'!$D:$D,'Master List'!$A:$A,$B167,'Master List'!$B:$B,$C167)</f>
        <v>1</v>
      </c>
      <c r="L167" s="8" t="n">
        <f aca="false">I167-K167</f>
        <v>0</v>
      </c>
      <c r="M167" s="1"/>
      <c r="N167" s="1"/>
      <c r="O167" s="1"/>
      <c r="P167" s="1"/>
      <c r="Q167" s="1"/>
      <c r="R167" s="1"/>
      <c r="S167" s="1"/>
      <c r="T167" s="1"/>
      <c r="U167" s="1"/>
      <c r="V167" s="1"/>
      <c r="W167" s="1"/>
      <c r="X167" s="1"/>
      <c r="Y167" s="1"/>
      <c r="Z167" s="1"/>
    </row>
    <row r="168" customFormat="false" ht="3.75" hidden="false" customHeight="true" outlineLevel="0" collapsed="false">
      <c r="A168" s="1"/>
      <c r="B168" s="1"/>
      <c r="C168" s="1"/>
      <c r="D168" s="2"/>
      <c r="E168" s="2"/>
      <c r="F168" s="3"/>
      <c r="G168" s="2"/>
      <c r="H168" s="1"/>
      <c r="I168" s="11"/>
      <c r="J168" s="1"/>
      <c r="K168" s="1"/>
      <c r="L168" s="1"/>
      <c r="M168" s="1"/>
      <c r="N168" s="1"/>
      <c r="O168" s="1"/>
      <c r="P168" s="1"/>
      <c r="Q168" s="1"/>
      <c r="R168" s="1"/>
      <c r="S168" s="1"/>
      <c r="T168" s="1"/>
      <c r="U168" s="1"/>
      <c r="V168" s="1"/>
      <c r="W168" s="1"/>
      <c r="X168" s="1"/>
      <c r="Y168" s="1"/>
      <c r="Z168" s="1"/>
    </row>
    <row r="169" customFormat="false" ht="15.75" hidden="false" customHeight="true" outlineLevel="0" collapsed="false">
      <c r="A169" s="6"/>
      <c r="B169" s="12" t="s">
        <v>81</v>
      </c>
      <c r="C169" s="12" t="s">
        <v>25</v>
      </c>
      <c r="D169" s="13"/>
      <c r="E169" s="13"/>
      <c r="F169" s="13" t="n">
        <f aca="false">SUBTOTAL(9,F166:F168)</f>
        <v>1</v>
      </c>
      <c r="G169" s="13" t="n">
        <f aca="false">SUBTOTAL(9,G166:G168)</f>
        <v>0</v>
      </c>
      <c r="H169" s="12"/>
      <c r="I169" s="14" t="n">
        <f aca="false">SUBTOTAL(9,I166:I168)</f>
        <v>1</v>
      </c>
      <c r="J169" s="12"/>
      <c r="K169" s="13" t="n">
        <f aca="false">SUMIFS('Master List'!$D:$D,'Master List'!$A:$A,$B169)</f>
        <v>1</v>
      </c>
      <c r="L169" s="13" t="n">
        <f aca="false">I169-K169</f>
        <v>0</v>
      </c>
      <c r="M169" s="6"/>
      <c r="N169" s="6"/>
      <c r="O169" s="6"/>
      <c r="P169" s="6"/>
      <c r="Q169" s="6"/>
      <c r="R169" s="6"/>
      <c r="S169" s="6"/>
      <c r="T169" s="6"/>
      <c r="U169" s="6"/>
      <c r="V169" s="6"/>
      <c r="W169" s="6"/>
      <c r="X169" s="6"/>
      <c r="Y169" s="6"/>
      <c r="Z169" s="6"/>
    </row>
    <row r="170" customFormat="false" ht="15.75" hidden="false" customHeight="true" outlineLevel="0" collapsed="false">
      <c r="A170" s="1"/>
      <c r="B170" s="1"/>
      <c r="C170" s="1"/>
      <c r="D170" s="2"/>
      <c r="E170" s="2"/>
      <c r="F170" s="3"/>
      <c r="G170" s="2"/>
      <c r="H170" s="1"/>
      <c r="I170" s="11"/>
      <c r="J170" s="1"/>
      <c r="K170" s="1"/>
      <c r="L170" s="1"/>
      <c r="M170" s="1"/>
      <c r="N170" s="1"/>
      <c r="O170" s="1"/>
      <c r="P170" s="1"/>
      <c r="Q170" s="1"/>
      <c r="R170" s="1"/>
      <c r="S170" s="1"/>
      <c r="T170" s="1"/>
      <c r="U170" s="1"/>
      <c r="V170" s="1"/>
      <c r="W170" s="1"/>
      <c r="X170" s="1"/>
      <c r="Y170" s="1"/>
      <c r="Z170" s="1"/>
    </row>
    <row r="171" customFormat="false" ht="15.75" hidden="false" customHeight="true" outlineLevel="0" collapsed="false">
      <c r="A171" s="6"/>
      <c r="B171" s="19"/>
      <c r="C171" s="19" t="s">
        <v>82</v>
      </c>
      <c r="D171" s="20"/>
      <c r="E171" s="20"/>
      <c r="F171" s="20" t="n">
        <f aca="false">SUBTOTAL(9,F5:F170)</f>
        <v>2156</v>
      </c>
      <c r="G171" s="20" t="n">
        <f aca="false">SUBTOTAL(9,G5:G170)</f>
        <v>26</v>
      </c>
      <c r="H171" s="19"/>
      <c r="I171" s="21" t="n">
        <f aca="false">SUBTOTAL(9,I5:I170)</f>
        <v>2182</v>
      </c>
      <c r="J171" s="19"/>
      <c r="K171" s="20" t="n">
        <f aca="false">SUM('Master List'!$D:$D)</f>
        <v>2182</v>
      </c>
      <c r="L171" s="20" t="n">
        <f aca="false">I171-K171</f>
        <v>0</v>
      </c>
      <c r="M171" s="6"/>
      <c r="N171" s="6"/>
      <c r="O171" s="6"/>
      <c r="P171" s="6"/>
      <c r="Q171" s="6"/>
      <c r="R171" s="6"/>
      <c r="S171" s="6"/>
      <c r="T171" s="6"/>
      <c r="U171" s="6"/>
      <c r="V171" s="6"/>
      <c r="W171" s="6"/>
      <c r="X171" s="6"/>
      <c r="Y171" s="6"/>
      <c r="Z171" s="6"/>
    </row>
    <row r="172" customFormat="false" ht="3.75" hidden="false" customHeight="true" outlineLevel="0" collapsed="false">
      <c r="A172" s="1"/>
      <c r="B172" s="1"/>
      <c r="C172" s="1"/>
      <c r="D172" s="2"/>
      <c r="E172" s="2"/>
      <c r="F172" s="3"/>
      <c r="G172" s="2"/>
      <c r="H172" s="1"/>
      <c r="I172" s="22"/>
      <c r="J172" s="1"/>
      <c r="K172" s="1"/>
      <c r="L172" s="1"/>
      <c r="M172" s="1"/>
      <c r="N172" s="1"/>
      <c r="O172" s="1"/>
      <c r="P172" s="1"/>
      <c r="Q172" s="1"/>
      <c r="R172" s="1"/>
      <c r="S172" s="1"/>
      <c r="T172" s="1"/>
      <c r="U172" s="1"/>
      <c r="V172" s="1"/>
      <c r="W172" s="1"/>
      <c r="X172" s="1"/>
      <c r="Y172" s="1"/>
      <c r="Z172" s="1"/>
    </row>
    <row r="173" customFormat="false" ht="15.75" hidden="false" customHeight="true" outlineLevel="0" collapsed="false">
      <c r="A173" s="1"/>
      <c r="B173" s="1"/>
      <c r="C173" s="1"/>
      <c r="D173" s="2"/>
      <c r="E173" s="2"/>
      <c r="F173" s="3"/>
      <c r="G173" s="2"/>
      <c r="H173" s="1"/>
      <c r="I173" s="3"/>
      <c r="J173" s="1"/>
      <c r="K173" s="1"/>
      <c r="L173" s="1"/>
      <c r="M173" s="1"/>
      <c r="N173" s="1"/>
      <c r="O173" s="1"/>
      <c r="P173" s="1"/>
      <c r="Q173" s="1"/>
      <c r="R173" s="1"/>
      <c r="S173" s="1"/>
      <c r="T173" s="1"/>
      <c r="U173" s="1"/>
      <c r="V173" s="1"/>
      <c r="W173" s="1"/>
      <c r="X173" s="1"/>
      <c r="Y173" s="1"/>
      <c r="Z173" s="1"/>
    </row>
    <row r="174" customFormat="false" ht="15.75" hidden="false" customHeight="true" outlineLevel="0" collapsed="false">
      <c r="A174" s="1"/>
      <c r="B174" s="1"/>
      <c r="C174" s="1"/>
      <c r="D174" s="2"/>
      <c r="E174" s="2"/>
      <c r="F174" s="3"/>
      <c r="G174" s="2"/>
      <c r="H174" s="1"/>
      <c r="I174" s="3"/>
      <c r="J174" s="1"/>
      <c r="K174" s="1"/>
      <c r="L174" s="1"/>
      <c r="M174" s="1"/>
      <c r="N174" s="1"/>
      <c r="O174" s="1"/>
      <c r="P174" s="1"/>
      <c r="Q174" s="1"/>
      <c r="R174" s="1"/>
      <c r="S174" s="1"/>
      <c r="T174" s="1"/>
      <c r="U174" s="1"/>
      <c r="V174" s="1"/>
      <c r="W174" s="1"/>
      <c r="X174" s="1"/>
      <c r="Y174" s="1"/>
      <c r="Z174" s="1"/>
    </row>
    <row r="175" customFormat="false" ht="15.75" hidden="false" customHeight="true" outlineLevel="0" collapsed="false">
      <c r="A175" s="1"/>
      <c r="B175" s="1"/>
      <c r="C175" s="1"/>
      <c r="D175" s="2"/>
      <c r="E175" s="2"/>
      <c r="F175" s="3"/>
      <c r="G175" s="2"/>
      <c r="H175" s="1"/>
      <c r="I175" s="3"/>
      <c r="J175" s="1"/>
      <c r="K175" s="1"/>
      <c r="L175" s="1"/>
      <c r="M175" s="1"/>
      <c r="N175" s="1"/>
      <c r="O175" s="1"/>
      <c r="P175" s="1"/>
      <c r="Q175" s="1"/>
      <c r="R175" s="1"/>
      <c r="S175" s="1"/>
      <c r="T175" s="1"/>
      <c r="U175" s="1"/>
      <c r="V175" s="1"/>
      <c r="W175" s="1"/>
      <c r="X175" s="1"/>
      <c r="Y175" s="1"/>
      <c r="Z175" s="1"/>
    </row>
    <row r="176" customFormat="false" ht="15.75" hidden="false" customHeight="true" outlineLevel="0" collapsed="false">
      <c r="A176" s="1"/>
      <c r="B176" s="1"/>
      <c r="C176" s="1"/>
      <c r="D176" s="2"/>
      <c r="E176" s="2"/>
      <c r="F176" s="3"/>
      <c r="G176" s="2"/>
      <c r="H176" s="1"/>
      <c r="I176" s="3"/>
      <c r="J176" s="1"/>
      <c r="K176" s="1"/>
      <c r="L176" s="1"/>
      <c r="M176" s="1"/>
      <c r="N176" s="1"/>
      <c r="O176" s="1"/>
      <c r="P176" s="1"/>
      <c r="Q176" s="1"/>
      <c r="R176" s="1"/>
      <c r="S176" s="1"/>
      <c r="T176" s="1"/>
      <c r="U176" s="1"/>
      <c r="V176" s="1"/>
      <c r="W176" s="1"/>
      <c r="X176" s="1"/>
      <c r="Y176" s="1"/>
      <c r="Z176" s="1"/>
    </row>
    <row r="177" customFormat="false" ht="15.75" hidden="false" customHeight="true" outlineLevel="0" collapsed="false">
      <c r="A177" s="1"/>
      <c r="B177" s="1"/>
      <c r="C177" s="1"/>
      <c r="D177" s="2"/>
      <c r="E177" s="2"/>
      <c r="F177" s="3"/>
      <c r="G177" s="2"/>
      <c r="H177" s="1"/>
      <c r="I177" s="3"/>
      <c r="J177" s="1"/>
      <c r="K177" s="1"/>
      <c r="L177" s="1"/>
      <c r="M177" s="1"/>
      <c r="N177" s="1"/>
      <c r="O177" s="1"/>
      <c r="P177" s="1"/>
      <c r="Q177" s="1"/>
      <c r="R177" s="1"/>
      <c r="S177" s="1"/>
      <c r="T177" s="1"/>
      <c r="U177" s="1"/>
      <c r="V177" s="1"/>
      <c r="W177" s="1"/>
      <c r="X177" s="1"/>
      <c r="Y177" s="1"/>
      <c r="Z177" s="1"/>
    </row>
    <row r="178" customFormat="false" ht="15.75" hidden="false" customHeight="true" outlineLevel="0" collapsed="false">
      <c r="A178" s="1"/>
      <c r="B178" s="1"/>
      <c r="C178" s="1"/>
      <c r="D178" s="2"/>
      <c r="E178" s="2"/>
      <c r="F178" s="3"/>
      <c r="G178" s="2"/>
      <c r="H178" s="1"/>
      <c r="I178" s="3"/>
      <c r="J178" s="1"/>
      <c r="K178" s="1"/>
      <c r="L178" s="1"/>
      <c r="M178" s="1"/>
      <c r="N178" s="1"/>
      <c r="O178" s="1"/>
      <c r="P178" s="1"/>
      <c r="Q178" s="1"/>
      <c r="R178" s="1"/>
      <c r="S178" s="1"/>
      <c r="T178" s="1"/>
      <c r="U178" s="1"/>
      <c r="V178" s="1"/>
      <c r="W178" s="1"/>
      <c r="X178" s="1"/>
      <c r="Y178" s="1"/>
      <c r="Z178" s="1"/>
    </row>
    <row r="179" customFormat="false" ht="15.75" hidden="false" customHeight="true" outlineLevel="0" collapsed="false">
      <c r="A179" s="1"/>
      <c r="B179" s="1"/>
      <c r="C179" s="1"/>
      <c r="D179" s="2"/>
      <c r="E179" s="2"/>
      <c r="F179" s="3"/>
      <c r="G179" s="2"/>
      <c r="H179" s="1"/>
      <c r="I179" s="3"/>
      <c r="J179" s="1"/>
      <c r="K179" s="1"/>
      <c r="L179" s="1"/>
      <c r="M179" s="1"/>
      <c r="N179" s="1"/>
      <c r="O179" s="1"/>
      <c r="P179" s="1"/>
      <c r="Q179" s="1"/>
      <c r="R179" s="1"/>
      <c r="S179" s="1"/>
      <c r="T179" s="1"/>
      <c r="U179" s="1"/>
      <c r="V179" s="1"/>
      <c r="W179" s="1"/>
      <c r="X179" s="1"/>
      <c r="Y179" s="1"/>
      <c r="Z179" s="1"/>
    </row>
    <row r="180" customFormat="false" ht="15.75" hidden="false" customHeight="true" outlineLevel="0" collapsed="false">
      <c r="A180" s="1"/>
      <c r="B180" s="1"/>
      <c r="C180" s="1"/>
      <c r="D180" s="2"/>
      <c r="E180" s="2"/>
      <c r="F180" s="3"/>
      <c r="G180" s="2"/>
      <c r="H180" s="1"/>
      <c r="I180" s="3"/>
      <c r="J180" s="1"/>
      <c r="K180" s="1"/>
      <c r="L180" s="1"/>
      <c r="M180" s="1"/>
      <c r="N180" s="1"/>
      <c r="O180" s="1"/>
      <c r="P180" s="1"/>
      <c r="Q180" s="1"/>
      <c r="R180" s="1"/>
      <c r="S180" s="1"/>
      <c r="T180" s="1"/>
      <c r="U180" s="1"/>
      <c r="V180" s="1"/>
      <c r="W180" s="1"/>
      <c r="X180" s="1"/>
      <c r="Y180" s="1"/>
      <c r="Z180" s="1"/>
    </row>
    <row r="181" customFormat="false" ht="15.75" hidden="false" customHeight="true" outlineLevel="0" collapsed="false">
      <c r="A181" s="1"/>
      <c r="B181" s="1"/>
      <c r="C181" s="1"/>
      <c r="D181" s="2"/>
      <c r="E181" s="2"/>
      <c r="F181" s="3"/>
      <c r="G181" s="2"/>
      <c r="H181" s="1"/>
      <c r="I181" s="3"/>
      <c r="J181" s="1"/>
      <c r="K181" s="1"/>
      <c r="L181" s="1"/>
      <c r="M181" s="1"/>
      <c r="N181" s="1"/>
      <c r="O181" s="1"/>
      <c r="P181" s="1"/>
      <c r="Q181" s="1"/>
      <c r="R181" s="1"/>
      <c r="S181" s="1"/>
      <c r="T181" s="1"/>
      <c r="U181" s="1"/>
      <c r="V181" s="1"/>
      <c r="W181" s="1"/>
      <c r="X181" s="1"/>
      <c r="Y181" s="1"/>
      <c r="Z181" s="1"/>
    </row>
    <row r="182" customFormat="false" ht="15.75" hidden="false" customHeight="true" outlineLevel="0" collapsed="false">
      <c r="A182" s="1"/>
      <c r="B182" s="1"/>
      <c r="C182" s="1"/>
      <c r="D182" s="2"/>
      <c r="E182" s="2"/>
      <c r="F182" s="3"/>
      <c r="G182" s="2"/>
      <c r="H182" s="1"/>
      <c r="I182" s="3"/>
      <c r="J182" s="1"/>
      <c r="K182" s="1"/>
      <c r="L182" s="1"/>
      <c r="M182" s="1"/>
      <c r="N182" s="1"/>
      <c r="O182" s="1"/>
      <c r="P182" s="1"/>
      <c r="Q182" s="1"/>
      <c r="R182" s="1"/>
      <c r="S182" s="1"/>
      <c r="T182" s="1"/>
      <c r="U182" s="1"/>
      <c r="V182" s="1"/>
      <c r="W182" s="1"/>
      <c r="X182" s="1"/>
      <c r="Y182" s="1"/>
      <c r="Z182" s="1"/>
    </row>
    <row r="183" customFormat="false" ht="15.75" hidden="false" customHeight="true" outlineLevel="0" collapsed="false">
      <c r="A183" s="1"/>
      <c r="B183" s="1"/>
      <c r="C183" s="1"/>
      <c r="D183" s="2"/>
      <c r="E183" s="2"/>
      <c r="F183" s="3"/>
      <c r="G183" s="2"/>
      <c r="H183" s="1"/>
      <c r="I183" s="3"/>
      <c r="J183" s="1"/>
      <c r="K183" s="1"/>
      <c r="L183" s="1"/>
      <c r="M183" s="1"/>
      <c r="N183" s="1"/>
      <c r="O183" s="1"/>
      <c r="P183" s="1"/>
      <c r="Q183" s="1"/>
      <c r="R183" s="1"/>
      <c r="S183" s="1"/>
      <c r="T183" s="1"/>
      <c r="U183" s="1"/>
      <c r="V183" s="1"/>
      <c r="W183" s="1"/>
      <c r="X183" s="1"/>
      <c r="Y183" s="1"/>
      <c r="Z183" s="1"/>
    </row>
    <row r="184" customFormat="false" ht="15.75" hidden="false" customHeight="true" outlineLevel="0" collapsed="false">
      <c r="A184" s="1"/>
      <c r="B184" s="1"/>
      <c r="C184" s="1"/>
      <c r="D184" s="2"/>
      <c r="E184" s="2"/>
      <c r="F184" s="3"/>
      <c r="G184" s="2"/>
      <c r="H184" s="1"/>
      <c r="I184" s="3"/>
      <c r="J184" s="1"/>
      <c r="K184" s="1"/>
      <c r="L184" s="1"/>
      <c r="M184" s="1"/>
      <c r="N184" s="1"/>
      <c r="O184" s="1"/>
      <c r="P184" s="1"/>
      <c r="Q184" s="1"/>
      <c r="R184" s="1"/>
      <c r="S184" s="1"/>
      <c r="T184" s="1"/>
      <c r="U184" s="1"/>
      <c r="V184" s="1"/>
      <c r="W184" s="1"/>
      <c r="X184" s="1"/>
      <c r="Y184" s="1"/>
      <c r="Z184" s="1"/>
    </row>
    <row r="185" customFormat="false" ht="15.75" hidden="false" customHeight="true" outlineLevel="0" collapsed="false">
      <c r="A185" s="1"/>
      <c r="B185" s="1"/>
      <c r="C185" s="1"/>
      <c r="D185" s="2"/>
      <c r="E185" s="2"/>
      <c r="F185" s="3"/>
      <c r="G185" s="2"/>
      <c r="H185" s="1"/>
      <c r="I185" s="3"/>
      <c r="J185" s="1"/>
      <c r="K185" s="1"/>
      <c r="L185" s="1"/>
      <c r="M185" s="1"/>
      <c r="N185" s="1"/>
      <c r="O185" s="1"/>
      <c r="P185" s="1"/>
      <c r="Q185" s="1"/>
      <c r="R185" s="1"/>
      <c r="S185" s="1"/>
      <c r="T185" s="1"/>
      <c r="U185" s="1"/>
      <c r="V185" s="1"/>
      <c r="W185" s="1"/>
      <c r="X185" s="1"/>
      <c r="Y185" s="1"/>
      <c r="Z185" s="1"/>
    </row>
    <row r="186" customFormat="false" ht="15.75" hidden="false" customHeight="true" outlineLevel="0" collapsed="false">
      <c r="A186" s="1"/>
      <c r="B186" s="1"/>
      <c r="C186" s="1"/>
      <c r="D186" s="2"/>
      <c r="E186" s="2"/>
      <c r="F186" s="3"/>
      <c r="G186" s="2"/>
      <c r="H186" s="1"/>
      <c r="I186" s="3"/>
      <c r="J186" s="1"/>
      <c r="K186" s="1"/>
      <c r="L186" s="1"/>
      <c r="M186" s="1"/>
      <c r="N186" s="1"/>
      <c r="O186" s="1"/>
      <c r="P186" s="1"/>
      <c r="Q186" s="1"/>
      <c r="R186" s="1"/>
      <c r="S186" s="1"/>
      <c r="T186" s="1"/>
      <c r="U186" s="1"/>
      <c r="V186" s="1"/>
      <c r="W186" s="1"/>
      <c r="X186" s="1"/>
      <c r="Y186" s="1"/>
      <c r="Z186" s="1"/>
    </row>
    <row r="187" customFormat="false" ht="15.75" hidden="false" customHeight="true" outlineLevel="0" collapsed="false">
      <c r="A187" s="1"/>
      <c r="B187" s="1"/>
      <c r="C187" s="1"/>
      <c r="D187" s="2"/>
      <c r="E187" s="2"/>
      <c r="F187" s="3"/>
      <c r="G187" s="2"/>
      <c r="H187" s="1"/>
      <c r="I187" s="3"/>
      <c r="J187" s="1"/>
      <c r="K187" s="1"/>
      <c r="L187" s="1"/>
      <c r="M187" s="1"/>
      <c r="N187" s="1"/>
      <c r="O187" s="1"/>
      <c r="P187" s="1"/>
      <c r="Q187" s="1"/>
      <c r="R187" s="1"/>
      <c r="S187" s="1"/>
      <c r="T187" s="1"/>
      <c r="U187" s="1"/>
      <c r="V187" s="1"/>
      <c r="W187" s="1"/>
      <c r="X187" s="1"/>
      <c r="Y187" s="1"/>
      <c r="Z187" s="1"/>
    </row>
    <row r="188" customFormat="false" ht="15.75" hidden="false" customHeight="true" outlineLevel="0" collapsed="false">
      <c r="A188" s="1"/>
      <c r="B188" s="1"/>
      <c r="C188" s="1"/>
      <c r="D188" s="2"/>
      <c r="E188" s="2"/>
      <c r="F188" s="3"/>
      <c r="G188" s="2"/>
      <c r="H188" s="1"/>
      <c r="I188" s="3"/>
      <c r="J188" s="1"/>
      <c r="K188" s="1"/>
      <c r="L188" s="1"/>
      <c r="M188" s="1"/>
      <c r="N188" s="1"/>
      <c r="O188" s="1"/>
      <c r="P188" s="1"/>
      <c r="Q188" s="1"/>
      <c r="R188" s="1"/>
      <c r="S188" s="1"/>
      <c r="T188" s="1"/>
      <c r="U188" s="1"/>
      <c r="V188" s="1"/>
      <c r="W188" s="1"/>
      <c r="X188" s="1"/>
      <c r="Y188" s="1"/>
      <c r="Z188" s="1"/>
    </row>
    <row r="189" customFormat="false" ht="15.75" hidden="false" customHeight="true" outlineLevel="0" collapsed="false">
      <c r="A189" s="1"/>
      <c r="B189" s="1"/>
      <c r="C189" s="1"/>
      <c r="D189" s="2"/>
      <c r="E189" s="2"/>
      <c r="F189" s="3"/>
      <c r="G189" s="2"/>
      <c r="H189" s="1"/>
      <c r="I189" s="3"/>
      <c r="J189" s="1"/>
      <c r="K189" s="1"/>
      <c r="L189" s="1"/>
      <c r="M189" s="1"/>
      <c r="N189" s="1"/>
      <c r="O189" s="1"/>
      <c r="P189" s="1"/>
      <c r="Q189" s="1"/>
      <c r="R189" s="1"/>
      <c r="S189" s="1"/>
      <c r="T189" s="1"/>
      <c r="U189" s="1"/>
      <c r="V189" s="1"/>
      <c r="W189" s="1"/>
      <c r="X189" s="1"/>
      <c r="Y189" s="1"/>
      <c r="Z189" s="1"/>
    </row>
    <row r="190" customFormat="false" ht="15.75" hidden="false" customHeight="true" outlineLevel="0" collapsed="false">
      <c r="A190" s="1"/>
      <c r="B190" s="1"/>
      <c r="C190" s="1"/>
      <c r="D190" s="2"/>
      <c r="E190" s="2"/>
      <c r="F190" s="3"/>
      <c r="G190" s="2"/>
      <c r="H190" s="1"/>
      <c r="I190" s="3"/>
      <c r="J190" s="1"/>
      <c r="K190" s="1"/>
      <c r="L190" s="1"/>
      <c r="M190" s="1"/>
      <c r="N190" s="1"/>
      <c r="O190" s="1"/>
      <c r="P190" s="1"/>
      <c r="Q190" s="1"/>
      <c r="R190" s="1"/>
      <c r="S190" s="1"/>
      <c r="T190" s="1"/>
      <c r="U190" s="1"/>
      <c r="V190" s="1"/>
      <c r="W190" s="1"/>
      <c r="X190" s="1"/>
      <c r="Y190" s="1"/>
      <c r="Z190" s="1"/>
    </row>
    <row r="191" customFormat="false" ht="15.75" hidden="false" customHeight="true" outlineLevel="0" collapsed="false">
      <c r="A191" s="1"/>
      <c r="B191" s="1"/>
      <c r="C191" s="1"/>
      <c r="D191" s="2"/>
      <c r="E191" s="2"/>
      <c r="F191" s="3"/>
      <c r="G191" s="2"/>
      <c r="H191" s="1"/>
      <c r="I191" s="3"/>
      <c r="J191" s="1"/>
      <c r="K191" s="1"/>
      <c r="L191" s="1"/>
      <c r="M191" s="1"/>
      <c r="N191" s="1"/>
      <c r="O191" s="1"/>
      <c r="P191" s="1"/>
      <c r="Q191" s="1"/>
      <c r="R191" s="1"/>
      <c r="S191" s="1"/>
      <c r="T191" s="1"/>
      <c r="U191" s="1"/>
      <c r="V191" s="1"/>
      <c r="W191" s="1"/>
      <c r="X191" s="1"/>
      <c r="Y191" s="1"/>
      <c r="Z191" s="1"/>
    </row>
    <row r="192" customFormat="false" ht="15.75" hidden="false" customHeight="true" outlineLevel="0" collapsed="false">
      <c r="A192" s="1"/>
      <c r="B192" s="1"/>
      <c r="C192" s="1"/>
      <c r="D192" s="2"/>
      <c r="E192" s="2"/>
      <c r="F192" s="3"/>
      <c r="G192" s="2"/>
      <c r="H192" s="1"/>
      <c r="I192" s="3"/>
      <c r="J192" s="1"/>
      <c r="K192" s="1"/>
      <c r="L192" s="1"/>
      <c r="M192" s="1"/>
      <c r="N192" s="1"/>
      <c r="O192" s="1"/>
      <c r="P192" s="1"/>
      <c r="Q192" s="1"/>
      <c r="R192" s="1"/>
      <c r="S192" s="1"/>
      <c r="T192" s="1"/>
      <c r="U192" s="1"/>
      <c r="V192" s="1"/>
      <c r="W192" s="1"/>
      <c r="X192" s="1"/>
      <c r="Y192" s="1"/>
      <c r="Z192" s="1"/>
    </row>
    <row r="193" customFormat="false" ht="15.75" hidden="false" customHeight="true" outlineLevel="0" collapsed="false">
      <c r="A193" s="1"/>
      <c r="B193" s="1"/>
      <c r="C193" s="1"/>
      <c r="D193" s="2"/>
      <c r="E193" s="2"/>
      <c r="F193" s="3"/>
      <c r="G193" s="2"/>
      <c r="H193" s="1"/>
      <c r="I193" s="3"/>
      <c r="J193" s="1"/>
      <c r="K193" s="1"/>
      <c r="L193" s="1"/>
      <c r="M193" s="1"/>
      <c r="N193" s="1"/>
      <c r="O193" s="1"/>
      <c r="P193" s="1"/>
      <c r="Q193" s="1"/>
      <c r="R193" s="1"/>
      <c r="S193" s="1"/>
      <c r="T193" s="1"/>
      <c r="U193" s="1"/>
      <c r="V193" s="1"/>
      <c r="W193" s="1"/>
      <c r="X193" s="1"/>
      <c r="Y193" s="1"/>
      <c r="Z193" s="1"/>
    </row>
    <row r="194" customFormat="false" ht="15.75" hidden="false" customHeight="true" outlineLevel="0" collapsed="false">
      <c r="A194" s="1"/>
      <c r="B194" s="1"/>
      <c r="C194" s="1"/>
      <c r="D194" s="2"/>
      <c r="E194" s="2"/>
      <c r="F194" s="3"/>
      <c r="G194" s="2"/>
      <c r="H194" s="1"/>
      <c r="I194" s="3"/>
      <c r="J194" s="1"/>
      <c r="K194" s="1"/>
      <c r="L194" s="1"/>
      <c r="M194" s="1"/>
      <c r="N194" s="1"/>
      <c r="O194" s="1"/>
      <c r="P194" s="1"/>
      <c r="Q194" s="1"/>
      <c r="R194" s="1"/>
      <c r="S194" s="1"/>
      <c r="T194" s="1"/>
      <c r="U194" s="1"/>
      <c r="V194" s="1"/>
      <c r="W194" s="1"/>
      <c r="X194" s="1"/>
      <c r="Y194" s="1"/>
      <c r="Z194" s="1"/>
    </row>
    <row r="195" customFormat="false" ht="15.75" hidden="false" customHeight="true" outlineLevel="0" collapsed="false">
      <c r="A195" s="1"/>
      <c r="B195" s="1"/>
      <c r="C195" s="1"/>
      <c r="D195" s="2"/>
      <c r="E195" s="2"/>
      <c r="F195" s="3"/>
      <c r="G195" s="2"/>
      <c r="H195" s="1"/>
      <c r="I195" s="3"/>
      <c r="J195" s="1"/>
      <c r="K195" s="1"/>
      <c r="L195" s="1"/>
      <c r="M195" s="1"/>
      <c r="N195" s="1"/>
      <c r="O195" s="1"/>
      <c r="P195" s="1"/>
      <c r="Q195" s="1"/>
      <c r="R195" s="1"/>
      <c r="S195" s="1"/>
      <c r="T195" s="1"/>
      <c r="U195" s="1"/>
      <c r="V195" s="1"/>
      <c r="W195" s="1"/>
      <c r="X195" s="1"/>
      <c r="Y195" s="1"/>
      <c r="Z195" s="1"/>
    </row>
    <row r="196" customFormat="false" ht="15.75" hidden="false" customHeight="true" outlineLevel="0" collapsed="false">
      <c r="A196" s="1"/>
      <c r="B196" s="1"/>
      <c r="C196" s="1"/>
      <c r="D196" s="2"/>
      <c r="E196" s="2"/>
      <c r="F196" s="3"/>
      <c r="G196" s="2"/>
      <c r="H196" s="1"/>
      <c r="I196" s="3"/>
      <c r="J196" s="1"/>
      <c r="K196" s="1"/>
      <c r="L196" s="1"/>
      <c r="M196" s="1"/>
      <c r="N196" s="1"/>
      <c r="O196" s="1"/>
      <c r="P196" s="1"/>
      <c r="Q196" s="1"/>
      <c r="R196" s="1"/>
      <c r="S196" s="1"/>
      <c r="T196" s="1"/>
      <c r="U196" s="1"/>
      <c r="V196" s="1"/>
      <c r="W196" s="1"/>
      <c r="X196" s="1"/>
      <c r="Y196" s="1"/>
      <c r="Z196" s="1"/>
    </row>
    <row r="197" customFormat="false" ht="15.75" hidden="false" customHeight="true" outlineLevel="0" collapsed="false">
      <c r="A197" s="1"/>
      <c r="B197" s="1"/>
      <c r="C197" s="1"/>
      <c r="D197" s="2"/>
      <c r="E197" s="2"/>
      <c r="F197" s="3"/>
      <c r="G197" s="2"/>
      <c r="H197" s="1"/>
      <c r="I197" s="3"/>
      <c r="J197" s="1"/>
      <c r="K197" s="1"/>
      <c r="L197" s="1"/>
      <c r="M197" s="1"/>
      <c r="N197" s="1"/>
      <c r="O197" s="1"/>
      <c r="P197" s="1"/>
      <c r="Q197" s="1"/>
      <c r="R197" s="1"/>
      <c r="S197" s="1"/>
      <c r="T197" s="1"/>
      <c r="U197" s="1"/>
      <c r="V197" s="1"/>
      <c r="W197" s="1"/>
      <c r="X197" s="1"/>
      <c r="Y197" s="1"/>
      <c r="Z197" s="1"/>
    </row>
    <row r="198" customFormat="false" ht="15.75" hidden="false" customHeight="true" outlineLevel="0" collapsed="false">
      <c r="A198" s="1"/>
      <c r="B198" s="1"/>
      <c r="C198" s="1"/>
      <c r="D198" s="2"/>
      <c r="E198" s="2"/>
      <c r="F198" s="3"/>
      <c r="G198" s="2"/>
      <c r="H198" s="1"/>
      <c r="I198" s="3"/>
      <c r="J198" s="1"/>
      <c r="K198" s="1"/>
      <c r="L198" s="1"/>
      <c r="M198" s="1"/>
      <c r="N198" s="1"/>
      <c r="O198" s="1"/>
      <c r="P198" s="1"/>
      <c r="Q198" s="1"/>
      <c r="R198" s="1"/>
      <c r="S198" s="1"/>
      <c r="T198" s="1"/>
      <c r="U198" s="1"/>
      <c r="V198" s="1"/>
      <c r="W198" s="1"/>
      <c r="X198" s="1"/>
      <c r="Y198" s="1"/>
      <c r="Z198" s="1"/>
    </row>
    <row r="199" customFormat="false" ht="15.75" hidden="false" customHeight="true" outlineLevel="0" collapsed="false">
      <c r="A199" s="1"/>
      <c r="B199" s="1"/>
      <c r="C199" s="1"/>
      <c r="D199" s="2"/>
      <c r="E199" s="2"/>
      <c r="F199" s="3"/>
      <c r="G199" s="2"/>
      <c r="H199" s="1"/>
      <c r="I199" s="3"/>
      <c r="J199" s="1"/>
      <c r="K199" s="1"/>
      <c r="L199" s="1"/>
      <c r="M199" s="1"/>
      <c r="N199" s="1"/>
      <c r="O199" s="1"/>
      <c r="P199" s="1"/>
      <c r="Q199" s="1"/>
      <c r="R199" s="1"/>
      <c r="S199" s="1"/>
      <c r="T199" s="1"/>
      <c r="U199" s="1"/>
      <c r="V199" s="1"/>
      <c r="W199" s="1"/>
      <c r="X199" s="1"/>
      <c r="Y199" s="1"/>
      <c r="Z199" s="1"/>
    </row>
    <row r="200" customFormat="false" ht="15.75" hidden="false" customHeight="true" outlineLevel="0" collapsed="false">
      <c r="A200" s="1"/>
      <c r="B200" s="1"/>
      <c r="C200" s="1"/>
      <c r="D200" s="2"/>
      <c r="E200" s="2"/>
      <c r="F200" s="3"/>
      <c r="G200" s="2"/>
      <c r="H200" s="1"/>
      <c r="I200" s="3"/>
      <c r="J200" s="1"/>
      <c r="K200" s="1"/>
      <c r="L200" s="1"/>
      <c r="M200" s="1"/>
      <c r="N200" s="1"/>
      <c r="O200" s="1"/>
      <c r="P200" s="1"/>
      <c r="Q200" s="1"/>
      <c r="R200" s="1"/>
      <c r="S200" s="1"/>
      <c r="T200" s="1"/>
      <c r="U200" s="1"/>
      <c r="V200" s="1"/>
      <c r="W200" s="1"/>
      <c r="X200" s="1"/>
      <c r="Y200" s="1"/>
      <c r="Z200" s="1"/>
    </row>
    <row r="201" customFormat="false" ht="15.75" hidden="false" customHeight="true" outlineLevel="0" collapsed="false">
      <c r="A201" s="1"/>
      <c r="B201" s="1"/>
      <c r="C201" s="1"/>
      <c r="D201" s="2"/>
      <c r="E201" s="2"/>
      <c r="F201" s="3"/>
      <c r="G201" s="2"/>
      <c r="H201" s="1"/>
      <c r="I201" s="3"/>
      <c r="J201" s="1"/>
      <c r="K201" s="1"/>
      <c r="L201" s="1"/>
      <c r="M201" s="1"/>
      <c r="N201" s="1"/>
      <c r="O201" s="1"/>
      <c r="P201" s="1"/>
      <c r="Q201" s="1"/>
      <c r="R201" s="1"/>
      <c r="S201" s="1"/>
      <c r="T201" s="1"/>
      <c r="U201" s="1"/>
      <c r="V201" s="1"/>
      <c r="W201" s="1"/>
      <c r="X201" s="1"/>
      <c r="Y201" s="1"/>
      <c r="Z201" s="1"/>
    </row>
    <row r="202" customFormat="false" ht="15.75" hidden="false" customHeight="true" outlineLevel="0" collapsed="false">
      <c r="A202" s="1"/>
      <c r="B202" s="1"/>
      <c r="C202" s="1"/>
      <c r="D202" s="2"/>
      <c r="E202" s="2"/>
      <c r="F202" s="3"/>
      <c r="G202" s="2"/>
      <c r="H202" s="1"/>
      <c r="I202" s="3"/>
      <c r="J202" s="1"/>
      <c r="K202" s="1"/>
      <c r="L202" s="1"/>
      <c r="M202" s="1"/>
      <c r="N202" s="1"/>
      <c r="O202" s="1"/>
      <c r="P202" s="1"/>
      <c r="Q202" s="1"/>
      <c r="R202" s="1"/>
      <c r="S202" s="1"/>
      <c r="T202" s="1"/>
      <c r="U202" s="1"/>
      <c r="V202" s="1"/>
      <c r="W202" s="1"/>
      <c r="X202" s="1"/>
      <c r="Y202" s="1"/>
      <c r="Z202" s="1"/>
    </row>
    <row r="203" customFormat="false" ht="15.75" hidden="false" customHeight="true" outlineLevel="0" collapsed="false">
      <c r="A203" s="1"/>
      <c r="B203" s="1"/>
      <c r="C203" s="1"/>
      <c r="D203" s="2"/>
      <c r="E203" s="2"/>
      <c r="F203" s="3"/>
      <c r="G203" s="2"/>
      <c r="H203" s="1"/>
      <c r="I203" s="3"/>
      <c r="J203" s="1"/>
      <c r="K203" s="1"/>
      <c r="L203" s="1"/>
      <c r="M203" s="1"/>
      <c r="N203" s="1"/>
      <c r="O203" s="1"/>
      <c r="P203" s="1"/>
      <c r="Q203" s="1"/>
      <c r="R203" s="1"/>
      <c r="S203" s="1"/>
      <c r="T203" s="1"/>
      <c r="U203" s="1"/>
      <c r="V203" s="1"/>
      <c r="W203" s="1"/>
      <c r="X203" s="1"/>
      <c r="Y203" s="1"/>
      <c r="Z203" s="1"/>
    </row>
    <row r="204" customFormat="false" ht="15.75" hidden="false" customHeight="true" outlineLevel="0" collapsed="false">
      <c r="A204" s="1"/>
      <c r="B204" s="1"/>
      <c r="C204" s="1"/>
      <c r="D204" s="2"/>
      <c r="E204" s="2"/>
      <c r="F204" s="3"/>
      <c r="G204" s="2"/>
      <c r="H204" s="1"/>
      <c r="I204" s="3"/>
      <c r="J204" s="1"/>
      <c r="K204" s="1"/>
      <c r="L204" s="1"/>
      <c r="M204" s="1"/>
      <c r="N204" s="1"/>
      <c r="O204" s="1"/>
      <c r="P204" s="1"/>
      <c r="Q204" s="1"/>
      <c r="R204" s="1"/>
      <c r="S204" s="1"/>
      <c r="T204" s="1"/>
      <c r="U204" s="1"/>
      <c r="V204" s="1"/>
      <c r="W204" s="1"/>
      <c r="X204" s="1"/>
      <c r="Y204" s="1"/>
      <c r="Z204" s="1"/>
    </row>
    <row r="205" customFormat="false" ht="15.75" hidden="false" customHeight="true" outlineLevel="0" collapsed="false">
      <c r="A205" s="1"/>
      <c r="B205" s="1"/>
      <c r="C205" s="1"/>
      <c r="D205" s="2"/>
      <c r="E205" s="2"/>
      <c r="F205" s="3"/>
      <c r="G205" s="2"/>
      <c r="H205" s="1"/>
      <c r="I205" s="3"/>
      <c r="J205" s="1"/>
      <c r="K205" s="1"/>
      <c r="L205" s="1"/>
      <c r="M205" s="1"/>
      <c r="N205" s="1"/>
      <c r="O205" s="1"/>
      <c r="P205" s="1"/>
      <c r="Q205" s="1"/>
      <c r="R205" s="1"/>
      <c r="S205" s="1"/>
      <c r="T205" s="1"/>
      <c r="U205" s="1"/>
      <c r="V205" s="1"/>
      <c r="W205" s="1"/>
      <c r="X205" s="1"/>
      <c r="Y205" s="1"/>
      <c r="Z205" s="1"/>
    </row>
    <row r="206" customFormat="false" ht="15.75" hidden="false" customHeight="true" outlineLevel="0" collapsed="false">
      <c r="A206" s="1"/>
      <c r="B206" s="1"/>
      <c r="C206" s="1"/>
      <c r="D206" s="2"/>
      <c r="E206" s="2"/>
      <c r="F206" s="3"/>
      <c r="G206" s="2"/>
      <c r="H206" s="1"/>
      <c r="I206" s="3"/>
      <c r="J206" s="1"/>
      <c r="K206" s="1"/>
      <c r="L206" s="1"/>
      <c r="M206" s="1"/>
      <c r="N206" s="1"/>
      <c r="O206" s="1"/>
      <c r="P206" s="1"/>
      <c r="Q206" s="1"/>
      <c r="R206" s="1"/>
      <c r="S206" s="1"/>
      <c r="T206" s="1"/>
      <c r="U206" s="1"/>
      <c r="V206" s="1"/>
      <c r="W206" s="1"/>
      <c r="X206" s="1"/>
      <c r="Y206" s="1"/>
      <c r="Z206" s="1"/>
    </row>
    <row r="207" customFormat="false" ht="15.75" hidden="false" customHeight="true" outlineLevel="0" collapsed="false">
      <c r="A207" s="1"/>
      <c r="B207" s="1"/>
      <c r="C207" s="1"/>
      <c r="D207" s="2"/>
      <c r="E207" s="2"/>
      <c r="F207" s="3"/>
      <c r="G207" s="2"/>
      <c r="H207" s="1"/>
      <c r="I207" s="3"/>
      <c r="J207" s="1"/>
      <c r="K207" s="1"/>
      <c r="L207" s="1"/>
      <c r="M207" s="1"/>
      <c r="N207" s="1"/>
      <c r="O207" s="1"/>
      <c r="P207" s="1"/>
      <c r="Q207" s="1"/>
      <c r="R207" s="1"/>
      <c r="S207" s="1"/>
      <c r="T207" s="1"/>
      <c r="U207" s="1"/>
      <c r="V207" s="1"/>
      <c r="W207" s="1"/>
      <c r="X207" s="1"/>
      <c r="Y207" s="1"/>
      <c r="Z207" s="1"/>
    </row>
    <row r="208" customFormat="false" ht="15.75" hidden="false" customHeight="true" outlineLevel="0" collapsed="false">
      <c r="A208" s="1"/>
      <c r="B208" s="1"/>
      <c r="C208" s="1"/>
      <c r="D208" s="2"/>
      <c r="E208" s="2"/>
      <c r="F208" s="3"/>
      <c r="G208" s="2"/>
      <c r="H208" s="1"/>
      <c r="I208" s="3"/>
      <c r="J208" s="1"/>
      <c r="K208" s="1"/>
      <c r="L208" s="1"/>
      <c r="M208" s="1"/>
      <c r="N208" s="1"/>
      <c r="O208" s="1"/>
      <c r="P208" s="1"/>
      <c r="Q208" s="1"/>
      <c r="R208" s="1"/>
      <c r="S208" s="1"/>
      <c r="T208" s="1"/>
      <c r="U208" s="1"/>
      <c r="V208" s="1"/>
      <c r="W208" s="1"/>
      <c r="X208" s="1"/>
      <c r="Y208" s="1"/>
      <c r="Z208" s="1"/>
    </row>
    <row r="209" customFormat="false" ht="15.75" hidden="false" customHeight="true" outlineLevel="0" collapsed="false">
      <c r="A209" s="1"/>
      <c r="B209" s="1"/>
      <c r="C209" s="1"/>
      <c r="D209" s="2"/>
      <c r="E209" s="2"/>
      <c r="F209" s="3"/>
      <c r="G209" s="2"/>
      <c r="H209" s="1"/>
      <c r="I209" s="3"/>
      <c r="J209" s="1"/>
      <c r="K209" s="1"/>
      <c r="L209" s="1"/>
      <c r="M209" s="1"/>
      <c r="N209" s="1"/>
      <c r="O209" s="1"/>
      <c r="P209" s="1"/>
      <c r="Q209" s="1"/>
      <c r="R209" s="1"/>
      <c r="S209" s="1"/>
      <c r="T209" s="1"/>
      <c r="U209" s="1"/>
      <c r="V209" s="1"/>
      <c r="W209" s="1"/>
      <c r="X209" s="1"/>
      <c r="Y209" s="1"/>
      <c r="Z209" s="1"/>
    </row>
    <row r="210" customFormat="false" ht="15.75" hidden="false" customHeight="true" outlineLevel="0" collapsed="false">
      <c r="A210" s="1"/>
      <c r="B210" s="1"/>
      <c r="C210" s="1"/>
      <c r="D210" s="2"/>
      <c r="E210" s="2"/>
      <c r="F210" s="3"/>
      <c r="G210" s="2"/>
      <c r="H210" s="1"/>
      <c r="I210" s="3"/>
      <c r="J210" s="1"/>
      <c r="K210" s="1"/>
      <c r="L210" s="1"/>
      <c r="M210" s="1"/>
      <c r="N210" s="1"/>
      <c r="O210" s="1"/>
      <c r="P210" s="1"/>
      <c r="Q210" s="1"/>
      <c r="R210" s="1"/>
      <c r="S210" s="1"/>
      <c r="T210" s="1"/>
      <c r="U210" s="1"/>
      <c r="V210" s="1"/>
      <c r="W210" s="1"/>
      <c r="X210" s="1"/>
      <c r="Y210" s="1"/>
      <c r="Z210" s="1"/>
    </row>
    <row r="211" customFormat="false" ht="15.75" hidden="false" customHeight="true" outlineLevel="0" collapsed="false">
      <c r="A211" s="1"/>
      <c r="B211" s="1"/>
      <c r="C211" s="1"/>
      <c r="D211" s="2"/>
      <c r="E211" s="2"/>
      <c r="F211" s="3"/>
      <c r="G211" s="2"/>
      <c r="H211" s="1"/>
      <c r="I211" s="3"/>
      <c r="J211" s="1"/>
      <c r="K211" s="1"/>
      <c r="L211" s="1"/>
      <c r="M211" s="1"/>
      <c r="N211" s="1"/>
      <c r="O211" s="1"/>
      <c r="P211" s="1"/>
      <c r="Q211" s="1"/>
      <c r="R211" s="1"/>
      <c r="S211" s="1"/>
      <c r="T211" s="1"/>
      <c r="U211" s="1"/>
      <c r="V211" s="1"/>
      <c r="W211" s="1"/>
      <c r="X211" s="1"/>
      <c r="Y211" s="1"/>
      <c r="Z211" s="1"/>
    </row>
    <row r="212" customFormat="false" ht="15.75" hidden="false" customHeight="true" outlineLevel="0" collapsed="false">
      <c r="A212" s="1"/>
      <c r="B212" s="1"/>
      <c r="C212" s="1"/>
      <c r="D212" s="2"/>
      <c r="E212" s="2"/>
      <c r="F212" s="3"/>
      <c r="G212" s="2"/>
      <c r="H212" s="1"/>
      <c r="I212" s="3"/>
      <c r="J212" s="1"/>
      <c r="K212" s="1"/>
      <c r="L212" s="1"/>
      <c r="M212" s="1"/>
      <c r="N212" s="1"/>
      <c r="O212" s="1"/>
      <c r="P212" s="1"/>
      <c r="Q212" s="1"/>
      <c r="R212" s="1"/>
      <c r="S212" s="1"/>
      <c r="T212" s="1"/>
      <c r="U212" s="1"/>
      <c r="V212" s="1"/>
      <c r="W212" s="1"/>
      <c r="X212" s="1"/>
      <c r="Y212" s="1"/>
      <c r="Z212" s="1"/>
    </row>
    <row r="213" customFormat="false" ht="15.75" hidden="false" customHeight="true" outlineLevel="0" collapsed="false">
      <c r="A213" s="1"/>
      <c r="B213" s="1"/>
      <c r="C213" s="1"/>
      <c r="D213" s="2"/>
      <c r="E213" s="2"/>
      <c r="F213" s="3"/>
      <c r="G213" s="2"/>
      <c r="H213" s="1"/>
      <c r="I213" s="3"/>
      <c r="J213" s="1"/>
      <c r="K213" s="1"/>
      <c r="L213" s="1"/>
      <c r="M213" s="1"/>
      <c r="N213" s="1"/>
      <c r="O213" s="1"/>
      <c r="P213" s="1"/>
      <c r="Q213" s="1"/>
      <c r="R213" s="1"/>
      <c r="S213" s="1"/>
      <c r="T213" s="1"/>
      <c r="U213" s="1"/>
      <c r="V213" s="1"/>
      <c r="W213" s="1"/>
      <c r="X213" s="1"/>
      <c r="Y213" s="1"/>
      <c r="Z213" s="1"/>
    </row>
    <row r="214" customFormat="false" ht="15.75" hidden="false" customHeight="true" outlineLevel="0" collapsed="false">
      <c r="A214" s="1"/>
      <c r="B214" s="1"/>
      <c r="C214" s="1"/>
      <c r="D214" s="2"/>
      <c r="E214" s="2"/>
      <c r="F214" s="3"/>
      <c r="G214" s="2"/>
      <c r="H214" s="1"/>
      <c r="I214" s="3"/>
      <c r="J214" s="1"/>
      <c r="K214" s="1"/>
      <c r="L214" s="1"/>
      <c r="M214" s="1"/>
      <c r="N214" s="1"/>
      <c r="O214" s="1"/>
      <c r="P214" s="1"/>
      <c r="Q214" s="1"/>
      <c r="R214" s="1"/>
      <c r="S214" s="1"/>
      <c r="T214" s="1"/>
      <c r="U214" s="1"/>
      <c r="V214" s="1"/>
      <c r="W214" s="1"/>
      <c r="X214" s="1"/>
      <c r="Y214" s="1"/>
      <c r="Z214" s="1"/>
    </row>
    <row r="215" customFormat="false" ht="15.75" hidden="false" customHeight="true" outlineLevel="0" collapsed="false">
      <c r="A215" s="1"/>
      <c r="B215" s="1"/>
      <c r="C215" s="1"/>
      <c r="D215" s="2"/>
      <c r="E215" s="2"/>
      <c r="F215" s="3"/>
      <c r="G215" s="2"/>
      <c r="H215" s="1"/>
      <c r="I215" s="3"/>
      <c r="J215" s="1"/>
      <c r="K215" s="1"/>
      <c r="L215" s="1"/>
      <c r="M215" s="1"/>
      <c r="N215" s="1"/>
      <c r="O215" s="1"/>
      <c r="P215" s="1"/>
      <c r="Q215" s="1"/>
      <c r="R215" s="1"/>
      <c r="S215" s="1"/>
      <c r="T215" s="1"/>
      <c r="U215" s="1"/>
      <c r="V215" s="1"/>
      <c r="W215" s="1"/>
      <c r="X215" s="1"/>
      <c r="Y215" s="1"/>
      <c r="Z215" s="1"/>
    </row>
    <row r="216" customFormat="false" ht="15.75" hidden="false" customHeight="true" outlineLevel="0" collapsed="false">
      <c r="A216" s="1"/>
      <c r="B216" s="1"/>
      <c r="C216" s="1"/>
      <c r="D216" s="2"/>
      <c r="E216" s="2"/>
      <c r="F216" s="3"/>
      <c r="G216" s="2"/>
      <c r="H216" s="1"/>
      <c r="I216" s="3"/>
      <c r="J216" s="1"/>
      <c r="K216" s="1"/>
      <c r="L216" s="1"/>
      <c r="M216" s="1"/>
      <c r="N216" s="1"/>
      <c r="O216" s="1"/>
      <c r="P216" s="1"/>
      <c r="Q216" s="1"/>
      <c r="R216" s="1"/>
      <c r="S216" s="1"/>
      <c r="T216" s="1"/>
      <c r="U216" s="1"/>
      <c r="V216" s="1"/>
      <c r="W216" s="1"/>
      <c r="X216" s="1"/>
      <c r="Y216" s="1"/>
      <c r="Z216" s="1"/>
    </row>
    <row r="217" customFormat="false" ht="15.75" hidden="false" customHeight="true" outlineLevel="0" collapsed="false">
      <c r="A217" s="1"/>
      <c r="B217" s="1"/>
      <c r="C217" s="1"/>
      <c r="D217" s="2"/>
      <c r="E217" s="2"/>
      <c r="F217" s="3"/>
      <c r="G217" s="2"/>
      <c r="H217" s="1"/>
      <c r="I217" s="3"/>
      <c r="J217" s="1"/>
      <c r="K217" s="1"/>
      <c r="L217" s="1"/>
      <c r="M217" s="1"/>
      <c r="N217" s="1"/>
      <c r="O217" s="1"/>
      <c r="P217" s="1"/>
      <c r="Q217" s="1"/>
      <c r="R217" s="1"/>
      <c r="S217" s="1"/>
      <c r="T217" s="1"/>
      <c r="U217" s="1"/>
      <c r="V217" s="1"/>
      <c r="W217" s="1"/>
      <c r="X217" s="1"/>
      <c r="Y217" s="1"/>
      <c r="Z217" s="1"/>
    </row>
    <row r="218" customFormat="false" ht="15.75" hidden="false" customHeight="true" outlineLevel="0" collapsed="false">
      <c r="A218" s="1"/>
      <c r="B218" s="1"/>
      <c r="C218" s="1"/>
      <c r="D218" s="2"/>
      <c r="E218" s="2"/>
      <c r="F218" s="3"/>
      <c r="G218" s="2"/>
      <c r="H218" s="1"/>
      <c r="I218" s="3"/>
      <c r="J218" s="1"/>
      <c r="K218" s="1"/>
      <c r="L218" s="1"/>
      <c r="M218" s="1"/>
      <c r="N218" s="1"/>
      <c r="O218" s="1"/>
      <c r="P218" s="1"/>
      <c r="Q218" s="1"/>
      <c r="R218" s="1"/>
      <c r="S218" s="1"/>
      <c r="T218" s="1"/>
      <c r="U218" s="1"/>
      <c r="V218" s="1"/>
      <c r="W218" s="1"/>
      <c r="X218" s="1"/>
      <c r="Y218" s="1"/>
      <c r="Z218" s="1"/>
    </row>
    <row r="219" customFormat="false" ht="15.75" hidden="false" customHeight="true" outlineLevel="0" collapsed="false">
      <c r="A219" s="1"/>
      <c r="B219" s="1"/>
      <c r="C219" s="1"/>
      <c r="D219" s="2"/>
      <c r="E219" s="2"/>
      <c r="F219" s="3"/>
      <c r="G219" s="2"/>
      <c r="H219" s="1"/>
      <c r="I219" s="3"/>
      <c r="J219" s="1"/>
      <c r="K219" s="1"/>
      <c r="L219" s="1"/>
      <c r="M219" s="1"/>
      <c r="N219" s="1"/>
      <c r="O219" s="1"/>
      <c r="P219" s="1"/>
      <c r="Q219" s="1"/>
      <c r="R219" s="1"/>
      <c r="S219" s="1"/>
      <c r="T219" s="1"/>
      <c r="U219" s="1"/>
      <c r="V219" s="1"/>
      <c r="W219" s="1"/>
      <c r="X219" s="1"/>
      <c r="Y219" s="1"/>
      <c r="Z219" s="1"/>
    </row>
    <row r="220" customFormat="false" ht="15.75" hidden="false" customHeight="true" outlineLevel="0" collapsed="false">
      <c r="A220" s="1"/>
      <c r="B220" s="1"/>
      <c r="C220" s="1"/>
      <c r="D220" s="2"/>
      <c r="E220" s="2"/>
      <c r="F220" s="3"/>
      <c r="G220" s="2"/>
      <c r="H220" s="1"/>
      <c r="I220" s="3"/>
      <c r="J220" s="1"/>
      <c r="K220" s="1"/>
      <c r="L220" s="1"/>
      <c r="M220" s="1"/>
      <c r="N220" s="1"/>
      <c r="O220" s="1"/>
      <c r="P220" s="1"/>
      <c r="Q220" s="1"/>
      <c r="R220" s="1"/>
      <c r="S220" s="1"/>
      <c r="T220" s="1"/>
      <c r="U220" s="1"/>
      <c r="V220" s="1"/>
      <c r="W220" s="1"/>
      <c r="X220" s="1"/>
      <c r="Y220" s="1"/>
      <c r="Z220" s="1"/>
    </row>
    <row r="221" customFormat="false" ht="15.75" hidden="false" customHeight="true" outlineLevel="0" collapsed="false">
      <c r="A221" s="1"/>
      <c r="B221" s="1"/>
      <c r="C221" s="1"/>
      <c r="D221" s="2"/>
      <c r="E221" s="2"/>
      <c r="F221" s="3"/>
      <c r="G221" s="2"/>
      <c r="H221" s="1"/>
      <c r="I221" s="3"/>
      <c r="J221" s="1"/>
      <c r="K221" s="1"/>
      <c r="L221" s="1"/>
      <c r="M221" s="1"/>
      <c r="N221" s="1"/>
      <c r="O221" s="1"/>
      <c r="P221" s="1"/>
      <c r="Q221" s="1"/>
      <c r="R221" s="1"/>
      <c r="S221" s="1"/>
      <c r="T221" s="1"/>
      <c r="U221" s="1"/>
      <c r="V221" s="1"/>
      <c r="W221" s="1"/>
      <c r="X221" s="1"/>
      <c r="Y221" s="1"/>
      <c r="Z221" s="1"/>
    </row>
    <row r="222" customFormat="false" ht="15.75" hidden="false" customHeight="true" outlineLevel="0" collapsed="false">
      <c r="A222" s="1"/>
      <c r="B222" s="1"/>
      <c r="C222" s="1"/>
      <c r="D222" s="2"/>
      <c r="E222" s="2"/>
      <c r="F222" s="3"/>
      <c r="G222" s="2"/>
      <c r="H222" s="1"/>
      <c r="I222" s="3"/>
      <c r="J222" s="1"/>
      <c r="K222" s="1"/>
      <c r="L222" s="1"/>
      <c r="M222" s="1"/>
      <c r="N222" s="1"/>
      <c r="O222" s="1"/>
      <c r="P222" s="1"/>
      <c r="Q222" s="1"/>
      <c r="R222" s="1"/>
      <c r="S222" s="1"/>
      <c r="T222" s="1"/>
      <c r="U222" s="1"/>
      <c r="V222" s="1"/>
      <c r="W222" s="1"/>
      <c r="X222" s="1"/>
      <c r="Y222" s="1"/>
      <c r="Z222" s="1"/>
    </row>
    <row r="223" customFormat="false" ht="15.75" hidden="false" customHeight="true" outlineLevel="0" collapsed="false">
      <c r="A223" s="1"/>
      <c r="B223" s="1"/>
      <c r="C223" s="1"/>
      <c r="D223" s="2"/>
      <c r="E223" s="2"/>
      <c r="F223" s="3"/>
      <c r="G223" s="2"/>
      <c r="H223" s="1"/>
      <c r="I223" s="3"/>
      <c r="J223" s="1"/>
      <c r="K223" s="1"/>
      <c r="L223" s="1"/>
      <c r="M223" s="1"/>
      <c r="N223" s="1"/>
      <c r="O223" s="1"/>
      <c r="P223" s="1"/>
      <c r="Q223" s="1"/>
      <c r="R223" s="1"/>
      <c r="S223" s="1"/>
      <c r="T223" s="1"/>
      <c r="U223" s="1"/>
      <c r="V223" s="1"/>
      <c r="W223" s="1"/>
      <c r="X223" s="1"/>
      <c r="Y223" s="1"/>
      <c r="Z223" s="1"/>
    </row>
    <row r="224" customFormat="false" ht="15.75" hidden="false" customHeight="true" outlineLevel="0" collapsed="false">
      <c r="A224" s="1"/>
      <c r="B224" s="1"/>
      <c r="C224" s="1"/>
      <c r="D224" s="2"/>
      <c r="E224" s="2"/>
      <c r="F224" s="3"/>
      <c r="G224" s="2"/>
      <c r="H224" s="1"/>
      <c r="I224" s="3"/>
      <c r="J224" s="1"/>
      <c r="K224" s="1"/>
      <c r="L224" s="1"/>
      <c r="M224" s="1"/>
      <c r="N224" s="1"/>
      <c r="O224" s="1"/>
      <c r="P224" s="1"/>
      <c r="Q224" s="1"/>
      <c r="R224" s="1"/>
      <c r="S224" s="1"/>
      <c r="T224" s="1"/>
      <c r="U224" s="1"/>
      <c r="V224" s="1"/>
      <c r="W224" s="1"/>
      <c r="X224" s="1"/>
      <c r="Y224" s="1"/>
      <c r="Z224" s="1"/>
    </row>
    <row r="225" customFormat="false" ht="15.75" hidden="false" customHeight="true" outlineLevel="0" collapsed="false">
      <c r="A225" s="1"/>
      <c r="B225" s="1"/>
      <c r="C225" s="1"/>
      <c r="D225" s="2"/>
      <c r="E225" s="2"/>
      <c r="F225" s="3"/>
      <c r="G225" s="2"/>
      <c r="H225" s="1"/>
      <c r="I225" s="3"/>
      <c r="J225" s="1"/>
      <c r="K225" s="1"/>
      <c r="L225" s="1"/>
      <c r="M225" s="1"/>
      <c r="N225" s="1"/>
      <c r="O225" s="1"/>
      <c r="P225" s="1"/>
      <c r="Q225" s="1"/>
      <c r="R225" s="1"/>
      <c r="S225" s="1"/>
      <c r="T225" s="1"/>
      <c r="U225" s="1"/>
      <c r="V225" s="1"/>
      <c r="W225" s="1"/>
      <c r="X225" s="1"/>
      <c r="Y225" s="1"/>
      <c r="Z225" s="1"/>
    </row>
    <row r="226" customFormat="false" ht="15.75" hidden="false" customHeight="true" outlineLevel="0" collapsed="false">
      <c r="A226" s="1"/>
      <c r="B226" s="1"/>
      <c r="C226" s="1"/>
      <c r="D226" s="2"/>
      <c r="E226" s="2"/>
      <c r="F226" s="3"/>
      <c r="G226" s="2"/>
      <c r="H226" s="1"/>
      <c r="I226" s="3"/>
      <c r="J226" s="1"/>
      <c r="K226" s="1"/>
      <c r="L226" s="1"/>
      <c r="M226" s="1"/>
      <c r="N226" s="1"/>
      <c r="O226" s="1"/>
      <c r="P226" s="1"/>
      <c r="Q226" s="1"/>
      <c r="R226" s="1"/>
      <c r="S226" s="1"/>
      <c r="T226" s="1"/>
      <c r="U226" s="1"/>
      <c r="V226" s="1"/>
      <c r="W226" s="1"/>
      <c r="X226" s="1"/>
      <c r="Y226" s="1"/>
      <c r="Z226" s="1"/>
    </row>
    <row r="227" customFormat="false" ht="15.75" hidden="false" customHeight="true" outlineLevel="0" collapsed="false">
      <c r="A227" s="1"/>
      <c r="B227" s="1"/>
      <c r="C227" s="1"/>
      <c r="D227" s="2"/>
      <c r="E227" s="2"/>
      <c r="F227" s="3"/>
      <c r="G227" s="2"/>
      <c r="H227" s="1"/>
      <c r="I227" s="3"/>
      <c r="J227" s="1"/>
      <c r="K227" s="1"/>
      <c r="L227" s="1"/>
      <c r="M227" s="1"/>
      <c r="N227" s="1"/>
      <c r="O227" s="1"/>
      <c r="P227" s="1"/>
      <c r="Q227" s="1"/>
      <c r="R227" s="1"/>
      <c r="S227" s="1"/>
      <c r="T227" s="1"/>
      <c r="U227" s="1"/>
      <c r="V227" s="1"/>
      <c r="W227" s="1"/>
      <c r="X227" s="1"/>
      <c r="Y227" s="1"/>
      <c r="Z227" s="1"/>
    </row>
    <row r="228" customFormat="false" ht="15.75" hidden="false" customHeight="true" outlineLevel="0" collapsed="false">
      <c r="A228" s="1"/>
      <c r="B228" s="1"/>
      <c r="C228" s="1"/>
      <c r="D228" s="2"/>
      <c r="E228" s="2"/>
      <c r="F228" s="3"/>
      <c r="G228" s="2"/>
      <c r="H228" s="1"/>
      <c r="I228" s="3"/>
      <c r="J228" s="1"/>
      <c r="K228" s="1"/>
      <c r="L228" s="1"/>
      <c r="M228" s="1"/>
      <c r="N228" s="1"/>
      <c r="O228" s="1"/>
      <c r="P228" s="1"/>
      <c r="Q228" s="1"/>
      <c r="R228" s="1"/>
      <c r="S228" s="1"/>
      <c r="T228" s="1"/>
      <c r="U228" s="1"/>
      <c r="V228" s="1"/>
      <c r="W228" s="1"/>
      <c r="X228" s="1"/>
      <c r="Y228" s="1"/>
      <c r="Z228" s="1"/>
    </row>
    <row r="229" customFormat="false" ht="15.75" hidden="false" customHeight="true" outlineLevel="0" collapsed="false">
      <c r="A229" s="1"/>
      <c r="B229" s="1"/>
      <c r="C229" s="1"/>
      <c r="D229" s="2"/>
      <c r="E229" s="2"/>
      <c r="F229" s="3"/>
      <c r="G229" s="2"/>
      <c r="H229" s="1"/>
      <c r="I229" s="3"/>
      <c r="J229" s="1"/>
      <c r="K229" s="1"/>
      <c r="L229" s="1"/>
      <c r="M229" s="1"/>
      <c r="N229" s="1"/>
      <c r="O229" s="1"/>
      <c r="P229" s="1"/>
      <c r="Q229" s="1"/>
      <c r="R229" s="1"/>
      <c r="S229" s="1"/>
      <c r="T229" s="1"/>
      <c r="U229" s="1"/>
      <c r="V229" s="1"/>
      <c r="W229" s="1"/>
      <c r="X229" s="1"/>
      <c r="Y229" s="1"/>
      <c r="Z229" s="1"/>
    </row>
    <row r="230" customFormat="false" ht="15.75" hidden="false" customHeight="true" outlineLevel="0" collapsed="false">
      <c r="A230" s="1"/>
      <c r="B230" s="1"/>
      <c r="C230" s="1"/>
      <c r="D230" s="2"/>
      <c r="E230" s="2"/>
      <c r="F230" s="3"/>
      <c r="G230" s="2"/>
      <c r="H230" s="1"/>
      <c r="I230" s="3"/>
      <c r="J230" s="1"/>
      <c r="K230" s="1"/>
      <c r="L230" s="1"/>
      <c r="M230" s="1"/>
      <c r="N230" s="1"/>
      <c r="O230" s="1"/>
      <c r="P230" s="1"/>
      <c r="Q230" s="1"/>
      <c r="R230" s="1"/>
      <c r="S230" s="1"/>
      <c r="T230" s="1"/>
      <c r="U230" s="1"/>
      <c r="V230" s="1"/>
      <c r="W230" s="1"/>
      <c r="X230" s="1"/>
      <c r="Y230" s="1"/>
      <c r="Z230" s="1"/>
    </row>
    <row r="231" customFormat="false" ht="15.75" hidden="false" customHeight="true" outlineLevel="0" collapsed="false">
      <c r="A231" s="1"/>
      <c r="B231" s="1"/>
      <c r="C231" s="1"/>
      <c r="D231" s="2"/>
      <c r="E231" s="2"/>
      <c r="F231" s="3"/>
      <c r="G231" s="2"/>
      <c r="H231" s="1"/>
      <c r="I231" s="3"/>
      <c r="J231" s="1"/>
      <c r="K231" s="1"/>
      <c r="L231" s="1"/>
      <c r="M231" s="1"/>
      <c r="N231" s="1"/>
      <c r="O231" s="1"/>
      <c r="P231" s="1"/>
      <c r="Q231" s="1"/>
      <c r="R231" s="1"/>
      <c r="S231" s="1"/>
      <c r="T231" s="1"/>
      <c r="U231" s="1"/>
      <c r="V231" s="1"/>
      <c r="W231" s="1"/>
      <c r="X231" s="1"/>
      <c r="Y231" s="1"/>
      <c r="Z231" s="1"/>
    </row>
    <row r="232" customFormat="false" ht="15.75" hidden="false" customHeight="true" outlineLevel="0" collapsed="false">
      <c r="A232" s="1"/>
      <c r="B232" s="1"/>
      <c r="C232" s="1"/>
      <c r="D232" s="2"/>
      <c r="E232" s="2"/>
      <c r="F232" s="3"/>
      <c r="G232" s="2"/>
      <c r="H232" s="1"/>
      <c r="I232" s="3"/>
      <c r="J232" s="1"/>
      <c r="K232" s="1"/>
      <c r="L232" s="1"/>
      <c r="M232" s="1"/>
      <c r="N232" s="1"/>
      <c r="O232" s="1"/>
      <c r="P232" s="1"/>
      <c r="Q232" s="1"/>
      <c r="R232" s="1"/>
      <c r="S232" s="1"/>
      <c r="T232" s="1"/>
      <c r="U232" s="1"/>
      <c r="V232" s="1"/>
      <c r="W232" s="1"/>
      <c r="X232" s="1"/>
      <c r="Y232" s="1"/>
      <c r="Z232" s="1"/>
    </row>
    <row r="233" customFormat="false" ht="15.75" hidden="false" customHeight="true" outlineLevel="0" collapsed="false">
      <c r="A233" s="1"/>
      <c r="B233" s="1"/>
      <c r="C233" s="1"/>
      <c r="D233" s="2"/>
      <c r="E233" s="2"/>
      <c r="F233" s="3"/>
      <c r="G233" s="2"/>
      <c r="H233" s="1"/>
      <c r="I233" s="3"/>
      <c r="J233" s="1"/>
      <c r="K233" s="1"/>
      <c r="L233" s="1"/>
      <c r="M233" s="1"/>
      <c r="N233" s="1"/>
      <c r="O233" s="1"/>
      <c r="P233" s="1"/>
      <c r="Q233" s="1"/>
      <c r="R233" s="1"/>
      <c r="S233" s="1"/>
      <c r="T233" s="1"/>
      <c r="U233" s="1"/>
      <c r="V233" s="1"/>
      <c r="W233" s="1"/>
      <c r="X233" s="1"/>
      <c r="Y233" s="1"/>
      <c r="Z233" s="1"/>
    </row>
    <row r="234" customFormat="false" ht="15.75" hidden="false" customHeight="true" outlineLevel="0" collapsed="false">
      <c r="A234" s="1"/>
      <c r="B234" s="1"/>
      <c r="C234" s="1"/>
      <c r="D234" s="2"/>
      <c r="E234" s="2"/>
      <c r="F234" s="3"/>
      <c r="G234" s="2"/>
      <c r="H234" s="1"/>
      <c r="I234" s="3"/>
      <c r="J234" s="1"/>
      <c r="K234" s="1"/>
      <c r="L234" s="1"/>
      <c r="M234" s="1"/>
      <c r="N234" s="1"/>
      <c r="O234" s="1"/>
      <c r="P234" s="1"/>
      <c r="Q234" s="1"/>
      <c r="R234" s="1"/>
      <c r="S234" s="1"/>
      <c r="T234" s="1"/>
      <c r="U234" s="1"/>
      <c r="V234" s="1"/>
      <c r="W234" s="1"/>
      <c r="X234" s="1"/>
      <c r="Y234" s="1"/>
      <c r="Z234" s="1"/>
    </row>
    <row r="235" customFormat="false" ht="15.75" hidden="false" customHeight="true" outlineLevel="0" collapsed="false">
      <c r="A235" s="1"/>
      <c r="B235" s="1"/>
      <c r="C235" s="1"/>
      <c r="D235" s="2"/>
      <c r="E235" s="2"/>
      <c r="F235" s="3"/>
      <c r="G235" s="2"/>
      <c r="H235" s="1"/>
      <c r="I235" s="3"/>
      <c r="J235" s="1"/>
      <c r="K235" s="1"/>
      <c r="L235" s="1"/>
      <c r="M235" s="1"/>
      <c r="N235" s="1"/>
      <c r="O235" s="1"/>
      <c r="P235" s="1"/>
      <c r="Q235" s="1"/>
      <c r="R235" s="1"/>
      <c r="S235" s="1"/>
      <c r="T235" s="1"/>
      <c r="U235" s="1"/>
      <c r="V235" s="1"/>
      <c r="W235" s="1"/>
      <c r="X235" s="1"/>
      <c r="Y235" s="1"/>
      <c r="Z235" s="1"/>
    </row>
    <row r="236" customFormat="false" ht="15.75" hidden="false" customHeight="true" outlineLevel="0" collapsed="false">
      <c r="A236" s="1"/>
      <c r="B236" s="1"/>
      <c r="C236" s="1"/>
      <c r="D236" s="2"/>
      <c r="E236" s="2"/>
      <c r="F236" s="3"/>
      <c r="G236" s="2"/>
      <c r="H236" s="1"/>
      <c r="I236" s="3"/>
      <c r="J236" s="1"/>
      <c r="K236" s="1"/>
      <c r="L236" s="1"/>
      <c r="M236" s="1"/>
      <c r="N236" s="1"/>
      <c r="O236" s="1"/>
      <c r="P236" s="1"/>
      <c r="Q236" s="1"/>
      <c r="R236" s="1"/>
      <c r="S236" s="1"/>
      <c r="T236" s="1"/>
      <c r="U236" s="1"/>
      <c r="V236" s="1"/>
      <c r="W236" s="1"/>
      <c r="X236" s="1"/>
      <c r="Y236" s="1"/>
      <c r="Z236" s="1"/>
    </row>
    <row r="237" customFormat="false" ht="15.75" hidden="false" customHeight="true" outlineLevel="0" collapsed="false">
      <c r="A237" s="1"/>
      <c r="B237" s="1"/>
      <c r="C237" s="1"/>
      <c r="D237" s="2"/>
      <c r="E237" s="2"/>
      <c r="F237" s="3"/>
      <c r="G237" s="2"/>
      <c r="H237" s="1"/>
      <c r="I237" s="3"/>
      <c r="J237" s="1"/>
      <c r="K237" s="1"/>
      <c r="L237" s="1"/>
      <c r="M237" s="1"/>
      <c r="N237" s="1"/>
      <c r="O237" s="1"/>
      <c r="P237" s="1"/>
      <c r="Q237" s="1"/>
      <c r="R237" s="1"/>
      <c r="S237" s="1"/>
      <c r="T237" s="1"/>
      <c r="U237" s="1"/>
      <c r="V237" s="1"/>
      <c r="W237" s="1"/>
      <c r="X237" s="1"/>
      <c r="Y237" s="1"/>
      <c r="Z237" s="1"/>
    </row>
    <row r="238" customFormat="false" ht="15.75" hidden="false" customHeight="true" outlineLevel="0" collapsed="false">
      <c r="A238" s="1"/>
      <c r="B238" s="1"/>
      <c r="C238" s="1"/>
      <c r="D238" s="2"/>
      <c r="E238" s="2"/>
      <c r="F238" s="3"/>
      <c r="G238" s="2"/>
      <c r="H238" s="1"/>
      <c r="I238" s="3"/>
      <c r="J238" s="1"/>
      <c r="K238" s="1"/>
      <c r="L238" s="1"/>
      <c r="M238" s="1"/>
      <c r="N238" s="1"/>
      <c r="O238" s="1"/>
      <c r="P238" s="1"/>
      <c r="Q238" s="1"/>
      <c r="R238" s="1"/>
      <c r="S238" s="1"/>
      <c r="T238" s="1"/>
      <c r="U238" s="1"/>
      <c r="V238" s="1"/>
      <c r="W238" s="1"/>
      <c r="X238" s="1"/>
      <c r="Y238" s="1"/>
      <c r="Z238" s="1"/>
    </row>
    <row r="239" customFormat="false" ht="15.75" hidden="false" customHeight="true" outlineLevel="0" collapsed="false">
      <c r="A239" s="1"/>
      <c r="B239" s="1"/>
      <c r="C239" s="1"/>
      <c r="D239" s="2"/>
      <c r="E239" s="2"/>
      <c r="F239" s="3"/>
      <c r="G239" s="2"/>
      <c r="H239" s="1"/>
      <c r="I239" s="3"/>
      <c r="J239" s="1"/>
      <c r="K239" s="1"/>
      <c r="L239" s="1"/>
      <c r="M239" s="1"/>
      <c r="N239" s="1"/>
      <c r="O239" s="1"/>
      <c r="P239" s="1"/>
      <c r="Q239" s="1"/>
      <c r="R239" s="1"/>
      <c r="S239" s="1"/>
      <c r="T239" s="1"/>
      <c r="U239" s="1"/>
      <c r="V239" s="1"/>
      <c r="W239" s="1"/>
      <c r="X239" s="1"/>
      <c r="Y239" s="1"/>
      <c r="Z239" s="1"/>
    </row>
    <row r="240" customFormat="false" ht="15.75" hidden="false" customHeight="true" outlineLevel="0" collapsed="false">
      <c r="A240" s="1"/>
      <c r="B240" s="1"/>
      <c r="C240" s="1"/>
      <c r="D240" s="2"/>
      <c r="E240" s="2"/>
      <c r="F240" s="3"/>
      <c r="G240" s="2"/>
      <c r="H240" s="1"/>
      <c r="I240" s="3"/>
      <c r="J240" s="1"/>
      <c r="K240" s="1"/>
      <c r="L240" s="1"/>
      <c r="M240" s="1"/>
      <c r="N240" s="1"/>
      <c r="O240" s="1"/>
      <c r="P240" s="1"/>
      <c r="Q240" s="1"/>
      <c r="R240" s="1"/>
      <c r="S240" s="1"/>
      <c r="T240" s="1"/>
      <c r="U240" s="1"/>
      <c r="V240" s="1"/>
      <c r="W240" s="1"/>
      <c r="X240" s="1"/>
      <c r="Y240" s="1"/>
      <c r="Z240" s="1"/>
    </row>
    <row r="241" customFormat="false" ht="15.75" hidden="false" customHeight="true" outlineLevel="0" collapsed="false">
      <c r="A241" s="1"/>
      <c r="B241" s="1"/>
      <c r="C241" s="1"/>
      <c r="D241" s="2"/>
      <c r="E241" s="2"/>
      <c r="F241" s="3"/>
      <c r="G241" s="2"/>
      <c r="H241" s="1"/>
      <c r="I241" s="3"/>
      <c r="J241" s="1"/>
      <c r="K241" s="1"/>
      <c r="L241" s="1"/>
      <c r="M241" s="1"/>
      <c r="N241" s="1"/>
      <c r="O241" s="1"/>
      <c r="P241" s="1"/>
      <c r="Q241" s="1"/>
      <c r="R241" s="1"/>
      <c r="S241" s="1"/>
      <c r="T241" s="1"/>
      <c r="U241" s="1"/>
      <c r="V241" s="1"/>
      <c r="W241" s="1"/>
      <c r="X241" s="1"/>
      <c r="Y241" s="1"/>
      <c r="Z241" s="1"/>
    </row>
    <row r="242" customFormat="false" ht="15.75" hidden="false" customHeight="true" outlineLevel="0" collapsed="false">
      <c r="A242" s="1"/>
      <c r="B242" s="1"/>
      <c r="C242" s="1"/>
      <c r="D242" s="2"/>
      <c r="E242" s="2"/>
      <c r="F242" s="3"/>
      <c r="G242" s="2"/>
      <c r="H242" s="1"/>
      <c r="I242" s="3"/>
      <c r="J242" s="1"/>
      <c r="K242" s="1"/>
      <c r="L242" s="1"/>
      <c r="M242" s="1"/>
      <c r="N242" s="1"/>
      <c r="O242" s="1"/>
      <c r="P242" s="1"/>
      <c r="Q242" s="1"/>
      <c r="R242" s="1"/>
      <c r="S242" s="1"/>
      <c r="T242" s="1"/>
      <c r="U242" s="1"/>
      <c r="V242" s="1"/>
      <c r="W242" s="1"/>
      <c r="X242" s="1"/>
      <c r="Y242" s="1"/>
      <c r="Z242" s="1"/>
    </row>
    <row r="243" customFormat="false" ht="15.75" hidden="false" customHeight="true" outlineLevel="0" collapsed="false">
      <c r="A243" s="1"/>
      <c r="B243" s="1"/>
      <c r="C243" s="1"/>
      <c r="D243" s="2"/>
      <c r="E243" s="2"/>
      <c r="F243" s="3"/>
      <c r="G243" s="2"/>
      <c r="H243" s="1"/>
      <c r="I243" s="3"/>
      <c r="J243" s="1"/>
      <c r="K243" s="1"/>
      <c r="L243" s="1"/>
      <c r="M243" s="1"/>
      <c r="N243" s="1"/>
      <c r="O243" s="1"/>
      <c r="P243" s="1"/>
      <c r="Q243" s="1"/>
      <c r="R243" s="1"/>
      <c r="S243" s="1"/>
      <c r="T243" s="1"/>
      <c r="U243" s="1"/>
      <c r="V243" s="1"/>
      <c r="W243" s="1"/>
      <c r="X243" s="1"/>
      <c r="Y243" s="1"/>
      <c r="Z243" s="1"/>
    </row>
    <row r="244" customFormat="false" ht="15.75" hidden="false" customHeight="true" outlineLevel="0" collapsed="false">
      <c r="A244" s="1"/>
      <c r="B244" s="1"/>
      <c r="C244" s="1"/>
      <c r="D244" s="2"/>
      <c r="E244" s="2"/>
      <c r="F244" s="3"/>
      <c r="G244" s="2"/>
      <c r="H244" s="1"/>
      <c r="I244" s="3"/>
      <c r="J244" s="1"/>
      <c r="K244" s="1"/>
      <c r="L244" s="1"/>
      <c r="M244" s="1"/>
      <c r="N244" s="1"/>
      <c r="O244" s="1"/>
      <c r="P244" s="1"/>
      <c r="Q244" s="1"/>
      <c r="R244" s="1"/>
      <c r="S244" s="1"/>
      <c r="T244" s="1"/>
      <c r="U244" s="1"/>
      <c r="V244" s="1"/>
      <c r="W244" s="1"/>
      <c r="X244" s="1"/>
      <c r="Y244" s="1"/>
      <c r="Z244" s="1"/>
    </row>
    <row r="245" customFormat="false" ht="15.75" hidden="false" customHeight="true" outlineLevel="0" collapsed="false">
      <c r="A245" s="1"/>
      <c r="B245" s="1"/>
      <c r="C245" s="1"/>
      <c r="D245" s="2"/>
      <c r="E245" s="2"/>
      <c r="F245" s="3"/>
      <c r="G245" s="2"/>
      <c r="H245" s="1"/>
      <c r="I245" s="3"/>
      <c r="J245" s="1"/>
      <c r="K245" s="1"/>
      <c r="L245" s="1"/>
      <c r="M245" s="1"/>
      <c r="N245" s="1"/>
      <c r="O245" s="1"/>
      <c r="P245" s="1"/>
      <c r="Q245" s="1"/>
      <c r="R245" s="1"/>
      <c r="S245" s="1"/>
      <c r="T245" s="1"/>
      <c r="U245" s="1"/>
      <c r="V245" s="1"/>
      <c r="W245" s="1"/>
      <c r="X245" s="1"/>
      <c r="Y245" s="1"/>
      <c r="Z245" s="1"/>
    </row>
    <row r="246" customFormat="false" ht="15.75" hidden="false" customHeight="true" outlineLevel="0" collapsed="false">
      <c r="A246" s="1"/>
      <c r="B246" s="1"/>
      <c r="C246" s="1"/>
      <c r="D246" s="2"/>
      <c r="E246" s="2"/>
      <c r="F246" s="3"/>
      <c r="G246" s="2"/>
      <c r="H246" s="1"/>
      <c r="I246" s="3"/>
      <c r="J246" s="1"/>
      <c r="K246" s="1"/>
      <c r="L246" s="1"/>
      <c r="M246" s="1"/>
      <c r="N246" s="1"/>
      <c r="O246" s="1"/>
      <c r="P246" s="1"/>
      <c r="Q246" s="1"/>
      <c r="R246" s="1"/>
      <c r="S246" s="1"/>
      <c r="T246" s="1"/>
      <c r="U246" s="1"/>
      <c r="V246" s="1"/>
      <c r="W246" s="1"/>
      <c r="X246" s="1"/>
      <c r="Y246" s="1"/>
      <c r="Z246" s="1"/>
    </row>
    <row r="247" customFormat="false" ht="15.75" hidden="false" customHeight="true" outlineLevel="0" collapsed="false">
      <c r="A247" s="1"/>
      <c r="B247" s="1"/>
      <c r="C247" s="1"/>
      <c r="D247" s="2"/>
      <c r="E247" s="2"/>
      <c r="F247" s="3"/>
      <c r="G247" s="2"/>
      <c r="H247" s="1"/>
      <c r="I247" s="3"/>
      <c r="J247" s="1"/>
      <c r="K247" s="1"/>
      <c r="L247" s="1"/>
      <c r="M247" s="1"/>
      <c r="N247" s="1"/>
      <c r="O247" s="1"/>
      <c r="P247" s="1"/>
      <c r="Q247" s="1"/>
      <c r="R247" s="1"/>
      <c r="S247" s="1"/>
      <c r="T247" s="1"/>
      <c r="U247" s="1"/>
      <c r="V247" s="1"/>
      <c r="W247" s="1"/>
      <c r="X247" s="1"/>
      <c r="Y247" s="1"/>
      <c r="Z247" s="1"/>
    </row>
    <row r="248" customFormat="false" ht="15.75" hidden="false" customHeight="true" outlineLevel="0" collapsed="false">
      <c r="A248" s="1"/>
      <c r="B248" s="1"/>
      <c r="C248" s="1"/>
      <c r="D248" s="2"/>
      <c r="E248" s="2"/>
      <c r="F248" s="3"/>
      <c r="G248" s="2"/>
      <c r="H248" s="1"/>
      <c r="I248" s="3"/>
      <c r="J248" s="1"/>
      <c r="K248" s="1"/>
      <c r="L248" s="1"/>
      <c r="M248" s="1"/>
      <c r="N248" s="1"/>
      <c r="O248" s="1"/>
      <c r="P248" s="1"/>
      <c r="Q248" s="1"/>
      <c r="R248" s="1"/>
      <c r="S248" s="1"/>
      <c r="T248" s="1"/>
      <c r="U248" s="1"/>
      <c r="V248" s="1"/>
      <c r="W248" s="1"/>
      <c r="X248" s="1"/>
      <c r="Y248" s="1"/>
      <c r="Z248" s="1"/>
    </row>
    <row r="249" customFormat="false" ht="15.75" hidden="false" customHeight="true" outlineLevel="0" collapsed="false">
      <c r="A249" s="1"/>
      <c r="B249" s="1"/>
      <c r="C249" s="1"/>
      <c r="D249" s="2"/>
      <c r="E249" s="2"/>
      <c r="F249" s="3"/>
      <c r="G249" s="2"/>
      <c r="H249" s="1"/>
      <c r="I249" s="3"/>
      <c r="J249" s="1"/>
      <c r="K249" s="1"/>
      <c r="L249" s="1"/>
      <c r="M249" s="1"/>
      <c r="N249" s="1"/>
      <c r="O249" s="1"/>
      <c r="P249" s="1"/>
      <c r="Q249" s="1"/>
      <c r="R249" s="1"/>
      <c r="S249" s="1"/>
      <c r="T249" s="1"/>
      <c r="U249" s="1"/>
      <c r="V249" s="1"/>
      <c r="W249" s="1"/>
      <c r="X249" s="1"/>
      <c r="Y249" s="1"/>
      <c r="Z249" s="1"/>
    </row>
    <row r="250" customFormat="false" ht="15.75" hidden="false" customHeight="true" outlineLevel="0" collapsed="false">
      <c r="A250" s="1"/>
      <c r="B250" s="1"/>
      <c r="C250" s="1"/>
      <c r="D250" s="2"/>
      <c r="E250" s="2"/>
      <c r="F250" s="3"/>
      <c r="G250" s="2"/>
      <c r="H250" s="1"/>
      <c r="I250" s="3"/>
      <c r="J250" s="1"/>
      <c r="K250" s="1"/>
      <c r="L250" s="1"/>
      <c r="M250" s="1"/>
      <c r="N250" s="1"/>
      <c r="O250" s="1"/>
      <c r="P250" s="1"/>
      <c r="Q250" s="1"/>
      <c r="R250" s="1"/>
      <c r="S250" s="1"/>
      <c r="T250" s="1"/>
      <c r="U250" s="1"/>
      <c r="V250" s="1"/>
      <c r="W250" s="1"/>
      <c r="X250" s="1"/>
      <c r="Y250" s="1"/>
      <c r="Z250" s="1"/>
    </row>
    <row r="251" customFormat="false" ht="15.75" hidden="false" customHeight="true" outlineLevel="0" collapsed="false">
      <c r="A251" s="1"/>
      <c r="B251" s="1"/>
      <c r="C251" s="1"/>
      <c r="D251" s="2"/>
      <c r="E251" s="2"/>
      <c r="F251" s="3"/>
      <c r="G251" s="2"/>
      <c r="H251" s="1"/>
      <c r="I251" s="3"/>
      <c r="J251" s="1"/>
      <c r="K251" s="1"/>
      <c r="L251" s="1"/>
      <c r="M251" s="1"/>
      <c r="N251" s="1"/>
      <c r="O251" s="1"/>
      <c r="P251" s="1"/>
      <c r="Q251" s="1"/>
      <c r="R251" s="1"/>
      <c r="S251" s="1"/>
      <c r="T251" s="1"/>
      <c r="U251" s="1"/>
      <c r="V251" s="1"/>
      <c r="W251" s="1"/>
      <c r="X251" s="1"/>
      <c r="Y251" s="1"/>
      <c r="Z251" s="1"/>
    </row>
    <row r="252" customFormat="false" ht="15.75" hidden="false" customHeight="true" outlineLevel="0" collapsed="false">
      <c r="A252" s="1"/>
      <c r="B252" s="1"/>
      <c r="C252" s="1"/>
      <c r="D252" s="2"/>
      <c r="E252" s="2"/>
      <c r="F252" s="3"/>
      <c r="G252" s="2"/>
      <c r="H252" s="1"/>
      <c r="I252" s="3"/>
      <c r="J252" s="1"/>
      <c r="K252" s="1"/>
      <c r="L252" s="1"/>
      <c r="M252" s="1"/>
      <c r="N252" s="1"/>
      <c r="O252" s="1"/>
      <c r="P252" s="1"/>
      <c r="Q252" s="1"/>
      <c r="R252" s="1"/>
      <c r="S252" s="1"/>
      <c r="T252" s="1"/>
      <c r="U252" s="1"/>
      <c r="V252" s="1"/>
      <c r="W252" s="1"/>
      <c r="X252" s="1"/>
      <c r="Y252" s="1"/>
      <c r="Z252" s="1"/>
    </row>
    <row r="253" customFormat="false" ht="15.75" hidden="false" customHeight="true" outlineLevel="0" collapsed="false">
      <c r="A253" s="1"/>
      <c r="B253" s="1"/>
      <c r="C253" s="1"/>
      <c r="D253" s="2"/>
      <c r="E253" s="2"/>
      <c r="F253" s="3"/>
      <c r="G253" s="2"/>
      <c r="H253" s="1"/>
      <c r="I253" s="3"/>
      <c r="J253" s="1"/>
      <c r="K253" s="1"/>
      <c r="L253" s="1"/>
      <c r="M253" s="1"/>
      <c r="N253" s="1"/>
      <c r="O253" s="1"/>
      <c r="P253" s="1"/>
      <c r="Q253" s="1"/>
      <c r="R253" s="1"/>
      <c r="S253" s="1"/>
      <c r="T253" s="1"/>
      <c r="U253" s="1"/>
      <c r="V253" s="1"/>
      <c r="W253" s="1"/>
      <c r="X253" s="1"/>
      <c r="Y253" s="1"/>
      <c r="Z253" s="1"/>
    </row>
    <row r="254" customFormat="false" ht="15.75" hidden="false" customHeight="true" outlineLevel="0" collapsed="false">
      <c r="A254" s="1"/>
      <c r="B254" s="1"/>
      <c r="C254" s="1"/>
      <c r="D254" s="2"/>
      <c r="E254" s="2"/>
      <c r="F254" s="3"/>
      <c r="G254" s="2"/>
      <c r="H254" s="1"/>
      <c r="I254" s="3"/>
      <c r="J254" s="1"/>
      <c r="K254" s="1"/>
      <c r="L254" s="1"/>
      <c r="M254" s="1"/>
      <c r="N254" s="1"/>
      <c r="O254" s="1"/>
      <c r="P254" s="1"/>
      <c r="Q254" s="1"/>
      <c r="R254" s="1"/>
      <c r="S254" s="1"/>
      <c r="T254" s="1"/>
      <c r="U254" s="1"/>
      <c r="V254" s="1"/>
      <c r="W254" s="1"/>
      <c r="X254" s="1"/>
      <c r="Y254" s="1"/>
      <c r="Z254" s="1"/>
    </row>
    <row r="255" customFormat="false" ht="15.75" hidden="false" customHeight="true" outlineLevel="0" collapsed="false">
      <c r="A255" s="1"/>
      <c r="B255" s="1"/>
      <c r="C255" s="1"/>
      <c r="D255" s="2"/>
      <c r="E255" s="2"/>
      <c r="F255" s="3"/>
      <c r="G255" s="2"/>
      <c r="H255" s="1"/>
      <c r="I255" s="3"/>
      <c r="J255" s="1"/>
      <c r="K255" s="1"/>
      <c r="L255" s="1"/>
      <c r="M255" s="1"/>
      <c r="N255" s="1"/>
      <c r="O255" s="1"/>
      <c r="P255" s="1"/>
      <c r="Q255" s="1"/>
      <c r="R255" s="1"/>
      <c r="S255" s="1"/>
      <c r="T255" s="1"/>
      <c r="U255" s="1"/>
      <c r="V255" s="1"/>
      <c r="W255" s="1"/>
      <c r="X255" s="1"/>
      <c r="Y255" s="1"/>
      <c r="Z255" s="1"/>
    </row>
    <row r="256" customFormat="false" ht="15.75" hidden="false" customHeight="true" outlineLevel="0" collapsed="false">
      <c r="A256" s="1"/>
      <c r="B256" s="1"/>
      <c r="C256" s="1"/>
      <c r="D256" s="2"/>
      <c r="E256" s="2"/>
      <c r="F256" s="3"/>
      <c r="G256" s="2"/>
      <c r="H256" s="1"/>
      <c r="I256" s="3"/>
      <c r="J256" s="1"/>
      <c r="K256" s="1"/>
      <c r="L256" s="1"/>
      <c r="M256" s="1"/>
      <c r="N256" s="1"/>
      <c r="O256" s="1"/>
      <c r="P256" s="1"/>
      <c r="Q256" s="1"/>
      <c r="R256" s="1"/>
      <c r="S256" s="1"/>
      <c r="T256" s="1"/>
      <c r="U256" s="1"/>
      <c r="V256" s="1"/>
      <c r="W256" s="1"/>
      <c r="X256" s="1"/>
      <c r="Y256" s="1"/>
      <c r="Z256" s="1"/>
    </row>
    <row r="257" customFormat="false" ht="15.75" hidden="false" customHeight="true" outlineLevel="0" collapsed="false">
      <c r="A257" s="1"/>
      <c r="B257" s="1"/>
      <c r="C257" s="1"/>
      <c r="D257" s="2"/>
      <c r="E257" s="2"/>
      <c r="F257" s="3"/>
      <c r="G257" s="2"/>
      <c r="H257" s="1"/>
      <c r="I257" s="3"/>
      <c r="J257" s="1"/>
      <c r="K257" s="1"/>
      <c r="L257" s="1"/>
      <c r="M257" s="1"/>
      <c r="N257" s="1"/>
      <c r="O257" s="1"/>
      <c r="P257" s="1"/>
      <c r="Q257" s="1"/>
      <c r="R257" s="1"/>
      <c r="S257" s="1"/>
      <c r="T257" s="1"/>
      <c r="U257" s="1"/>
      <c r="V257" s="1"/>
      <c r="W257" s="1"/>
      <c r="X257" s="1"/>
      <c r="Y257" s="1"/>
      <c r="Z257" s="1"/>
    </row>
    <row r="258" customFormat="false" ht="15.75" hidden="false" customHeight="true" outlineLevel="0" collapsed="false">
      <c r="A258" s="1"/>
      <c r="B258" s="1"/>
      <c r="C258" s="1"/>
      <c r="D258" s="2"/>
      <c r="E258" s="2"/>
      <c r="F258" s="3"/>
      <c r="G258" s="2"/>
      <c r="H258" s="1"/>
      <c r="I258" s="3"/>
      <c r="J258" s="1"/>
      <c r="K258" s="1"/>
      <c r="L258" s="1"/>
      <c r="M258" s="1"/>
      <c r="N258" s="1"/>
      <c r="O258" s="1"/>
      <c r="P258" s="1"/>
      <c r="Q258" s="1"/>
      <c r="R258" s="1"/>
      <c r="S258" s="1"/>
      <c r="T258" s="1"/>
      <c r="U258" s="1"/>
      <c r="V258" s="1"/>
      <c r="W258" s="1"/>
      <c r="X258" s="1"/>
      <c r="Y258" s="1"/>
      <c r="Z258" s="1"/>
    </row>
    <row r="259" customFormat="false" ht="15.75" hidden="false" customHeight="true" outlineLevel="0" collapsed="false">
      <c r="A259" s="1"/>
      <c r="B259" s="1"/>
      <c r="C259" s="1"/>
      <c r="D259" s="2"/>
      <c r="E259" s="2"/>
      <c r="F259" s="3"/>
      <c r="G259" s="2"/>
      <c r="H259" s="1"/>
      <c r="I259" s="3"/>
      <c r="J259" s="1"/>
      <c r="K259" s="1"/>
      <c r="L259" s="1"/>
      <c r="M259" s="1"/>
      <c r="N259" s="1"/>
      <c r="O259" s="1"/>
      <c r="P259" s="1"/>
      <c r="Q259" s="1"/>
      <c r="R259" s="1"/>
      <c r="S259" s="1"/>
      <c r="T259" s="1"/>
      <c r="U259" s="1"/>
      <c r="V259" s="1"/>
      <c r="W259" s="1"/>
      <c r="X259" s="1"/>
      <c r="Y259" s="1"/>
      <c r="Z259" s="1"/>
    </row>
    <row r="260" customFormat="false" ht="15.75" hidden="false" customHeight="true" outlineLevel="0" collapsed="false">
      <c r="A260" s="1"/>
      <c r="B260" s="1"/>
      <c r="C260" s="1"/>
      <c r="D260" s="2"/>
      <c r="E260" s="2"/>
      <c r="F260" s="3"/>
      <c r="G260" s="2"/>
      <c r="H260" s="1"/>
      <c r="I260" s="3"/>
      <c r="J260" s="1"/>
      <c r="K260" s="1"/>
      <c r="L260" s="1"/>
      <c r="M260" s="1"/>
      <c r="N260" s="1"/>
      <c r="O260" s="1"/>
      <c r="P260" s="1"/>
      <c r="Q260" s="1"/>
      <c r="R260" s="1"/>
      <c r="S260" s="1"/>
      <c r="T260" s="1"/>
      <c r="U260" s="1"/>
      <c r="V260" s="1"/>
      <c r="W260" s="1"/>
      <c r="X260" s="1"/>
      <c r="Y260" s="1"/>
      <c r="Z260" s="1"/>
    </row>
    <row r="261" customFormat="false" ht="15.75" hidden="false" customHeight="true" outlineLevel="0" collapsed="false">
      <c r="A261" s="1"/>
      <c r="B261" s="1"/>
      <c r="C261" s="1"/>
      <c r="D261" s="2"/>
      <c r="E261" s="2"/>
      <c r="F261" s="3"/>
      <c r="G261" s="2"/>
      <c r="H261" s="1"/>
      <c r="I261" s="3"/>
      <c r="J261" s="1"/>
      <c r="K261" s="1"/>
      <c r="L261" s="1"/>
      <c r="M261" s="1"/>
      <c r="N261" s="1"/>
      <c r="O261" s="1"/>
      <c r="P261" s="1"/>
      <c r="Q261" s="1"/>
      <c r="R261" s="1"/>
      <c r="S261" s="1"/>
      <c r="T261" s="1"/>
      <c r="U261" s="1"/>
      <c r="V261" s="1"/>
      <c r="W261" s="1"/>
      <c r="X261" s="1"/>
      <c r="Y261" s="1"/>
      <c r="Z261" s="1"/>
    </row>
    <row r="262" customFormat="false" ht="15.75" hidden="false" customHeight="true" outlineLevel="0" collapsed="false">
      <c r="A262" s="1"/>
      <c r="B262" s="1"/>
      <c r="C262" s="1"/>
      <c r="D262" s="2"/>
      <c r="E262" s="2"/>
      <c r="F262" s="3"/>
      <c r="G262" s="2"/>
      <c r="H262" s="1"/>
      <c r="I262" s="3"/>
      <c r="J262" s="1"/>
      <c r="K262" s="1"/>
      <c r="L262" s="1"/>
      <c r="M262" s="1"/>
      <c r="N262" s="1"/>
      <c r="O262" s="1"/>
      <c r="P262" s="1"/>
      <c r="Q262" s="1"/>
      <c r="R262" s="1"/>
      <c r="S262" s="1"/>
      <c r="T262" s="1"/>
      <c r="U262" s="1"/>
      <c r="V262" s="1"/>
      <c r="W262" s="1"/>
      <c r="X262" s="1"/>
      <c r="Y262" s="1"/>
      <c r="Z262" s="1"/>
    </row>
    <row r="263" customFormat="false" ht="15.75" hidden="false" customHeight="true" outlineLevel="0" collapsed="false">
      <c r="A263" s="1"/>
      <c r="B263" s="1"/>
      <c r="C263" s="1"/>
      <c r="D263" s="2"/>
      <c r="E263" s="2"/>
      <c r="F263" s="3"/>
      <c r="G263" s="2"/>
      <c r="H263" s="1"/>
      <c r="I263" s="3"/>
      <c r="J263" s="1"/>
      <c r="K263" s="1"/>
      <c r="L263" s="1"/>
      <c r="M263" s="1"/>
      <c r="N263" s="1"/>
      <c r="O263" s="1"/>
      <c r="P263" s="1"/>
      <c r="Q263" s="1"/>
      <c r="R263" s="1"/>
      <c r="S263" s="1"/>
      <c r="T263" s="1"/>
      <c r="U263" s="1"/>
      <c r="V263" s="1"/>
      <c r="W263" s="1"/>
      <c r="X263" s="1"/>
      <c r="Y263" s="1"/>
      <c r="Z263" s="1"/>
    </row>
    <row r="264" customFormat="false" ht="15.75" hidden="false" customHeight="true" outlineLevel="0" collapsed="false">
      <c r="A264" s="1"/>
      <c r="B264" s="1"/>
      <c r="C264" s="1"/>
      <c r="D264" s="2"/>
      <c r="E264" s="2"/>
      <c r="F264" s="3"/>
      <c r="G264" s="2"/>
      <c r="H264" s="1"/>
      <c r="I264" s="3"/>
      <c r="J264" s="1"/>
      <c r="K264" s="1"/>
      <c r="L264" s="1"/>
      <c r="M264" s="1"/>
      <c r="N264" s="1"/>
      <c r="O264" s="1"/>
      <c r="P264" s="1"/>
      <c r="Q264" s="1"/>
      <c r="R264" s="1"/>
      <c r="S264" s="1"/>
      <c r="T264" s="1"/>
      <c r="U264" s="1"/>
      <c r="V264" s="1"/>
      <c r="W264" s="1"/>
      <c r="X264" s="1"/>
      <c r="Y264" s="1"/>
      <c r="Z264" s="1"/>
    </row>
    <row r="265" customFormat="false" ht="15.75" hidden="false" customHeight="true" outlineLevel="0" collapsed="false">
      <c r="A265" s="1"/>
      <c r="B265" s="1"/>
      <c r="C265" s="1"/>
      <c r="D265" s="2"/>
      <c r="E265" s="2"/>
      <c r="F265" s="3"/>
      <c r="G265" s="2"/>
      <c r="H265" s="1"/>
      <c r="I265" s="3"/>
      <c r="J265" s="1"/>
      <c r="K265" s="1"/>
      <c r="L265" s="1"/>
      <c r="M265" s="1"/>
      <c r="N265" s="1"/>
      <c r="O265" s="1"/>
      <c r="P265" s="1"/>
      <c r="Q265" s="1"/>
      <c r="R265" s="1"/>
      <c r="S265" s="1"/>
      <c r="T265" s="1"/>
      <c r="U265" s="1"/>
      <c r="V265" s="1"/>
      <c r="W265" s="1"/>
      <c r="X265" s="1"/>
      <c r="Y265" s="1"/>
      <c r="Z265" s="1"/>
    </row>
    <row r="266" customFormat="false" ht="15.75" hidden="false" customHeight="true" outlineLevel="0" collapsed="false">
      <c r="A266" s="1"/>
      <c r="B266" s="1"/>
      <c r="C266" s="1"/>
      <c r="D266" s="2"/>
      <c r="E266" s="2"/>
      <c r="F266" s="3"/>
      <c r="G266" s="2"/>
      <c r="H266" s="1"/>
      <c r="I266" s="3"/>
      <c r="J266" s="1"/>
      <c r="K266" s="1"/>
      <c r="L266" s="1"/>
      <c r="M266" s="1"/>
      <c r="N266" s="1"/>
      <c r="O266" s="1"/>
      <c r="P266" s="1"/>
      <c r="Q266" s="1"/>
      <c r="R266" s="1"/>
      <c r="S266" s="1"/>
      <c r="T266" s="1"/>
      <c r="U266" s="1"/>
      <c r="V266" s="1"/>
      <c r="W266" s="1"/>
      <c r="X266" s="1"/>
      <c r="Y266" s="1"/>
      <c r="Z266" s="1"/>
    </row>
    <row r="267" customFormat="false" ht="15.75" hidden="false" customHeight="true" outlineLevel="0" collapsed="false">
      <c r="A267" s="1"/>
      <c r="B267" s="1"/>
      <c r="C267" s="1"/>
      <c r="D267" s="2"/>
      <c r="E267" s="2"/>
      <c r="F267" s="3"/>
      <c r="G267" s="2"/>
      <c r="H267" s="1"/>
      <c r="I267" s="3"/>
      <c r="J267" s="1"/>
      <c r="K267" s="1"/>
      <c r="L267" s="1"/>
      <c r="M267" s="1"/>
      <c r="N267" s="1"/>
      <c r="O267" s="1"/>
      <c r="P267" s="1"/>
      <c r="Q267" s="1"/>
      <c r="R267" s="1"/>
      <c r="S267" s="1"/>
      <c r="T267" s="1"/>
      <c r="U267" s="1"/>
      <c r="V267" s="1"/>
      <c r="W267" s="1"/>
      <c r="X267" s="1"/>
      <c r="Y267" s="1"/>
      <c r="Z267" s="1"/>
    </row>
    <row r="268" customFormat="false" ht="15.75" hidden="false" customHeight="true" outlineLevel="0" collapsed="false">
      <c r="A268" s="1"/>
      <c r="B268" s="1"/>
      <c r="C268" s="1"/>
      <c r="D268" s="2"/>
      <c r="E268" s="2"/>
      <c r="F268" s="3"/>
      <c r="G268" s="2"/>
      <c r="H268" s="1"/>
      <c r="I268" s="3"/>
      <c r="J268" s="1"/>
      <c r="K268" s="1"/>
      <c r="L268" s="1"/>
      <c r="M268" s="1"/>
      <c r="N268" s="1"/>
      <c r="O268" s="1"/>
      <c r="P268" s="1"/>
      <c r="Q268" s="1"/>
      <c r="R268" s="1"/>
      <c r="S268" s="1"/>
      <c r="T268" s="1"/>
      <c r="U268" s="1"/>
      <c r="V268" s="1"/>
      <c r="W268" s="1"/>
      <c r="X268" s="1"/>
      <c r="Y268" s="1"/>
      <c r="Z268" s="1"/>
    </row>
    <row r="269" customFormat="false" ht="15.75" hidden="false" customHeight="true" outlineLevel="0" collapsed="false">
      <c r="A269" s="1"/>
      <c r="B269" s="1"/>
      <c r="C269" s="1"/>
      <c r="D269" s="2"/>
      <c r="E269" s="2"/>
      <c r="F269" s="3"/>
      <c r="G269" s="2"/>
      <c r="H269" s="1"/>
      <c r="I269" s="3"/>
      <c r="J269" s="1"/>
      <c r="K269" s="1"/>
      <c r="L269" s="1"/>
      <c r="M269" s="1"/>
      <c r="N269" s="1"/>
      <c r="O269" s="1"/>
      <c r="P269" s="1"/>
      <c r="Q269" s="1"/>
      <c r="R269" s="1"/>
      <c r="S269" s="1"/>
      <c r="T269" s="1"/>
      <c r="U269" s="1"/>
      <c r="V269" s="1"/>
      <c r="W269" s="1"/>
      <c r="X269" s="1"/>
      <c r="Y269" s="1"/>
      <c r="Z269" s="1"/>
    </row>
    <row r="270" customFormat="false" ht="15.75" hidden="false" customHeight="true" outlineLevel="0" collapsed="false">
      <c r="A270" s="1"/>
      <c r="B270" s="1"/>
      <c r="C270" s="1"/>
      <c r="D270" s="2"/>
      <c r="E270" s="2"/>
      <c r="F270" s="3"/>
      <c r="G270" s="2"/>
      <c r="H270" s="1"/>
      <c r="I270" s="3"/>
      <c r="J270" s="1"/>
      <c r="K270" s="1"/>
      <c r="L270" s="1"/>
      <c r="M270" s="1"/>
      <c r="N270" s="1"/>
      <c r="O270" s="1"/>
      <c r="P270" s="1"/>
      <c r="Q270" s="1"/>
      <c r="R270" s="1"/>
      <c r="S270" s="1"/>
      <c r="T270" s="1"/>
      <c r="U270" s="1"/>
      <c r="V270" s="1"/>
      <c r="W270" s="1"/>
      <c r="X270" s="1"/>
      <c r="Y270" s="1"/>
      <c r="Z270" s="1"/>
    </row>
    <row r="271" customFormat="false" ht="15.75" hidden="false" customHeight="true" outlineLevel="0" collapsed="false">
      <c r="A271" s="1"/>
      <c r="B271" s="1"/>
      <c r="C271" s="1"/>
      <c r="D271" s="2"/>
      <c r="E271" s="2"/>
      <c r="F271" s="3"/>
      <c r="G271" s="2"/>
      <c r="H271" s="1"/>
      <c r="I271" s="3"/>
      <c r="J271" s="1"/>
      <c r="K271" s="1"/>
      <c r="L271" s="1"/>
      <c r="M271" s="1"/>
      <c r="N271" s="1"/>
      <c r="O271" s="1"/>
      <c r="P271" s="1"/>
      <c r="Q271" s="1"/>
      <c r="R271" s="1"/>
      <c r="S271" s="1"/>
      <c r="T271" s="1"/>
      <c r="U271" s="1"/>
      <c r="V271" s="1"/>
      <c r="W271" s="1"/>
      <c r="X271" s="1"/>
      <c r="Y271" s="1"/>
      <c r="Z271" s="1"/>
    </row>
    <row r="272" customFormat="false" ht="15.75" hidden="false" customHeight="true" outlineLevel="0" collapsed="false">
      <c r="A272" s="1"/>
      <c r="B272" s="1"/>
      <c r="C272" s="1"/>
      <c r="D272" s="2"/>
      <c r="E272" s="2"/>
      <c r="F272" s="3"/>
      <c r="G272" s="2"/>
      <c r="H272" s="1"/>
      <c r="I272" s="3"/>
      <c r="J272" s="1"/>
      <c r="K272" s="1"/>
      <c r="L272" s="1"/>
      <c r="M272" s="1"/>
      <c r="N272" s="1"/>
      <c r="O272" s="1"/>
      <c r="P272" s="1"/>
      <c r="Q272" s="1"/>
      <c r="R272" s="1"/>
      <c r="S272" s="1"/>
      <c r="T272" s="1"/>
      <c r="U272" s="1"/>
      <c r="V272" s="1"/>
      <c r="W272" s="1"/>
      <c r="X272" s="1"/>
      <c r="Y272" s="1"/>
      <c r="Z272" s="1"/>
    </row>
    <row r="273" customFormat="false" ht="15.75" hidden="false" customHeight="true" outlineLevel="0" collapsed="false">
      <c r="A273" s="1"/>
      <c r="B273" s="1"/>
      <c r="C273" s="1"/>
      <c r="D273" s="2"/>
      <c r="E273" s="2"/>
      <c r="F273" s="3"/>
      <c r="G273" s="2"/>
      <c r="H273" s="1"/>
      <c r="I273" s="3"/>
      <c r="J273" s="1"/>
      <c r="K273" s="1"/>
      <c r="L273" s="1"/>
      <c r="M273" s="1"/>
      <c r="N273" s="1"/>
      <c r="O273" s="1"/>
      <c r="P273" s="1"/>
      <c r="Q273" s="1"/>
      <c r="R273" s="1"/>
      <c r="S273" s="1"/>
      <c r="T273" s="1"/>
      <c r="U273" s="1"/>
      <c r="V273" s="1"/>
      <c r="W273" s="1"/>
      <c r="X273" s="1"/>
      <c r="Y273" s="1"/>
      <c r="Z273" s="1"/>
    </row>
    <row r="274" customFormat="false" ht="15.75" hidden="false" customHeight="true" outlineLevel="0" collapsed="false">
      <c r="A274" s="1"/>
      <c r="B274" s="1"/>
      <c r="C274" s="1"/>
      <c r="D274" s="2"/>
      <c r="E274" s="2"/>
      <c r="F274" s="3"/>
      <c r="G274" s="2"/>
      <c r="H274" s="1"/>
      <c r="I274" s="3"/>
      <c r="J274" s="1"/>
      <c r="K274" s="1"/>
      <c r="L274" s="1"/>
      <c r="M274" s="1"/>
      <c r="N274" s="1"/>
      <c r="O274" s="1"/>
      <c r="P274" s="1"/>
      <c r="Q274" s="1"/>
      <c r="R274" s="1"/>
      <c r="S274" s="1"/>
      <c r="T274" s="1"/>
      <c r="U274" s="1"/>
      <c r="V274" s="1"/>
      <c r="W274" s="1"/>
      <c r="X274" s="1"/>
      <c r="Y274" s="1"/>
      <c r="Z274" s="1"/>
    </row>
    <row r="275" customFormat="false" ht="15.75" hidden="false" customHeight="true" outlineLevel="0" collapsed="false">
      <c r="A275" s="1"/>
      <c r="B275" s="1"/>
      <c r="C275" s="1"/>
      <c r="D275" s="2"/>
      <c r="E275" s="2"/>
      <c r="F275" s="3"/>
      <c r="G275" s="2"/>
      <c r="H275" s="1"/>
      <c r="I275" s="3"/>
      <c r="J275" s="1"/>
      <c r="K275" s="1"/>
      <c r="L275" s="1"/>
      <c r="M275" s="1"/>
      <c r="N275" s="1"/>
      <c r="O275" s="1"/>
      <c r="P275" s="1"/>
      <c r="Q275" s="1"/>
      <c r="R275" s="1"/>
      <c r="S275" s="1"/>
      <c r="T275" s="1"/>
      <c r="U275" s="1"/>
      <c r="V275" s="1"/>
      <c r="W275" s="1"/>
      <c r="X275" s="1"/>
      <c r="Y275" s="1"/>
      <c r="Z275" s="1"/>
    </row>
    <row r="276" customFormat="false" ht="15.75" hidden="false" customHeight="true" outlineLevel="0" collapsed="false">
      <c r="A276" s="1"/>
      <c r="B276" s="1"/>
      <c r="C276" s="1"/>
      <c r="D276" s="2"/>
      <c r="E276" s="2"/>
      <c r="F276" s="3"/>
      <c r="G276" s="2"/>
      <c r="H276" s="1"/>
      <c r="I276" s="3"/>
      <c r="J276" s="1"/>
      <c r="K276" s="1"/>
      <c r="L276" s="1"/>
      <c r="M276" s="1"/>
      <c r="N276" s="1"/>
      <c r="O276" s="1"/>
      <c r="P276" s="1"/>
      <c r="Q276" s="1"/>
      <c r="R276" s="1"/>
      <c r="S276" s="1"/>
      <c r="T276" s="1"/>
      <c r="U276" s="1"/>
      <c r="V276" s="1"/>
      <c r="W276" s="1"/>
      <c r="X276" s="1"/>
      <c r="Y276" s="1"/>
      <c r="Z276" s="1"/>
    </row>
    <row r="277" customFormat="false" ht="15.75" hidden="false" customHeight="true" outlineLevel="0" collapsed="false">
      <c r="A277" s="1"/>
      <c r="B277" s="1"/>
      <c r="C277" s="1"/>
      <c r="D277" s="2"/>
      <c r="E277" s="2"/>
      <c r="F277" s="3"/>
      <c r="G277" s="2"/>
      <c r="H277" s="1"/>
      <c r="I277" s="3"/>
      <c r="J277" s="1"/>
      <c r="K277" s="1"/>
      <c r="L277" s="1"/>
      <c r="M277" s="1"/>
      <c r="N277" s="1"/>
      <c r="O277" s="1"/>
      <c r="P277" s="1"/>
      <c r="Q277" s="1"/>
      <c r="R277" s="1"/>
      <c r="S277" s="1"/>
      <c r="T277" s="1"/>
      <c r="U277" s="1"/>
      <c r="V277" s="1"/>
      <c r="W277" s="1"/>
      <c r="X277" s="1"/>
      <c r="Y277" s="1"/>
      <c r="Z277" s="1"/>
    </row>
    <row r="278" customFormat="false" ht="15.75" hidden="false" customHeight="true" outlineLevel="0" collapsed="false">
      <c r="A278" s="1"/>
      <c r="B278" s="1"/>
      <c r="C278" s="1"/>
      <c r="D278" s="2"/>
      <c r="E278" s="2"/>
      <c r="F278" s="3"/>
      <c r="G278" s="2"/>
      <c r="H278" s="1"/>
      <c r="I278" s="3"/>
      <c r="J278" s="1"/>
      <c r="K278" s="1"/>
      <c r="L278" s="1"/>
      <c r="M278" s="1"/>
      <c r="N278" s="1"/>
      <c r="O278" s="1"/>
      <c r="P278" s="1"/>
      <c r="Q278" s="1"/>
      <c r="R278" s="1"/>
      <c r="S278" s="1"/>
      <c r="T278" s="1"/>
      <c r="U278" s="1"/>
      <c r="V278" s="1"/>
      <c r="W278" s="1"/>
      <c r="X278" s="1"/>
      <c r="Y278" s="1"/>
      <c r="Z278" s="1"/>
    </row>
    <row r="279" customFormat="false" ht="15.75" hidden="false" customHeight="true" outlineLevel="0" collapsed="false">
      <c r="A279" s="1"/>
      <c r="B279" s="1"/>
      <c r="C279" s="1"/>
      <c r="D279" s="2"/>
      <c r="E279" s="2"/>
      <c r="F279" s="3"/>
      <c r="G279" s="2"/>
      <c r="H279" s="1"/>
      <c r="I279" s="3"/>
      <c r="J279" s="1"/>
      <c r="K279" s="1"/>
      <c r="L279" s="1"/>
      <c r="M279" s="1"/>
      <c r="N279" s="1"/>
      <c r="O279" s="1"/>
      <c r="P279" s="1"/>
      <c r="Q279" s="1"/>
      <c r="R279" s="1"/>
      <c r="S279" s="1"/>
      <c r="T279" s="1"/>
      <c r="U279" s="1"/>
      <c r="V279" s="1"/>
      <c r="W279" s="1"/>
      <c r="X279" s="1"/>
      <c r="Y279" s="1"/>
      <c r="Z279" s="1"/>
    </row>
    <row r="280" customFormat="false" ht="15.75" hidden="false" customHeight="true" outlineLevel="0" collapsed="false">
      <c r="A280" s="1"/>
      <c r="B280" s="1"/>
      <c r="C280" s="1"/>
      <c r="D280" s="2"/>
      <c r="E280" s="2"/>
      <c r="F280" s="3"/>
      <c r="G280" s="2"/>
      <c r="H280" s="1"/>
      <c r="I280" s="3"/>
      <c r="J280" s="1"/>
      <c r="K280" s="1"/>
      <c r="L280" s="1"/>
      <c r="M280" s="1"/>
      <c r="N280" s="1"/>
      <c r="O280" s="1"/>
      <c r="P280" s="1"/>
      <c r="Q280" s="1"/>
      <c r="R280" s="1"/>
      <c r="S280" s="1"/>
      <c r="T280" s="1"/>
      <c r="U280" s="1"/>
      <c r="V280" s="1"/>
      <c r="W280" s="1"/>
      <c r="X280" s="1"/>
      <c r="Y280" s="1"/>
      <c r="Z280" s="1"/>
    </row>
    <row r="281" customFormat="false" ht="15.75" hidden="false" customHeight="true" outlineLevel="0" collapsed="false">
      <c r="A281" s="1"/>
      <c r="B281" s="1"/>
      <c r="C281" s="1"/>
      <c r="D281" s="2"/>
      <c r="E281" s="2"/>
      <c r="F281" s="3"/>
      <c r="G281" s="2"/>
      <c r="H281" s="1"/>
      <c r="I281" s="3"/>
      <c r="J281" s="1"/>
      <c r="K281" s="1"/>
      <c r="L281" s="1"/>
      <c r="M281" s="1"/>
      <c r="N281" s="1"/>
      <c r="O281" s="1"/>
      <c r="P281" s="1"/>
      <c r="Q281" s="1"/>
      <c r="R281" s="1"/>
      <c r="S281" s="1"/>
      <c r="T281" s="1"/>
      <c r="U281" s="1"/>
      <c r="V281" s="1"/>
      <c r="W281" s="1"/>
      <c r="X281" s="1"/>
      <c r="Y281" s="1"/>
      <c r="Z281" s="1"/>
    </row>
    <row r="282" customFormat="false" ht="15.75" hidden="false" customHeight="true" outlineLevel="0" collapsed="false">
      <c r="A282" s="1"/>
      <c r="B282" s="1"/>
      <c r="C282" s="1"/>
      <c r="D282" s="2"/>
      <c r="E282" s="2"/>
      <c r="F282" s="3"/>
      <c r="G282" s="2"/>
      <c r="H282" s="1"/>
      <c r="I282" s="3"/>
      <c r="J282" s="1"/>
      <c r="K282" s="1"/>
      <c r="L282" s="1"/>
      <c r="M282" s="1"/>
      <c r="N282" s="1"/>
      <c r="O282" s="1"/>
      <c r="P282" s="1"/>
      <c r="Q282" s="1"/>
      <c r="R282" s="1"/>
      <c r="S282" s="1"/>
      <c r="T282" s="1"/>
      <c r="U282" s="1"/>
      <c r="V282" s="1"/>
      <c r="W282" s="1"/>
      <c r="X282" s="1"/>
      <c r="Y282" s="1"/>
      <c r="Z282" s="1"/>
    </row>
    <row r="283" customFormat="false" ht="15.75" hidden="false" customHeight="true" outlineLevel="0" collapsed="false">
      <c r="A283" s="1"/>
      <c r="B283" s="1"/>
      <c r="C283" s="1"/>
      <c r="D283" s="2"/>
      <c r="E283" s="2"/>
      <c r="F283" s="3"/>
      <c r="G283" s="2"/>
      <c r="H283" s="1"/>
      <c r="I283" s="3"/>
      <c r="J283" s="1"/>
      <c r="K283" s="1"/>
      <c r="L283" s="1"/>
      <c r="M283" s="1"/>
      <c r="N283" s="1"/>
      <c r="O283" s="1"/>
      <c r="P283" s="1"/>
      <c r="Q283" s="1"/>
      <c r="R283" s="1"/>
      <c r="S283" s="1"/>
      <c r="T283" s="1"/>
      <c r="U283" s="1"/>
      <c r="V283" s="1"/>
      <c r="W283" s="1"/>
      <c r="X283" s="1"/>
      <c r="Y283" s="1"/>
      <c r="Z283" s="1"/>
    </row>
    <row r="284" customFormat="false" ht="15.75" hidden="false" customHeight="true" outlineLevel="0" collapsed="false">
      <c r="A284" s="1"/>
      <c r="B284" s="1"/>
      <c r="C284" s="1"/>
      <c r="D284" s="2"/>
      <c r="E284" s="2"/>
      <c r="F284" s="3"/>
      <c r="G284" s="2"/>
      <c r="H284" s="1"/>
      <c r="I284" s="3"/>
      <c r="J284" s="1"/>
      <c r="K284" s="1"/>
      <c r="L284" s="1"/>
      <c r="M284" s="1"/>
      <c r="N284" s="1"/>
      <c r="O284" s="1"/>
      <c r="P284" s="1"/>
      <c r="Q284" s="1"/>
      <c r="R284" s="1"/>
      <c r="S284" s="1"/>
      <c r="T284" s="1"/>
      <c r="U284" s="1"/>
      <c r="V284" s="1"/>
      <c r="W284" s="1"/>
      <c r="X284" s="1"/>
      <c r="Y284" s="1"/>
      <c r="Z284" s="1"/>
    </row>
    <row r="285" customFormat="false" ht="15.75" hidden="false" customHeight="true" outlineLevel="0" collapsed="false">
      <c r="A285" s="1"/>
      <c r="B285" s="1"/>
      <c r="C285" s="1"/>
      <c r="D285" s="2"/>
      <c r="E285" s="2"/>
      <c r="F285" s="3"/>
      <c r="G285" s="2"/>
      <c r="H285" s="1"/>
      <c r="I285" s="3"/>
      <c r="J285" s="1"/>
      <c r="K285" s="1"/>
      <c r="L285" s="1"/>
      <c r="M285" s="1"/>
      <c r="N285" s="1"/>
      <c r="O285" s="1"/>
      <c r="P285" s="1"/>
      <c r="Q285" s="1"/>
      <c r="R285" s="1"/>
      <c r="S285" s="1"/>
      <c r="T285" s="1"/>
      <c r="U285" s="1"/>
      <c r="V285" s="1"/>
      <c r="W285" s="1"/>
      <c r="X285" s="1"/>
      <c r="Y285" s="1"/>
      <c r="Z285" s="1"/>
    </row>
    <row r="286" customFormat="false" ht="15.75" hidden="false" customHeight="true" outlineLevel="0" collapsed="false">
      <c r="A286" s="1"/>
      <c r="B286" s="1"/>
      <c r="C286" s="1"/>
      <c r="D286" s="2"/>
      <c r="E286" s="2"/>
      <c r="F286" s="3"/>
      <c r="G286" s="2"/>
      <c r="H286" s="1"/>
      <c r="I286" s="3"/>
      <c r="J286" s="1"/>
      <c r="K286" s="1"/>
      <c r="L286" s="1"/>
      <c r="M286" s="1"/>
      <c r="N286" s="1"/>
      <c r="O286" s="1"/>
      <c r="P286" s="1"/>
      <c r="Q286" s="1"/>
      <c r="R286" s="1"/>
      <c r="S286" s="1"/>
      <c r="T286" s="1"/>
      <c r="U286" s="1"/>
      <c r="V286" s="1"/>
      <c r="W286" s="1"/>
      <c r="X286" s="1"/>
      <c r="Y286" s="1"/>
      <c r="Z286" s="1"/>
    </row>
    <row r="287" customFormat="false" ht="15.75" hidden="false" customHeight="true" outlineLevel="0" collapsed="false">
      <c r="A287" s="1"/>
      <c r="B287" s="1"/>
      <c r="C287" s="1"/>
      <c r="D287" s="2"/>
      <c r="E287" s="2"/>
      <c r="F287" s="3"/>
      <c r="G287" s="2"/>
      <c r="H287" s="1"/>
      <c r="I287" s="3"/>
      <c r="J287" s="1"/>
      <c r="K287" s="1"/>
      <c r="L287" s="1"/>
      <c r="M287" s="1"/>
      <c r="N287" s="1"/>
      <c r="O287" s="1"/>
      <c r="P287" s="1"/>
      <c r="Q287" s="1"/>
      <c r="R287" s="1"/>
      <c r="S287" s="1"/>
      <c r="T287" s="1"/>
      <c r="U287" s="1"/>
      <c r="V287" s="1"/>
      <c r="W287" s="1"/>
      <c r="X287" s="1"/>
      <c r="Y287" s="1"/>
      <c r="Z287" s="1"/>
    </row>
    <row r="288" customFormat="false" ht="15.75" hidden="false" customHeight="true" outlineLevel="0" collapsed="false">
      <c r="A288" s="1"/>
      <c r="B288" s="1"/>
      <c r="C288" s="1"/>
      <c r="D288" s="2"/>
      <c r="E288" s="2"/>
      <c r="F288" s="3"/>
      <c r="G288" s="2"/>
      <c r="H288" s="1"/>
      <c r="I288" s="3"/>
      <c r="J288" s="1"/>
      <c r="K288" s="1"/>
      <c r="L288" s="1"/>
      <c r="M288" s="1"/>
      <c r="N288" s="1"/>
      <c r="O288" s="1"/>
      <c r="P288" s="1"/>
      <c r="Q288" s="1"/>
      <c r="R288" s="1"/>
      <c r="S288" s="1"/>
      <c r="T288" s="1"/>
      <c r="U288" s="1"/>
      <c r="V288" s="1"/>
      <c r="W288" s="1"/>
      <c r="X288" s="1"/>
      <c r="Y288" s="1"/>
      <c r="Z288" s="1"/>
    </row>
    <row r="289" customFormat="false" ht="15.75" hidden="false" customHeight="true" outlineLevel="0" collapsed="false">
      <c r="A289" s="1"/>
      <c r="B289" s="1"/>
      <c r="C289" s="1"/>
      <c r="D289" s="2"/>
      <c r="E289" s="2"/>
      <c r="F289" s="3"/>
      <c r="G289" s="2"/>
      <c r="H289" s="1"/>
      <c r="I289" s="3"/>
      <c r="J289" s="1"/>
      <c r="K289" s="1"/>
      <c r="L289" s="1"/>
      <c r="M289" s="1"/>
      <c r="N289" s="1"/>
      <c r="O289" s="1"/>
      <c r="P289" s="1"/>
      <c r="Q289" s="1"/>
      <c r="R289" s="1"/>
      <c r="S289" s="1"/>
      <c r="T289" s="1"/>
      <c r="U289" s="1"/>
      <c r="V289" s="1"/>
      <c r="W289" s="1"/>
      <c r="X289" s="1"/>
      <c r="Y289" s="1"/>
      <c r="Z289" s="1"/>
    </row>
    <row r="290" customFormat="false" ht="15.75" hidden="false" customHeight="true" outlineLevel="0" collapsed="false">
      <c r="A290" s="1"/>
      <c r="B290" s="1"/>
      <c r="C290" s="1"/>
      <c r="D290" s="2"/>
      <c r="E290" s="2"/>
      <c r="F290" s="3"/>
      <c r="G290" s="2"/>
      <c r="H290" s="1"/>
      <c r="I290" s="3"/>
      <c r="J290" s="1"/>
      <c r="K290" s="1"/>
      <c r="L290" s="1"/>
      <c r="M290" s="1"/>
      <c r="N290" s="1"/>
      <c r="O290" s="1"/>
      <c r="P290" s="1"/>
      <c r="Q290" s="1"/>
      <c r="R290" s="1"/>
      <c r="S290" s="1"/>
      <c r="T290" s="1"/>
      <c r="U290" s="1"/>
      <c r="V290" s="1"/>
      <c r="W290" s="1"/>
      <c r="X290" s="1"/>
      <c r="Y290" s="1"/>
      <c r="Z290" s="1"/>
    </row>
    <row r="291" customFormat="false" ht="15.75" hidden="false" customHeight="true" outlineLevel="0" collapsed="false">
      <c r="A291" s="1"/>
      <c r="B291" s="1"/>
      <c r="C291" s="1"/>
      <c r="D291" s="2"/>
      <c r="E291" s="2"/>
      <c r="F291" s="3"/>
      <c r="G291" s="2"/>
      <c r="H291" s="1"/>
      <c r="I291" s="3"/>
      <c r="J291" s="1"/>
      <c r="K291" s="1"/>
      <c r="L291" s="1"/>
      <c r="M291" s="1"/>
      <c r="N291" s="1"/>
      <c r="O291" s="1"/>
      <c r="P291" s="1"/>
      <c r="Q291" s="1"/>
      <c r="R291" s="1"/>
      <c r="S291" s="1"/>
      <c r="T291" s="1"/>
      <c r="U291" s="1"/>
      <c r="V291" s="1"/>
      <c r="W291" s="1"/>
      <c r="X291" s="1"/>
      <c r="Y291" s="1"/>
      <c r="Z291" s="1"/>
    </row>
    <row r="292" customFormat="false" ht="15.75" hidden="false" customHeight="true" outlineLevel="0" collapsed="false">
      <c r="A292" s="1"/>
      <c r="B292" s="1"/>
      <c r="C292" s="1"/>
      <c r="D292" s="2"/>
      <c r="E292" s="2"/>
      <c r="F292" s="3"/>
      <c r="G292" s="2"/>
      <c r="H292" s="1"/>
      <c r="I292" s="3"/>
      <c r="J292" s="1"/>
      <c r="K292" s="1"/>
      <c r="L292" s="1"/>
      <c r="M292" s="1"/>
      <c r="N292" s="1"/>
      <c r="O292" s="1"/>
      <c r="P292" s="1"/>
      <c r="Q292" s="1"/>
      <c r="R292" s="1"/>
      <c r="S292" s="1"/>
      <c r="T292" s="1"/>
      <c r="U292" s="1"/>
      <c r="V292" s="1"/>
      <c r="W292" s="1"/>
      <c r="X292" s="1"/>
      <c r="Y292" s="1"/>
      <c r="Z292" s="1"/>
    </row>
    <row r="293" customFormat="false" ht="15.75" hidden="false" customHeight="true" outlineLevel="0" collapsed="false">
      <c r="A293" s="1"/>
      <c r="B293" s="1"/>
      <c r="C293" s="1"/>
      <c r="D293" s="2"/>
      <c r="E293" s="2"/>
      <c r="F293" s="3"/>
      <c r="G293" s="2"/>
      <c r="H293" s="1"/>
      <c r="I293" s="3"/>
      <c r="J293" s="1"/>
      <c r="K293" s="1"/>
      <c r="L293" s="1"/>
      <c r="M293" s="1"/>
      <c r="N293" s="1"/>
      <c r="O293" s="1"/>
      <c r="P293" s="1"/>
      <c r="Q293" s="1"/>
      <c r="R293" s="1"/>
      <c r="S293" s="1"/>
      <c r="T293" s="1"/>
      <c r="U293" s="1"/>
      <c r="V293" s="1"/>
      <c r="W293" s="1"/>
      <c r="X293" s="1"/>
      <c r="Y293" s="1"/>
      <c r="Z293" s="1"/>
    </row>
    <row r="294" customFormat="false" ht="15.75" hidden="false" customHeight="true" outlineLevel="0" collapsed="false">
      <c r="A294" s="1"/>
      <c r="B294" s="1"/>
      <c r="C294" s="1"/>
      <c r="D294" s="2"/>
      <c r="E294" s="2"/>
      <c r="F294" s="3"/>
      <c r="G294" s="2"/>
      <c r="H294" s="1"/>
      <c r="I294" s="3"/>
      <c r="J294" s="1"/>
      <c r="K294" s="1"/>
      <c r="L294" s="1"/>
      <c r="M294" s="1"/>
      <c r="N294" s="1"/>
      <c r="O294" s="1"/>
      <c r="P294" s="1"/>
      <c r="Q294" s="1"/>
      <c r="R294" s="1"/>
      <c r="S294" s="1"/>
      <c r="T294" s="1"/>
      <c r="U294" s="1"/>
      <c r="V294" s="1"/>
      <c r="W294" s="1"/>
      <c r="X294" s="1"/>
      <c r="Y294" s="1"/>
      <c r="Z294" s="1"/>
    </row>
    <row r="295" customFormat="false" ht="15.75" hidden="false" customHeight="true" outlineLevel="0" collapsed="false">
      <c r="A295" s="1"/>
      <c r="B295" s="1"/>
      <c r="C295" s="1"/>
      <c r="D295" s="2"/>
      <c r="E295" s="2"/>
      <c r="F295" s="3"/>
      <c r="G295" s="2"/>
      <c r="H295" s="1"/>
      <c r="I295" s="3"/>
      <c r="J295" s="1"/>
      <c r="K295" s="1"/>
      <c r="L295" s="1"/>
      <c r="M295" s="1"/>
      <c r="N295" s="1"/>
      <c r="O295" s="1"/>
      <c r="P295" s="1"/>
      <c r="Q295" s="1"/>
      <c r="R295" s="1"/>
      <c r="S295" s="1"/>
      <c r="T295" s="1"/>
      <c r="U295" s="1"/>
      <c r="V295" s="1"/>
      <c r="W295" s="1"/>
      <c r="X295" s="1"/>
      <c r="Y295" s="1"/>
      <c r="Z295" s="1"/>
    </row>
    <row r="296" customFormat="false" ht="15.75" hidden="false" customHeight="true" outlineLevel="0" collapsed="false">
      <c r="A296" s="1"/>
      <c r="B296" s="1"/>
      <c r="C296" s="1"/>
      <c r="D296" s="2"/>
      <c r="E296" s="2"/>
      <c r="F296" s="3"/>
      <c r="G296" s="2"/>
      <c r="H296" s="1"/>
      <c r="I296" s="3"/>
      <c r="J296" s="1"/>
      <c r="K296" s="1"/>
      <c r="L296" s="1"/>
      <c r="M296" s="1"/>
      <c r="N296" s="1"/>
      <c r="O296" s="1"/>
      <c r="P296" s="1"/>
      <c r="Q296" s="1"/>
      <c r="R296" s="1"/>
      <c r="S296" s="1"/>
      <c r="T296" s="1"/>
      <c r="U296" s="1"/>
      <c r="V296" s="1"/>
      <c r="W296" s="1"/>
      <c r="X296" s="1"/>
      <c r="Y296" s="1"/>
      <c r="Z296" s="1"/>
    </row>
    <row r="297" customFormat="false" ht="15.75" hidden="false" customHeight="true" outlineLevel="0" collapsed="false">
      <c r="A297" s="1"/>
      <c r="B297" s="1"/>
      <c r="C297" s="1"/>
      <c r="D297" s="2"/>
      <c r="E297" s="2"/>
      <c r="F297" s="3"/>
      <c r="G297" s="2"/>
      <c r="H297" s="1"/>
      <c r="I297" s="3"/>
      <c r="J297" s="1"/>
      <c r="K297" s="1"/>
      <c r="L297" s="1"/>
      <c r="M297" s="1"/>
      <c r="N297" s="1"/>
      <c r="O297" s="1"/>
      <c r="P297" s="1"/>
      <c r="Q297" s="1"/>
      <c r="R297" s="1"/>
      <c r="S297" s="1"/>
      <c r="T297" s="1"/>
      <c r="U297" s="1"/>
      <c r="V297" s="1"/>
      <c r="W297" s="1"/>
      <c r="X297" s="1"/>
      <c r="Y297" s="1"/>
      <c r="Z297" s="1"/>
    </row>
    <row r="298" customFormat="false" ht="15.75" hidden="false" customHeight="true" outlineLevel="0" collapsed="false">
      <c r="A298" s="1"/>
      <c r="B298" s="1"/>
      <c r="C298" s="1"/>
      <c r="D298" s="2"/>
      <c r="E298" s="2"/>
      <c r="F298" s="3"/>
      <c r="G298" s="2"/>
      <c r="H298" s="1"/>
      <c r="I298" s="3"/>
      <c r="J298" s="1"/>
      <c r="K298" s="1"/>
      <c r="L298" s="1"/>
      <c r="M298" s="1"/>
      <c r="N298" s="1"/>
      <c r="O298" s="1"/>
      <c r="P298" s="1"/>
      <c r="Q298" s="1"/>
      <c r="R298" s="1"/>
      <c r="S298" s="1"/>
      <c r="T298" s="1"/>
      <c r="U298" s="1"/>
      <c r="V298" s="1"/>
      <c r="W298" s="1"/>
      <c r="X298" s="1"/>
      <c r="Y298" s="1"/>
      <c r="Z298" s="1"/>
    </row>
    <row r="299" customFormat="false" ht="15.75" hidden="false" customHeight="true" outlineLevel="0" collapsed="false">
      <c r="A299" s="1"/>
      <c r="B299" s="1"/>
      <c r="C299" s="1"/>
      <c r="D299" s="2"/>
      <c r="E299" s="2"/>
      <c r="F299" s="3"/>
      <c r="G299" s="2"/>
      <c r="H299" s="1"/>
      <c r="I299" s="3"/>
      <c r="J299" s="1"/>
      <c r="K299" s="1"/>
      <c r="L299" s="1"/>
      <c r="M299" s="1"/>
      <c r="N299" s="1"/>
      <c r="O299" s="1"/>
      <c r="P299" s="1"/>
      <c r="Q299" s="1"/>
      <c r="R299" s="1"/>
      <c r="S299" s="1"/>
      <c r="T299" s="1"/>
      <c r="U299" s="1"/>
      <c r="V299" s="1"/>
      <c r="W299" s="1"/>
      <c r="X299" s="1"/>
      <c r="Y299" s="1"/>
      <c r="Z299" s="1"/>
    </row>
    <row r="300" customFormat="false" ht="15.75" hidden="false" customHeight="true" outlineLevel="0" collapsed="false">
      <c r="A300" s="1"/>
      <c r="B300" s="1"/>
      <c r="C300" s="1"/>
      <c r="D300" s="2"/>
      <c r="E300" s="2"/>
      <c r="F300" s="3"/>
      <c r="G300" s="2"/>
      <c r="H300" s="1"/>
      <c r="I300" s="3"/>
      <c r="J300" s="1"/>
      <c r="K300" s="1"/>
      <c r="L300" s="1"/>
      <c r="M300" s="1"/>
      <c r="N300" s="1"/>
      <c r="O300" s="1"/>
      <c r="P300" s="1"/>
      <c r="Q300" s="1"/>
      <c r="R300" s="1"/>
      <c r="S300" s="1"/>
      <c r="T300" s="1"/>
      <c r="U300" s="1"/>
      <c r="V300" s="1"/>
      <c r="W300" s="1"/>
      <c r="X300" s="1"/>
      <c r="Y300" s="1"/>
      <c r="Z300" s="1"/>
    </row>
    <row r="301" customFormat="false" ht="15.75" hidden="false" customHeight="true" outlineLevel="0" collapsed="false">
      <c r="A301" s="1"/>
      <c r="B301" s="1"/>
      <c r="C301" s="1"/>
      <c r="D301" s="2"/>
      <c r="E301" s="2"/>
      <c r="F301" s="3"/>
      <c r="G301" s="2"/>
      <c r="H301" s="1"/>
      <c r="I301" s="3"/>
      <c r="J301" s="1"/>
      <c r="K301" s="1"/>
      <c r="L301" s="1"/>
      <c r="M301" s="1"/>
      <c r="N301" s="1"/>
      <c r="O301" s="1"/>
      <c r="P301" s="1"/>
      <c r="Q301" s="1"/>
      <c r="R301" s="1"/>
      <c r="S301" s="1"/>
      <c r="T301" s="1"/>
      <c r="U301" s="1"/>
      <c r="V301" s="1"/>
      <c r="W301" s="1"/>
      <c r="X301" s="1"/>
      <c r="Y301" s="1"/>
      <c r="Z301" s="1"/>
    </row>
    <row r="302" customFormat="false" ht="15.75" hidden="false" customHeight="true" outlineLevel="0" collapsed="false">
      <c r="A302" s="1"/>
      <c r="B302" s="1"/>
      <c r="C302" s="1"/>
      <c r="D302" s="2"/>
      <c r="E302" s="2"/>
      <c r="F302" s="3"/>
      <c r="G302" s="2"/>
      <c r="H302" s="1"/>
      <c r="I302" s="3"/>
      <c r="J302" s="1"/>
      <c r="K302" s="1"/>
      <c r="L302" s="1"/>
      <c r="M302" s="1"/>
      <c r="N302" s="1"/>
      <c r="O302" s="1"/>
      <c r="P302" s="1"/>
      <c r="Q302" s="1"/>
      <c r="R302" s="1"/>
      <c r="S302" s="1"/>
      <c r="T302" s="1"/>
      <c r="U302" s="1"/>
      <c r="V302" s="1"/>
      <c r="W302" s="1"/>
      <c r="X302" s="1"/>
      <c r="Y302" s="1"/>
      <c r="Z302" s="1"/>
    </row>
    <row r="303" customFormat="false" ht="15.75" hidden="false" customHeight="true" outlineLevel="0" collapsed="false">
      <c r="A303" s="1"/>
      <c r="B303" s="1"/>
      <c r="C303" s="1"/>
      <c r="D303" s="2"/>
      <c r="E303" s="2"/>
      <c r="F303" s="3"/>
      <c r="G303" s="2"/>
      <c r="H303" s="1"/>
      <c r="I303" s="3"/>
      <c r="J303" s="1"/>
      <c r="K303" s="1"/>
      <c r="L303" s="1"/>
      <c r="M303" s="1"/>
      <c r="N303" s="1"/>
      <c r="O303" s="1"/>
      <c r="P303" s="1"/>
      <c r="Q303" s="1"/>
      <c r="R303" s="1"/>
      <c r="S303" s="1"/>
      <c r="T303" s="1"/>
      <c r="U303" s="1"/>
      <c r="V303" s="1"/>
      <c r="W303" s="1"/>
      <c r="X303" s="1"/>
      <c r="Y303" s="1"/>
      <c r="Z303" s="1"/>
    </row>
    <row r="304" customFormat="false" ht="15.75" hidden="false" customHeight="true" outlineLevel="0" collapsed="false">
      <c r="A304" s="1"/>
      <c r="B304" s="1"/>
      <c r="C304" s="1"/>
      <c r="D304" s="2"/>
      <c r="E304" s="2"/>
      <c r="F304" s="3"/>
      <c r="G304" s="2"/>
      <c r="H304" s="1"/>
      <c r="I304" s="3"/>
      <c r="J304" s="1"/>
      <c r="K304" s="1"/>
      <c r="L304" s="1"/>
      <c r="M304" s="1"/>
      <c r="N304" s="1"/>
      <c r="O304" s="1"/>
      <c r="P304" s="1"/>
      <c r="Q304" s="1"/>
      <c r="R304" s="1"/>
      <c r="S304" s="1"/>
      <c r="T304" s="1"/>
      <c r="U304" s="1"/>
      <c r="V304" s="1"/>
      <c r="W304" s="1"/>
      <c r="X304" s="1"/>
      <c r="Y304" s="1"/>
      <c r="Z304" s="1"/>
    </row>
    <row r="305" customFormat="false" ht="15.75" hidden="false" customHeight="true" outlineLevel="0" collapsed="false">
      <c r="A305" s="1"/>
      <c r="B305" s="1"/>
      <c r="C305" s="1"/>
      <c r="D305" s="2"/>
      <c r="E305" s="2"/>
      <c r="F305" s="3"/>
      <c r="G305" s="2"/>
      <c r="H305" s="1"/>
      <c r="I305" s="3"/>
      <c r="J305" s="1"/>
      <c r="K305" s="1"/>
      <c r="L305" s="1"/>
      <c r="M305" s="1"/>
      <c r="N305" s="1"/>
      <c r="O305" s="1"/>
      <c r="P305" s="1"/>
      <c r="Q305" s="1"/>
      <c r="R305" s="1"/>
      <c r="S305" s="1"/>
      <c r="T305" s="1"/>
      <c r="U305" s="1"/>
      <c r="V305" s="1"/>
      <c r="W305" s="1"/>
      <c r="X305" s="1"/>
      <c r="Y305" s="1"/>
      <c r="Z305" s="1"/>
    </row>
    <row r="306" customFormat="false" ht="15.75" hidden="false" customHeight="true" outlineLevel="0" collapsed="false">
      <c r="A306" s="1"/>
      <c r="B306" s="1"/>
      <c r="C306" s="1"/>
      <c r="D306" s="2"/>
      <c r="E306" s="2"/>
      <c r="F306" s="3"/>
      <c r="G306" s="2"/>
      <c r="H306" s="1"/>
      <c r="I306" s="3"/>
      <c r="J306" s="1"/>
      <c r="K306" s="1"/>
      <c r="L306" s="1"/>
      <c r="M306" s="1"/>
      <c r="N306" s="1"/>
      <c r="O306" s="1"/>
      <c r="P306" s="1"/>
      <c r="Q306" s="1"/>
      <c r="R306" s="1"/>
      <c r="S306" s="1"/>
      <c r="T306" s="1"/>
      <c r="U306" s="1"/>
      <c r="V306" s="1"/>
      <c r="W306" s="1"/>
      <c r="X306" s="1"/>
      <c r="Y306" s="1"/>
      <c r="Z306" s="1"/>
    </row>
    <row r="307" customFormat="false" ht="15.75" hidden="false" customHeight="true" outlineLevel="0" collapsed="false">
      <c r="A307" s="1"/>
      <c r="B307" s="1"/>
      <c r="C307" s="1"/>
      <c r="D307" s="2"/>
      <c r="E307" s="2"/>
      <c r="F307" s="3"/>
      <c r="G307" s="2"/>
      <c r="H307" s="1"/>
      <c r="I307" s="3"/>
      <c r="J307" s="1"/>
      <c r="K307" s="1"/>
      <c r="L307" s="1"/>
      <c r="M307" s="1"/>
      <c r="N307" s="1"/>
      <c r="O307" s="1"/>
      <c r="P307" s="1"/>
      <c r="Q307" s="1"/>
      <c r="R307" s="1"/>
      <c r="S307" s="1"/>
      <c r="T307" s="1"/>
      <c r="U307" s="1"/>
      <c r="V307" s="1"/>
      <c r="W307" s="1"/>
      <c r="X307" s="1"/>
      <c r="Y307" s="1"/>
      <c r="Z307" s="1"/>
    </row>
    <row r="308" customFormat="false" ht="15.75" hidden="false" customHeight="true" outlineLevel="0" collapsed="false">
      <c r="A308" s="1"/>
      <c r="B308" s="1"/>
      <c r="C308" s="1"/>
      <c r="D308" s="2"/>
      <c r="E308" s="2"/>
      <c r="F308" s="3"/>
      <c r="G308" s="2"/>
      <c r="H308" s="1"/>
      <c r="I308" s="3"/>
      <c r="J308" s="1"/>
      <c r="K308" s="1"/>
      <c r="L308" s="1"/>
      <c r="M308" s="1"/>
      <c r="N308" s="1"/>
      <c r="O308" s="1"/>
      <c r="P308" s="1"/>
      <c r="Q308" s="1"/>
      <c r="R308" s="1"/>
      <c r="S308" s="1"/>
      <c r="T308" s="1"/>
      <c r="U308" s="1"/>
      <c r="V308" s="1"/>
      <c r="W308" s="1"/>
      <c r="X308" s="1"/>
      <c r="Y308" s="1"/>
      <c r="Z308" s="1"/>
    </row>
    <row r="309" customFormat="false" ht="15.75" hidden="false" customHeight="true" outlineLevel="0" collapsed="false">
      <c r="A309" s="1"/>
      <c r="B309" s="1"/>
      <c r="C309" s="1"/>
      <c r="D309" s="2"/>
      <c r="E309" s="2"/>
      <c r="F309" s="3"/>
      <c r="G309" s="2"/>
      <c r="H309" s="1"/>
      <c r="I309" s="3"/>
      <c r="J309" s="1"/>
      <c r="K309" s="1"/>
      <c r="L309" s="1"/>
      <c r="M309" s="1"/>
      <c r="N309" s="1"/>
      <c r="O309" s="1"/>
      <c r="P309" s="1"/>
      <c r="Q309" s="1"/>
      <c r="R309" s="1"/>
      <c r="S309" s="1"/>
      <c r="T309" s="1"/>
      <c r="U309" s="1"/>
      <c r="V309" s="1"/>
      <c r="W309" s="1"/>
      <c r="X309" s="1"/>
      <c r="Y309" s="1"/>
      <c r="Z309" s="1"/>
    </row>
    <row r="310" customFormat="false" ht="15.75" hidden="false" customHeight="true" outlineLevel="0" collapsed="false">
      <c r="A310" s="1"/>
      <c r="B310" s="1"/>
      <c r="C310" s="1"/>
      <c r="D310" s="2"/>
      <c r="E310" s="2"/>
      <c r="F310" s="3"/>
      <c r="G310" s="2"/>
      <c r="H310" s="1"/>
      <c r="I310" s="3"/>
      <c r="J310" s="1"/>
      <c r="K310" s="1"/>
      <c r="L310" s="1"/>
      <c r="M310" s="1"/>
      <c r="N310" s="1"/>
      <c r="O310" s="1"/>
      <c r="P310" s="1"/>
      <c r="Q310" s="1"/>
      <c r="R310" s="1"/>
      <c r="S310" s="1"/>
      <c r="T310" s="1"/>
      <c r="U310" s="1"/>
      <c r="V310" s="1"/>
      <c r="W310" s="1"/>
      <c r="X310" s="1"/>
      <c r="Y310" s="1"/>
      <c r="Z310" s="1"/>
    </row>
    <row r="311" customFormat="false" ht="15.75" hidden="false" customHeight="true" outlineLevel="0" collapsed="false">
      <c r="A311" s="1"/>
      <c r="B311" s="1"/>
      <c r="C311" s="1"/>
      <c r="D311" s="2"/>
      <c r="E311" s="2"/>
      <c r="F311" s="3"/>
      <c r="G311" s="2"/>
      <c r="H311" s="1"/>
      <c r="I311" s="3"/>
      <c r="J311" s="1"/>
      <c r="K311" s="1"/>
      <c r="L311" s="1"/>
      <c r="M311" s="1"/>
      <c r="N311" s="1"/>
      <c r="O311" s="1"/>
      <c r="P311" s="1"/>
      <c r="Q311" s="1"/>
      <c r="R311" s="1"/>
      <c r="S311" s="1"/>
      <c r="T311" s="1"/>
      <c r="U311" s="1"/>
      <c r="V311" s="1"/>
      <c r="W311" s="1"/>
      <c r="X311" s="1"/>
      <c r="Y311" s="1"/>
      <c r="Z311" s="1"/>
    </row>
    <row r="312" customFormat="false" ht="15.75" hidden="false" customHeight="true" outlineLevel="0" collapsed="false">
      <c r="A312" s="1"/>
      <c r="B312" s="1"/>
      <c r="C312" s="1"/>
      <c r="D312" s="2"/>
      <c r="E312" s="2"/>
      <c r="F312" s="3"/>
      <c r="G312" s="2"/>
      <c r="H312" s="1"/>
      <c r="I312" s="3"/>
      <c r="J312" s="1"/>
      <c r="K312" s="1"/>
      <c r="L312" s="1"/>
      <c r="M312" s="1"/>
      <c r="N312" s="1"/>
      <c r="O312" s="1"/>
      <c r="P312" s="1"/>
      <c r="Q312" s="1"/>
      <c r="R312" s="1"/>
      <c r="S312" s="1"/>
      <c r="T312" s="1"/>
      <c r="U312" s="1"/>
      <c r="V312" s="1"/>
      <c r="W312" s="1"/>
      <c r="X312" s="1"/>
      <c r="Y312" s="1"/>
      <c r="Z312" s="1"/>
    </row>
    <row r="313" customFormat="false" ht="15.75" hidden="false" customHeight="true" outlineLevel="0" collapsed="false">
      <c r="A313" s="1"/>
      <c r="B313" s="1"/>
      <c r="C313" s="1"/>
      <c r="D313" s="2"/>
      <c r="E313" s="2"/>
      <c r="F313" s="3"/>
      <c r="G313" s="2"/>
      <c r="H313" s="1"/>
      <c r="I313" s="3"/>
      <c r="J313" s="1"/>
      <c r="K313" s="1"/>
      <c r="L313" s="1"/>
      <c r="M313" s="1"/>
      <c r="N313" s="1"/>
      <c r="O313" s="1"/>
      <c r="P313" s="1"/>
      <c r="Q313" s="1"/>
      <c r="R313" s="1"/>
      <c r="S313" s="1"/>
      <c r="T313" s="1"/>
      <c r="U313" s="1"/>
      <c r="V313" s="1"/>
      <c r="W313" s="1"/>
      <c r="X313" s="1"/>
      <c r="Y313" s="1"/>
      <c r="Z313" s="1"/>
    </row>
    <row r="314" customFormat="false" ht="15.75" hidden="false" customHeight="true" outlineLevel="0" collapsed="false">
      <c r="A314" s="1"/>
      <c r="B314" s="1"/>
      <c r="C314" s="1"/>
      <c r="D314" s="2"/>
      <c r="E314" s="2"/>
      <c r="F314" s="3"/>
      <c r="G314" s="2"/>
      <c r="H314" s="1"/>
      <c r="I314" s="3"/>
      <c r="J314" s="1"/>
      <c r="K314" s="1"/>
      <c r="L314" s="1"/>
      <c r="M314" s="1"/>
      <c r="N314" s="1"/>
      <c r="O314" s="1"/>
      <c r="P314" s="1"/>
      <c r="Q314" s="1"/>
      <c r="R314" s="1"/>
      <c r="S314" s="1"/>
      <c r="T314" s="1"/>
      <c r="U314" s="1"/>
      <c r="V314" s="1"/>
      <c r="W314" s="1"/>
      <c r="X314" s="1"/>
      <c r="Y314" s="1"/>
      <c r="Z314" s="1"/>
    </row>
    <row r="315" customFormat="false" ht="15.75" hidden="false" customHeight="true" outlineLevel="0" collapsed="false">
      <c r="A315" s="1"/>
      <c r="B315" s="1"/>
      <c r="C315" s="1"/>
      <c r="D315" s="2"/>
      <c r="E315" s="2"/>
      <c r="F315" s="3"/>
      <c r="G315" s="2"/>
      <c r="H315" s="1"/>
      <c r="I315" s="3"/>
      <c r="J315" s="1"/>
      <c r="K315" s="1"/>
      <c r="L315" s="1"/>
      <c r="M315" s="1"/>
      <c r="N315" s="1"/>
      <c r="O315" s="1"/>
      <c r="P315" s="1"/>
      <c r="Q315" s="1"/>
      <c r="R315" s="1"/>
      <c r="S315" s="1"/>
      <c r="T315" s="1"/>
      <c r="U315" s="1"/>
      <c r="V315" s="1"/>
      <c r="W315" s="1"/>
      <c r="X315" s="1"/>
      <c r="Y315" s="1"/>
      <c r="Z315" s="1"/>
    </row>
    <row r="316" customFormat="false" ht="15.75" hidden="false" customHeight="true" outlineLevel="0" collapsed="false">
      <c r="A316" s="1"/>
      <c r="B316" s="1"/>
      <c r="C316" s="1"/>
      <c r="D316" s="2"/>
      <c r="E316" s="2"/>
      <c r="F316" s="3"/>
      <c r="G316" s="2"/>
      <c r="H316" s="1"/>
      <c r="I316" s="3"/>
      <c r="J316" s="1"/>
      <c r="K316" s="1"/>
      <c r="L316" s="1"/>
      <c r="M316" s="1"/>
      <c r="N316" s="1"/>
      <c r="O316" s="1"/>
      <c r="P316" s="1"/>
      <c r="Q316" s="1"/>
      <c r="R316" s="1"/>
      <c r="S316" s="1"/>
      <c r="T316" s="1"/>
      <c r="U316" s="1"/>
      <c r="V316" s="1"/>
      <c r="W316" s="1"/>
      <c r="X316" s="1"/>
      <c r="Y316" s="1"/>
      <c r="Z316" s="1"/>
    </row>
    <row r="317" customFormat="false" ht="15.75" hidden="false" customHeight="true" outlineLevel="0" collapsed="false">
      <c r="A317" s="1"/>
      <c r="B317" s="1"/>
      <c r="C317" s="1"/>
      <c r="D317" s="2"/>
      <c r="E317" s="2"/>
      <c r="F317" s="3"/>
      <c r="G317" s="2"/>
      <c r="H317" s="1"/>
      <c r="I317" s="3"/>
      <c r="J317" s="1"/>
      <c r="K317" s="1"/>
      <c r="L317" s="1"/>
      <c r="M317" s="1"/>
      <c r="N317" s="1"/>
      <c r="O317" s="1"/>
      <c r="P317" s="1"/>
      <c r="Q317" s="1"/>
      <c r="R317" s="1"/>
      <c r="S317" s="1"/>
      <c r="T317" s="1"/>
      <c r="U317" s="1"/>
      <c r="V317" s="1"/>
      <c r="W317" s="1"/>
      <c r="X317" s="1"/>
      <c r="Y317" s="1"/>
      <c r="Z317" s="1"/>
    </row>
    <row r="318" customFormat="false" ht="15.75" hidden="false" customHeight="true" outlineLevel="0" collapsed="false">
      <c r="A318" s="1"/>
      <c r="B318" s="1"/>
      <c r="C318" s="1"/>
      <c r="D318" s="2"/>
      <c r="E318" s="2"/>
      <c r="F318" s="3"/>
      <c r="G318" s="2"/>
      <c r="H318" s="1"/>
      <c r="I318" s="3"/>
      <c r="J318" s="1"/>
      <c r="K318" s="1"/>
      <c r="L318" s="1"/>
      <c r="M318" s="1"/>
      <c r="N318" s="1"/>
      <c r="O318" s="1"/>
      <c r="P318" s="1"/>
      <c r="Q318" s="1"/>
      <c r="R318" s="1"/>
      <c r="S318" s="1"/>
      <c r="T318" s="1"/>
      <c r="U318" s="1"/>
      <c r="V318" s="1"/>
      <c r="W318" s="1"/>
      <c r="X318" s="1"/>
      <c r="Y318" s="1"/>
      <c r="Z318" s="1"/>
    </row>
    <row r="319" customFormat="false" ht="15.75" hidden="false" customHeight="true" outlineLevel="0" collapsed="false">
      <c r="A319" s="1"/>
      <c r="B319" s="1"/>
      <c r="C319" s="1"/>
      <c r="D319" s="2"/>
      <c r="E319" s="2"/>
      <c r="F319" s="3"/>
      <c r="G319" s="2"/>
      <c r="H319" s="1"/>
      <c r="I319" s="3"/>
      <c r="J319" s="1"/>
      <c r="K319" s="1"/>
      <c r="L319" s="1"/>
      <c r="M319" s="1"/>
      <c r="N319" s="1"/>
      <c r="O319" s="1"/>
      <c r="P319" s="1"/>
      <c r="Q319" s="1"/>
      <c r="R319" s="1"/>
      <c r="S319" s="1"/>
      <c r="T319" s="1"/>
      <c r="U319" s="1"/>
      <c r="V319" s="1"/>
      <c r="W319" s="1"/>
      <c r="X319" s="1"/>
      <c r="Y319" s="1"/>
      <c r="Z319" s="1"/>
    </row>
    <row r="320" customFormat="false" ht="15.75" hidden="false" customHeight="true" outlineLevel="0" collapsed="false">
      <c r="A320" s="1"/>
      <c r="B320" s="1"/>
      <c r="C320" s="1"/>
      <c r="D320" s="2"/>
      <c r="E320" s="2"/>
      <c r="F320" s="3"/>
      <c r="G320" s="2"/>
      <c r="H320" s="1"/>
      <c r="I320" s="3"/>
      <c r="J320" s="1"/>
      <c r="K320" s="1"/>
      <c r="L320" s="1"/>
      <c r="M320" s="1"/>
      <c r="N320" s="1"/>
      <c r="O320" s="1"/>
      <c r="P320" s="1"/>
      <c r="Q320" s="1"/>
      <c r="R320" s="1"/>
      <c r="S320" s="1"/>
      <c r="T320" s="1"/>
      <c r="U320" s="1"/>
      <c r="V320" s="1"/>
      <c r="W320" s="1"/>
      <c r="X320" s="1"/>
      <c r="Y320" s="1"/>
      <c r="Z320" s="1"/>
    </row>
    <row r="321" customFormat="false" ht="15.75" hidden="false" customHeight="true" outlineLevel="0" collapsed="false">
      <c r="A321" s="1"/>
      <c r="B321" s="1"/>
      <c r="C321" s="1"/>
      <c r="D321" s="2"/>
      <c r="E321" s="2"/>
      <c r="F321" s="3"/>
      <c r="G321" s="2"/>
      <c r="H321" s="1"/>
      <c r="I321" s="3"/>
      <c r="J321" s="1"/>
      <c r="K321" s="1"/>
      <c r="L321" s="1"/>
      <c r="M321" s="1"/>
      <c r="N321" s="1"/>
      <c r="O321" s="1"/>
      <c r="P321" s="1"/>
      <c r="Q321" s="1"/>
      <c r="R321" s="1"/>
      <c r="S321" s="1"/>
      <c r="T321" s="1"/>
      <c r="U321" s="1"/>
      <c r="V321" s="1"/>
      <c r="W321" s="1"/>
      <c r="X321" s="1"/>
      <c r="Y321" s="1"/>
      <c r="Z321" s="1"/>
    </row>
    <row r="322" customFormat="false" ht="15.75" hidden="false" customHeight="true" outlineLevel="0" collapsed="false">
      <c r="A322" s="1"/>
      <c r="B322" s="1"/>
      <c r="C322" s="1"/>
      <c r="D322" s="2"/>
      <c r="E322" s="2"/>
      <c r="F322" s="3"/>
      <c r="G322" s="2"/>
      <c r="H322" s="1"/>
      <c r="I322" s="3"/>
      <c r="J322" s="1"/>
      <c r="K322" s="1"/>
      <c r="L322" s="1"/>
      <c r="M322" s="1"/>
      <c r="N322" s="1"/>
      <c r="O322" s="1"/>
      <c r="P322" s="1"/>
      <c r="Q322" s="1"/>
      <c r="R322" s="1"/>
      <c r="S322" s="1"/>
      <c r="T322" s="1"/>
      <c r="U322" s="1"/>
      <c r="V322" s="1"/>
      <c r="W322" s="1"/>
      <c r="X322" s="1"/>
      <c r="Y322" s="1"/>
      <c r="Z322" s="1"/>
    </row>
    <row r="323" customFormat="false" ht="15.75" hidden="false" customHeight="true" outlineLevel="0" collapsed="false">
      <c r="A323" s="1"/>
      <c r="B323" s="1"/>
      <c r="C323" s="1"/>
      <c r="D323" s="2"/>
      <c r="E323" s="2"/>
      <c r="F323" s="3"/>
      <c r="G323" s="2"/>
      <c r="H323" s="1"/>
      <c r="I323" s="3"/>
      <c r="J323" s="1"/>
      <c r="K323" s="1"/>
      <c r="L323" s="1"/>
      <c r="M323" s="1"/>
      <c r="N323" s="1"/>
      <c r="O323" s="1"/>
      <c r="P323" s="1"/>
      <c r="Q323" s="1"/>
      <c r="R323" s="1"/>
      <c r="S323" s="1"/>
      <c r="T323" s="1"/>
      <c r="U323" s="1"/>
      <c r="V323" s="1"/>
      <c r="W323" s="1"/>
      <c r="X323" s="1"/>
      <c r="Y323" s="1"/>
      <c r="Z323" s="1"/>
    </row>
    <row r="324" customFormat="false" ht="15.75" hidden="false" customHeight="true" outlineLevel="0" collapsed="false">
      <c r="A324" s="1"/>
      <c r="B324" s="1"/>
      <c r="C324" s="1"/>
      <c r="D324" s="2"/>
      <c r="E324" s="2"/>
      <c r="F324" s="3"/>
      <c r="G324" s="2"/>
      <c r="H324" s="1"/>
      <c r="I324" s="3"/>
      <c r="J324" s="1"/>
      <c r="K324" s="1"/>
      <c r="L324" s="1"/>
      <c r="M324" s="1"/>
      <c r="N324" s="1"/>
      <c r="O324" s="1"/>
      <c r="P324" s="1"/>
      <c r="Q324" s="1"/>
      <c r="R324" s="1"/>
      <c r="S324" s="1"/>
      <c r="T324" s="1"/>
      <c r="U324" s="1"/>
      <c r="V324" s="1"/>
      <c r="W324" s="1"/>
      <c r="X324" s="1"/>
      <c r="Y324" s="1"/>
      <c r="Z324" s="1"/>
    </row>
    <row r="325" customFormat="false" ht="15.75" hidden="false" customHeight="true" outlineLevel="0" collapsed="false">
      <c r="A325" s="1"/>
      <c r="B325" s="1"/>
      <c r="C325" s="1"/>
      <c r="D325" s="2"/>
      <c r="E325" s="2"/>
      <c r="F325" s="3"/>
      <c r="G325" s="2"/>
      <c r="H325" s="1"/>
      <c r="I325" s="3"/>
      <c r="J325" s="1"/>
      <c r="K325" s="1"/>
      <c r="L325" s="1"/>
      <c r="M325" s="1"/>
      <c r="N325" s="1"/>
      <c r="O325" s="1"/>
      <c r="P325" s="1"/>
      <c r="Q325" s="1"/>
      <c r="R325" s="1"/>
      <c r="S325" s="1"/>
      <c r="T325" s="1"/>
      <c r="U325" s="1"/>
      <c r="V325" s="1"/>
      <c r="W325" s="1"/>
      <c r="X325" s="1"/>
      <c r="Y325" s="1"/>
      <c r="Z325" s="1"/>
    </row>
    <row r="326" customFormat="false" ht="15.75" hidden="false" customHeight="true" outlineLevel="0" collapsed="false">
      <c r="A326" s="1"/>
      <c r="B326" s="1"/>
      <c r="C326" s="1"/>
      <c r="D326" s="2"/>
      <c r="E326" s="2"/>
      <c r="F326" s="3"/>
      <c r="G326" s="2"/>
      <c r="H326" s="1"/>
      <c r="I326" s="3"/>
      <c r="J326" s="1"/>
      <c r="K326" s="1"/>
      <c r="L326" s="1"/>
      <c r="M326" s="1"/>
      <c r="N326" s="1"/>
      <c r="O326" s="1"/>
      <c r="P326" s="1"/>
      <c r="Q326" s="1"/>
      <c r="R326" s="1"/>
      <c r="S326" s="1"/>
      <c r="T326" s="1"/>
      <c r="U326" s="1"/>
      <c r="V326" s="1"/>
      <c r="W326" s="1"/>
      <c r="X326" s="1"/>
      <c r="Y326" s="1"/>
      <c r="Z326" s="1"/>
    </row>
    <row r="327" customFormat="false" ht="15.75" hidden="false" customHeight="true" outlineLevel="0" collapsed="false">
      <c r="A327" s="1"/>
      <c r="B327" s="1"/>
      <c r="C327" s="1"/>
      <c r="D327" s="2"/>
      <c r="E327" s="2"/>
      <c r="F327" s="3"/>
      <c r="G327" s="2"/>
      <c r="H327" s="1"/>
      <c r="I327" s="3"/>
      <c r="J327" s="1"/>
      <c r="K327" s="1"/>
      <c r="L327" s="1"/>
      <c r="M327" s="1"/>
      <c r="N327" s="1"/>
      <c r="O327" s="1"/>
      <c r="P327" s="1"/>
      <c r="Q327" s="1"/>
      <c r="R327" s="1"/>
      <c r="S327" s="1"/>
      <c r="T327" s="1"/>
      <c r="U327" s="1"/>
      <c r="V327" s="1"/>
      <c r="W327" s="1"/>
      <c r="X327" s="1"/>
      <c r="Y327" s="1"/>
      <c r="Z327" s="1"/>
    </row>
    <row r="328" customFormat="false" ht="15.75" hidden="false" customHeight="true" outlineLevel="0" collapsed="false">
      <c r="A328" s="1"/>
      <c r="B328" s="1"/>
      <c r="C328" s="1"/>
      <c r="D328" s="2"/>
      <c r="E328" s="2"/>
      <c r="F328" s="3"/>
      <c r="G328" s="2"/>
      <c r="H328" s="1"/>
      <c r="I328" s="3"/>
      <c r="J328" s="1"/>
      <c r="K328" s="1"/>
      <c r="L328" s="1"/>
      <c r="M328" s="1"/>
      <c r="N328" s="1"/>
      <c r="O328" s="1"/>
      <c r="P328" s="1"/>
      <c r="Q328" s="1"/>
      <c r="R328" s="1"/>
      <c r="S328" s="1"/>
      <c r="T328" s="1"/>
      <c r="U328" s="1"/>
      <c r="V328" s="1"/>
      <c r="W328" s="1"/>
      <c r="X328" s="1"/>
      <c r="Y328" s="1"/>
      <c r="Z328" s="1"/>
    </row>
    <row r="329" customFormat="false" ht="15.75" hidden="false" customHeight="true" outlineLevel="0" collapsed="false">
      <c r="A329" s="1"/>
      <c r="B329" s="1"/>
      <c r="C329" s="1"/>
      <c r="D329" s="2"/>
      <c r="E329" s="2"/>
      <c r="F329" s="3"/>
      <c r="G329" s="2"/>
      <c r="H329" s="1"/>
      <c r="I329" s="3"/>
      <c r="J329" s="1"/>
      <c r="K329" s="1"/>
      <c r="L329" s="1"/>
      <c r="M329" s="1"/>
      <c r="N329" s="1"/>
      <c r="O329" s="1"/>
      <c r="P329" s="1"/>
      <c r="Q329" s="1"/>
      <c r="R329" s="1"/>
      <c r="S329" s="1"/>
      <c r="T329" s="1"/>
      <c r="U329" s="1"/>
      <c r="V329" s="1"/>
      <c r="W329" s="1"/>
      <c r="X329" s="1"/>
      <c r="Y329" s="1"/>
      <c r="Z329" s="1"/>
    </row>
    <row r="330" customFormat="false" ht="15.75" hidden="false" customHeight="true" outlineLevel="0" collapsed="false">
      <c r="A330" s="1"/>
      <c r="B330" s="1"/>
      <c r="C330" s="1"/>
      <c r="D330" s="2"/>
      <c r="E330" s="2"/>
      <c r="F330" s="3"/>
      <c r="G330" s="2"/>
      <c r="H330" s="1"/>
      <c r="I330" s="3"/>
      <c r="J330" s="1"/>
      <c r="K330" s="1"/>
      <c r="L330" s="1"/>
      <c r="M330" s="1"/>
      <c r="N330" s="1"/>
      <c r="O330" s="1"/>
      <c r="P330" s="1"/>
      <c r="Q330" s="1"/>
      <c r="R330" s="1"/>
      <c r="S330" s="1"/>
      <c r="T330" s="1"/>
      <c r="U330" s="1"/>
      <c r="V330" s="1"/>
      <c r="W330" s="1"/>
      <c r="X330" s="1"/>
      <c r="Y330" s="1"/>
      <c r="Z330" s="1"/>
    </row>
    <row r="331" customFormat="false" ht="15.75" hidden="false" customHeight="true" outlineLevel="0" collapsed="false">
      <c r="A331" s="1"/>
      <c r="B331" s="1"/>
      <c r="C331" s="1"/>
      <c r="D331" s="2"/>
      <c r="E331" s="2"/>
      <c r="F331" s="3"/>
      <c r="G331" s="2"/>
      <c r="H331" s="1"/>
      <c r="I331" s="3"/>
      <c r="J331" s="1"/>
      <c r="K331" s="1"/>
      <c r="L331" s="1"/>
      <c r="M331" s="1"/>
      <c r="N331" s="1"/>
      <c r="O331" s="1"/>
      <c r="P331" s="1"/>
      <c r="Q331" s="1"/>
      <c r="R331" s="1"/>
      <c r="S331" s="1"/>
      <c r="T331" s="1"/>
      <c r="U331" s="1"/>
      <c r="V331" s="1"/>
      <c r="W331" s="1"/>
      <c r="X331" s="1"/>
      <c r="Y331" s="1"/>
      <c r="Z331" s="1"/>
    </row>
    <row r="332" customFormat="false" ht="15.75" hidden="false" customHeight="true" outlineLevel="0" collapsed="false">
      <c r="A332" s="1"/>
      <c r="B332" s="1"/>
      <c r="C332" s="1"/>
      <c r="D332" s="2"/>
      <c r="E332" s="2"/>
      <c r="F332" s="3"/>
      <c r="G332" s="2"/>
      <c r="H332" s="1"/>
      <c r="I332" s="3"/>
      <c r="J332" s="1"/>
      <c r="K332" s="1"/>
      <c r="L332" s="1"/>
      <c r="M332" s="1"/>
      <c r="N332" s="1"/>
      <c r="O332" s="1"/>
      <c r="P332" s="1"/>
      <c r="Q332" s="1"/>
      <c r="R332" s="1"/>
      <c r="S332" s="1"/>
      <c r="T332" s="1"/>
      <c r="U332" s="1"/>
      <c r="V332" s="1"/>
      <c r="W332" s="1"/>
      <c r="X332" s="1"/>
      <c r="Y332" s="1"/>
      <c r="Z332" s="1"/>
    </row>
    <row r="333" customFormat="false" ht="15.75" hidden="false" customHeight="true" outlineLevel="0" collapsed="false">
      <c r="A333" s="1"/>
      <c r="B333" s="1"/>
      <c r="C333" s="1"/>
      <c r="D333" s="2"/>
      <c r="E333" s="2"/>
      <c r="F333" s="3"/>
      <c r="G333" s="2"/>
      <c r="H333" s="1"/>
      <c r="I333" s="3"/>
      <c r="J333" s="1"/>
      <c r="K333" s="1"/>
      <c r="L333" s="1"/>
      <c r="M333" s="1"/>
      <c r="N333" s="1"/>
      <c r="O333" s="1"/>
      <c r="P333" s="1"/>
      <c r="Q333" s="1"/>
      <c r="R333" s="1"/>
      <c r="S333" s="1"/>
      <c r="T333" s="1"/>
      <c r="U333" s="1"/>
      <c r="V333" s="1"/>
      <c r="W333" s="1"/>
      <c r="X333" s="1"/>
      <c r="Y333" s="1"/>
      <c r="Z333" s="1"/>
    </row>
    <row r="334" customFormat="false" ht="15.75" hidden="false" customHeight="true" outlineLevel="0" collapsed="false">
      <c r="A334" s="1"/>
      <c r="B334" s="1"/>
      <c r="C334" s="1"/>
      <c r="D334" s="2"/>
      <c r="E334" s="2"/>
      <c r="F334" s="3"/>
      <c r="G334" s="2"/>
      <c r="H334" s="1"/>
      <c r="I334" s="3"/>
      <c r="J334" s="1"/>
      <c r="K334" s="1"/>
      <c r="L334" s="1"/>
      <c r="M334" s="1"/>
      <c r="N334" s="1"/>
      <c r="O334" s="1"/>
      <c r="P334" s="1"/>
      <c r="Q334" s="1"/>
      <c r="R334" s="1"/>
      <c r="S334" s="1"/>
      <c r="T334" s="1"/>
      <c r="U334" s="1"/>
      <c r="V334" s="1"/>
      <c r="W334" s="1"/>
      <c r="X334" s="1"/>
      <c r="Y334" s="1"/>
      <c r="Z334" s="1"/>
    </row>
    <row r="335" customFormat="false" ht="15.75" hidden="false" customHeight="true" outlineLevel="0" collapsed="false">
      <c r="A335" s="1"/>
      <c r="B335" s="1"/>
      <c r="C335" s="1"/>
      <c r="D335" s="2"/>
      <c r="E335" s="2"/>
      <c r="F335" s="3"/>
      <c r="G335" s="2"/>
      <c r="H335" s="1"/>
      <c r="I335" s="3"/>
      <c r="J335" s="1"/>
      <c r="K335" s="1"/>
      <c r="L335" s="1"/>
      <c r="M335" s="1"/>
      <c r="N335" s="1"/>
      <c r="O335" s="1"/>
      <c r="P335" s="1"/>
      <c r="Q335" s="1"/>
      <c r="R335" s="1"/>
      <c r="S335" s="1"/>
      <c r="T335" s="1"/>
      <c r="U335" s="1"/>
      <c r="V335" s="1"/>
      <c r="W335" s="1"/>
      <c r="X335" s="1"/>
      <c r="Y335" s="1"/>
      <c r="Z335" s="1"/>
    </row>
    <row r="336" customFormat="false" ht="15.75" hidden="false" customHeight="true" outlineLevel="0" collapsed="false">
      <c r="A336" s="1"/>
      <c r="B336" s="1"/>
      <c r="C336" s="1"/>
      <c r="D336" s="2"/>
      <c r="E336" s="2"/>
      <c r="F336" s="3"/>
      <c r="G336" s="2"/>
      <c r="H336" s="1"/>
      <c r="I336" s="3"/>
      <c r="J336" s="1"/>
      <c r="K336" s="1"/>
      <c r="L336" s="1"/>
      <c r="M336" s="1"/>
      <c r="N336" s="1"/>
      <c r="O336" s="1"/>
      <c r="P336" s="1"/>
      <c r="Q336" s="1"/>
      <c r="R336" s="1"/>
      <c r="S336" s="1"/>
      <c r="T336" s="1"/>
      <c r="U336" s="1"/>
      <c r="V336" s="1"/>
      <c r="W336" s="1"/>
      <c r="X336" s="1"/>
      <c r="Y336" s="1"/>
      <c r="Z336" s="1"/>
    </row>
    <row r="337" customFormat="false" ht="15.75" hidden="false" customHeight="true" outlineLevel="0" collapsed="false">
      <c r="A337" s="1"/>
      <c r="B337" s="1"/>
      <c r="C337" s="1"/>
      <c r="D337" s="2"/>
      <c r="E337" s="2"/>
      <c r="F337" s="3"/>
      <c r="G337" s="2"/>
      <c r="H337" s="1"/>
      <c r="I337" s="3"/>
      <c r="J337" s="1"/>
      <c r="K337" s="1"/>
      <c r="L337" s="1"/>
      <c r="M337" s="1"/>
      <c r="N337" s="1"/>
      <c r="O337" s="1"/>
      <c r="P337" s="1"/>
      <c r="Q337" s="1"/>
      <c r="R337" s="1"/>
      <c r="S337" s="1"/>
      <c r="T337" s="1"/>
      <c r="U337" s="1"/>
      <c r="V337" s="1"/>
      <c r="W337" s="1"/>
      <c r="X337" s="1"/>
      <c r="Y337" s="1"/>
      <c r="Z337" s="1"/>
    </row>
    <row r="338" customFormat="false" ht="15.75" hidden="false" customHeight="true" outlineLevel="0" collapsed="false">
      <c r="A338" s="1"/>
      <c r="B338" s="1"/>
      <c r="C338" s="1"/>
      <c r="D338" s="2"/>
      <c r="E338" s="2"/>
      <c r="F338" s="3"/>
      <c r="G338" s="2"/>
      <c r="H338" s="1"/>
      <c r="I338" s="3"/>
      <c r="J338" s="1"/>
      <c r="K338" s="1"/>
      <c r="L338" s="1"/>
      <c r="M338" s="1"/>
      <c r="N338" s="1"/>
      <c r="O338" s="1"/>
      <c r="P338" s="1"/>
      <c r="Q338" s="1"/>
      <c r="R338" s="1"/>
      <c r="S338" s="1"/>
      <c r="T338" s="1"/>
      <c r="U338" s="1"/>
      <c r="V338" s="1"/>
      <c r="W338" s="1"/>
      <c r="X338" s="1"/>
      <c r="Y338" s="1"/>
      <c r="Z338" s="1"/>
    </row>
    <row r="339" customFormat="false" ht="15.75" hidden="false" customHeight="true" outlineLevel="0" collapsed="false">
      <c r="A339" s="1"/>
      <c r="B339" s="1"/>
      <c r="C339" s="1"/>
      <c r="D339" s="2"/>
      <c r="E339" s="2"/>
      <c r="F339" s="3"/>
      <c r="G339" s="2"/>
      <c r="H339" s="1"/>
      <c r="I339" s="3"/>
      <c r="J339" s="1"/>
      <c r="K339" s="1"/>
      <c r="L339" s="1"/>
      <c r="M339" s="1"/>
      <c r="N339" s="1"/>
      <c r="O339" s="1"/>
      <c r="P339" s="1"/>
      <c r="Q339" s="1"/>
      <c r="R339" s="1"/>
      <c r="S339" s="1"/>
      <c r="T339" s="1"/>
      <c r="U339" s="1"/>
      <c r="V339" s="1"/>
      <c r="W339" s="1"/>
      <c r="X339" s="1"/>
      <c r="Y339" s="1"/>
      <c r="Z339" s="1"/>
    </row>
    <row r="340" customFormat="false" ht="15.75" hidden="false" customHeight="true" outlineLevel="0" collapsed="false">
      <c r="A340" s="1"/>
      <c r="B340" s="1"/>
      <c r="C340" s="1"/>
      <c r="D340" s="2"/>
      <c r="E340" s="2"/>
      <c r="F340" s="3"/>
      <c r="G340" s="2"/>
      <c r="H340" s="1"/>
      <c r="I340" s="3"/>
      <c r="J340" s="1"/>
      <c r="K340" s="1"/>
      <c r="L340" s="1"/>
      <c r="M340" s="1"/>
      <c r="N340" s="1"/>
      <c r="O340" s="1"/>
      <c r="P340" s="1"/>
      <c r="Q340" s="1"/>
      <c r="R340" s="1"/>
      <c r="S340" s="1"/>
      <c r="T340" s="1"/>
      <c r="U340" s="1"/>
      <c r="V340" s="1"/>
      <c r="W340" s="1"/>
      <c r="X340" s="1"/>
      <c r="Y340" s="1"/>
      <c r="Z340" s="1"/>
    </row>
    <row r="341" customFormat="false" ht="15.75" hidden="false" customHeight="true" outlineLevel="0" collapsed="false">
      <c r="A341" s="1"/>
      <c r="B341" s="1"/>
      <c r="C341" s="1"/>
      <c r="D341" s="2"/>
      <c r="E341" s="2"/>
      <c r="F341" s="3"/>
      <c r="G341" s="2"/>
      <c r="H341" s="1"/>
      <c r="I341" s="3"/>
      <c r="J341" s="1"/>
      <c r="K341" s="1"/>
      <c r="L341" s="1"/>
      <c r="M341" s="1"/>
      <c r="N341" s="1"/>
      <c r="O341" s="1"/>
      <c r="P341" s="1"/>
      <c r="Q341" s="1"/>
      <c r="R341" s="1"/>
      <c r="S341" s="1"/>
      <c r="T341" s="1"/>
      <c r="U341" s="1"/>
      <c r="V341" s="1"/>
      <c r="W341" s="1"/>
      <c r="X341" s="1"/>
      <c r="Y341" s="1"/>
      <c r="Z341" s="1"/>
    </row>
    <row r="342" customFormat="false" ht="15.75" hidden="false" customHeight="true" outlineLevel="0" collapsed="false">
      <c r="A342" s="1"/>
      <c r="B342" s="1"/>
      <c r="C342" s="1"/>
      <c r="D342" s="2"/>
      <c r="E342" s="2"/>
      <c r="F342" s="3"/>
      <c r="G342" s="2"/>
      <c r="H342" s="1"/>
      <c r="I342" s="3"/>
      <c r="J342" s="1"/>
      <c r="K342" s="1"/>
      <c r="L342" s="1"/>
      <c r="M342" s="1"/>
      <c r="N342" s="1"/>
      <c r="O342" s="1"/>
      <c r="P342" s="1"/>
      <c r="Q342" s="1"/>
      <c r="R342" s="1"/>
      <c r="S342" s="1"/>
      <c r="T342" s="1"/>
      <c r="U342" s="1"/>
      <c r="V342" s="1"/>
      <c r="W342" s="1"/>
      <c r="X342" s="1"/>
      <c r="Y342" s="1"/>
      <c r="Z342" s="1"/>
    </row>
    <row r="343" customFormat="false" ht="15.75" hidden="false" customHeight="true" outlineLevel="0" collapsed="false">
      <c r="A343" s="1"/>
      <c r="B343" s="1"/>
      <c r="C343" s="1"/>
      <c r="D343" s="2"/>
      <c r="E343" s="2"/>
      <c r="F343" s="3"/>
      <c r="G343" s="2"/>
      <c r="H343" s="1"/>
      <c r="I343" s="3"/>
      <c r="J343" s="1"/>
      <c r="K343" s="1"/>
      <c r="L343" s="1"/>
      <c r="M343" s="1"/>
      <c r="N343" s="1"/>
      <c r="O343" s="1"/>
      <c r="P343" s="1"/>
      <c r="Q343" s="1"/>
      <c r="R343" s="1"/>
      <c r="S343" s="1"/>
      <c r="T343" s="1"/>
      <c r="U343" s="1"/>
      <c r="V343" s="1"/>
      <c r="W343" s="1"/>
      <c r="X343" s="1"/>
      <c r="Y343" s="1"/>
      <c r="Z343" s="1"/>
    </row>
    <row r="344" customFormat="false" ht="15.75" hidden="false" customHeight="true" outlineLevel="0" collapsed="false">
      <c r="A344" s="1"/>
      <c r="B344" s="1"/>
      <c r="C344" s="1"/>
      <c r="D344" s="2"/>
      <c r="E344" s="2"/>
      <c r="F344" s="3"/>
      <c r="G344" s="2"/>
      <c r="H344" s="1"/>
      <c r="I344" s="3"/>
      <c r="J344" s="1"/>
      <c r="K344" s="1"/>
      <c r="L344" s="1"/>
      <c r="M344" s="1"/>
      <c r="N344" s="1"/>
      <c r="O344" s="1"/>
      <c r="P344" s="1"/>
      <c r="Q344" s="1"/>
      <c r="R344" s="1"/>
      <c r="S344" s="1"/>
      <c r="T344" s="1"/>
      <c r="U344" s="1"/>
      <c r="V344" s="1"/>
      <c r="W344" s="1"/>
      <c r="X344" s="1"/>
      <c r="Y344" s="1"/>
      <c r="Z344" s="1"/>
    </row>
    <row r="345" customFormat="false" ht="15.75" hidden="false" customHeight="true" outlineLevel="0" collapsed="false">
      <c r="A345" s="1"/>
      <c r="B345" s="1"/>
      <c r="C345" s="1"/>
      <c r="D345" s="2"/>
      <c r="E345" s="2"/>
      <c r="F345" s="3"/>
      <c r="G345" s="2"/>
      <c r="H345" s="1"/>
      <c r="I345" s="3"/>
      <c r="J345" s="1"/>
      <c r="K345" s="1"/>
      <c r="L345" s="1"/>
      <c r="M345" s="1"/>
      <c r="N345" s="1"/>
      <c r="O345" s="1"/>
      <c r="P345" s="1"/>
      <c r="Q345" s="1"/>
      <c r="R345" s="1"/>
      <c r="S345" s="1"/>
      <c r="T345" s="1"/>
      <c r="U345" s="1"/>
      <c r="V345" s="1"/>
      <c r="W345" s="1"/>
      <c r="X345" s="1"/>
      <c r="Y345" s="1"/>
      <c r="Z345" s="1"/>
    </row>
    <row r="346" customFormat="false" ht="15.75" hidden="false" customHeight="true" outlineLevel="0" collapsed="false">
      <c r="A346" s="1"/>
      <c r="B346" s="1"/>
      <c r="C346" s="1"/>
      <c r="D346" s="2"/>
      <c r="E346" s="2"/>
      <c r="F346" s="3"/>
      <c r="G346" s="2"/>
      <c r="H346" s="1"/>
      <c r="I346" s="3"/>
      <c r="J346" s="1"/>
      <c r="K346" s="1"/>
      <c r="L346" s="1"/>
      <c r="M346" s="1"/>
      <c r="N346" s="1"/>
      <c r="O346" s="1"/>
      <c r="P346" s="1"/>
      <c r="Q346" s="1"/>
      <c r="R346" s="1"/>
      <c r="S346" s="1"/>
      <c r="T346" s="1"/>
      <c r="U346" s="1"/>
      <c r="V346" s="1"/>
      <c r="W346" s="1"/>
      <c r="X346" s="1"/>
      <c r="Y346" s="1"/>
      <c r="Z346" s="1"/>
    </row>
    <row r="347" customFormat="false" ht="15.75" hidden="false" customHeight="true" outlineLevel="0" collapsed="false">
      <c r="A347" s="1"/>
      <c r="B347" s="1"/>
      <c r="C347" s="1"/>
      <c r="D347" s="2"/>
      <c r="E347" s="2"/>
      <c r="F347" s="3"/>
      <c r="G347" s="2"/>
      <c r="H347" s="1"/>
      <c r="I347" s="3"/>
      <c r="J347" s="1"/>
      <c r="K347" s="1"/>
      <c r="L347" s="1"/>
      <c r="M347" s="1"/>
      <c r="N347" s="1"/>
      <c r="O347" s="1"/>
      <c r="P347" s="1"/>
      <c r="Q347" s="1"/>
      <c r="R347" s="1"/>
      <c r="S347" s="1"/>
      <c r="T347" s="1"/>
      <c r="U347" s="1"/>
      <c r="V347" s="1"/>
      <c r="W347" s="1"/>
      <c r="X347" s="1"/>
      <c r="Y347" s="1"/>
      <c r="Z347" s="1"/>
    </row>
    <row r="348" customFormat="false" ht="15.75" hidden="false" customHeight="true" outlineLevel="0" collapsed="false">
      <c r="A348" s="1"/>
      <c r="B348" s="1"/>
      <c r="C348" s="1"/>
      <c r="D348" s="2"/>
      <c r="E348" s="2"/>
      <c r="F348" s="3"/>
      <c r="G348" s="2"/>
      <c r="H348" s="1"/>
      <c r="I348" s="3"/>
      <c r="J348" s="1"/>
      <c r="K348" s="1"/>
      <c r="L348" s="1"/>
      <c r="M348" s="1"/>
      <c r="N348" s="1"/>
      <c r="O348" s="1"/>
      <c r="P348" s="1"/>
      <c r="Q348" s="1"/>
      <c r="R348" s="1"/>
      <c r="S348" s="1"/>
      <c r="T348" s="1"/>
      <c r="U348" s="1"/>
      <c r="V348" s="1"/>
      <c r="W348" s="1"/>
      <c r="X348" s="1"/>
      <c r="Y348" s="1"/>
      <c r="Z348" s="1"/>
    </row>
    <row r="349" customFormat="false" ht="15.75" hidden="false" customHeight="true" outlineLevel="0" collapsed="false">
      <c r="A349" s="1"/>
      <c r="B349" s="1"/>
      <c r="C349" s="1"/>
      <c r="D349" s="2"/>
      <c r="E349" s="2"/>
      <c r="F349" s="3"/>
      <c r="G349" s="2"/>
      <c r="H349" s="1"/>
      <c r="I349" s="3"/>
      <c r="J349" s="1"/>
      <c r="K349" s="1"/>
      <c r="L349" s="1"/>
      <c r="M349" s="1"/>
      <c r="N349" s="1"/>
      <c r="O349" s="1"/>
      <c r="P349" s="1"/>
      <c r="Q349" s="1"/>
      <c r="R349" s="1"/>
      <c r="S349" s="1"/>
      <c r="T349" s="1"/>
      <c r="U349" s="1"/>
      <c r="V349" s="1"/>
      <c r="W349" s="1"/>
      <c r="X349" s="1"/>
      <c r="Y349" s="1"/>
      <c r="Z349" s="1"/>
    </row>
    <row r="350" customFormat="false" ht="15.75" hidden="false" customHeight="true" outlineLevel="0" collapsed="false">
      <c r="A350" s="1"/>
      <c r="B350" s="1"/>
      <c r="C350" s="1"/>
      <c r="D350" s="2"/>
      <c r="E350" s="2"/>
      <c r="F350" s="3"/>
      <c r="G350" s="2"/>
      <c r="H350" s="1"/>
      <c r="I350" s="3"/>
      <c r="J350" s="1"/>
      <c r="K350" s="1"/>
      <c r="L350" s="1"/>
      <c r="M350" s="1"/>
      <c r="N350" s="1"/>
      <c r="O350" s="1"/>
      <c r="P350" s="1"/>
      <c r="Q350" s="1"/>
      <c r="R350" s="1"/>
      <c r="S350" s="1"/>
      <c r="T350" s="1"/>
      <c r="U350" s="1"/>
      <c r="V350" s="1"/>
      <c r="W350" s="1"/>
      <c r="X350" s="1"/>
      <c r="Y350" s="1"/>
      <c r="Z350" s="1"/>
    </row>
    <row r="351" customFormat="false" ht="15.75" hidden="false" customHeight="true" outlineLevel="0" collapsed="false">
      <c r="A351" s="1"/>
      <c r="B351" s="1"/>
      <c r="C351" s="1"/>
      <c r="D351" s="2"/>
      <c r="E351" s="2"/>
      <c r="F351" s="3"/>
      <c r="G351" s="2"/>
      <c r="H351" s="1"/>
      <c r="I351" s="3"/>
      <c r="J351" s="1"/>
      <c r="K351" s="1"/>
      <c r="L351" s="1"/>
      <c r="M351" s="1"/>
      <c r="N351" s="1"/>
      <c r="O351" s="1"/>
      <c r="P351" s="1"/>
      <c r="Q351" s="1"/>
      <c r="R351" s="1"/>
      <c r="S351" s="1"/>
      <c r="T351" s="1"/>
      <c r="U351" s="1"/>
      <c r="V351" s="1"/>
      <c r="W351" s="1"/>
      <c r="X351" s="1"/>
      <c r="Y351" s="1"/>
      <c r="Z351" s="1"/>
    </row>
    <row r="352" customFormat="false" ht="15.75" hidden="false" customHeight="true" outlineLevel="0" collapsed="false">
      <c r="A352" s="1"/>
      <c r="B352" s="1"/>
      <c r="C352" s="1"/>
      <c r="D352" s="2"/>
      <c r="E352" s="2"/>
      <c r="F352" s="3"/>
      <c r="G352" s="2"/>
      <c r="H352" s="1"/>
      <c r="I352" s="3"/>
      <c r="J352" s="1"/>
      <c r="K352" s="1"/>
      <c r="L352" s="1"/>
      <c r="M352" s="1"/>
      <c r="N352" s="1"/>
      <c r="O352" s="1"/>
      <c r="P352" s="1"/>
      <c r="Q352" s="1"/>
      <c r="R352" s="1"/>
      <c r="S352" s="1"/>
      <c r="T352" s="1"/>
      <c r="U352" s="1"/>
      <c r="V352" s="1"/>
      <c r="W352" s="1"/>
      <c r="X352" s="1"/>
      <c r="Y352" s="1"/>
      <c r="Z352" s="1"/>
    </row>
    <row r="353" customFormat="false" ht="15.75" hidden="false" customHeight="true" outlineLevel="0" collapsed="false">
      <c r="A353" s="1"/>
      <c r="B353" s="1"/>
      <c r="C353" s="1"/>
      <c r="D353" s="2"/>
      <c r="E353" s="2"/>
      <c r="F353" s="3"/>
      <c r="G353" s="2"/>
      <c r="H353" s="1"/>
      <c r="I353" s="3"/>
      <c r="J353" s="1"/>
      <c r="K353" s="1"/>
      <c r="L353" s="1"/>
      <c r="M353" s="1"/>
      <c r="N353" s="1"/>
      <c r="O353" s="1"/>
      <c r="P353" s="1"/>
      <c r="Q353" s="1"/>
      <c r="R353" s="1"/>
      <c r="S353" s="1"/>
      <c r="T353" s="1"/>
      <c r="U353" s="1"/>
      <c r="V353" s="1"/>
      <c r="W353" s="1"/>
      <c r="X353" s="1"/>
      <c r="Y353" s="1"/>
      <c r="Z353" s="1"/>
    </row>
    <row r="354" customFormat="false" ht="15.75" hidden="false" customHeight="true" outlineLevel="0" collapsed="false">
      <c r="A354" s="1"/>
      <c r="B354" s="1"/>
      <c r="C354" s="1"/>
      <c r="D354" s="2"/>
      <c r="E354" s="2"/>
      <c r="F354" s="3"/>
      <c r="G354" s="2"/>
      <c r="H354" s="1"/>
      <c r="I354" s="3"/>
      <c r="J354" s="1"/>
      <c r="K354" s="1"/>
      <c r="L354" s="1"/>
      <c r="M354" s="1"/>
      <c r="N354" s="1"/>
      <c r="O354" s="1"/>
      <c r="P354" s="1"/>
      <c r="Q354" s="1"/>
      <c r="R354" s="1"/>
      <c r="S354" s="1"/>
      <c r="T354" s="1"/>
      <c r="U354" s="1"/>
      <c r="V354" s="1"/>
      <c r="W354" s="1"/>
      <c r="X354" s="1"/>
      <c r="Y354" s="1"/>
      <c r="Z354" s="1"/>
    </row>
    <row r="355" customFormat="false" ht="15.75" hidden="false" customHeight="true" outlineLevel="0" collapsed="false">
      <c r="A355" s="1"/>
      <c r="B355" s="1"/>
      <c r="C355" s="1"/>
      <c r="D355" s="2"/>
      <c r="E355" s="2"/>
      <c r="F355" s="3"/>
      <c r="G355" s="2"/>
      <c r="H355" s="1"/>
      <c r="I355" s="3"/>
      <c r="J355" s="1"/>
      <c r="K355" s="1"/>
      <c r="L355" s="1"/>
      <c r="M355" s="1"/>
      <c r="N355" s="1"/>
      <c r="O355" s="1"/>
      <c r="P355" s="1"/>
      <c r="Q355" s="1"/>
      <c r="R355" s="1"/>
      <c r="S355" s="1"/>
      <c r="T355" s="1"/>
      <c r="U355" s="1"/>
      <c r="V355" s="1"/>
      <c r="W355" s="1"/>
      <c r="X355" s="1"/>
      <c r="Y355" s="1"/>
      <c r="Z355" s="1"/>
    </row>
    <row r="356" customFormat="false" ht="15.75" hidden="false" customHeight="true" outlineLevel="0" collapsed="false">
      <c r="A356" s="1"/>
      <c r="B356" s="1"/>
      <c r="C356" s="1"/>
      <c r="D356" s="2"/>
      <c r="E356" s="2"/>
      <c r="F356" s="3"/>
      <c r="G356" s="2"/>
      <c r="H356" s="1"/>
      <c r="I356" s="3"/>
      <c r="J356" s="1"/>
      <c r="K356" s="1"/>
      <c r="L356" s="1"/>
      <c r="M356" s="1"/>
      <c r="N356" s="1"/>
      <c r="O356" s="1"/>
      <c r="P356" s="1"/>
      <c r="Q356" s="1"/>
      <c r="R356" s="1"/>
      <c r="S356" s="1"/>
      <c r="T356" s="1"/>
      <c r="U356" s="1"/>
      <c r="V356" s="1"/>
      <c r="W356" s="1"/>
      <c r="X356" s="1"/>
      <c r="Y356" s="1"/>
      <c r="Z356" s="1"/>
    </row>
    <row r="357" customFormat="false" ht="15.75" hidden="false" customHeight="true" outlineLevel="0" collapsed="false">
      <c r="A357" s="1"/>
      <c r="B357" s="1"/>
      <c r="C357" s="1"/>
      <c r="D357" s="2"/>
      <c r="E357" s="2"/>
      <c r="F357" s="3"/>
      <c r="G357" s="2"/>
      <c r="H357" s="1"/>
      <c r="I357" s="3"/>
      <c r="J357" s="1"/>
      <c r="K357" s="1"/>
      <c r="L357" s="1"/>
      <c r="M357" s="1"/>
      <c r="N357" s="1"/>
      <c r="O357" s="1"/>
      <c r="P357" s="1"/>
      <c r="Q357" s="1"/>
      <c r="R357" s="1"/>
      <c r="S357" s="1"/>
      <c r="T357" s="1"/>
      <c r="U357" s="1"/>
      <c r="V357" s="1"/>
      <c r="W357" s="1"/>
      <c r="X357" s="1"/>
      <c r="Y357" s="1"/>
      <c r="Z357" s="1"/>
    </row>
    <row r="358" customFormat="false" ht="15.75" hidden="false" customHeight="true" outlineLevel="0" collapsed="false">
      <c r="A358" s="1"/>
      <c r="B358" s="1"/>
      <c r="C358" s="1"/>
      <c r="D358" s="2"/>
      <c r="E358" s="2"/>
      <c r="F358" s="3"/>
      <c r="G358" s="2"/>
      <c r="H358" s="1"/>
      <c r="I358" s="3"/>
      <c r="J358" s="1"/>
      <c r="K358" s="1"/>
      <c r="L358" s="1"/>
      <c r="M358" s="1"/>
      <c r="N358" s="1"/>
      <c r="O358" s="1"/>
      <c r="P358" s="1"/>
      <c r="Q358" s="1"/>
      <c r="R358" s="1"/>
      <c r="S358" s="1"/>
      <c r="T358" s="1"/>
      <c r="U358" s="1"/>
      <c r="V358" s="1"/>
      <c r="W358" s="1"/>
      <c r="X358" s="1"/>
      <c r="Y358" s="1"/>
      <c r="Z358" s="1"/>
    </row>
    <row r="359" customFormat="false" ht="15.75" hidden="false" customHeight="true" outlineLevel="0" collapsed="false">
      <c r="A359" s="1"/>
      <c r="B359" s="1"/>
      <c r="C359" s="1"/>
      <c r="D359" s="2"/>
      <c r="E359" s="2"/>
      <c r="F359" s="3"/>
      <c r="G359" s="2"/>
      <c r="H359" s="1"/>
      <c r="I359" s="3"/>
      <c r="J359" s="1"/>
      <c r="K359" s="1"/>
      <c r="L359" s="1"/>
      <c r="M359" s="1"/>
      <c r="N359" s="1"/>
      <c r="O359" s="1"/>
      <c r="P359" s="1"/>
      <c r="Q359" s="1"/>
      <c r="R359" s="1"/>
      <c r="S359" s="1"/>
      <c r="T359" s="1"/>
      <c r="U359" s="1"/>
      <c r="V359" s="1"/>
      <c r="W359" s="1"/>
      <c r="X359" s="1"/>
      <c r="Y359" s="1"/>
      <c r="Z359" s="1"/>
    </row>
    <row r="360" customFormat="false" ht="15.75" hidden="false" customHeight="true" outlineLevel="0" collapsed="false">
      <c r="A360" s="1"/>
      <c r="B360" s="1"/>
      <c r="C360" s="1"/>
      <c r="D360" s="2"/>
      <c r="E360" s="2"/>
      <c r="F360" s="3"/>
      <c r="G360" s="2"/>
      <c r="H360" s="1"/>
      <c r="I360" s="3"/>
      <c r="J360" s="1"/>
      <c r="K360" s="1"/>
      <c r="L360" s="1"/>
      <c r="M360" s="1"/>
      <c r="N360" s="1"/>
      <c r="O360" s="1"/>
      <c r="P360" s="1"/>
      <c r="Q360" s="1"/>
      <c r="R360" s="1"/>
      <c r="S360" s="1"/>
      <c r="T360" s="1"/>
      <c r="U360" s="1"/>
      <c r="V360" s="1"/>
      <c r="W360" s="1"/>
      <c r="X360" s="1"/>
      <c r="Y360" s="1"/>
      <c r="Z360" s="1"/>
    </row>
    <row r="361" customFormat="false" ht="15.75" hidden="false" customHeight="true" outlineLevel="0" collapsed="false">
      <c r="A361" s="1"/>
      <c r="B361" s="1"/>
      <c r="C361" s="1"/>
      <c r="D361" s="2"/>
      <c r="E361" s="2"/>
      <c r="F361" s="3"/>
      <c r="G361" s="2"/>
      <c r="H361" s="1"/>
      <c r="I361" s="3"/>
      <c r="J361" s="1"/>
      <c r="K361" s="1"/>
      <c r="L361" s="1"/>
      <c r="M361" s="1"/>
      <c r="N361" s="1"/>
      <c r="O361" s="1"/>
      <c r="P361" s="1"/>
      <c r="Q361" s="1"/>
      <c r="R361" s="1"/>
      <c r="S361" s="1"/>
      <c r="T361" s="1"/>
      <c r="U361" s="1"/>
      <c r="V361" s="1"/>
      <c r="W361" s="1"/>
      <c r="X361" s="1"/>
      <c r="Y361" s="1"/>
      <c r="Z361" s="1"/>
    </row>
    <row r="362" customFormat="false" ht="15.75" hidden="false" customHeight="true" outlineLevel="0" collapsed="false">
      <c r="A362" s="1"/>
      <c r="B362" s="1"/>
      <c r="C362" s="1"/>
      <c r="D362" s="2"/>
      <c r="E362" s="2"/>
      <c r="F362" s="3"/>
      <c r="G362" s="2"/>
      <c r="H362" s="1"/>
      <c r="I362" s="3"/>
      <c r="J362" s="1"/>
      <c r="K362" s="1"/>
      <c r="L362" s="1"/>
      <c r="M362" s="1"/>
      <c r="N362" s="1"/>
      <c r="O362" s="1"/>
      <c r="P362" s="1"/>
      <c r="Q362" s="1"/>
      <c r="R362" s="1"/>
      <c r="S362" s="1"/>
      <c r="T362" s="1"/>
      <c r="U362" s="1"/>
      <c r="V362" s="1"/>
      <c r="W362" s="1"/>
      <c r="X362" s="1"/>
      <c r="Y362" s="1"/>
      <c r="Z362" s="1"/>
    </row>
    <row r="363" customFormat="false" ht="15.75" hidden="false" customHeight="true" outlineLevel="0" collapsed="false">
      <c r="A363" s="1"/>
      <c r="B363" s="1"/>
      <c r="C363" s="1"/>
      <c r="D363" s="2"/>
      <c r="E363" s="2"/>
      <c r="F363" s="3"/>
      <c r="G363" s="2"/>
      <c r="H363" s="1"/>
      <c r="I363" s="3"/>
      <c r="J363" s="1"/>
      <c r="K363" s="1"/>
      <c r="L363" s="1"/>
      <c r="M363" s="1"/>
      <c r="N363" s="1"/>
      <c r="O363" s="1"/>
      <c r="P363" s="1"/>
      <c r="Q363" s="1"/>
      <c r="R363" s="1"/>
      <c r="S363" s="1"/>
      <c r="T363" s="1"/>
      <c r="U363" s="1"/>
      <c r="V363" s="1"/>
      <c r="W363" s="1"/>
      <c r="X363" s="1"/>
      <c r="Y363" s="1"/>
      <c r="Z363" s="1"/>
    </row>
    <row r="364" customFormat="false" ht="15.75" hidden="false" customHeight="true" outlineLevel="0" collapsed="false">
      <c r="A364" s="1"/>
      <c r="B364" s="1"/>
      <c r="C364" s="1"/>
      <c r="D364" s="2"/>
      <c r="E364" s="2"/>
      <c r="F364" s="3"/>
      <c r="G364" s="2"/>
      <c r="H364" s="1"/>
      <c r="I364" s="3"/>
      <c r="J364" s="1"/>
      <c r="K364" s="1"/>
      <c r="L364" s="1"/>
      <c r="M364" s="1"/>
      <c r="N364" s="1"/>
      <c r="O364" s="1"/>
      <c r="P364" s="1"/>
      <c r="Q364" s="1"/>
      <c r="R364" s="1"/>
      <c r="S364" s="1"/>
      <c r="T364" s="1"/>
      <c r="U364" s="1"/>
      <c r="V364" s="1"/>
      <c r="W364" s="1"/>
      <c r="X364" s="1"/>
      <c r="Y364" s="1"/>
      <c r="Z364" s="1"/>
    </row>
    <row r="365" customFormat="false" ht="15.75" hidden="false" customHeight="true" outlineLevel="0" collapsed="false">
      <c r="A365" s="1"/>
      <c r="B365" s="1"/>
      <c r="C365" s="1"/>
      <c r="D365" s="2"/>
      <c r="E365" s="2"/>
      <c r="F365" s="3"/>
      <c r="G365" s="2"/>
      <c r="H365" s="1"/>
      <c r="I365" s="3"/>
      <c r="J365" s="1"/>
      <c r="K365" s="1"/>
      <c r="L365" s="1"/>
      <c r="M365" s="1"/>
      <c r="N365" s="1"/>
      <c r="O365" s="1"/>
      <c r="P365" s="1"/>
      <c r="Q365" s="1"/>
      <c r="R365" s="1"/>
      <c r="S365" s="1"/>
      <c r="T365" s="1"/>
      <c r="U365" s="1"/>
      <c r="V365" s="1"/>
      <c r="W365" s="1"/>
      <c r="X365" s="1"/>
      <c r="Y365" s="1"/>
      <c r="Z365" s="1"/>
    </row>
    <row r="366" customFormat="false" ht="15.75" hidden="false" customHeight="true" outlineLevel="0" collapsed="false">
      <c r="A366" s="1"/>
      <c r="B366" s="1"/>
      <c r="C366" s="1"/>
      <c r="D366" s="2"/>
      <c r="E366" s="2"/>
      <c r="F366" s="3"/>
      <c r="G366" s="2"/>
      <c r="H366" s="1"/>
      <c r="I366" s="3"/>
      <c r="J366" s="1"/>
      <c r="K366" s="1"/>
      <c r="L366" s="1"/>
      <c r="M366" s="1"/>
      <c r="N366" s="1"/>
      <c r="O366" s="1"/>
      <c r="P366" s="1"/>
      <c r="Q366" s="1"/>
      <c r="R366" s="1"/>
      <c r="S366" s="1"/>
      <c r="T366" s="1"/>
      <c r="U366" s="1"/>
      <c r="V366" s="1"/>
      <c r="W366" s="1"/>
      <c r="X366" s="1"/>
      <c r="Y366" s="1"/>
      <c r="Z366" s="1"/>
    </row>
    <row r="367" customFormat="false" ht="15.75" hidden="false" customHeight="true" outlineLevel="0" collapsed="false">
      <c r="A367" s="1"/>
      <c r="B367" s="1"/>
      <c r="C367" s="1"/>
      <c r="D367" s="2"/>
      <c r="E367" s="2"/>
      <c r="F367" s="3"/>
      <c r="G367" s="2"/>
      <c r="H367" s="1"/>
      <c r="I367" s="3"/>
      <c r="J367" s="1"/>
      <c r="K367" s="1"/>
      <c r="L367" s="1"/>
      <c r="M367" s="1"/>
      <c r="N367" s="1"/>
      <c r="O367" s="1"/>
      <c r="P367" s="1"/>
      <c r="Q367" s="1"/>
      <c r="R367" s="1"/>
      <c r="S367" s="1"/>
      <c r="T367" s="1"/>
      <c r="U367" s="1"/>
      <c r="V367" s="1"/>
      <c r="W367" s="1"/>
      <c r="X367" s="1"/>
      <c r="Y367" s="1"/>
      <c r="Z367" s="1"/>
    </row>
    <row r="368" customFormat="false" ht="15.75" hidden="false" customHeight="true" outlineLevel="0" collapsed="false">
      <c r="A368" s="1"/>
      <c r="B368" s="1"/>
      <c r="C368" s="1"/>
      <c r="D368" s="2"/>
      <c r="E368" s="2"/>
      <c r="F368" s="3"/>
      <c r="G368" s="2"/>
      <c r="H368" s="1"/>
      <c r="I368" s="3"/>
      <c r="J368" s="1"/>
      <c r="K368" s="1"/>
      <c r="L368" s="1"/>
      <c r="M368" s="1"/>
      <c r="N368" s="1"/>
      <c r="O368" s="1"/>
      <c r="P368" s="1"/>
      <c r="Q368" s="1"/>
      <c r="R368" s="1"/>
      <c r="S368" s="1"/>
      <c r="T368" s="1"/>
      <c r="U368" s="1"/>
      <c r="V368" s="1"/>
      <c r="W368" s="1"/>
      <c r="X368" s="1"/>
      <c r="Y368" s="1"/>
      <c r="Z368" s="1"/>
    </row>
    <row r="369" customFormat="false" ht="15.75" hidden="false" customHeight="true" outlineLevel="0" collapsed="false">
      <c r="A369" s="1"/>
      <c r="B369" s="1"/>
      <c r="C369" s="1"/>
      <c r="D369" s="2"/>
      <c r="E369" s="2"/>
      <c r="F369" s="3"/>
      <c r="G369" s="2"/>
      <c r="H369" s="1"/>
      <c r="I369" s="3"/>
      <c r="J369" s="1"/>
      <c r="K369" s="1"/>
      <c r="L369" s="1"/>
      <c r="M369" s="1"/>
      <c r="N369" s="1"/>
      <c r="O369" s="1"/>
      <c r="P369" s="1"/>
      <c r="Q369" s="1"/>
      <c r="R369" s="1"/>
      <c r="S369" s="1"/>
      <c r="T369" s="1"/>
      <c r="U369" s="1"/>
      <c r="V369" s="1"/>
      <c r="W369" s="1"/>
      <c r="X369" s="1"/>
      <c r="Y369" s="1"/>
      <c r="Z369" s="1"/>
    </row>
    <row r="370" customFormat="false" ht="15.75" hidden="false" customHeight="true" outlineLevel="0" collapsed="false">
      <c r="A370" s="1"/>
      <c r="B370" s="1"/>
      <c r="C370" s="1"/>
      <c r="D370" s="2"/>
      <c r="E370" s="2"/>
      <c r="F370" s="3"/>
      <c r="G370" s="2"/>
      <c r="H370" s="1"/>
      <c r="I370" s="3"/>
      <c r="J370" s="1"/>
      <c r="K370" s="1"/>
      <c r="L370" s="1"/>
      <c r="M370" s="1"/>
      <c r="N370" s="1"/>
      <c r="O370" s="1"/>
      <c r="P370" s="1"/>
      <c r="Q370" s="1"/>
      <c r="R370" s="1"/>
      <c r="S370" s="1"/>
      <c r="T370" s="1"/>
      <c r="U370" s="1"/>
      <c r="V370" s="1"/>
      <c r="W370" s="1"/>
      <c r="X370" s="1"/>
      <c r="Y370" s="1"/>
      <c r="Z370" s="1"/>
    </row>
    <row r="371" customFormat="false" ht="15.75" hidden="false" customHeight="true" outlineLevel="0" collapsed="false">
      <c r="A371" s="1"/>
      <c r="B371" s="1"/>
      <c r="C371" s="1"/>
      <c r="D371" s="2"/>
      <c r="E371" s="2"/>
      <c r="F371" s="3"/>
      <c r="G371" s="2"/>
      <c r="H371" s="1"/>
      <c r="I371" s="3"/>
      <c r="J371" s="1"/>
      <c r="K371" s="1"/>
      <c r="L371" s="1"/>
      <c r="M371" s="1"/>
      <c r="N371" s="1"/>
      <c r="O371" s="1"/>
      <c r="P371" s="1"/>
      <c r="Q371" s="1"/>
      <c r="R371" s="1"/>
      <c r="S371" s="1"/>
      <c r="T371" s="1"/>
      <c r="U371" s="1"/>
      <c r="V371" s="1"/>
      <c r="W371" s="1"/>
      <c r="X371" s="1"/>
      <c r="Y371" s="1"/>
      <c r="Z371" s="1"/>
    </row>
    <row r="372" customFormat="false" ht="15.75" hidden="false" customHeight="true" outlineLevel="0" collapsed="false">
      <c r="A372" s="1"/>
      <c r="B372" s="1"/>
      <c r="C372" s="1"/>
      <c r="D372" s="2"/>
      <c r="E372" s="2"/>
      <c r="F372" s="3"/>
      <c r="G372" s="2"/>
      <c r="H372" s="1"/>
      <c r="I372" s="3"/>
      <c r="J372" s="1"/>
      <c r="K372" s="1"/>
      <c r="L372" s="1"/>
      <c r="M372" s="1"/>
      <c r="N372" s="1"/>
      <c r="O372" s="1"/>
      <c r="P372" s="1"/>
      <c r="Q372" s="1"/>
      <c r="R372" s="1"/>
      <c r="S372" s="1"/>
      <c r="T372" s="1"/>
      <c r="U372" s="1"/>
      <c r="V372" s="1"/>
      <c r="W372" s="1"/>
      <c r="X372" s="1"/>
      <c r="Y372" s="1"/>
      <c r="Z372" s="1"/>
    </row>
    <row r="373" customFormat="false" ht="15.75" hidden="false" customHeight="true" outlineLevel="0" collapsed="false">
      <c r="A373" s="1"/>
      <c r="B373" s="1"/>
      <c r="C373" s="1"/>
      <c r="D373" s="2"/>
      <c r="E373" s="2"/>
      <c r="F373" s="3"/>
      <c r="G373" s="2"/>
      <c r="H373" s="1"/>
      <c r="I373" s="3"/>
      <c r="J373" s="1"/>
      <c r="K373" s="1"/>
      <c r="L373" s="1"/>
      <c r="M373" s="1"/>
      <c r="N373" s="1"/>
      <c r="O373" s="1"/>
      <c r="P373" s="1"/>
      <c r="Q373" s="1"/>
      <c r="R373" s="1"/>
      <c r="S373" s="1"/>
      <c r="T373" s="1"/>
      <c r="U373" s="1"/>
      <c r="V373" s="1"/>
      <c r="W373" s="1"/>
      <c r="X373" s="1"/>
      <c r="Y373" s="1"/>
      <c r="Z373" s="1"/>
    </row>
    <row r="374" customFormat="false" ht="15.75" hidden="false" customHeight="true" outlineLevel="0" collapsed="false">
      <c r="A374" s="1"/>
      <c r="B374" s="1"/>
      <c r="C374" s="1"/>
      <c r="D374" s="2"/>
      <c r="E374" s="2"/>
      <c r="F374" s="3"/>
      <c r="G374" s="2"/>
      <c r="H374" s="1"/>
      <c r="I374" s="3"/>
      <c r="J374" s="1"/>
      <c r="K374" s="1"/>
      <c r="L374" s="1"/>
      <c r="M374" s="1"/>
      <c r="N374" s="1"/>
      <c r="O374" s="1"/>
      <c r="P374" s="1"/>
      <c r="Q374" s="1"/>
      <c r="R374" s="1"/>
      <c r="S374" s="1"/>
      <c r="T374" s="1"/>
      <c r="U374" s="1"/>
      <c r="V374" s="1"/>
      <c r="W374" s="1"/>
      <c r="X374" s="1"/>
      <c r="Y374" s="1"/>
      <c r="Z374" s="1"/>
    </row>
    <row r="375" customFormat="false" ht="15.75" hidden="false" customHeight="true" outlineLevel="0" collapsed="false">
      <c r="A375" s="1"/>
      <c r="B375" s="1"/>
      <c r="C375" s="1"/>
      <c r="D375" s="2"/>
      <c r="E375" s="2"/>
      <c r="F375" s="3"/>
      <c r="G375" s="2"/>
      <c r="H375" s="1"/>
      <c r="I375" s="3"/>
      <c r="J375" s="1"/>
      <c r="K375" s="1"/>
      <c r="L375" s="1"/>
      <c r="M375" s="1"/>
      <c r="N375" s="1"/>
      <c r="O375" s="1"/>
      <c r="P375" s="1"/>
      <c r="Q375" s="1"/>
      <c r="R375" s="1"/>
      <c r="S375" s="1"/>
      <c r="T375" s="1"/>
      <c r="U375" s="1"/>
      <c r="V375" s="1"/>
      <c r="W375" s="1"/>
      <c r="X375" s="1"/>
      <c r="Y375" s="1"/>
      <c r="Z375" s="1"/>
    </row>
    <row r="376" customFormat="false" ht="15.75" hidden="false" customHeight="true" outlineLevel="0" collapsed="false">
      <c r="A376" s="1"/>
      <c r="B376" s="1"/>
      <c r="C376" s="1"/>
      <c r="D376" s="2"/>
      <c r="E376" s="2"/>
      <c r="F376" s="3"/>
      <c r="G376" s="2"/>
      <c r="H376" s="1"/>
      <c r="I376" s="3"/>
      <c r="J376" s="1"/>
      <c r="K376" s="1"/>
      <c r="L376" s="1"/>
      <c r="M376" s="1"/>
      <c r="N376" s="1"/>
      <c r="O376" s="1"/>
      <c r="P376" s="1"/>
      <c r="Q376" s="1"/>
      <c r="R376" s="1"/>
      <c r="S376" s="1"/>
      <c r="T376" s="1"/>
      <c r="U376" s="1"/>
      <c r="V376" s="1"/>
      <c r="W376" s="1"/>
      <c r="X376" s="1"/>
      <c r="Y376" s="1"/>
      <c r="Z376" s="1"/>
    </row>
    <row r="377" customFormat="false" ht="15.75" hidden="false" customHeight="true" outlineLevel="0" collapsed="false">
      <c r="A377" s="1"/>
      <c r="B377" s="1"/>
      <c r="C377" s="1"/>
      <c r="D377" s="2"/>
      <c r="E377" s="2"/>
      <c r="F377" s="3"/>
      <c r="G377" s="2"/>
      <c r="H377" s="1"/>
      <c r="I377" s="3"/>
      <c r="J377" s="1"/>
      <c r="K377" s="1"/>
      <c r="L377" s="1"/>
      <c r="M377" s="1"/>
      <c r="N377" s="1"/>
      <c r="O377" s="1"/>
      <c r="P377" s="1"/>
      <c r="Q377" s="1"/>
      <c r="R377" s="1"/>
      <c r="S377" s="1"/>
      <c r="T377" s="1"/>
      <c r="U377" s="1"/>
      <c r="V377" s="1"/>
      <c r="W377" s="1"/>
      <c r="X377" s="1"/>
      <c r="Y377" s="1"/>
      <c r="Z377" s="1"/>
    </row>
    <row r="378" customFormat="false" ht="15.75" hidden="false" customHeight="true" outlineLevel="0" collapsed="false">
      <c r="A378" s="1"/>
      <c r="B378" s="1"/>
      <c r="C378" s="1"/>
      <c r="D378" s="2"/>
      <c r="E378" s="2"/>
      <c r="F378" s="3"/>
      <c r="G378" s="2"/>
      <c r="H378" s="1"/>
      <c r="I378" s="3"/>
      <c r="J378" s="1"/>
      <c r="K378" s="1"/>
      <c r="L378" s="1"/>
      <c r="M378" s="1"/>
      <c r="N378" s="1"/>
      <c r="O378" s="1"/>
      <c r="P378" s="1"/>
      <c r="Q378" s="1"/>
      <c r="R378" s="1"/>
      <c r="S378" s="1"/>
      <c r="T378" s="1"/>
      <c r="U378" s="1"/>
      <c r="V378" s="1"/>
      <c r="W378" s="1"/>
      <c r="X378" s="1"/>
      <c r="Y378" s="1"/>
      <c r="Z378" s="1"/>
    </row>
    <row r="379" customFormat="false" ht="15.75" hidden="false" customHeight="true" outlineLevel="0" collapsed="false">
      <c r="A379" s="1"/>
      <c r="B379" s="1"/>
      <c r="C379" s="1"/>
      <c r="D379" s="2"/>
      <c r="E379" s="2"/>
      <c r="F379" s="3"/>
      <c r="G379" s="2"/>
      <c r="H379" s="1"/>
      <c r="I379" s="3"/>
      <c r="J379" s="1"/>
      <c r="K379" s="1"/>
      <c r="L379" s="1"/>
      <c r="M379" s="1"/>
      <c r="N379" s="1"/>
      <c r="O379" s="1"/>
      <c r="P379" s="1"/>
      <c r="Q379" s="1"/>
      <c r="R379" s="1"/>
      <c r="S379" s="1"/>
      <c r="T379" s="1"/>
      <c r="U379" s="1"/>
      <c r="V379" s="1"/>
      <c r="W379" s="1"/>
      <c r="X379" s="1"/>
      <c r="Y379" s="1"/>
      <c r="Z379" s="1"/>
    </row>
    <row r="380" customFormat="false" ht="15.75" hidden="false" customHeight="true" outlineLevel="0" collapsed="false">
      <c r="A380" s="1"/>
      <c r="B380" s="1"/>
      <c r="C380" s="1"/>
      <c r="D380" s="2"/>
      <c r="E380" s="2"/>
      <c r="F380" s="3"/>
      <c r="G380" s="2"/>
      <c r="H380" s="1"/>
      <c r="I380" s="3"/>
      <c r="J380" s="1"/>
      <c r="K380" s="1"/>
      <c r="L380" s="1"/>
      <c r="M380" s="1"/>
      <c r="N380" s="1"/>
      <c r="O380" s="1"/>
      <c r="P380" s="1"/>
      <c r="Q380" s="1"/>
      <c r="R380" s="1"/>
      <c r="S380" s="1"/>
      <c r="T380" s="1"/>
      <c r="U380" s="1"/>
      <c r="V380" s="1"/>
      <c r="W380" s="1"/>
      <c r="X380" s="1"/>
      <c r="Y380" s="1"/>
      <c r="Z380" s="1"/>
    </row>
    <row r="381" customFormat="false" ht="15.75" hidden="false" customHeight="true" outlineLevel="0" collapsed="false">
      <c r="A381" s="1"/>
      <c r="B381" s="1"/>
      <c r="C381" s="1"/>
      <c r="D381" s="2"/>
      <c r="E381" s="2"/>
      <c r="F381" s="3"/>
      <c r="G381" s="2"/>
      <c r="H381" s="1"/>
      <c r="I381" s="3"/>
      <c r="J381" s="1"/>
      <c r="K381" s="1"/>
      <c r="L381" s="1"/>
      <c r="M381" s="1"/>
      <c r="N381" s="1"/>
      <c r="O381" s="1"/>
      <c r="P381" s="1"/>
      <c r="Q381" s="1"/>
      <c r="R381" s="1"/>
      <c r="S381" s="1"/>
      <c r="T381" s="1"/>
      <c r="U381" s="1"/>
      <c r="V381" s="1"/>
      <c r="W381" s="1"/>
      <c r="X381" s="1"/>
      <c r="Y381" s="1"/>
      <c r="Z381" s="1"/>
    </row>
    <row r="382" customFormat="false" ht="15.75" hidden="false" customHeight="true" outlineLevel="0" collapsed="false">
      <c r="A382" s="1"/>
      <c r="B382" s="1"/>
      <c r="C382" s="1"/>
      <c r="D382" s="2"/>
      <c r="E382" s="2"/>
      <c r="F382" s="3"/>
      <c r="G382" s="2"/>
      <c r="H382" s="1"/>
      <c r="I382" s="3"/>
      <c r="J382" s="1"/>
      <c r="K382" s="1"/>
      <c r="L382" s="1"/>
      <c r="M382" s="1"/>
      <c r="N382" s="1"/>
      <c r="O382" s="1"/>
      <c r="P382" s="1"/>
      <c r="Q382" s="1"/>
      <c r="R382" s="1"/>
      <c r="S382" s="1"/>
      <c r="T382" s="1"/>
      <c r="U382" s="1"/>
      <c r="V382" s="1"/>
      <c r="W382" s="1"/>
      <c r="X382" s="1"/>
      <c r="Y382" s="1"/>
      <c r="Z382" s="1"/>
    </row>
    <row r="383" customFormat="false" ht="15.75" hidden="false" customHeight="true" outlineLevel="0" collapsed="false">
      <c r="A383" s="1"/>
      <c r="B383" s="1"/>
      <c r="C383" s="1"/>
      <c r="D383" s="2"/>
      <c r="E383" s="2"/>
      <c r="F383" s="3"/>
      <c r="G383" s="2"/>
      <c r="H383" s="1"/>
      <c r="I383" s="3"/>
      <c r="J383" s="1"/>
      <c r="K383" s="1"/>
      <c r="L383" s="1"/>
      <c r="M383" s="1"/>
      <c r="N383" s="1"/>
      <c r="O383" s="1"/>
      <c r="P383" s="1"/>
      <c r="Q383" s="1"/>
      <c r="R383" s="1"/>
      <c r="S383" s="1"/>
      <c r="T383" s="1"/>
      <c r="U383" s="1"/>
      <c r="V383" s="1"/>
      <c r="W383" s="1"/>
      <c r="X383" s="1"/>
      <c r="Y383" s="1"/>
      <c r="Z383" s="1"/>
    </row>
    <row r="384" customFormat="false" ht="15.75" hidden="false" customHeight="true" outlineLevel="0" collapsed="false">
      <c r="A384" s="1"/>
      <c r="B384" s="1"/>
      <c r="C384" s="1"/>
      <c r="D384" s="2"/>
      <c r="E384" s="2"/>
      <c r="F384" s="3"/>
      <c r="G384" s="2"/>
      <c r="H384" s="1"/>
      <c r="I384" s="3"/>
      <c r="J384" s="1"/>
      <c r="K384" s="1"/>
      <c r="L384" s="1"/>
      <c r="M384" s="1"/>
      <c r="N384" s="1"/>
      <c r="O384" s="1"/>
      <c r="P384" s="1"/>
      <c r="Q384" s="1"/>
      <c r="R384" s="1"/>
      <c r="S384" s="1"/>
      <c r="T384" s="1"/>
      <c r="U384" s="1"/>
      <c r="V384" s="1"/>
      <c r="W384" s="1"/>
      <c r="X384" s="1"/>
      <c r="Y384" s="1"/>
      <c r="Z384" s="1"/>
    </row>
    <row r="385" customFormat="false" ht="15.75" hidden="false" customHeight="true" outlineLevel="0" collapsed="false">
      <c r="A385" s="1"/>
      <c r="B385" s="1"/>
      <c r="C385" s="1"/>
      <c r="D385" s="2"/>
      <c r="E385" s="2"/>
      <c r="F385" s="3"/>
      <c r="G385" s="2"/>
      <c r="H385" s="1"/>
      <c r="I385" s="3"/>
      <c r="J385" s="1"/>
      <c r="K385" s="1"/>
      <c r="L385" s="1"/>
      <c r="M385" s="1"/>
      <c r="N385" s="1"/>
      <c r="O385" s="1"/>
      <c r="P385" s="1"/>
      <c r="Q385" s="1"/>
      <c r="R385" s="1"/>
      <c r="S385" s="1"/>
      <c r="T385" s="1"/>
      <c r="U385" s="1"/>
      <c r="V385" s="1"/>
      <c r="W385" s="1"/>
      <c r="X385" s="1"/>
      <c r="Y385" s="1"/>
      <c r="Z385" s="1"/>
    </row>
    <row r="386" customFormat="false" ht="15.75" hidden="false" customHeight="true" outlineLevel="0" collapsed="false">
      <c r="A386" s="1"/>
      <c r="B386" s="1"/>
      <c r="C386" s="1"/>
      <c r="D386" s="2"/>
      <c r="E386" s="2"/>
      <c r="F386" s="3"/>
      <c r="G386" s="2"/>
      <c r="H386" s="1"/>
      <c r="I386" s="3"/>
      <c r="J386" s="1"/>
      <c r="K386" s="1"/>
      <c r="L386" s="1"/>
      <c r="M386" s="1"/>
      <c r="N386" s="1"/>
      <c r="O386" s="1"/>
      <c r="P386" s="1"/>
      <c r="Q386" s="1"/>
      <c r="R386" s="1"/>
      <c r="S386" s="1"/>
      <c r="T386" s="1"/>
      <c r="U386" s="1"/>
      <c r="V386" s="1"/>
      <c r="W386" s="1"/>
      <c r="X386" s="1"/>
      <c r="Y386" s="1"/>
      <c r="Z386" s="1"/>
    </row>
    <row r="387" customFormat="false" ht="15.75" hidden="false" customHeight="true" outlineLevel="0" collapsed="false">
      <c r="A387" s="1"/>
      <c r="B387" s="1"/>
      <c r="C387" s="1"/>
      <c r="D387" s="2"/>
      <c r="E387" s="2"/>
      <c r="F387" s="3"/>
      <c r="G387" s="2"/>
      <c r="H387" s="1"/>
      <c r="I387" s="3"/>
      <c r="J387" s="1"/>
      <c r="K387" s="1"/>
      <c r="L387" s="1"/>
      <c r="M387" s="1"/>
      <c r="N387" s="1"/>
      <c r="O387" s="1"/>
      <c r="P387" s="1"/>
      <c r="Q387" s="1"/>
      <c r="R387" s="1"/>
      <c r="S387" s="1"/>
      <c r="T387" s="1"/>
      <c r="U387" s="1"/>
      <c r="V387" s="1"/>
      <c r="W387" s="1"/>
      <c r="X387" s="1"/>
      <c r="Y387" s="1"/>
      <c r="Z387" s="1"/>
    </row>
    <row r="388" customFormat="false" ht="15.75" hidden="false" customHeight="true" outlineLevel="0" collapsed="false">
      <c r="A388" s="1"/>
      <c r="B388" s="1"/>
      <c r="C388" s="1"/>
      <c r="D388" s="2"/>
      <c r="E388" s="2"/>
      <c r="F388" s="3"/>
      <c r="G388" s="2"/>
      <c r="H388" s="1"/>
      <c r="I388" s="3"/>
      <c r="J388" s="1"/>
      <c r="K388" s="1"/>
      <c r="L388" s="1"/>
      <c r="M388" s="1"/>
      <c r="N388" s="1"/>
      <c r="O388" s="1"/>
      <c r="P388" s="1"/>
      <c r="Q388" s="1"/>
      <c r="R388" s="1"/>
      <c r="S388" s="1"/>
      <c r="T388" s="1"/>
      <c r="U388" s="1"/>
      <c r="V388" s="1"/>
      <c r="W388" s="1"/>
      <c r="X388" s="1"/>
      <c r="Y388" s="1"/>
      <c r="Z388" s="1"/>
    </row>
    <row r="389" customFormat="false" ht="15.75" hidden="false" customHeight="true" outlineLevel="0" collapsed="false">
      <c r="A389" s="1"/>
      <c r="B389" s="1"/>
      <c r="C389" s="1"/>
      <c r="D389" s="2"/>
      <c r="E389" s="2"/>
      <c r="F389" s="3"/>
      <c r="G389" s="2"/>
      <c r="H389" s="1"/>
      <c r="I389" s="3"/>
      <c r="J389" s="1"/>
      <c r="K389" s="1"/>
      <c r="L389" s="1"/>
      <c r="M389" s="1"/>
      <c r="N389" s="1"/>
      <c r="O389" s="1"/>
      <c r="P389" s="1"/>
      <c r="Q389" s="1"/>
      <c r="R389" s="1"/>
      <c r="S389" s="1"/>
      <c r="T389" s="1"/>
      <c r="U389" s="1"/>
      <c r="V389" s="1"/>
      <c r="W389" s="1"/>
      <c r="X389" s="1"/>
      <c r="Y389" s="1"/>
      <c r="Z389" s="1"/>
    </row>
    <row r="390" customFormat="false" ht="15.75" hidden="false" customHeight="true" outlineLevel="0" collapsed="false">
      <c r="A390" s="1"/>
      <c r="B390" s="1"/>
      <c r="C390" s="1"/>
      <c r="D390" s="2"/>
      <c r="E390" s="2"/>
      <c r="F390" s="3"/>
      <c r="G390" s="2"/>
      <c r="H390" s="1"/>
      <c r="I390" s="3"/>
      <c r="J390" s="1"/>
      <c r="K390" s="1"/>
      <c r="L390" s="1"/>
      <c r="M390" s="1"/>
      <c r="N390" s="1"/>
      <c r="O390" s="1"/>
      <c r="P390" s="1"/>
      <c r="Q390" s="1"/>
      <c r="R390" s="1"/>
      <c r="S390" s="1"/>
      <c r="T390" s="1"/>
      <c r="U390" s="1"/>
      <c r="V390" s="1"/>
      <c r="W390" s="1"/>
      <c r="X390" s="1"/>
      <c r="Y390" s="1"/>
      <c r="Z390" s="1"/>
    </row>
    <row r="391" customFormat="false" ht="15.75" hidden="false" customHeight="true" outlineLevel="0" collapsed="false">
      <c r="A391" s="1"/>
      <c r="B391" s="1"/>
      <c r="C391" s="1"/>
      <c r="D391" s="2"/>
      <c r="E391" s="2"/>
      <c r="F391" s="3"/>
      <c r="G391" s="2"/>
      <c r="H391" s="1"/>
      <c r="I391" s="3"/>
      <c r="J391" s="1"/>
      <c r="K391" s="1"/>
      <c r="L391" s="1"/>
      <c r="M391" s="1"/>
      <c r="N391" s="1"/>
      <c r="O391" s="1"/>
      <c r="P391" s="1"/>
      <c r="Q391" s="1"/>
      <c r="R391" s="1"/>
      <c r="S391" s="1"/>
      <c r="T391" s="1"/>
      <c r="U391" s="1"/>
      <c r="V391" s="1"/>
      <c r="W391" s="1"/>
      <c r="X391" s="1"/>
      <c r="Y391" s="1"/>
      <c r="Z391" s="1"/>
    </row>
    <row r="392" customFormat="false" ht="15.75" hidden="false" customHeight="true" outlineLevel="0" collapsed="false">
      <c r="A392" s="1"/>
      <c r="B392" s="1"/>
      <c r="C392" s="1"/>
      <c r="D392" s="2"/>
      <c r="E392" s="2"/>
      <c r="F392" s="3"/>
      <c r="G392" s="2"/>
      <c r="H392" s="1"/>
      <c r="I392" s="3"/>
      <c r="J392" s="1"/>
      <c r="K392" s="1"/>
      <c r="L392" s="1"/>
      <c r="M392" s="1"/>
      <c r="N392" s="1"/>
      <c r="O392" s="1"/>
      <c r="P392" s="1"/>
      <c r="Q392" s="1"/>
      <c r="R392" s="1"/>
      <c r="S392" s="1"/>
      <c r="T392" s="1"/>
      <c r="U392" s="1"/>
      <c r="V392" s="1"/>
      <c r="W392" s="1"/>
      <c r="X392" s="1"/>
      <c r="Y392" s="1"/>
      <c r="Z392" s="1"/>
    </row>
    <row r="393" customFormat="false" ht="15.75" hidden="false" customHeight="true" outlineLevel="0" collapsed="false">
      <c r="A393" s="1"/>
      <c r="B393" s="1"/>
      <c r="C393" s="1"/>
      <c r="D393" s="2"/>
      <c r="E393" s="2"/>
      <c r="F393" s="3"/>
      <c r="G393" s="2"/>
      <c r="H393" s="1"/>
      <c r="I393" s="3"/>
      <c r="J393" s="1"/>
      <c r="K393" s="1"/>
      <c r="L393" s="1"/>
      <c r="M393" s="1"/>
      <c r="N393" s="1"/>
      <c r="O393" s="1"/>
      <c r="P393" s="1"/>
      <c r="Q393" s="1"/>
      <c r="R393" s="1"/>
      <c r="S393" s="1"/>
      <c r="T393" s="1"/>
      <c r="U393" s="1"/>
      <c r="V393" s="1"/>
      <c r="W393" s="1"/>
      <c r="X393" s="1"/>
      <c r="Y393" s="1"/>
      <c r="Z393" s="1"/>
    </row>
    <row r="394" customFormat="false" ht="15.75" hidden="false" customHeight="true" outlineLevel="0" collapsed="false">
      <c r="A394" s="1"/>
      <c r="B394" s="1"/>
      <c r="C394" s="1"/>
      <c r="D394" s="2"/>
      <c r="E394" s="2"/>
      <c r="F394" s="3"/>
      <c r="G394" s="2"/>
      <c r="H394" s="1"/>
      <c r="I394" s="3"/>
      <c r="J394" s="1"/>
      <c r="K394" s="1"/>
      <c r="L394" s="1"/>
      <c r="M394" s="1"/>
      <c r="N394" s="1"/>
      <c r="O394" s="1"/>
      <c r="P394" s="1"/>
      <c r="Q394" s="1"/>
      <c r="R394" s="1"/>
      <c r="S394" s="1"/>
      <c r="T394" s="1"/>
      <c r="U394" s="1"/>
      <c r="V394" s="1"/>
      <c r="W394" s="1"/>
      <c r="X394" s="1"/>
      <c r="Y394" s="1"/>
      <c r="Z394" s="1"/>
    </row>
    <row r="395" customFormat="false" ht="15.75" hidden="false" customHeight="true" outlineLevel="0" collapsed="false">
      <c r="A395" s="1"/>
      <c r="B395" s="1"/>
      <c r="C395" s="1"/>
      <c r="D395" s="2"/>
      <c r="E395" s="2"/>
      <c r="F395" s="3"/>
      <c r="G395" s="2"/>
      <c r="H395" s="1"/>
      <c r="I395" s="3"/>
      <c r="J395" s="1"/>
      <c r="K395" s="1"/>
      <c r="L395" s="1"/>
      <c r="M395" s="1"/>
      <c r="N395" s="1"/>
      <c r="O395" s="1"/>
      <c r="P395" s="1"/>
      <c r="Q395" s="1"/>
      <c r="R395" s="1"/>
      <c r="S395" s="1"/>
      <c r="T395" s="1"/>
      <c r="U395" s="1"/>
      <c r="V395" s="1"/>
      <c r="W395" s="1"/>
      <c r="X395" s="1"/>
      <c r="Y395" s="1"/>
      <c r="Z395" s="1"/>
    </row>
    <row r="396" customFormat="false" ht="15.75" hidden="false" customHeight="true" outlineLevel="0" collapsed="false">
      <c r="A396" s="1"/>
      <c r="B396" s="1"/>
      <c r="C396" s="1"/>
      <c r="D396" s="2"/>
      <c r="E396" s="2"/>
      <c r="F396" s="3"/>
      <c r="G396" s="2"/>
      <c r="H396" s="1"/>
      <c r="I396" s="3"/>
      <c r="J396" s="1"/>
      <c r="K396" s="1"/>
      <c r="L396" s="1"/>
      <c r="M396" s="1"/>
      <c r="N396" s="1"/>
      <c r="O396" s="1"/>
      <c r="P396" s="1"/>
      <c r="Q396" s="1"/>
      <c r="R396" s="1"/>
      <c r="S396" s="1"/>
      <c r="T396" s="1"/>
      <c r="U396" s="1"/>
      <c r="V396" s="1"/>
      <c r="W396" s="1"/>
      <c r="X396" s="1"/>
      <c r="Y396" s="1"/>
      <c r="Z396" s="1"/>
    </row>
    <row r="397" customFormat="false" ht="15.75" hidden="false" customHeight="true" outlineLevel="0" collapsed="false">
      <c r="A397" s="1"/>
      <c r="B397" s="1"/>
      <c r="C397" s="1"/>
      <c r="D397" s="2"/>
      <c r="E397" s="2"/>
      <c r="F397" s="3"/>
      <c r="G397" s="2"/>
      <c r="H397" s="1"/>
      <c r="I397" s="3"/>
      <c r="J397" s="1"/>
      <c r="K397" s="1"/>
      <c r="L397" s="1"/>
      <c r="M397" s="1"/>
      <c r="N397" s="1"/>
      <c r="O397" s="1"/>
      <c r="P397" s="1"/>
      <c r="Q397" s="1"/>
      <c r="R397" s="1"/>
      <c r="S397" s="1"/>
      <c r="T397" s="1"/>
      <c r="U397" s="1"/>
      <c r="V397" s="1"/>
      <c r="W397" s="1"/>
      <c r="X397" s="1"/>
      <c r="Y397" s="1"/>
      <c r="Z397" s="1"/>
    </row>
    <row r="398" customFormat="false" ht="15.75" hidden="false" customHeight="true" outlineLevel="0" collapsed="false">
      <c r="A398" s="1"/>
      <c r="B398" s="1"/>
      <c r="C398" s="1"/>
      <c r="D398" s="2"/>
      <c r="E398" s="2"/>
      <c r="F398" s="3"/>
      <c r="G398" s="2"/>
      <c r="H398" s="1"/>
      <c r="I398" s="3"/>
      <c r="J398" s="1"/>
      <c r="K398" s="1"/>
      <c r="L398" s="1"/>
      <c r="M398" s="1"/>
      <c r="N398" s="1"/>
      <c r="O398" s="1"/>
      <c r="P398" s="1"/>
      <c r="Q398" s="1"/>
      <c r="R398" s="1"/>
      <c r="S398" s="1"/>
      <c r="T398" s="1"/>
      <c r="U398" s="1"/>
      <c r="V398" s="1"/>
      <c r="W398" s="1"/>
      <c r="X398" s="1"/>
      <c r="Y398" s="1"/>
      <c r="Z398" s="1"/>
    </row>
    <row r="399" customFormat="false" ht="15.75" hidden="false" customHeight="true" outlineLevel="0" collapsed="false">
      <c r="A399" s="1"/>
      <c r="B399" s="1"/>
      <c r="C399" s="1"/>
      <c r="D399" s="2"/>
      <c r="E399" s="2"/>
      <c r="F399" s="3"/>
      <c r="G399" s="2"/>
      <c r="H399" s="1"/>
      <c r="I399" s="3"/>
      <c r="J399" s="1"/>
      <c r="K399" s="1"/>
      <c r="L399" s="1"/>
      <c r="M399" s="1"/>
      <c r="N399" s="1"/>
      <c r="O399" s="1"/>
      <c r="P399" s="1"/>
      <c r="Q399" s="1"/>
      <c r="R399" s="1"/>
      <c r="S399" s="1"/>
      <c r="T399" s="1"/>
      <c r="U399" s="1"/>
      <c r="V399" s="1"/>
      <c r="W399" s="1"/>
      <c r="X399" s="1"/>
      <c r="Y399" s="1"/>
      <c r="Z399" s="1"/>
    </row>
    <row r="400" customFormat="false" ht="15.75" hidden="false" customHeight="true" outlineLevel="0" collapsed="false">
      <c r="A400" s="1"/>
      <c r="B400" s="1"/>
      <c r="C400" s="1"/>
      <c r="D400" s="2"/>
      <c r="E400" s="2"/>
      <c r="F400" s="3"/>
      <c r="G400" s="2"/>
      <c r="H400" s="1"/>
      <c r="I400" s="3"/>
      <c r="J400" s="1"/>
      <c r="K400" s="1"/>
      <c r="L400" s="1"/>
      <c r="M400" s="1"/>
      <c r="N400" s="1"/>
      <c r="O400" s="1"/>
      <c r="P400" s="1"/>
      <c r="Q400" s="1"/>
      <c r="R400" s="1"/>
      <c r="S400" s="1"/>
      <c r="T400" s="1"/>
      <c r="U400" s="1"/>
      <c r="V400" s="1"/>
      <c r="W400" s="1"/>
      <c r="X400" s="1"/>
      <c r="Y400" s="1"/>
      <c r="Z400" s="1"/>
    </row>
    <row r="401" customFormat="false" ht="15.75" hidden="false" customHeight="true" outlineLevel="0" collapsed="false">
      <c r="A401" s="1"/>
      <c r="B401" s="1"/>
      <c r="C401" s="1"/>
      <c r="D401" s="2"/>
      <c r="E401" s="2"/>
      <c r="F401" s="3"/>
      <c r="G401" s="2"/>
      <c r="H401" s="1"/>
      <c r="I401" s="3"/>
      <c r="J401" s="1"/>
      <c r="K401" s="1"/>
      <c r="L401" s="1"/>
      <c r="M401" s="1"/>
      <c r="N401" s="1"/>
      <c r="O401" s="1"/>
      <c r="P401" s="1"/>
      <c r="Q401" s="1"/>
      <c r="R401" s="1"/>
      <c r="S401" s="1"/>
      <c r="T401" s="1"/>
      <c r="U401" s="1"/>
      <c r="V401" s="1"/>
      <c r="W401" s="1"/>
      <c r="X401" s="1"/>
      <c r="Y401" s="1"/>
      <c r="Z401" s="1"/>
    </row>
    <row r="402" customFormat="false" ht="15.75" hidden="false" customHeight="true" outlineLevel="0" collapsed="false">
      <c r="A402" s="1"/>
      <c r="B402" s="1"/>
      <c r="C402" s="1"/>
      <c r="D402" s="2"/>
      <c r="E402" s="2"/>
      <c r="F402" s="3"/>
      <c r="G402" s="2"/>
      <c r="H402" s="1"/>
      <c r="I402" s="3"/>
      <c r="J402" s="1"/>
      <c r="K402" s="1"/>
      <c r="L402" s="1"/>
      <c r="M402" s="1"/>
      <c r="N402" s="1"/>
      <c r="O402" s="1"/>
      <c r="P402" s="1"/>
      <c r="Q402" s="1"/>
      <c r="R402" s="1"/>
      <c r="S402" s="1"/>
      <c r="T402" s="1"/>
      <c r="U402" s="1"/>
      <c r="V402" s="1"/>
      <c r="W402" s="1"/>
      <c r="X402" s="1"/>
      <c r="Y402" s="1"/>
      <c r="Z402" s="1"/>
    </row>
    <row r="403" customFormat="false" ht="15.75" hidden="false" customHeight="true" outlineLevel="0" collapsed="false">
      <c r="A403" s="1"/>
      <c r="B403" s="1"/>
      <c r="C403" s="1"/>
      <c r="D403" s="2"/>
      <c r="E403" s="2"/>
      <c r="F403" s="3"/>
      <c r="G403" s="2"/>
      <c r="H403" s="1"/>
      <c r="I403" s="3"/>
      <c r="J403" s="1"/>
      <c r="K403" s="1"/>
      <c r="L403" s="1"/>
      <c r="M403" s="1"/>
      <c r="N403" s="1"/>
      <c r="O403" s="1"/>
      <c r="P403" s="1"/>
      <c r="Q403" s="1"/>
      <c r="R403" s="1"/>
      <c r="S403" s="1"/>
      <c r="T403" s="1"/>
      <c r="U403" s="1"/>
      <c r="V403" s="1"/>
      <c r="W403" s="1"/>
      <c r="X403" s="1"/>
      <c r="Y403" s="1"/>
      <c r="Z403" s="1"/>
    </row>
    <row r="404" customFormat="false" ht="15.75" hidden="false" customHeight="true" outlineLevel="0" collapsed="false">
      <c r="A404" s="1"/>
      <c r="B404" s="1"/>
      <c r="C404" s="1"/>
      <c r="D404" s="2"/>
      <c r="E404" s="2"/>
      <c r="F404" s="3"/>
      <c r="G404" s="2"/>
      <c r="H404" s="1"/>
      <c r="I404" s="3"/>
      <c r="J404" s="1"/>
      <c r="K404" s="1"/>
      <c r="L404" s="1"/>
      <c r="M404" s="1"/>
      <c r="N404" s="1"/>
      <c r="O404" s="1"/>
      <c r="P404" s="1"/>
      <c r="Q404" s="1"/>
      <c r="R404" s="1"/>
      <c r="S404" s="1"/>
      <c r="T404" s="1"/>
      <c r="U404" s="1"/>
      <c r="V404" s="1"/>
      <c r="W404" s="1"/>
      <c r="X404" s="1"/>
      <c r="Y404" s="1"/>
      <c r="Z404" s="1"/>
    </row>
    <row r="405" customFormat="false" ht="15.75" hidden="false" customHeight="true" outlineLevel="0" collapsed="false">
      <c r="A405" s="1"/>
      <c r="B405" s="1"/>
      <c r="C405" s="1"/>
      <c r="D405" s="2"/>
      <c r="E405" s="2"/>
      <c r="F405" s="3"/>
      <c r="G405" s="2"/>
      <c r="H405" s="1"/>
      <c r="I405" s="3"/>
      <c r="J405" s="1"/>
      <c r="K405" s="1"/>
      <c r="L405" s="1"/>
      <c r="M405" s="1"/>
      <c r="N405" s="1"/>
      <c r="O405" s="1"/>
      <c r="P405" s="1"/>
      <c r="Q405" s="1"/>
      <c r="R405" s="1"/>
      <c r="S405" s="1"/>
      <c r="T405" s="1"/>
      <c r="U405" s="1"/>
      <c r="V405" s="1"/>
      <c r="W405" s="1"/>
      <c r="X405" s="1"/>
      <c r="Y405" s="1"/>
      <c r="Z405" s="1"/>
    </row>
    <row r="406" customFormat="false" ht="15.75" hidden="false" customHeight="true" outlineLevel="0" collapsed="false">
      <c r="A406" s="1"/>
      <c r="B406" s="1"/>
      <c r="C406" s="1"/>
      <c r="D406" s="2"/>
      <c r="E406" s="2"/>
      <c r="F406" s="3"/>
      <c r="G406" s="2"/>
      <c r="H406" s="1"/>
      <c r="I406" s="3"/>
      <c r="J406" s="1"/>
      <c r="K406" s="1"/>
      <c r="L406" s="1"/>
      <c r="M406" s="1"/>
      <c r="N406" s="1"/>
      <c r="O406" s="1"/>
      <c r="P406" s="1"/>
      <c r="Q406" s="1"/>
      <c r="R406" s="1"/>
      <c r="S406" s="1"/>
      <c r="T406" s="1"/>
      <c r="U406" s="1"/>
      <c r="V406" s="1"/>
      <c r="W406" s="1"/>
      <c r="X406" s="1"/>
      <c r="Y406" s="1"/>
      <c r="Z406" s="1"/>
    </row>
    <row r="407" customFormat="false" ht="15.75" hidden="false" customHeight="true" outlineLevel="0" collapsed="false">
      <c r="A407" s="1"/>
      <c r="B407" s="1"/>
      <c r="C407" s="1"/>
      <c r="D407" s="2"/>
      <c r="E407" s="2"/>
      <c r="F407" s="3"/>
      <c r="G407" s="2"/>
      <c r="H407" s="1"/>
      <c r="I407" s="3"/>
      <c r="J407" s="1"/>
      <c r="K407" s="1"/>
      <c r="L407" s="1"/>
      <c r="M407" s="1"/>
      <c r="N407" s="1"/>
      <c r="O407" s="1"/>
      <c r="P407" s="1"/>
      <c r="Q407" s="1"/>
      <c r="R407" s="1"/>
      <c r="S407" s="1"/>
      <c r="T407" s="1"/>
      <c r="U407" s="1"/>
      <c r="V407" s="1"/>
      <c r="W407" s="1"/>
      <c r="X407" s="1"/>
      <c r="Y407" s="1"/>
      <c r="Z407" s="1"/>
    </row>
    <row r="408" customFormat="false" ht="15.75" hidden="false" customHeight="true" outlineLevel="0" collapsed="false">
      <c r="A408" s="1"/>
      <c r="B408" s="1"/>
      <c r="C408" s="1"/>
      <c r="D408" s="2"/>
      <c r="E408" s="2"/>
      <c r="F408" s="3"/>
      <c r="G408" s="2"/>
      <c r="H408" s="1"/>
      <c r="I408" s="3"/>
      <c r="J408" s="1"/>
      <c r="K408" s="1"/>
      <c r="L408" s="1"/>
      <c r="M408" s="1"/>
      <c r="N408" s="1"/>
      <c r="O408" s="1"/>
      <c r="P408" s="1"/>
      <c r="Q408" s="1"/>
      <c r="R408" s="1"/>
      <c r="S408" s="1"/>
      <c r="T408" s="1"/>
      <c r="U408" s="1"/>
      <c r="V408" s="1"/>
      <c r="W408" s="1"/>
      <c r="X408" s="1"/>
      <c r="Y408" s="1"/>
      <c r="Z408" s="1"/>
    </row>
    <row r="409" customFormat="false" ht="15.75" hidden="false" customHeight="true" outlineLevel="0" collapsed="false">
      <c r="A409" s="1"/>
      <c r="B409" s="1"/>
      <c r="C409" s="1"/>
      <c r="D409" s="2"/>
      <c r="E409" s="2"/>
      <c r="F409" s="3"/>
      <c r="G409" s="2"/>
      <c r="H409" s="1"/>
      <c r="I409" s="3"/>
      <c r="J409" s="1"/>
      <c r="K409" s="1"/>
      <c r="L409" s="1"/>
      <c r="M409" s="1"/>
      <c r="N409" s="1"/>
      <c r="O409" s="1"/>
      <c r="P409" s="1"/>
      <c r="Q409" s="1"/>
      <c r="R409" s="1"/>
      <c r="S409" s="1"/>
      <c r="T409" s="1"/>
      <c r="U409" s="1"/>
      <c r="V409" s="1"/>
      <c r="W409" s="1"/>
      <c r="X409" s="1"/>
      <c r="Y409" s="1"/>
      <c r="Z409" s="1"/>
    </row>
    <row r="410" customFormat="false" ht="15.75" hidden="false" customHeight="true" outlineLevel="0" collapsed="false">
      <c r="A410" s="1"/>
      <c r="B410" s="1"/>
      <c r="C410" s="1"/>
      <c r="D410" s="2"/>
      <c r="E410" s="2"/>
      <c r="F410" s="3"/>
      <c r="G410" s="2"/>
      <c r="H410" s="1"/>
      <c r="I410" s="3"/>
      <c r="J410" s="1"/>
      <c r="K410" s="1"/>
      <c r="L410" s="1"/>
      <c r="M410" s="1"/>
      <c r="N410" s="1"/>
      <c r="O410" s="1"/>
      <c r="P410" s="1"/>
      <c r="Q410" s="1"/>
      <c r="R410" s="1"/>
      <c r="S410" s="1"/>
      <c r="T410" s="1"/>
      <c r="U410" s="1"/>
      <c r="V410" s="1"/>
      <c r="W410" s="1"/>
      <c r="X410" s="1"/>
      <c r="Y410" s="1"/>
      <c r="Z410" s="1"/>
    </row>
    <row r="411" customFormat="false" ht="15.75" hidden="false" customHeight="true" outlineLevel="0" collapsed="false">
      <c r="A411" s="1"/>
      <c r="B411" s="1"/>
      <c r="C411" s="1"/>
      <c r="D411" s="2"/>
      <c r="E411" s="2"/>
      <c r="F411" s="3"/>
      <c r="G411" s="2"/>
      <c r="H411" s="1"/>
      <c r="I411" s="3"/>
      <c r="J411" s="1"/>
      <c r="K411" s="1"/>
      <c r="L411" s="1"/>
      <c r="M411" s="1"/>
      <c r="N411" s="1"/>
      <c r="O411" s="1"/>
      <c r="P411" s="1"/>
      <c r="Q411" s="1"/>
      <c r="R411" s="1"/>
      <c r="S411" s="1"/>
      <c r="T411" s="1"/>
      <c r="U411" s="1"/>
      <c r="V411" s="1"/>
      <c r="W411" s="1"/>
      <c r="X411" s="1"/>
      <c r="Y411" s="1"/>
      <c r="Z411" s="1"/>
    </row>
    <row r="412" customFormat="false" ht="15.75" hidden="false" customHeight="true" outlineLevel="0" collapsed="false">
      <c r="A412" s="1"/>
      <c r="B412" s="1"/>
      <c r="C412" s="1"/>
      <c r="D412" s="2"/>
      <c r="E412" s="2"/>
      <c r="F412" s="3"/>
      <c r="G412" s="2"/>
      <c r="H412" s="1"/>
      <c r="I412" s="3"/>
      <c r="J412" s="1"/>
      <c r="K412" s="1"/>
      <c r="L412" s="1"/>
      <c r="M412" s="1"/>
      <c r="N412" s="1"/>
      <c r="O412" s="1"/>
      <c r="P412" s="1"/>
      <c r="Q412" s="1"/>
      <c r="R412" s="1"/>
      <c r="S412" s="1"/>
      <c r="T412" s="1"/>
      <c r="U412" s="1"/>
      <c r="V412" s="1"/>
      <c r="W412" s="1"/>
      <c r="X412" s="1"/>
      <c r="Y412" s="1"/>
      <c r="Z412" s="1"/>
    </row>
    <row r="413" customFormat="false" ht="15.75" hidden="false" customHeight="true" outlineLevel="0" collapsed="false">
      <c r="A413" s="1"/>
      <c r="B413" s="1"/>
      <c r="C413" s="1"/>
      <c r="D413" s="2"/>
      <c r="E413" s="2"/>
      <c r="F413" s="3"/>
      <c r="G413" s="2"/>
      <c r="H413" s="1"/>
      <c r="I413" s="3"/>
      <c r="J413" s="1"/>
      <c r="K413" s="1"/>
      <c r="L413" s="1"/>
      <c r="M413" s="1"/>
      <c r="N413" s="1"/>
      <c r="O413" s="1"/>
      <c r="P413" s="1"/>
      <c r="Q413" s="1"/>
      <c r="R413" s="1"/>
      <c r="S413" s="1"/>
      <c r="T413" s="1"/>
      <c r="U413" s="1"/>
      <c r="V413" s="1"/>
      <c r="W413" s="1"/>
      <c r="X413" s="1"/>
      <c r="Y413" s="1"/>
      <c r="Z413" s="1"/>
    </row>
    <row r="414" customFormat="false" ht="15.75" hidden="false" customHeight="true" outlineLevel="0" collapsed="false">
      <c r="A414" s="1"/>
      <c r="B414" s="1"/>
      <c r="C414" s="1"/>
      <c r="D414" s="2"/>
      <c r="E414" s="2"/>
      <c r="F414" s="3"/>
      <c r="G414" s="2"/>
      <c r="H414" s="1"/>
      <c r="I414" s="3"/>
      <c r="J414" s="1"/>
      <c r="K414" s="1"/>
      <c r="L414" s="1"/>
      <c r="M414" s="1"/>
      <c r="N414" s="1"/>
      <c r="O414" s="1"/>
      <c r="P414" s="1"/>
      <c r="Q414" s="1"/>
      <c r="R414" s="1"/>
      <c r="S414" s="1"/>
      <c r="T414" s="1"/>
      <c r="U414" s="1"/>
      <c r="V414" s="1"/>
      <c r="W414" s="1"/>
      <c r="X414" s="1"/>
      <c r="Y414" s="1"/>
      <c r="Z414" s="1"/>
    </row>
    <row r="415" customFormat="false" ht="15.75" hidden="false" customHeight="true" outlineLevel="0" collapsed="false">
      <c r="A415" s="1"/>
      <c r="B415" s="1"/>
      <c r="C415" s="1"/>
      <c r="D415" s="2"/>
      <c r="E415" s="2"/>
      <c r="F415" s="3"/>
      <c r="G415" s="2"/>
      <c r="H415" s="1"/>
      <c r="I415" s="3"/>
      <c r="J415" s="1"/>
      <c r="K415" s="1"/>
      <c r="L415" s="1"/>
      <c r="M415" s="1"/>
      <c r="N415" s="1"/>
      <c r="O415" s="1"/>
      <c r="P415" s="1"/>
      <c r="Q415" s="1"/>
      <c r="R415" s="1"/>
      <c r="S415" s="1"/>
      <c r="T415" s="1"/>
      <c r="U415" s="1"/>
      <c r="V415" s="1"/>
      <c r="W415" s="1"/>
      <c r="X415" s="1"/>
      <c r="Y415" s="1"/>
      <c r="Z415" s="1"/>
    </row>
    <row r="416" customFormat="false" ht="15.75" hidden="false" customHeight="true" outlineLevel="0" collapsed="false">
      <c r="A416" s="1"/>
      <c r="B416" s="1"/>
      <c r="C416" s="1"/>
      <c r="D416" s="2"/>
      <c r="E416" s="2"/>
      <c r="F416" s="3"/>
      <c r="G416" s="2"/>
      <c r="H416" s="1"/>
      <c r="I416" s="3"/>
      <c r="J416" s="1"/>
      <c r="K416" s="1"/>
      <c r="L416" s="1"/>
      <c r="M416" s="1"/>
      <c r="N416" s="1"/>
      <c r="O416" s="1"/>
      <c r="P416" s="1"/>
      <c r="Q416" s="1"/>
      <c r="R416" s="1"/>
      <c r="S416" s="1"/>
      <c r="T416" s="1"/>
      <c r="U416" s="1"/>
      <c r="V416" s="1"/>
      <c r="W416" s="1"/>
      <c r="X416" s="1"/>
      <c r="Y416" s="1"/>
      <c r="Z416" s="1"/>
    </row>
    <row r="417" customFormat="false" ht="15.75" hidden="false" customHeight="true" outlineLevel="0" collapsed="false">
      <c r="A417" s="1"/>
      <c r="B417" s="1"/>
      <c r="C417" s="1"/>
      <c r="D417" s="2"/>
      <c r="E417" s="2"/>
      <c r="F417" s="3"/>
      <c r="G417" s="2"/>
      <c r="H417" s="1"/>
      <c r="I417" s="3"/>
      <c r="J417" s="1"/>
      <c r="K417" s="1"/>
      <c r="L417" s="1"/>
      <c r="M417" s="1"/>
      <c r="N417" s="1"/>
      <c r="O417" s="1"/>
      <c r="P417" s="1"/>
      <c r="Q417" s="1"/>
      <c r="R417" s="1"/>
      <c r="S417" s="1"/>
      <c r="T417" s="1"/>
      <c r="U417" s="1"/>
      <c r="V417" s="1"/>
      <c r="W417" s="1"/>
      <c r="X417" s="1"/>
      <c r="Y417" s="1"/>
      <c r="Z417" s="1"/>
    </row>
    <row r="418" customFormat="false" ht="15.75" hidden="false" customHeight="true" outlineLevel="0" collapsed="false">
      <c r="A418" s="1"/>
      <c r="B418" s="1"/>
      <c r="C418" s="1"/>
      <c r="D418" s="2"/>
      <c r="E418" s="2"/>
      <c r="F418" s="3"/>
      <c r="G418" s="2"/>
      <c r="H418" s="1"/>
      <c r="I418" s="3"/>
      <c r="J418" s="1"/>
      <c r="K418" s="1"/>
      <c r="L418" s="1"/>
      <c r="M418" s="1"/>
      <c r="N418" s="1"/>
      <c r="O418" s="1"/>
      <c r="P418" s="1"/>
      <c r="Q418" s="1"/>
      <c r="R418" s="1"/>
      <c r="S418" s="1"/>
      <c r="T418" s="1"/>
      <c r="U418" s="1"/>
      <c r="V418" s="1"/>
      <c r="W418" s="1"/>
      <c r="X418" s="1"/>
      <c r="Y418" s="1"/>
      <c r="Z418" s="1"/>
    </row>
    <row r="419" customFormat="false" ht="15.75" hidden="false" customHeight="true" outlineLevel="0" collapsed="false">
      <c r="A419" s="1"/>
      <c r="B419" s="1"/>
      <c r="C419" s="1"/>
      <c r="D419" s="2"/>
      <c r="E419" s="2"/>
      <c r="F419" s="3"/>
      <c r="G419" s="2"/>
      <c r="H419" s="1"/>
      <c r="I419" s="3"/>
      <c r="J419" s="1"/>
      <c r="K419" s="1"/>
      <c r="L419" s="1"/>
      <c r="M419" s="1"/>
      <c r="N419" s="1"/>
      <c r="O419" s="1"/>
      <c r="P419" s="1"/>
      <c r="Q419" s="1"/>
      <c r="R419" s="1"/>
      <c r="S419" s="1"/>
      <c r="T419" s="1"/>
      <c r="U419" s="1"/>
      <c r="V419" s="1"/>
      <c r="W419" s="1"/>
      <c r="X419" s="1"/>
      <c r="Y419" s="1"/>
      <c r="Z419" s="1"/>
    </row>
    <row r="420" customFormat="false" ht="15.75" hidden="false" customHeight="true" outlineLevel="0" collapsed="false">
      <c r="A420" s="1"/>
      <c r="B420" s="1"/>
      <c r="C420" s="1"/>
      <c r="D420" s="2"/>
      <c r="E420" s="2"/>
      <c r="F420" s="3"/>
      <c r="G420" s="2"/>
      <c r="H420" s="1"/>
      <c r="I420" s="3"/>
      <c r="J420" s="1"/>
      <c r="K420" s="1"/>
      <c r="L420" s="1"/>
      <c r="M420" s="1"/>
      <c r="N420" s="1"/>
      <c r="O420" s="1"/>
      <c r="P420" s="1"/>
      <c r="Q420" s="1"/>
      <c r="R420" s="1"/>
      <c r="S420" s="1"/>
      <c r="T420" s="1"/>
      <c r="U420" s="1"/>
      <c r="V420" s="1"/>
      <c r="W420" s="1"/>
      <c r="X420" s="1"/>
      <c r="Y420" s="1"/>
      <c r="Z420" s="1"/>
    </row>
    <row r="421" customFormat="false" ht="15.75" hidden="false" customHeight="true" outlineLevel="0" collapsed="false">
      <c r="A421" s="1"/>
      <c r="B421" s="1"/>
      <c r="C421" s="1"/>
      <c r="D421" s="2"/>
      <c r="E421" s="2"/>
      <c r="F421" s="3"/>
      <c r="G421" s="2"/>
      <c r="H421" s="1"/>
      <c r="I421" s="3"/>
      <c r="J421" s="1"/>
      <c r="K421" s="1"/>
      <c r="L421" s="1"/>
      <c r="M421" s="1"/>
      <c r="N421" s="1"/>
      <c r="O421" s="1"/>
      <c r="P421" s="1"/>
      <c r="Q421" s="1"/>
      <c r="R421" s="1"/>
      <c r="S421" s="1"/>
      <c r="T421" s="1"/>
      <c r="U421" s="1"/>
      <c r="V421" s="1"/>
      <c r="W421" s="1"/>
      <c r="X421" s="1"/>
      <c r="Y421" s="1"/>
      <c r="Z421" s="1"/>
    </row>
    <row r="422" customFormat="false" ht="15.75" hidden="false" customHeight="true" outlineLevel="0" collapsed="false">
      <c r="A422" s="1"/>
      <c r="B422" s="1"/>
      <c r="C422" s="1"/>
      <c r="D422" s="2"/>
      <c r="E422" s="2"/>
      <c r="F422" s="3"/>
      <c r="G422" s="2"/>
      <c r="H422" s="1"/>
      <c r="I422" s="3"/>
      <c r="J422" s="1"/>
      <c r="K422" s="1"/>
      <c r="L422" s="1"/>
      <c r="M422" s="1"/>
      <c r="N422" s="1"/>
      <c r="O422" s="1"/>
      <c r="P422" s="1"/>
      <c r="Q422" s="1"/>
      <c r="R422" s="1"/>
      <c r="S422" s="1"/>
      <c r="T422" s="1"/>
      <c r="U422" s="1"/>
      <c r="V422" s="1"/>
      <c r="W422" s="1"/>
      <c r="X422" s="1"/>
      <c r="Y422" s="1"/>
      <c r="Z422" s="1"/>
    </row>
    <row r="423" customFormat="false" ht="15.75" hidden="false" customHeight="true" outlineLevel="0" collapsed="false">
      <c r="A423" s="1"/>
      <c r="B423" s="1"/>
      <c r="C423" s="1"/>
      <c r="D423" s="2"/>
      <c r="E423" s="2"/>
      <c r="F423" s="3"/>
      <c r="G423" s="2"/>
      <c r="H423" s="1"/>
      <c r="I423" s="3"/>
      <c r="J423" s="1"/>
      <c r="K423" s="1"/>
      <c r="L423" s="1"/>
      <c r="M423" s="1"/>
      <c r="N423" s="1"/>
      <c r="O423" s="1"/>
      <c r="P423" s="1"/>
      <c r="Q423" s="1"/>
      <c r="R423" s="1"/>
      <c r="S423" s="1"/>
      <c r="T423" s="1"/>
      <c r="U423" s="1"/>
      <c r="V423" s="1"/>
      <c r="W423" s="1"/>
      <c r="X423" s="1"/>
      <c r="Y423" s="1"/>
      <c r="Z423" s="1"/>
    </row>
    <row r="424" customFormat="false" ht="15.75" hidden="false" customHeight="true" outlineLevel="0" collapsed="false">
      <c r="A424" s="1"/>
      <c r="B424" s="1"/>
      <c r="C424" s="1"/>
      <c r="D424" s="2"/>
      <c r="E424" s="2"/>
      <c r="F424" s="3"/>
      <c r="G424" s="2"/>
      <c r="H424" s="1"/>
      <c r="I424" s="3"/>
      <c r="J424" s="1"/>
      <c r="K424" s="1"/>
      <c r="L424" s="1"/>
      <c r="M424" s="1"/>
      <c r="N424" s="1"/>
      <c r="O424" s="1"/>
      <c r="P424" s="1"/>
      <c r="Q424" s="1"/>
      <c r="R424" s="1"/>
      <c r="S424" s="1"/>
      <c r="T424" s="1"/>
      <c r="U424" s="1"/>
      <c r="V424" s="1"/>
      <c r="W424" s="1"/>
      <c r="X424" s="1"/>
      <c r="Y424" s="1"/>
      <c r="Z424" s="1"/>
    </row>
    <row r="425" customFormat="false" ht="15.75" hidden="false" customHeight="true" outlineLevel="0" collapsed="false">
      <c r="A425" s="1"/>
      <c r="B425" s="1"/>
      <c r="C425" s="1"/>
      <c r="D425" s="2"/>
      <c r="E425" s="2"/>
      <c r="F425" s="3"/>
      <c r="G425" s="2"/>
      <c r="H425" s="1"/>
      <c r="I425" s="3"/>
      <c r="J425" s="1"/>
      <c r="K425" s="1"/>
      <c r="L425" s="1"/>
      <c r="M425" s="1"/>
      <c r="N425" s="1"/>
      <c r="O425" s="1"/>
      <c r="P425" s="1"/>
      <c r="Q425" s="1"/>
      <c r="R425" s="1"/>
      <c r="S425" s="1"/>
      <c r="T425" s="1"/>
      <c r="U425" s="1"/>
      <c r="V425" s="1"/>
      <c r="W425" s="1"/>
      <c r="X425" s="1"/>
      <c r="Y425" s="1"/>
      <c r="Z425" s="1"/>
    </row>
    <row r="426" customFormat="false" ht="15.75" hidden="false" customHeight="true" outlineLevel="0" collapsed="false">
      <c r="A426" s="1"/>
      <c r="B426" s="1"/>
      <c r="C426" s="1"/>
      <c r="D426" s="2"/>
      <c r="E426" s="2"/>
      <c r="F426" s="3"/>
      <c r="G426" s="2"/>
      <c r="H426" s="1"/>
      <c r="I426" s="3"/>
      <c r="J426" s="1"/>
      <c r="K426" s="1"/>
      <c r="L426" s="1"/>
      <c r="M426" s="1"/>
      <c r="N426" s="1"/>
      <c r="O426" s="1"/>
      <c r="P426" s="1"/>
      <c r="Q426" s="1"/>
      <c r="R426" s="1"/>
      <c r="S426" s="1"/>
      <c r="T426" s="1"/>
      <c r="U426" s="1"/>
      <c r="V426" s="1"/>
      <c r="W426" s="1"/>
      <c r="X426" s="1"/>
      <c r="Y426" s="1"/>
      <c r="Z426" s="1"/>
    </row>
    <row r="427" customFormat="false" ht="15.75" hidden="false" customHeight="true" outlineLevel="0" collapsed="false">
      <c r="A427" s="1"/>
      <c r="B427" s="1"/>
      <c r="C427" s="1"/>
      <c r="D427" s="2"/>
      <c r="E427" s="2"/>
      <c r="F427" s="3"/>
      <c r="G427" s="2"/>
      <c r="H427" s="1"/>
      <c r="I427" s="3"/>
      <c r="J427" s="1"/>
      <c r="K427" s="1"/>
      <c r="L427" s="1"/>
      <c r="M427" s="1"/>
      <c r="N427" s="1"/>
      <c r="O427" s="1"/>
      <c r="P427" s="1"/>
      <c r="Q427" s="1"/>
      <c r="R427" s="1"/>
      <c r="S427" s="1"/>
      <c r="T427" s="1"/>
      <c r="U427" s="1"/>
      <c r="V427" s="1"/>
      <c r="W427" s="1"/>
      <c r="X427" s="1"/>
      <c r="Y427" s="1"/>
      <c r="Z427" s="1"/>
    </row>
    <row r="428" customFormat="false" ht="15.75" hidden="false" customHeight="true" outlineLevel="0" collapsed="false">
      <c r="A428" s="1"/>
      <c r="B428" s="1"/>
      <c r="C428" s="1"/>
      <c r="D428" s="2"/>
      <c r="E428" s="2"/>
      <c r="F428" s="3"/>
      <c r="G428" s="2"/>
      <c r="H428" s="1"/>
      <c r="I428" s="3"/>
      <c r="J428" s="1"/>
      <c r="K428" s="1"/>
      <c r="L428" s="1"/>
      <c r="M428" s="1"/>
      <c r="N428" s="1"/>
      <c r="O428" s="1"/>
      <c r="P428" s="1"/>
      <c r="Q428" s="1"/>
      <c r="R428" s="1"/>
      <c r="S428" s="1"/>
      <c r="T428" s="1"/>
      <c r="U428" s="1"/>
      <c r="V428" s="1"/>
      <c r="W428" s="1"/>
      <c r="X428" s="1"/>
      <c r="Y428" s="1"/>
      <c r="Z428" s="1"/>
    </row>
    <row r="429" customFormat="false" ht="15.75" hidden="false" customHeight="true" outlineLevel="0" collapsed="false">
      <c r="A429" s="1"/>
      <c r="B429" s="1"/>
      <c r="C429" s="1"/>
      <c r="D429" s="2"/>
      <c r="E429" s="2"/>
      <c r="F429" s="3"/>
      <c r="G429" s="2"/>
      <c r="H429" s="1"/>
      <c r="I429" s="3"/>
      <c r="J429" s="1"/>
      <c r="K429" s="1"/>
      <c r="L429" s="1"/>
      <c r="M429" s="1"/>
      <c r="N429" s="1"/>
      <c r="O429" s="1"/>
      <c r="P429" s="1"/>
      <c r="Q429" s="1"/>
      <c r="R429" s="1"/>
      <c r="S429" s="1"/>
      <c r="T429" s="1"/>
      <c r="U429" s="1"/>
      <c r="V429" s="1"/>
      <c r="W429" s="1"/>
      <c r="X429" s="1"/>
      <c r="Y429" s="1"/>
      <c r="Z429" s="1"/>
    </row>
    <row r="430" customFormat="false" ht="15.75" hidden="false" customHeight="true" outlineLevel="0" collapsed="false">
      <c r="A430" s="1"/>
      <c r="B430" s="1"/>
      <c r="C430" s="1"/>
      <c r="D430" s="2"/>
      <c r="E430" s="2"/>
      <c r="F430" s="3"/>
      <c r="G430" s="2"/>
      <c r="H430" s="1"/>
      <c r="I430" s="3"/>
      <c r="J430" s="1"/>
      <c r="K430" s="1"/>
      <c r="L430" s="1"/>
      <c r="M430" s="1"/>
      <c r="N430" s="1"/>
      <c r="O430" s="1"/>
      <c r="P430" s="1"/>
      <c r="Q430" s="1"/>
      <c r="R430" s="1"/>
      <c r="S430" s="1"/>
      <c r="T430" s="1"/>
      <c r="U430" s="1"/>
      <c r="V430" s="1"/>
      <c r="W430" s="1"/>
      <c r="X430" s="1"/>
      <c r="Y430" s="1"/>
      <c r="Z430" s="1"/>
    </row>
    <row r="431" customFormat="false" ht="15.75" hidden="false" customHeight="true" outlineLevel="0" collapsed="false">
      <c r="A431" s="1"/>
      <c r="B431" s="1"/>
      <c r="C431" s="1"/>
      <c r="D431" s="2"/>
      <c r="E431" s="2"/>
      <c r="F431" s="3"/>
      <c r="G431" s="2"/>
      <c r="H431" s="1"/>
      <c r="I431" s="3"/>
      <c r="J431" s="1"/>
      <c r="K431" s="1"/>
      <c r="L431" s="1"/>
      <c r="M431" s="1"/>
      <c r="N431" s="1"/>
      <c r="O431" s="1"/>
      <c r="P431" s="1"/>
      <c r="Q431" s="1"/>
      <c r="R431" s="1"/>
      <c r="S431" s="1"/>
      <c r="T431" s="1"/>
      <c r="U431" s="1"/>
      <c r="V431" s="1"/>
      <c r="W431" s="1"/>
      <c r="X431" s="1"/>
      <c r="Y431" s="1"/>
      <c r="Z431" s="1"/>
    </row>
    <row r="432" customFormat="false" ht="15.75" hidden="false" customHeight="true" outlineLevel="0" collapsed="false">
      <c r="A432" s="1"/>
      <c r="B432" s="1"/>
      <c r="C432" s="1"/>
      <c r="D432" s="2"/>
      <c r="E432" s="2"/>
      <c r="F432" s="3"/>
      <c r="G432" s="2"/>
      <c r="H432" s="1"/>
      <c r="I432" s="3"/>
      <c r="J432" s="1"/>
      <c r="K432" s="1"/>
      <c r="L432" s="1"/>
      <c r="M432" s="1"/>
      <c r="N432" s="1"/>
      <c r="O432" s="1"/>
      <c r="P432" s="1"/>
      <c r="Q432" s="1"/>
      <c r="R432" s="1"/>
      <c r="S432" s="1"/>
      <c r="T432" s="1"/>
      <c r="U432" s="1"/>
      <c r="V432" s="1"/>
      <c r="W432" s="1"/>
      <c r="X432" s="1"/>
      <c r="Y432" s="1"/>
      <c r="Z432" s="1"/>
    </row>
    <row r="433" customFormat="false" ht="15.75" hidden="false" customHeight="true" outlineLevel="0" collapsed="false">
      <c r="A433" s="1"/>
      <c r="B433" s="1"/>
      <c r="C433" s="1"/>
      <c r="D433" s="2"/>
      <c r="E433" s="2"/>
      <c r="F433" s="3"/>
      <c r="G433" s="2"/>
      <c r="H433" s="1"/>
      <c r="I433" s="3"/>
      <c r="J433" s="1"/>
      <c r="K433" s="1"/>
      <c r="L433" s="1"/>
      <c r="M433" s="1"/>
      <c r="N433" s="1"/>
      <c r="O433" s="1"/>
      <c r="P433" s="1"/>
      <c r="Q433" s="1"/>
      <c r="R433" s="1"/>
      <c r="S433" s="1"/>
      <c r="T433" s="1"/>
      <c r="U433" s="1"/>
      <c r="V433" s="1"/>
      <c r="W433" s="1"/>
      <c r="X433" s="1"/>
      <c r="Y433" s="1"/>
      <c r="Z433" s="1"/>
    </row>
    <row r="434" customFormat="false" ht="15.75" hidden="false" customHeight="true" outlineLevel="0" collapsed="false">
      <c r="A434" s="1"/>
      <c r="B434" s="1"/>
      <c r="C434" s="1"/>
      <c r="D434" s="2"/>
      <c r="E434" s="2"/>
      <c r="F434" s="3"/>
      <c r="G434" s="2"/>
      <c r="H434" s="1"/>
      <c r="I434" s="3"/>
      <c r="J434" s="1"/>
      <c r="K434" s="1"/>
      <c r="L434" s="1"/>
      <c r="M434" s="1"/>
      <c r="N434" s="1"/>
      <c r="O434" s="1"/>
      <c r="P434" s="1"/>
      <c r="Q434" s="1"/>
      <c r="R434" s="1"/>
      <c r="S434" s="1"/>
      <c r="T434" s="1"/>
      <c r="U434" s="1"/>
      <c r="V434" s="1"/>
      <c r="W434" s="1"/>
      <c r="X434" s="1"/>
      <c r="Y434" s="1"/>
      <c r="Z434" s="1"/>
    </row>
    <row r="435" customFormat="false" ht="15.75" hidden="false" customHeight="true" outlineLevel="0" collapsed="false">
      <c r="A435" s="1"/>
      <c r="B435" s="1"/>
      <c r="C435" s="1"/>
      <c r="D435" s="2"/>
      <c r="E435" s="2"/>
      <c r="F435" s="3"/>
      <c r="G435" s="2"/>
      <c r="H435" s="1"/>
      <c r="I435" s="3"/>
      <c r="J435" s="1"/>
      <c r="K435" s="1"/>
      <c r="L435" s="1"/>
      <c r="M435" s="1"/>
      <c r="N435" s="1"/>
      <c r="O435" s="1"/>
      <c r="P435" s="1"/>
      <c r="Q435" s="1"/>
      <c r="R435" s="1"/>
      <c r="S435" s="1"/>
      <c r="T435" s="1"/>
      <c r="U435" s="1"/>
      <c r="V435" s="1"/>
      <c r="W435" s="1"/>
      <c r="X435" s="1"/>
      <c r="Y435" s="1"/>
      <c r="Z435" s="1"/>
    </row>
    <row r="436" customFormat="false" ht="15.75" hidden="false" customHeight="true" outlineLevel="0" collapsed="false">
      <c r="A436" s="1"/>
      <c r="B436" s="1"/>
      <c r="C436" s="1"/>
      <c r="D436" s="2"/>
      <c r="E436" s="2"/>
      <c r="F436" s="3"/>
      <c r="G436" s="2"/>
      <c r="H436" s="1"/>
      <c r="I436" s="3"/>
      <c r="J436" s="1"/>
      <c r="K436" s="1"/>
      <c r="L436" s="1"/>
      <c r="M436" s="1"/>
      <c r="N436" s="1"/>
      <c r="O436" s="1"/>
      <c r="P436" s="1"/>
      <c r="Q436" s="1"/>
      <c r="R436" s="1"/>
      <c r="S436" s="1"/>
      <c r="T436" s="1"/>
      <c r="U436" s="1"/>
      <c r="V436" s="1"/>
      <c r="W436" s="1"/>
      <c r="X436" s="1"/>
      <c r="Y436" s="1"/>
      <c r="Z436" s="1"/>
    </row>
    <row r="437" customFormat="false" ht="15.75" hidden="false" customHeight="true" outlineLevel="0" collapsed="false">
      <c r="A437" s="1"/>
      <c r="B437" s="1"/>
      <c r="C437" s="1"/>
      <c r="D437" s="2"/>
      <c r="E437" s="2"/>
      <c r="F437" s="3"/>
      <c r="G437" s="2"/>
      <c r="H437" s="1"/>
      <c r="I437" s="3"/>
      <c r="J437" s="1"/>
      <c r="K437" s="1"/>
      <c r="L437" s="1"/>
      <c r="M437" s="1"/>
      <c r="N437" s="1"/>
      <c r="O437" s="1"/>
      <c r="P437" s="1"/>
      <c r="Q437" s="1"/>
      <c r="R437" s="1"/>
      <c r="S437" s="1"/>
      <c r="T437" s="1"/>
      <c r="U437" s="1"/>
      <c r="V437" s="1"/>
      <c r="W437" s="1"/>
      <c r="X437" s="1"/>
      <c r="Y437" s="1"/>
      <c r="Z437" s="1"/>
    </row>
    <row r="438" customFormat="false" ht="15.75" hidden="false" customHeight="true" outlineLevel="0" collapsed="false">
      <c r="A438" s="1"/>
      <c r="B438" s="1"/>
      <c r="C438" s="1"/>
      <c r="D438" s="2"/>
      <c r="E438" s="2"/>
      <c r="F438" s="3"/>
      <c r="G438" s="2"/>
      <c r="H438" s="1"/>
      <c r="I438" s="3"/>
      <c r="J438" s="1"/>
      <c r="K438" s="1"/>
      <c r="L438" s="1"/>
      <c r="M438" s="1"/>
      <c r="N438" s="1"/>
      <c r="O438" s="1"/>
      <c r="P438" s="1"/>
      <c r="Q438" s="1"/>
      <c r="R438" s="1"/>
      <c r="S438" s="1"/>
      <c r="T438" s="1"/>
      <c r="U438" s="1"/>
      <c r="V438" s="1"/>
      <c r="W438" s="1"/>
      <c r="X438" s="1"/>
      <c r="Y438" s="1"/>
      <c r="Z438" s="1"/>
    </row>
    <row r="439" customFormat="false" ht="15.75" hidden="false" customHeight="true" outlineLevel="0" collapsed="false">
      <c r="A439" s="1"/>
      <c r="B439" s="1"/>
      <c r="C439" s="1"/>
      <c r="D439" s="2"/>
      <c r="E439" s="2"/>
      <c r="F439" s="3"/>
      <c r="G439" s="2"/>
      <c r="H439" s="1"/>
      <c r="I439" s="3"/>
      <c r="J439" s="1"/>
      <c r="K439" s="1"/>
      <c r="L439" s="1"/>
      <c r="M439" s="1"/>
      <c r="N439" s="1"/>
      <c r="O439" s="1"/>
      <c r="P439" s="1"/>
      <c r="Q439" s="1"/>
      <c r="R439" s="1"/>
      <c r="S439" s="1"/>
      <c r="T439" s="1"/>
      <c r="U439" s="1"/>
      <c r="V439" s="1"/>
      <c r="W439" s="1"/>
      <c r="X439" s="1"/>
      <c r="Y439" s="1"/>
      <c r="Z439" s="1"/>
    </row>
    <row r="440" customFormat="false" ht="15.75" hidden="false" customHeight="true" outlineLevel="0" collapsed="false">
      <c r="A440" s="1"/>
      <c r="B440" s="1"/>
      <c r="C440" s="1"/>
      <c r="D440" s="2"/>
      <c r="E440" s="2"/>
      <c r="F440" s="3"/>
      <c r="G440" s="2"/>
      <c r="H440" s="1"/>
      <c r="I440" s="3"/>
      <c r="J440" s="1"/>
      <c r="K440" s="1"/>
      <c r="L440" s="1"/>
      <c r="M440" s="1"/>
      <c r="N440" s="1"/>
      <c r="O440" s="1"/>
      <c r="P440" s="1"/>
      <c r="Q440" s="1"/>
      <c r="R440" s="1"/>
      <c r="S440" s="1"/>
      <c r="T440" s="1"/>
      <c r="U440" s="1"/>
      <c r="V440" s="1"/>
      <c r="W440" s="1"/>
      <c r="X440" s="1"/>
      <c r="Y440" s="1"/>
      <c r="Z440" s="1"/>
    </row>
    <row r="441" customFormat="false" ht="15.75" hidden="false" customHeight="true" outlineLevel="0" collapsed="false">
      <c r="A441" s="1"/>
      <c r="B441" s="1"/>
      <c r="C441" s="1"/>
      <c r="D441" s="2"/>
      <c r="E441" s="2"/>
      <c r="F441" s="3"/>
      <c r="G441" s="2"/>
      <c r="H441" s="1"/>
      <c r="I441" s="3"/>
      <c r="J441" s="1"/>
      <c r="K441" s="1"/>
      <c r="L441" s="1"/>
      <c r="M441" s="1"/>
      <c r="N441" s="1"/>
      <c r="O441" s="1"/>
      <c r="P441" s="1"/>
      <c r="Q441" s="1"/>
      <c r="R441" s="1"/>
      <c r="S441" s="1"/>
      <c r="T441" s="1"/>
      <c r="U441" s="1"/>
      <c r="V441" s="1"/>
      <c r="W441" s="1"/>
      <c r="X441" s="1"/>
      <c r="Y441" s="1"/>
      <c r="Z441" s="1"/>
    </row>
    <row r="442" customFormat="false" ht="15.75" hidden="false" customHeight="true" outlineLevel="0" collapsed="false">
      <c r="A442" s="1"/>
      <c r="B442" s="1"/>
      <c r="C442" s="1"/>
      <c r="D442" s="2"/>
      <c r="E442" s="2"/>
      <c r="F442" s="3"/>
      <c r="G442" s="2"/>
      <c r="H442" s="1"/>
      <c r="I442" s="3"/>
      <c r="J442" s="1"/>
      <c r="K442" s="1"/>
      <c r="L442" s="1"/>
      <c r="M442" s="1"/>
      <c r="N442" s="1"/>
      <c r="O442" s="1"/>
      <c r="P442" s="1"/>
      <c r="Q442" s="1"/>
      <c r="R442" s="1"/>
      <c r="S442" s="1"/>
      <c r="T442" s="1"/>
      <c r="U442" s="1"/>
      <c r="V442" s="1"/>
      <c r="W442" s="1"/>
      <c r="X442" s="1"/>
      <c r="Y442" s="1"/>
      <c r="Z442" s="1"/>
    </row>
    <row r="443" customFormat="false" ht="15.75" hidden="false" customHeight="true" outlineLevel="0" collapsed="false">
      <c r="A443" s="1"/>
      <c r="B443" s="1"/>
      <c r="C443" s="1"/>
      <c r="D443" s="2"/>
      <c r="E443" s="2"/>
      <c r="F443" s="3"/>
      <c r="G443" s="2"/>
      <c r="H443" s="1"/>
      <c r="I443" s="3"/>
      <c r="J443" s="1"/>
      <c r="K443" s="1"/>
      <c r="L443" s="1"/>
      <c r="M443" s="1"/>
      <c r="N443" s="1"/>
      <c r="O443" s="1"/>
      <c r="P443" s="1"/>
      <c r="Q443" s="1"/>
      <c r="R443" s="1"/>
      <c r="S443" s="1"/>
      <c r="T443" s="1"/>
      <c r="U443" s="1"/>
      <c r="V443" s="1"/>
      <c r="W443" s="1"/>
      <c r="X443" s="1"/>
      <c r="Y443" s="1"/>
      <c r="Z443" s="1"/>
    </row>
    <row r="444" customFormat="false" ht="15.75" hidden="false" customHeight="true" outlineLevel="0" collapsed="false">
      <c r="A444" s="1"/>
      <c r="B444" s="1"/>
      <c r="C444" s="1"/>
      <c r="D444" s="2"/>
      <c r="E444" s="2"/>
      <c r="F444" s="3"/>
      <c r="G444" s="2"/>
      <c r="H444" s="1"/>
      <c r="I444" s="3"/>
      <c r="J444" s="1"/>
      <c r="K444" s="1"/>
      <c r="L444" s="1"/>
      <c r="M444" s="1"/>
      <c r="N444" s="1"/>
      <c r="O444" s="1"/>
      <c r="P444" s="1"/>
      <c r="Q444" s="1"/>
      <c r="R444" s="1"/>
      <c r="S444" s="1"/>
      <c r="T444" s="1"/>
      <c r="U444" s="1"/>
      <c r="V444" s="1"/>
      <c r="W444" s="1"/>
      <c r="X444" s="1"/>
      <c r="Y444" s="1"/>
      <c r="Z444" s="1"/>
    </row>
    <row r="445" customFormat="false" ht="15.75" hidden="false" customHeight="true" outlineLevel="0" collapsed="false">
      <c r="A445" s="1"/>
      <c r="B445" s="1"/>
      <c r="C445" s="1"/>
      <c r="D445" s="2"/>
      <c r="E445" s="2"/>
      <c r="F445" s="3"/>
      <c r="G445" s="2"/>
      <c r="H445" s="1"/>
      <c r="I445" s="3"/>
      <c r="J445" s="1"/>
      <c r="K445" s="1"/>
      <c r="L445" s="1"/>
      <c r="M445" s="1"/>
      <c r="N445" s="1"/>
      <c r="O445" s="1"/>
      <c r="P445" s="1"/>
      <c r="Q445" s="1"/>
      <c r="R445" s="1"/>
      <c r="S445" s="1"/>
      <c r="T445" s="1"/>
      <c r="U445" s="1"/>
      <c r="V445" s="1"/>
      <c r="W445" s="1"/>
      <c r="X445" s="1"/>
      <c r="Y445" s="1"/>
      <c r="Z445" s="1"/>
    </row>
    <row r="446" customFormat="false" ht="15.75" hidden="false" customHeight="true" outlineLevel="0" collapsed="false">
      <c r="A446" s="1"/>
      <c r="B446" s="1"/>
      <c r="C446" s="1"/>
      <c r="D446" s="2"/>
      <c r="E446" s="2"/>
      <c r="F446" s="3"/>
      <c r="G446" s="2"/>
      <c r="H446" s="1"/>
      <c r="I446" s="3"/>
      <c r="J446" s="1"/>
      <c r="K446" s="1"/>
      <c r="L446" s="1"/>
      <c r="M446" s="1"/>
      <c r="N446" s="1"/>
      <c r="O446" s="1"/>
      <c r="P446" s="1"/>
      <c r="Q446" s="1"/>
      <c r="R446" s="1"/>
      <c r="S446" s="1"/>
      <c r="T446" s="1"/>
      <c r="U446" s="1"/>
      <c r="V446" s="1"/>
      <c r="W446" s="1"/>
      <c r="X446" s="1"/>
      <c r="Y446" s="1"/>
      <c r="Z446" s="1"/>
    </row>
    <row r="447" customFormat="false" ht="15.75" hidden="false" customHeight="true" outlineLevel="0" collapsed="false">
      <c r="A447" s="1"/>
      <c r="B447" s="1"/>
      <c r="C447" s="1"/>
      <c r="D447" s="2"/>
      <c r="E447" s="2"/>
      <c r="F447" s="3"/>
      <c r="G447" s="2"/>
      <c r="H447" s="1"/>
      <c r="I447" s="3"/>
      <c r="J447" s="1"/>
      <c r="K447" s="1"/>
      <c r="L447" s="1"/>
      <c r="M447" s="1"/>
      <c r="N447" s="1"/>
      <c r="O447" s="1"/>
      <c r="P447" s="1"/>
      <c r="Q447" s="1"/>
      <c r="R447" s="1"/>
      <c r="S447" s="1"/>
      <c r="T447" s="1"/>
      <c r="U447" s="1"/>
      <c r="V447" s="1"/>
      <c r="W447" s="1"/>
      <c r="X447" s="1"/>
      <c r="Y447" s="1"/>
      <c r="Z447" s="1"/>
    </row>
    <row r="448" customFormat="false" ht="15.75" hidden="false" customHeight="true" outlineLevel="0" collapsed="false">
      <c r="A448" s="1"/>
      <c r="B448" s="1"/>
      <c r="C448" s="1"/>
      <c r="D448" s="2"/>
      <c r="E448" s="2"/>
      <c r="F448" s="3"/>
      <c r="G448" s="2"/>
      <c r="H448" s="1"/>
      <c r="I448" s="3"/>
      <c r="J448" s="1"/>
      <c r="K448" s="1"/>
      <c r="L448" s="1"/>
      <c r="M448" s="1"/>
      <c r="N448" s="1"/>
      <c r="O448" s="1"/>
      <c r="P448" s="1"/>
      <c r="Q448" s="1"/>
      <c r="R448" s="1"/>
      <c r="S448" s="1"/>
      <c r="T448" s="1"/>
      <c r="U448" s="1"/>
      <c r="V448" s="1"/>
      <c r="W448" s="1"/>
      <c r="X448" s="1"/>
      <c r="Y448" s="1"/>
      <c r="Z448" s="1"/>
    </row>
    <row r="449" customFormat="false" ht="15.75" hidden="false" customHeight="true" outlineLevel="0" collapsed="false">
      <c r="A449" s="1"/>
      <c r="B449" s="1"/>
      <c r="C449" s="1"/>
      <c r="D449" s="2"/>
      <c r="E449" s="2"/>
      <c r="F449" s="3"/>
      <c r="G449" s="2"/>
      <c r="H449" s="1"/>
      <c r="I449" s="3"/>
      <c r="J449" s="1"/>
      <c r="K449" s="1"/>
      <c r="L449" s="1"/>
      <c r="M449" s="1"/>
      <c r="N449" s="1"/>
      <c r="O449" s="1"/>
      <c r="P449" s="1"/>
      <c r="Q449" s="1"/>
      <c r="R449" s="1"/>
      <c r="S449" s="1"/>
      <c r="T449" s="1"/>
      <c r="U449" s="1"/>
      <c r="V449" s="1"/>
      <c r="W449" s="1"/>
      <c r="X449" s="1"/>
      <c r="Y449" s="1"/>
      <c r="Z449" s="1"/>
    </row>
    <row r="450" customFormat="false" ht="15.75" hidden="false" customHeight="true" outlineLevel="0" collapsed="false">
      <c r="A450" s="1"/>
      <c r="B450" s="1"/>
      <c r="C450" s="1"/>
      <c r="D450" s="2"/>
      <c r="E450" s="2"/>
      <c r="F450" s="3"/>
      <c r="G450" s="2"/>
      <c r="H450" s="1"/>
      <c r="I450" s="3"/>
      <c r="J450" s="1"/>
      <c r="K450" s="1"/>
      <c r="L450" s="1"/>
      <c r="M450" s="1"/>
      <c r="N450" s="1"/>
      <c r="O450" s="1"/>
      <c r="P450" s="1"/>
      <c r="Q450" s="1"/>
      <c r="R450" s="1"/>
      <c r="S450" s="1"/>
      <c r="T450" s="1"/>
      <c r="U450" s="1"/>
      <c r="V450" s="1"/>
      <c r="W450" s="1"/>
      <c r="X450" s="1"/>
      <c r="Y450" s="1"/>
      <c r="Z450" s="1"/>
    </row>
    <row r="451" customFormat="false" ht="15.75" hidden="false" customHeight="true" outlineLevel="0" collapsed="false">
      <c r="A451" s="1"/>
      <c r="B451" s="1"/>
      <c r="C451" s="1"/>
      <c r="D451" s="2"/>
      <c r="E451" s="2"/>
      <c r="F451" s="3"/>
      <c r="G451" s="2"/>
      <c r="H451" s="1"/>
      <c r="I451" s="3"/>
      <c r="J451" s="1"/>
      <c r="K451" s="1"/>
      <c r="L451" s="1"/>
      <c r="M451" s="1"/>
      <c r="N451" s="1"/>
      <c r="O451" s="1"/>
      <c r="P451" s="1"/>
      <c r="Q451" s="1"/>
      <c r="R451" s="1"/>
      <c r="S451" s="1"/>
      <c r="T451" s="1"/>
      <c r="U451" s="1"/>
      <c r="V451" s="1"/>
      <c r="W451" s="1"/>
      <c r="X451" s="1"/>
      <c r="Y451" s="1"/>
      <c r="Z451" s="1"/>
    </row>
    <row r="452" customFormat="false" ht="15.75" hidden="false" customHeight="true" outlineLevel="0" collapsed="false">
      <c r="A452" s="1"/>
      <c r="B452" s="1"/>
      <c r="C452" s="1"/>
      <c r="D452" s="2"/>
      <c r="E452" s="2"/>
      <c r="F452" s="3"/>
      <c r="G452" s="2"/>
      <c r="H452" s="1"/>
      <c r="I452" s="3"/>
      <c r="J452" s="1"/>
      <c r="K452" s="1"/>
      <c r="L452" s="1"/>
      <c r="M452" s="1"/>
      <c r="N452" s="1"/>
      <c r="O452" s="1"/>
      <c r="P452" s="1"/>
      <c r="Q452" s="1"/>
      <c r="R452" s="1"/>
      <c r="S452" s="1"/>
      <c r="T452" s="1"/>
      <c r="U452" s="1"/>
      <c r="V452" s="1"/>
      <c r="W452" s="1"/>
      <c r="X452" s="1"/>
      <c r="Y452" s="1"/>
      <c r="Z452" s="1"/>
    </row>
    <row r="453" customFormat="false" ht="15.75" hidden="false" customHeight="true" outlineLevel="0" collapsed="false">
      <c r="A453" s="1"/>
      <c r="B453" s="1"/>
      <c r="C453" s="1"/>
      <c r="D453" s="2"/>
      <c r="E453" s="2"/>
      <c r="F453" s="3"/>
      <c r="G453" s="2"/>
      <c r="H453" s="1"/>
      <c r="I453" s="3"/>
      <c r="J453" s="1"/>
      <c r="K453" s="1"/>
      <c r="L453" s="1"/>
      <c r="M453" s="1"/>
      <c r="N453" s="1"/>
      <c r="O453" s="1"/>
      <c r="P453" s="1"/>
      <c r="Q453" s="1"/>
      <c r="R453" s="1"/>
      <c r="S453" s="1"/>
      <c r="T453" s="1"/>
      <c r="U453" s="1"/>
      <c r="V453" s="1"/>
      <c r="W453" s="1"/>
      <c r="X453" s="1"/>
      <c r="Y453" s="1"/>
      <c r="Z453" s="1"/>
    </row>
    <row r="454" customFormat="false" ht="15.75" hidden="false" customHeight="true" outlineLevel="0" collapsed="false">
      <c r="A454" s="1"/>
      <c r="B454" s="1"/>
      <c r="C454" s="1"/>
      <c r="D454" s="2"/>
      <c r="E454" s="2"/>
      <c r="F454" s="3"/>
      <c r="G454" s="2"/>
      <c r="H454" s="1"/>
      <c r="I454" s="3"/>
      <c r="J454" s="1"/>
      <c r="K454" s="1"/>
      <c r="L454" s="1"/>
      <c r="M454" s="1"/>
      <c r="N454" s="1"/>
      <c r="O454" s="1"/>
      <c r="P454" s="1"/>
      <c r="Q454" s="1"/>
      <c r="R454" s="1"/>
      <c r="S454" s="1"/>
      <c r="T454" s="1"/>
      <c r="U454" s="1"/>
      <c r="V454" s="1"/>
      <c r="W454" s="1"/>
      <c r="X454" s="1"/>
      <c r="Y454" s="1"/>
      <c r="Z454" s="1"/>
    </row>
    <row r="455" customFormat="false" ht="15.75" hidden="false" customHeight="true" outlineLevel="0" collapsed="false">
      <c r="A455" s="1"/>
      <c r="B455" s="1"/>
      <c r="C455" s="1"/>
      <c r="D455" s="2"/>
      <c r="E455" s="2"/>
      <c r="F455" s="3"/>
      <c r="G455" s="2"/>
      <c r="H455" s="1"/>
      <c r="I455" s="3"/>
      <c r="J455" s="1"/>
      <c r="K455" s="1"/>
      <c r="L455" s="1"/>
      <c r="M455" s="1"/>
      <c r="N455" s="1"/>
      <c r="O455" s="1"/>
      <c r="P455" s="1"/>
      <c r="Q455" s="1"/>
      <c r="R455" s="1"/>
      <c r="S455" s="1"/>
      <c r="T455" s="1"/>
      <c r="U455" s="1"/>
      <c r="V455" s="1"/>
      <c r="W455" s="1"/>
      <c r="X455" s="1"/>
      <c r="Y455" s="1"/>
      <c r="Z455" s="1"/>
    </row>
    <row r="456" customFormat="false" ht="15.75" hidden="false" customHeight="true" outlineLevel="0" collapsed="false">
      <c r="A456" s="1"/>
      <c r="B456" s="1"/>
      <c r="C456" s="1"/>
      <c r="D456" s="2"/>
      <c r="E456" s="2"/>
      <c r="F456" s="3"/>
      <c r="G456" s="2"/>
      <c r="H456" s="1"/>
      <c r="I456" s="3"/>
      <c r="J456" s="1"/>
      <c r="K456" s="1"/>
      <c r="L456" s="1"/>
      <c r="M456" s="1"/>
      <c r="N456" s="1"/>
      <c r="O456" s="1"/>
      <c r="P456" s="1"/>
      <c r="Q456" s="1"/>
      <c r="R456" s="1"/>
      <c r="S456" s="1"/>
      <c r="T456" s="1"/>
      <c r="U456" s="1"/>
      <c r="V456" s="1"/>
      <c r="W456" s="1"/>
      <c r="X456" s="1"/>
      <c r="Y456" s="1"/>
      <c r="Z456" s="1"/>
    </row>
    <row r="457" customFormat="false" ht="15.75" hidden="false" customHeight="true" outlineLevel="0" collapsed="false">
      <c r="A457" s="1"/>
      <c r="B457" s="1"/>
      <c r="C457" s="1"/>
      <c r="D457" s="2"/>
      <c r="E457" s="2"/>
      <c r="F457" s="3"/>
      <c r="G457" s="2"/>
      <c r="H457" s="1"/>
      <c r="I457" s="3"/>
      <c r="J457" s="1"/>
      <c r="K457" s="1"/>
      <c r="L457" s="1"/>
      <c r="M457" s="1"/>
      <c r="N457" s="1"/>
      <c r="O457" s="1"/>
      <c r="P457" s="1"/>
      <c r="Q457" s="1"/>
      <c r="R457" s="1"/>
      <c r="S457" s="1"/>
      <c r="T457" s="1"/>
      <c r="U457" s="1"/>
      <c r="V457" s="1"/>
      <c r="W457" s="1"/>
      <c r="X457" s="1"/>
      <c r="Y457" s="1"/>
      <c r="Z457" s="1"/>
    </row>
    <row r="458" customFormat="false" ht="15.75" hidden="false" customHeight="true" outlineLevel="0" collapsed="false">
      <c r="A458" s="1"/>
      <c r="B458" s="1"/>
      <c r="C458" s="1"/>
      <c r="D458" s="2"/>
      <c r="E458" s="2"/>
      <c r="F458" s="3"/>
      <c r="G458" s="2"/>
      <c r="H458" s="1"/>
      <c r="I458" s="3"/>
      <c r="J458" s="1"/>
      <c r="K458" s="1"/>
      <c r="L458" s="1"/>
      <c r="M458" s="1"/>
      <c r="N458" s="1"/>
      <c r="O458" s="1"/>
      <c r="P458" s="1"/>
      <c r="Q458" s="1"/>
      <c r="R458" s="1"/>
      <c r="S458" s="1"/>
      <c r="T458" s="1"/>
      <c r="U458" s="1"/>
      <c r="V458" s="1"/>
      <c r="W458" s="1"/>
      <c r="X458" s="1"/>
      <c r="Y458" s="1"/>
      <c r="Z458" s="1"/>
    </row>
    <row r="459" customFormat="false" ht="15.75" hidden="false" customHeight="true" outlineLevel="0" collapsed="false">
      <c r="A459" s="1"/>
      <c r="B459" s="1"/>
      <c r="C459" s="1"/>
      <c r="D459" s="2"/>
      <c r="E459" s="2"/>
      <c r="F459" s="3"/>
      <c r="G459" s="2"/>
      <c r="H459" s="1"/>
      <c r="I459" s="3"/>
      <c r="J459" s="1"/>
      <c r="K459" s="1"/>
      <c r="L459" s="1"/>
      <c r="M459" s="1"/>
      <c r="N459" s="1"/>
      <c r="O459" s="1"/>
      <c r="P459" s="1"/>
      <c r="Q459" s="1"/>
      <c r="R459" s="1"/>
      <c r="S459" s="1"/>
      <c r="T459" s="1"/>
      <c r="U459" s="1"/>
      <c r="V459" s="1"/>
      <c r="W459" s="1"/>
      <c r="X459" s="1"/>
      <c r="Y459" s="1"/>
      <c r="Z459" s="1"/>
    </row>
    <row r="460" customFormat="false" ht="15.75" hidden="false" customHeight="true" outlineLevel="0" collapsed="false">
      <c r="A460" s="1"/>
      <c r="B460" s="1"/>
      <c r="C460" s="1"/>
      <c r="D460" s="2"/>
      <c r="E460" s="2"/>
      <c r="F460" s="3"/>
      <c r="G460" s="2"/>
      <c r="H460" s="1"/>
      <c r="I460" s="3"/>
      <c r="J460" s="1"/>
      <c r="K460" s="1"/>
      <c r="L460" s="1"/>
      <c r="M460" s="1"/>
      <c r="N460" s="1"/>
      <c r="O460" s="1"/>
      <c r="P460" s="1"/>
      <c r="Q460" s="1"/>
      <c r="R460" s="1"/>
      <c r="S460" s="1"/>
      <c r="T460" s="1"/>
      <c r="U460" s="1"/>
      <c r="V460" s="1"/>
      <c r="W460" s="1"/>
      <c r="X460" s="1"/>
      <c r="Y460" s="1"/>
      <c r="Z460" s="1"/>
    </row>
    <row r="461" customFormat="false" ht="15.75" hidden="false" customHeight="true" outlineLevel="0" collapsed="false">
      <c r="A461" s="1"/>
      <c r="B461" s="1"/>
      <c r="C461" s="1"/>
      <c r="D461" s="2"/>
      <c r="E461" s="2"/>
      <c r="F461" s="3"/>
      <c r="G461" s="2"/>
      <c r="H461" s="1"/>
      <c r="I461" s="3"/>
      <c r="J461" s="1"/>
      <c r="K461" s="1"/>
      <c r="L461" s="1"/>
      <c r="M461" s="1"/>
      <c r="N461" s="1"/>
      <c r="O461" s="1"/>
      <c r="P461" s="1"/>
      <c r="Q461" s="1"/>
      <c r="R461" s="1"/>
      <c r="S461" s="1"/>
      <c r="T461" s="1"/>
      <c r="U461" s="1"/>
      <c r="V461" s="1"/>
      <c r="W461" s="1"/>
      <c r="X461" s="1"/>
      <c r="Y461" s="1"/>
      <c r="Z461" s="1"/>
    </row>
    <row r="462" customFormat="false" ht="15.75" hidden="false" customHeight="true" outlineLevel="0" collapsed="false">
      <c r="A462" s="1"/>
      <c r="B462" s="1"/>
      <c r="C462" s="1"/>
      <c r="D462" s="2"/>
      <c r="E462" s="2"/>
      <c r="F462" s="3"/>
      <c r="G462" s="2"/>
      <c r="H462" s="1"/>
      <c r="I462" s="3"/>
      <c r="J462" s="1"/>
      <c r="K462" s="1"/>
      <c r="L462" s="1"/>
      <c r="M462" s="1"/>
      <c r="N462" s="1"/>
      <c r="O462" s="1"/>
      <c r="P462" s="1"/>
      <c r="Q462" s="1"/>
      <c r="R462" s="1"/>
      <c r="S462" s="1"/>
      <c r="T462" s="1"/>
      <c r="U462" s="1"/>
      <c r="V462" s="1"/>
      <c r="W462" s="1"/>
      <c r="X462" s="1"/>
      <c r="Y462" s="1"/>
      <c r="Z462" s="1"/>
    </row>
    <row r="463" customFormat="false" ht="15.75" hidden="false" customHeight="true" outlineLevel="0" collapsed="false">
      <c r="A463" s="1"/>
      <c r="B463" s="1"/>
      <c r="C463" s="1"/>
      <c r="D463" s="2"/>
      <c r="E463" s="2"/>
      <c r="F463" s="3"/>
      <c r="G463" s="2"/>
      <c r="H463" s="1"/>
      <c r="I463" s="3"/>
      <c r="J463" s="1"/>
      <c r="K463" s="1"/>
      <c r="L463" s="1"/>
      <c r="M463" s="1"/>
      <c r="N463" s="1"/>
      <c r="O463" s="1"/>
      <c r="P463" s="1"/>
      <c r="Q463" s="1"/>
      <c r="R463" s="1"/>
      <c r="S463" s="1"/>
      <c r="T463" s="1"/>
      <c r="U463" s="1"/>
      <c r="V463" s="1"/>
      <c r="W463" s="1"/>
      <c r="X463" s="1"/>
      <c r="Y463" s="1"/>
      <c r="Z463" s="1"/>
    </row>
    <row r="464" customFormat="false" ht="15.75" hidden="false" customHeight="true" outlineLevel="0" collapsed="false">
      <c r="A464" s="1"/>
      <c r="B464" s="1"/>
      <c r="C464" s="1"/>
      <c r="D464" s="2"/>
      <c r="E464" s="2"/>
      <c r="F464" s="3"/>
      <c r="G464" s="2"/>
      <c r="H464" s="1"/>
      <c r="I464" s="3"/>
      <c r="J464" s="1"/>
      <c r="K464" s="1"/>
      <c r="L464" s="1"/>
      <c r="M464" s="1"/>
      <c r="N464" s="1"/>
      <c r="O464" s="1"/>
      <c r="P464" s="1"/>
      <c r="Q464" s="1"/>
      <c r="R464" s="1"/>
      <c r="S464" s="1"/>
      <c r="T464" s="1"/>
      <c r="U464" s="1"/>
      <c r="V464" s="1"/>
      <c r="W464" s="1"/>
      <c r="X464" s="1"/>
      <c r="Y464" s="1"/>
      <c r="Z464" s="1"/>
    </row>
    <row r="465" customFormat="false" ht="15.75" hidden="false" customHeight="true" outlineLevel="0" collapsed="false">
      <c r="A465" s="1"/>
      <c r="B465" s="1"/>
      <c r="C465" s="1"/>
      <c r="D465" s="2"/>
      <c r="E465" s="2"/>
      <c r="F465" s="3"/>
      <c r="G465" s="2"/>
      <c r="H465" s="1"/>
      <c r="I465" s="3"/>
      <c r="J465" s="1"/>
      <c r="K465" s="1"/>
      <c r="L465" s="1"/>
      <c r="M465" s="1"/>
      <c r="N465" s="1"/>
      <c r="O465" s="1"/>
      <c r="P465" s="1"/>
      <c r="Q465" s="1"/>
      <c r="R465" s="1"/>
      <c r="S465" s="1"/>
      <c r="T465" s="1"/>
      <c r="U465" s="1"/>
      <c r="V465" s="1"/>
      <c r="W465" s="1"/>
      <c r="X465" s="1"/>
      <c r="Y465" s="1"/>
      <c r="Z465" s="1"/>
    </row>
    <row r="466" customFormat="false" ht="15.75" hidden="false" customHeight="true" outlineLevel="0" collapsed="false">
      <c r="A466" s="1"/>
      <c r="B466" s="1"/>
      <c r="C466" s="1"/>
      <c r="D466" s="2"/>
      <c r="E466" s="2"/>
      <c r="F466" s="3"/>
      <c r="G466" s="2"/>
      <c r="H466" s="1"/>
      <c r="I466" s="3"/>
      <c r="J466" s="1"/>
      <c r="K466" s="1"/>
      <c r="L466" s="1"/>
      <c r="M466" s="1"/>
      <c r="N466" s="1"/>
      <c r="O466" s="1"/>
      <c r="P466" s="1"/>
      <c r="Q466" s="1"/>
      <c r="R466" s="1"/>
      <c r="S466" s="1"/>
      <c r="T466" s="1"/>
      <c r="U466" s="1"/>
      <c r="V466" s="1"/>
      <c r="W466" s="1"/>
      <c r="X466" s="1"/>
      <c r="Y466" s="1"/>
      <c r="Z466" s="1"/>
    </row>
    <row r="467" customFormat="false" ht="15.75" hidden="false" customHeight="true" outlineLevel="0" collapsed="false">
      <c r="A467" s="1"/>
      <c r="B467" s="1"/>
      <c r="C467" s="1"/>
      <c r="D467" s="2"/>
      <c r="E467" s="2"/>
      <c r="F467" s="3"/>
      <c r="G467" s="2"/>
      <c r="H467" s="1"/>
      <c r="I467" s="3"/>
      <c r="J467" s="1"/>
      <c r="K467" s="1"/>
      <c r="L467" s="1"/>
      <c r="M467" s="1"/>
      <c r="N467" s="1"/>
      <c r="O467" s="1"/>
      <c r="P467" s="1"/>
      <c r="Q467" s="1"/>
      <c r="R467" s="1"/>
      <c r="S467" s="1"/>
      <c r="T467" s="1"/>
      <c r="U467" s="1"/>
      <c r="V467" s="1"/>
      <c r="W467" s="1"/>
      <c r="X467" s="1"/>
      <c r="Y467" s="1"/>
      <c r="Z467" s="1"/>
    </row>
    <row r="468" customFormat="false" ht="15.75" hidden="false" customHeight="true" outlineLevel="0" collapsed="false">
      <c r="A468" s="1"/>
      <c r="B468" s="1"/>
      <c r="C468" s="1"/>
      <c r="D468" s="2"/>
      <c r="E468" s="2"/>
      <c r="F468" s="3"/>
      <c r="G468" s="2"/>
      <c r="H468" s="1"/>
      <c r="I468" s="3"/>
      <c r="J468" s="1"/>
      <c r="K468" s="1"/>
      <c r="L468" s="1"/>
      <c r="M468" s="1"/>
      <c r="N468" s="1"/>
      <c r="O468" s="1"/>
      <c r="P468" s="1"/>
      <c r="Q468" s="1"/>
      <c r="R468" s="1"/>
      <c r="S468" s="1"/>
      <c r="T468" s="1"/>
      <c r="U468" s="1"/>
      <c r="V468" s="1"/>
      <c r="W468" s="1"/>
      <c r="X468" s="1"/>
      <c r="Y468" s="1"/>
      <c r="Z468" s="1"/>
    </row>
    <row r="469" customFormat="false" ht="15.75" hidden="false" customHeight="true" outlineLevel="0" collapsed="false">
      <c r="A469" s="1"/>
      <c r="B469" s="1"/>
      <c r="C469" s="1"/>
      <c r="D469" s="2"/>
      <c r="E469" s="2"/>
      <c r="F469" s="3"/>
      <c r="G469" s="2"/>
      <c r="H469" s="1"/>
      <c r="I469" s="3"/>
      <c r="J469" s="1"/>
      <c r="K469" s="1"/>
      <c r="L469" s="1"/>
      <c r="M469" s="1"/>
      <c r="N469" s="1"/>
      <c r="O469" s="1"/>
      <c r="P469" s="1"/>
      <c r="Q469" s="1"/>
      <c r="R469" s="1"/>
      <c r="S469" s="1"/>
      <c r="T469" s="1"/>
      <c r="U469" s="1"/>
      <c r="V469" s="1"/>
      <c r="W469" s="1"/>
      <c r="X469" s="1"/>
      <c r="Y469" s="1"/>
      <c r="Z469" s="1"/>
    </row>
    <row r="470" customFormat="false" ht="15.75" hidden="false" customHeight="true" outlineLevel="0" collapsed="false">
      <c r="A470" s="1"/>
      <c r="B470" s="1"/>
      <c r="C470" s="1"/>
      <c r="D470" s="2"/>
      <c r="E470" s="2"/>
      <c r="F470" s="3"/>
      <c r="G470" s="2"/>
      <c r="H470" s="1"/>
      <c r="I470" s="3"/>
      <c r="J470" s="1"/>
      <c r="K470" s="1"/>
      <c r="L470" s="1"/>
      <c r="M470" s="1"/>
      <c r="N470" s="1"/>
      <c r="O470" s="1"/>
      <c r="P470" s="1"/>
      <c r="Q470" s="1"/>
      <c r="R470" s="1"/>
      <c r="S470" s="1"/>
      <c r="T470" s="1"/>
      <c r="U470" s="1"/>
      <c r="V470" s="1"/>
      <c r="W470" s="1"/>
      <c r="X470" s="1"/>
      <c r="Y470" s="1"/>
      <c r="Z470" s="1"/>
    </row>
    <row r="471" customFormat="false" ht="15.75" hidden="false" customHeight="true" outlineLevel="0" collapsed="false">
      <c r="A471" s="1"/>
      <c r="B471" s="1"/>
      <c r="C471" s="1"/>
      <c r="D471" s="2"/>
      <c r="E471" s="2"/>
      <c r="F471" s="3"/>
      <c r="G471" s="2"/>
      <c r="H471" s="1"/>
      <c r="I471" s="3"/>
      <c r="J471" s="1"/>
      <c r="K471" s="1"/>
      <c r="L471" s="1"/>
      <c r="M471" s="1"/>
      <c r="N471" s="1"/>
      <c r="O471" s="1"/>
      <c r="P471" s="1"/>
      <c r="Q471" s="1"/>
      <c r="R471" s="1"/>
      <c r="S471" s="1"/>
      <c r="T471" s="1"/>
      <c r="U471" s="1"/>
      <c r="V471" s="1"/>
      <c r="W471" s="1"/>
      <c r="X471" s="1"/>
      <c r="Y471" s="1"/>
      <c r="Z471" s="1"/>
    </row>
    <row r="472" customFormat="false" ht="15.75" hidden="false" customHeight="true" outlineLevel="0" collapsed="false">
      <c r="A472" s="1"/>
      <c r="B472" s="1"/>
      <c r="C472" s="1"/>
      <c r="D472" s="2"/>
      <c r="E472" s="2"/>
      <c r="F472" s="3"/>
      <c r="G472" s="2"/>
      <c r="H472" s="1"/>
      <c r="I472" s="3"/>
      <c r="J472" s="1"/>
      <c r="K472" s="1"/>
      <c r="L472" s="1"/>
      <c r="M472" s="1"/>
      <c r="N472" s="1"/>
      <c r="O472" s="1"/>
      <c r="P472" s="1"/>
      <c r="Q472" s="1"/>
      <c r="R472" s="1"/>
      <c r="S472" s="1"/>
      <c r="T472" s="1"/>
      <c r="U472" s="1"/>
      <c r="V472" s="1"/>
      <c r="W472" s="1"/>
      <c r="X472" s="1"/>
      <c r="Y472" s="1"/>
      <c r="Z472" s="1"/>
    </row>
    <row r="473" customFormat="false" ht="15.75" hidden="false" customHeight="true" outlineLevel="0" collapsed="false">
      <c r="A473" s="1"/>
      <c r="B473" s="1"/>
      <c r="C473" s="1"/>
      <c r="D473" s="2"/>
      <c r="E473" s="2"/>
      <c r="F473" s="3"/>
      <c r="G473" s="2"/>
      <c r="H473" s="1"/>
      <c r="I473" s="3"/>
      <c r="J473" s="1"/>
      <c r="K473" s="1"/>
      <c r="L473" s="1"/>
      <c r="M473" s="1"/>
      <c r="N473" s="1"/>
      <c r="O473" s="1"/>
      <c r="P473" s="1"/>
      <c r="Q473" s="1"/>
      <c r="R473" s="1"/>
      <c r="S473" s="1"/>
      <c r="T473" s="1"/>
      <c r="U473" s="1"/>
      <c r="V473" s="1"/>
      <c r="W473" s="1"/>
      <c r="X473" s="1"/>
      <c r="Y473" s="1"/>
      <c r="Z473" s="1"/>
    </row>
    <row r="474" customFormat="false" ht="15.75" hidden="false" customHeight="true" outlineLevel="0" collapsed="false">
      <c r="A474" s="1"/>
      <c r="B474" s="1"/>
      <c r="C474" s="1"/>
      <c r="D474" s="2"/>
      <c r="E474" s="2"/>
      <c r="F474" s="3"/>
      <c r="G474" s="2"/>
      <c r="H474" s="1"/>
      <c r="I474" s="3"/>
      <c r="J474" s="1"/>
      <c r="K474" s="1"/>
      <c r="L474" s="1"/>
      <c r="M474" s="1"/>
      <c r="N474" s="1"/>
      <c r="O474" s="1"/>
      <c r="P474" s="1"/>
      <c r="Q474" s="1"/>
      <c r="R474" s="1"/>
      <c r="S474" s="1"/>
      <c r="T474" s="1"/>
      <c r="U474" s="1"/>
      <c r="V474" s="1"/>
      <c r="W474" s="1"/>
      <c r="X474" s="1"/>
      <c r="Y474" s="1"/>
      <c r="Z474" s="1"/>
    </row>
    <row r="475" customFormat="false" ht="15.75" hidden="false" customHeight="true" outlineLevel="0" collapsed="false">
      <c r="A475" s="1"/>
      <c r="B475" s="1"/>
      <c r="C475" s="1"/>
      <c r="D475" s="2"/>
      <c r="E475" s="2"/>
      <c r="F475" s="3"/>
      <c r="G475" s="2"/>
      <c r="H475" s="1"/>
      <c r="I475" s="3"/>
      <c r="J475" s="1"/>
      <c r="K475" s="1"/>
      <c r="L475" s="1"/>
      <c r="M475" s="1"/>
      <c r="N475" s="1"/>
      <c r="O475" s="1"/>
      <c r="P475" s="1"/>
      <c r="Q475" s="1"/>
      <c r="R475" s="1"/>
      <c r="S475" s="1"/>
      <c r="T475" s="1"/>
      <c r="U475" s="1"/>
      <c r="V475" s="1"/>
      <c r="W475" s="1"/>
      <c r="X475" s="1"/>
      <c r="Y475" s="1"/>
      <c r="Z475" s="1"/>
    </row>
    <row r="476" customFormat="false" ht="15.75" hidden="false" customHeight="true" outlineLevel="0" collapsed="false">
      <c r="A476" s="1"/>
      <c r="B476" s="1"/>
      <c r="C476" s="1"/>
      <c r="D476" s="2"/>
      <c r="E476" s="2"/>
      <c r="F476" s="3"/>
      <c r="G476" s="2"/>
      <c r="H476" s="1"/>
      <c r="I476" s="3"/>
      <c r="J476" s="1"/>
      <c r="K476" s="1"/>
      <c r="L476" s="1"/>
      <c r="M476" s="1"/>
      <c r="N476" s="1"/>
      <c r="O476" s="1"/>
      <c r="P476" s="1"/>
      <c r="Q476" s="1"/>
      <c r="R476" s="1"/>
      <c r="S476" s="1"/>
      <c r="T476" s="1"/>
      <c r="U476" s="1"/>
      <c r="V476" s="1"/>
      <c r="W476" s="1"/>
      <c r="X476" s="1"/>
      <c r="Y476" s="1"/>
      <c r="Z476" s="1"/>
    </row>
    <row r="477" customFormat="false" ht="15.75" hidden="false" customHeight="true" outlineLevel="0" collapsed="false">
      <c r="A477" s="1"/>
      <c r="B477" s="1"/>
      <c r="C477" s="1"/>
      <c r="D477" s="2"/>
      <c r="E477" s="2"/>
      <c r="F477" s="3"/>
      <c r="G477" s="2"/>
      <c r="H477" s="1"/>
      <c r="I477" s="3"/>
      <c r="J477" s="1"/>
      <c r="K477" s="1"/>
      <c r="L477" s="1"/>
      <c r="M477" s="1"/>
      <c r="N477" s="1"/>
      <c r="O477" s="1"/>
      <c r="P477" s="1"/>
      <c r="Q477" s="1"/>
      <c r="R477" s="1"/>
      <c r="S477" s="1"/>
      <c r="T477" s="1"/>
      <c r="U477" s="1"/>
      <c r="V477" s="1"/>
      <c r="W477" s="1"/>
      <c r="X477" s="1"/>
      <c r="Y477" s="1"/>
      <c r="Z477" s="1"/>
    </row>
    <row r="478" customFormat="false" ht="15.75" hidden="false" customHeight="true" outlineLevel="0" collapsed="false">
      <c r="A478" s="1"/>
      <c r="B478" s="1"/>
      <c r="C478" s="1"/>
      <c r="D478" s="2"/>
      <c r="E478" s="2"/>
      <c r="F478" s="3"/>
      <c r="G478" s="2"/>
      <c r="H478" s="1"/>
      <c r="I478" s="3"/>
      <c r="J478" s="1"/>
      <c r="K478" s="1"/>
      <c r="L478" s="1"/>
      <c r="M478" s="1"/>
      <c r="N478" s="1"/>
      <c r="O478" s="1"/>
      <c r="P478" s="1"/>
      <c r="Q478" s="1"/>
      <c r="R478" s="1"/>
      <c r="S478" s="1"/>
      <c r="T478" s="1"/>
      <c r="U478" s="1"/>
      <c r="V478" s="1"/>
      <c r="W478" s="1"/>
      <c r="X478" s="1"/>
      <c r="Y478" s="1"/>
      <c r="Z478" s="1"/>
    </row>
    <row r="479" customFormat="false" ht="15.75" hidden="false" customHeight="true" outlineLevel="0" collapsed="false">
      <c r="A479" s="1"/>
      <c r="B479" s="1"/>
      <c r="C479" s="1"/>
      <c r="D479" s="2"/>
      <c r="E479" s="2"/>
      <c r="F479" s="3"/>
      <c r="G479" s="2"/>
      <c r="H479" s="1"/>
      <c r="I479" s="3"/>
      <c r="J479" s="1"/>
      <c r="K479" s="1"/>
      <c r="L479" s="1"/>
      <c r="M479" s="1"/>
      <c r="N479" s="1"/>
      <c r="O479" s="1"/>
      <c r="P479" s="1"/>
      <c r="Q479" s="1"/>
      <c r="R479" s="1"/>
      <c r="S479" s="1"/>
      <c r="T479" s="1"/>
      <c r="U479" s="1"/>
      <c r="V479" s="1"/>
      <c r="W479" s="1"/>
      <c r="X479" s="1"/>
      <c r="Y479" s="1"/>
      <c r="Z479" s="1"/>
    </row>
    <row r="480" customFormat="false" ht="15.75" hidden="false" customHeight="true" outlineLevel="0" collapsed="false">
      <c r="A480" s="1"/>
      <c r="B480" s="1"/>
      <c r="C480" s="1"/>
      <c r="D480" s="2"/>
      <c r="E480" s="2"/>
      <c r="F480" s="3"/>
      <c r="G480" s="2"/>
      <c r="H480" s="1"/>
      <c r="I480" s="3"/>
      <c r="J480" s="1"/>
      <c r="K480" s="1"/>
      <c r="L480" s="1"/>
      <c r="M480" s="1"/>
      <c r="N480" s="1"/>
      <c r="O480" s="1"/>
      <c r="P480" s="1"/>
      <c r="Q480" s="1"/>
      <c r="R480" s="1"/>
      <c r="S480" s="1"/>
      <c r="T480" s="1"/>
      <c r="U480" s="1"/>
      <c r="V480" s="1"/>
      <c r="W480" s="1"/>
      <c r="X480" s="1"/>
      <c r="Y480" s="1"/>
      <c r="Z480" s="1"/>
    </row>
    <row r="481" customFormat="false" ht="15.75" hidden="false" customHeight="true" outlineLevel="0" collapsed="false">
      <c r="A481" s="1"/>
      <c r="B481" s="1"/>
      <c r="C481" s="1"/>
      <c r="D481" s="2"/>
      <c r="E481" s="2"/>
      <c r="F481" s="3"/>
      <c r="G481" s="2"/>
      <c r="H481" s="1"/>
      <c r="I481" s="3"/>
      <c r="J481" s="1"/>
      <c r="K481" s="1"/>
      <c r="L481" s="1"/>
      <c r="M481" s="1"/>
      <c r="N481" s="1"/>
      <c r="O481" s="1"/>
      <c r="P481" s="1"/>
      <c r="Q481" s="1"/>
      <c r="R481" s="1"/>
      <c r="S481" s="1"/>
      <c r="T481" s="1"/>
      <c r="U481" s="1"/>
      <c r="V481" s="1"/>
      <c r="W481" s="1"/>
      <c r="X481" s="1"/>
      <c r="Y481" s="1"/>
      <c r="Z481" s="1"/>
    </row>
    <row r="482" customFormat="false" ht="15.75" hidden="false" customHeight="true" outlineLevel="0" collapsed="false">
      <c r="A482" s="1"/>
      <c r="B482" s="1"/>
      <c r="C482" s="1"/>
      <c r="D482" s="2"/>
      <c r="E482" s="2"/>
      <c r="F482" s="3"/>
      <c r="G482" s="2"/>
      <c r="H482" s="1"/>
      <c r="I482" s="3"/>
      <c r="J482" s="1"/>
      <c r="K482" s="1"/>
      <c r="L482" s="1"/>
      <c r="M482" s="1"/>
      <c r="N482" s="1"/>
      <c r="O482" s="1"/>
      <c r="P482" s="1"/>
      <c r="Q482" s="1"/>
      <c r="R482" s="1"/>
      <c r="S482" s="1"/>
      <c r="T482" s="1"/>
      <c r="U482" s="1"/>
      <c r="V482" s="1"/>
      <c r="W482" s="1"/>
      <c r="X482" s="1"/>
      <c r="Y482" s="1"/>
      <c r="Z482" s="1"/>
    </row>
    <row r="483" customFormat="false" ht="15.75" hidden="false" customHeight="true" outlineLevel="0" collapsed="false">
      <c r="A483" s="1"/>
      <c r="B483" s="1"/>
      <c r="C483" s="1"/>
      <c r="D483" s="2"/>
      <c r="E483" s="2"/>
      <c r="F483" s="3"/>
      <c r="G483" s="2"/>
      <c r="H483" s="1"/>
      <c r="I483" s="3"/>
      <c r="J483" s="1"/>
      <c r="K483" s="1"/>
      <c r="L483" s="1"/>
      <c r="M483" s="1"/>
      <c r="N483" s="1"/>
      <c r="O483" s="1"/>
      <c r="P483" s="1"/>
      <c r="Q483" s="1"/>
      <c r="R483" s="1"/>
      <c r="S483" s="1"/>
      <c r="T483" s="1"/>
      <c r="U483" s="1"/>
      <c r="V483" s="1"/>
      <c r="W483" s="1"/>
      <c r="X483" s="1"/>
      <c r="Y483" s="1"/>
      <c r="Z483" s="1"/>
    </row>
    <row r="484" customFormat="false" ht="15.75" hidden="false" customHeight="true" outlineLevel="0" collapsed="false">
      <c r="A484" s="1"/>
      <c r="B484" s="1"/>
      <c r="C484" s="1"/>
      <c r="D484" s="2"/>
      <c r="E484" s="2"/>
      <c r="F484" s="3"/>
      <c r="G484" s="2"/>
      <c r="H484" s="1"/>
      <c r="I484" s="3"/>
      <c r="J484" s="1"/>
      <c r="K484" s="1"/>
      <c r="L484" s="1"/>
      <c r="M484" s="1"/>
      <c r="N484" s="1"/>
      <c r="O484" s="1"/>
      <c r="P484" s="1"/>
      <c r="Q484" s="1"/>
      <c r="R484" s="1"/>
      <c r="S484" s="1"/>
      <c r="T484" s="1"/>
      <c r="U484" s="1"/>
      <c r="V484" s="1"/>
      <c r="W484" s="1"/>
      <c r="X484" s="1"/>
      <c r="Y484" s="1"/>
      <c r="Z484" s="1"/>
    </row>
    <row r="485" customFormat="false" ht="15.75" hidden="false" customHeight="true" outlineLevel="0" collapsed="false">
      <c r="A485" s="1"/>
      <c r="B485" s="1"/>
      <c r="C485" s="1"/>
      <c r="D485" s="2"/>
      <c r="E485" s="2"/>
      <c r="F485" s="3"/>
      <c r="G485" s="2"/>
      <c r="H485" s="1"/>
      <c r="I485" s="3"/>
      <c r="J485" s="1"/>
      <c r="K485" s="1"/>
      <c r="L485" s="1"/>
      <c r="M485" s="1"/>
      <c r="N485" s="1"/>
      <c r="O485" s="1"/>
      <c r="P485" s="1"/>
      <c r="Q485" s="1"/>
      <c r="R485" s="1"/>
      <c r="S485" s="1"/>
      <c r="T485" s="1"/>
      <c r="U485" s="1"/>
      <c r="V485" s="1"/>
      <c r="W485" s="1"/>
      <c r="X485" s="1"/>
      <c r="Y485" s="1"/>
      <c r="Z485" s="1"/>
    </row>
    <row r="486" customFormat="false" ht="15.75" hidden="false" customHeight="true" outlineLevel="0" collapsed="false">
      <c r="A486" s="1"/>
      <c r="B486" s="1"/>
      <c r="C486" s="1"/>
      <c r="D486" s="2"/>
      <c r="E486" s="2"/>
      <c r="F486" s="3"/>
      <c r="G486" s="2"/>
      <c r="H486" s="1"/>
      <c r="I486" s="3"/>
      <c r="J486" s="1"/>
      <c r="K486" s="1"/>
      <c r="L486" s="1"/>
      <c r="M486" s="1"/>
      <c r="N486" s="1"/>
      <c r="O486" s="1"/>
      <c r="P486" s="1"/>
      <c r="Q486" s="1"/>
      <c r="R486" s="1"/>
      <c r="S486" s="1"/>
      <c r="T486" s="1"/>
      <c r="U486" s="1"/>
      <c r="V486" s="1"/>
      <c r="W486" s="1"/>
      <c r="X486" s="1"/>
      <c r="Y486" s="1"/>
      <c r="Z486" s="1"/>
    </row>
    <row r="487" customFormat="false" ht="15.75" hidden="false" customHeight="true" outlineLevel="0" collapsed="false">
      <c r="A487" s="1"/>
      <c r="B487" s="1"/>
      <c r="C487" s="1"/>
      <c r="D487" s="2"/>
      <c r="E487" s="2"/>
      <c r="F487" s="3"/>
      <c r="G487" s="2"/>
      <c r="H487" s="1"/>
      <c r="I487" s="3"/>
      <c r="J487" s="1"/>
      <c r="K487" s="1"/>
      <c r="L487" s="1"/>
      <c r="M487" s="1"/>
      <c r="N487" s="1"/>
      <c r="O487" s="1"/>
      <c r="P487" s="1"/>
      <c r="Q487" s="1"/>
      <c r="R487" s="1"/>
      <c r="S487" s="1"/>
      <c r="T487" s="1"/>
      <c r="U487" s="1"/>
      <c r="V487" s="1"/>
      <c r="W487" s="1"/>
      <c r="X487" s="1"/>
      <c r="Y487" s="1"/>
      <c r="Z487" s="1"/>
    </row>
    <row r="488" customFormat="false" ht="15.75" hidden="false" customHeight="true" outlineLevel="0" collapsed="false">
      <c r="A488" s="1"/>
      <c r="B488" s="1"/>
      <c r="C488" s="1"/>
      <c r="D488" s="2"/>
      <c r="E488" s="2"/>
      <c r="F488" s="3"/>
      <c r="G488" s="2"/>
      <c r="H488" s="1"/>
      <c r="I488" s="3"/>
      <c r="J488" s="1"/>
      <c r="K488" s="1"/>
      <c r="L488" s="1"/>
      <c r="M488" s="1"/>
      <c r="N488" s="1"/>
      <c r="O488" s="1"/>
      <c r="P488" s="1"/>
      <c r="Q488" s="1"/>
      <c r="R488" s="1"/>
      <c r="S488" s="1"/>
      <c r="T488" s="1"/>
      <c r="U488" s="1"/>
      <c r="V488" s="1"/>
      <c r="W488" s="1"/>
      <c r="X488" s="1"/>
      <c r="Y488" s="1"/>
      <c r="Z488" s="1"/>
    </row>
    <row r="489" customFormat="false" ht="15.75" hidden="false" customHeight="true" outlineLevel="0" collapsed="false">
      <c r="A489" s="1"/>
      <c r="B489" s="1"/>
      <c r="C489" s="1"/>
      <c r="D489" s="2"/>
      <c r="E489" s="2"/>
      <c r="F489" s="3"/>
      <c r="G489" s="2"/>
      <c r="H489" s="1"/>
      <c r="I489" s="3"/>
      <c r="J489" s="1"/>
      <c r="K489" s="1"/>
      <c r="L489" s="1"/>
      <c r="M489" s="1"/>
      <c r="N489" s="1"/>
      <c r="O489" s="1"/>
      <c r="P489" s="1"/>
      <c r="Q489" s="1"/>
      <c r="R489" s="1"/>
      <c r="S489" s="1"/>
      <c r="T489" s="1"/>
      <c r="U489" s="1"/>
      <c r="V489" s="1"/>
      <c r="W489" s="1"/>
      <c r="X489" s="1"/>
      <c r="Y489" s="1"/>
      <c r="Z489" s="1"/>
    </row>
    <row r="490" customFormat="false" ht="15.75" hidden="false" customHeight="true" outlineLevel="0" collapsed="false">
      <c r="A490" s="1"/>
      <c r="B490" s="1"/>
      <c r="C490" s="1"/>
      <c r="D490" s="2"/>
      <c r="E490" s="2"/>
      <c r="F490" s="3"/>
      <c r="G490" s="2"/>
      <c r="H490" s="1"/>
      <c r="I490" s="3"/>
      <c r="J490" s="1"/>
      <c r="K490" s="1"/>
      <c r="L490" s="1"/>
      <c r="M490" s="1"/>
      <c r="N490" s="1"/>
      <c r="O490" s="1"/>
      <c r="P490" s="1"/>
      <c r="Q490" s="1"/>
      <c r="R490" s="1"/>
      <c r="S490" s="1"/>
      <c r="T490" s="1"/>
      <c r="U490" s="1"/>
      <c r="V490" s="1"/>
      <c r="W490" s="1"/>
      <c r="X490" s="1"/>
      <c r="Y490" s="1"/>
      <c r="Z490" s="1"/>
    </row>
    <row r="491" customFormat="false" ht="15.75" hidden="false" customHeight="true" outlineLevel="0" collapsed="false">
      <c r="A491" s="1"/>
      <c r="B491" s="1"/>
      <c r="C491" s="1"/>
      <c r="D491" s="2"/>
      <c r="E491" s="2"/>
      <c r="F491" s="3"/>
      <c r="G491" s="2"/>
      <c r="H491" s="1"/>
      <c r="I491" s="3"/>
      <c r="J491" s="1"/>
      <c r="K491" s="1"/>
      <c r="L491" s="1"/>
      <c r="M491" s="1"/>
      <c r="N491" s="1"/>
      <c r="O491" s="1"/>
      <c r="P491" s="1"/>
      <c r="Q491" s="1"/>
      <c r="R491" s="1"/>
      <c r="S491" s="1"/>
      <c r="T491" s="1"/>
      <c r="U491" s="1"/>
      <c r="V491" s="1"/>
      <c r="W491" s="1"/>
      <c r="X491" s="1"/>
      <c r="Y491" s="1"/>
      <c r="Z491" s="1"/>
    </row>
    <row r="492" customFormat="false" ht="15.75" hidden="false" customHeight="true" outlineLevel="0" collapsed="false">
      <c r="A492" s="1"/>
      <c r="B492" s="1"/>
      <c r="C492" s="1"/>
      <c r="D492" s="2"/>
      <c r="E492" s="2"/>
      <c r="F492" s="3"/>
      <c r="G492" s="2"/>
      <c r="H492" s="1"/>
      <c r="I492" s="3"/>
      <c r="J492" s="1"/>
      <c r="K492" s="1"/>
      <c r="L492" s="1"/>
      <c r="M492" s="1"/>
      <c r="N492" s="1"/>
      <c r="O492" s="1"/>
      <c r="P492" s="1"/>
      <c r="Q492" s="1"/>
      <c r="R492" s="1"/>
      <c r="S492" s="1"/>
      <c r="T492" s="1"/>
      <c r="U492" s="1"/>
      <c r="V492" s="1"/>
      <c r="W492" s="1"/>
      <c r="X492" s="1"/>
      <c r="Y492" s="1"/>
      <c r="Z492" s="1"/>
    </row>
    <row r="493" customFormat="false" ht="15.75" hidden="false" customHeight="true" outlineLevel="0" collapsed="false">
      <c r="A493" s="1"/>
      <c r="B493" s="1"/>
      <c r="C493" s="1"/>
      <c r="D493" s="2"/>
      <c r="E493" s="2"/>
      <c r="F493" s="3"/>
      <c r="G493" s="2"/>
      <c r="H493" s="1"/>
      <c r="I493" s="3"/>
      <c r="J493" s="1"/>
      <c r="K493" s="1"/>
      <c r="L493" s="1"/>
      <c r="M493" s="1"/>
      <c r="N493" s="1"/>
      <c r="O493" s="1"/>
      <c r="P493" s="1"/>
      <c r="Q493" s="1"/>
      <c r="R493" s="1"/>
      <c r="S493" s="1"/>
      <c r="T493" s="1"/>
      <c r="U493" s="1"/>
      <c r="V493" s="1"/>
      <c r="W493" s="1"/>
      <c r="X493" s="1"/>
      <c r="Y493" s="1"/>
      <c r="Z493" s="1"/>
    </row>
    <row r="494" customFormat="false" ht="15.75" hidden="false" customHeight="true" outlineLevel="0" collapsed="false">
      <c r="A494" s="1"/>
      <c r="B494" s="1"/>
      <c r="C494" s="1"/>
      <c r="D494" s="2"/>
      <c r="E494" s="2"/>
      <c r="F494" s="3"/>
      <c r="G494" s="2"/>
      <c r="H494" s="1"/>
      <c r="I494" s="3"/>
      <c r="J494" s="1"/>
      <c r="K494" s="1"/>
      <c r="L494" s="1"/>
      <c r="M494" s="1"/>
      <c r="N494" s="1"/>
      <c r="O494" s="1"/>
      <c r="P494" s="1"/>
      <c r="Q494" s="1"/>
      <c r="R494" s="1"/>
      <c r="S494" s="1"/>
      <c r="T494" s="1"/>
      <c r="U494" s="1"/>
      <c r="V494" s="1"/>
      <c r="W494" s="1"/>
      <c r="X494" s="1"/>
      <c r="Y494" s="1"/>
      <c r="Z494" s="1"/>
    </row>
    <row r="495" customFormat="false" ht="15.75" hidden="false" customHeight="true" outlineLevel="0" collapsed="false">
      <c r="A495" s="1"/>
      <c r="B495" s="1"/>
      <c r="C495" s="1"/>
      <c r="D495" s="2"/>
      <c r="E495" s="2"/>
      <c r="F495" s="3"/>
      <c r="G495" s="2"/>
      <c r="H495" s="1"/>
      <c r="I495" s="3"/>
      <c r="J495" s="1"/>
      <c r="K495" s="1"/>
      <c r="L495" s="1"/>
      <c r="M495" s="1"/>
      <c r="N495" s="1"/>
      <c r="O495" s="1"/>
      <c r="P495" s="1"/>
      <c r="Q495" s="1"/>
      <c r="R495" s="1"/>
      <c r="S495" s="1"/>
      <c r="T495" s="1"/>
      <c r="U495" s="1"/>
      <c r="V495" s="1"/>
      <c r="W495" s="1"/>
      <c r="X495" s="1"/>
      <c r="Y495" s="1"/>
      <c r="Z495" s="1"/>
    </row>
    <row r="496" customFormat="false" ht="15.75" hidden="false" customHeight="true" outlineLevel="0" collapsed="false">
      <c r="A496" s="1"/>
      <c r="B496" s="1"/>
      <c r="C496" s="1"/>
      <c r="D496" s="2"/>
      <c r="E496" s="2"/>
      <c r="F496" s="3"/>
      <c r="G496" s="2"/>
      <c r="H496" s="1"/>
      <c r="I496" s="3"/>
      <c r="J496" s="1"/>
      <c r="K496" s="1"/>
      <c r="L496" s="1"/>
      <c r="M496" s="1"/>
      <c r="N496" s="1"/>
      <c r="O496" s="1"/>
      <c r="P496" s="1"/>
      <c r="Q496" s="1"/>
      <c r="R496" s="1"/>
      <c r="S496" s="1"/>
      <c r="T496" s="1"/>
      <c r="U496" s="1"/>
      <c r="V496" s="1"/>
      <c r="W496" s="1"/>
      <c r="X496" s="1"/>
      <c r="Y496" s="1"/>
      <c r="Z496" s="1"/>
    </row>
    <row r="497" customFormat="false" ht="15.75" hidden="false" customHeight="true" outlineLevel="0" collapsed="false">
      <c r="A497" s="1"/>
      <c r="B497" s="1"/>
      <c r="C497" s="1"/>
      <c r="D497" s="2"/>
      <c r="E497" s="2"/>
      <c r="F497" s="3"/>
      <c r="G497" s="2"/>
      <c r="H497" s="1"/>
      <c r="I497" s="3"/>
      <c r="J497" s="1"/>
      <c r="K497" s="1"/>
      <c r="L497" s="1"/>
      <c r="M497" s="1"/>
      <c r="N497" s="1"/>
      <c r="O497" s="1"/>
      <c r="P497" s="1"/>
      <c r="Q497" s="1"/>
      <c r="R497" s="1"/>
      <c r="S497" s="1"/>
      <c r="T497" s="1"/>
      <c r="U497" s="1"/>
      <c r="V497" s="1"/>
      <c r="W497" s="1"/>
      <c r="X497" s="1"/>
      <c r="Y497" s="1"/>
      <c r="Z497" s="1"/>
    </row>
    <row r="498" customFormat="false" ht="15.75" hidden="false" customHeight="true" outlineLevel="0" collapsed="false">
      <c r="A498" s="1"/>
      <c r="B498" s="1"/>
      <c r="C498" s="1"/>
      <c r="D498" s="2"/>
      <c r="E498" s="2"/>
      <c r="F498" s="3"/>
      <c r="G498" s="2"/>
      <c r="H498" s="1"/>
      <c r="I498" s="3"/>
      <c r="J498" s="1"/>
      <c r="K498" s="1"/>
      <c r="L498" s="1"/>
      <c r="M498" s="1"/>
      <c r="N498" s="1"/>
      <c r="O498" s="1"/>
      <c r="P498" s="1"/>
      <c r="Q498" s="1"/>
      <c r="R498" s="1"/>
      <c r="S498" s="1"/>
      <c r="T498" s="1"/>
      <c r="U498" s="1"/>
      <c r="V498" s="1"/>
      <c r="W498" s="1"/>
      <c r="X498" s="1"/>
      <c r="Y498" s="1"/>
      <c r="Z498" s="1"/>
    </row>
    <row r="499" customFormat="false" ht="15.75" hidden="false" customHeight="true" outlineLevel="0" collapsed="false">
      <c r="A499" s="1"/>
      <c r="B499" s="1"/>
      <c r="C499" s="1"/>
      <c r="D499" s="2"/>
      <c r="E499" s="2"/>
      <c r="F499" s="3"/>
      <c r="G499" s="2"/>
      <c r="H499" s="1"/>
      <c r="I499" s="3"/>
      <c r="J499" s="1"/>
      <c r="K499" s="1"/>
      <c r="L499" s="1"/>
      <c r="M499" s="1"/>
      <c r="N499" s="1"/>
      <c r="O499" s="1"/>
      <c r="P499" s="1"/>
      <c r="Q499" s="1"/>
      <c r="R499" s="1"/>
      <c r="S499" s="1"/>
      <c r="T499" s="1"/>
      <c r="U499" s="1"/>
      <c r="V499" s="1"/>
      <c r="W499" s="1"/>
      <c r="X499" s="1"/>
      <c r="Y499" s="1"/>
      <c r="Z499" s="1"/>
    </row>
    <row r="500" customFormat="false" ht="15.75" hidden="false" customHeight="true" outlineLevel="0" collapsed="false">
      <c r="A500" s="1"/>
      <c r="B500" s="1"/>
      <c r="C500" s="1"/>
      <c r="D500" s="2"/>
      <c r="E500" s="2"/>
      <c r="F500" s="3"/>
      <c r="G500" s="2"/>
      <c r="H500" s="1"/>
      <c r="I500" s="3"/>
      <c r="J500" s="1"/>
      <c r="K500" s="1"/>
      <c r="L500" s="1"/>
      <c r="M500" s="1"/>
      <c r="N500" s="1"/>
      <c r="O500" s="1"/>
      <c r="P500" s="1"/>
      <c r="Q500" s="1"/>
      <c r="R500" s="1"/>
      <c r="S500" s="1"/>
      <c r="T500" s="1"/>
      <c r="U500" s="1"/>
      <c r="V500" s="1"/>
      <c r="W500" s="1"/>
      <c r="X500" s="1"/>
      <c r="Y500" s="1"/>
      <c r="Z500" s="1"/>
    </row>
    <row r="501" customFormat="false" ht="15.75" hidden="false" customHeight="true" outlineLevel="0" collapsed="false">
      <c r="A501" s="1"/>
      <c r="B501" s="1"/>
      <c r="C501" s="1"/>
      <c r="D501" s="2"/>
      <c r="E501" s="2"/>
      <c r="F501" s="3"/>
      <c r="G501" s="2"/>
      <c r="H501" s="1"/>
      <c r="I501" s="3"/>
      <c r="J501" s="1"/>
      <c r="K501" s="1"/>
      <c r="L501" s="1"/>
      <c r="M501" s="1"/>
      <c r="N501" s="1"/>
      <c r="O501" s="1"/>
      <c r="P501" s="1"/>
      <c r="Q501" s="1"/>
      <c r="R501" s="1"/>
      <c r="S501" s="1"/>
      <c r="T501" s="1"/>
      <c r="U501" s="1"/>
      <c r="V501" s="1"/>
      <c r="W501" s="1"/>
      <c r="X501" s="1"/>
      <c r="Y501" s="1"/>
      <c r="Z501" s="1"/>
    </row>
    <row r="502" customFormat="false" ht="15.75" hidden="false" customHeight="true" outlineLevel="0" collapsed="false">
      <c r="A502" s="1"/>
      <c r="B502" s="1"/>
      <c r="C502" s="1"/>
      <c r="D502" s="2"/>
      <c r="E502" s="2"/>
      <c r="F502" s="3"/>
      <c r="G502" s="2"/>
      <c r="H502" s="1"/>
      <c r="I502" s="3"/>
      <c r="J502" s="1"/>
      <c r="K502" s="1"/>
      <c r="L502" s="1"/>
      <c r="M502" s="1"/>
      <c r="N502" s="1"/>
      <c r="O502" s="1"/>
      <c r="P502" s="1"/>
      <c r="Q502" s="1"/>
      <c r="R502" s="1"/>
      <c r="S502" s="1"/>
      <c r="T502" s="1"/>
      <c r="U502" s="1"/>
      <c r="V502" s="1"/>
      <c r="W502" s="1"/>
      <c r="X502" s="1"/>
      <c r="Y502" s="1"/>
      <c r="Z502" s="1"/>
    </row>
    <row r="503" customFormat="false" ht="15.75" hidden="false" customHeight="true" outlineLevel="0" collapsed="false">
      <c r="A503" s="1"/>
      <c r="B503" s="1"/>
      <c r="C503" s="1"/>
      <c r="D503" s="2"/>
      <c r="E503" s="2"/>
      <c r="F503" s="3"/>
      <c r="G503" s="2"/>
      <c r="H503" s="1"/>
      <c r="I503" s="3"/>
      <c r="J503" s="1"/>
      <c r="K503" s="1"/>
      <c r="L503" s="1"/>
      <c r="M503" s="1"/>
      <c r="N503" s="1"/>
      <c r="O503" s="1"/>
      <c r="P503" s="1"/>
      <c r="Q503" s="1"/>
      <c r="R503" s="1"/>
      <c r="S503" s="1"/>
      <c r="T503" s="1"/>
      <c r="U503" s="1"/>
      <c r="V503" s="1"/>
      <c r="W503" s="1"/>
      <c r="X503" s="1"/>
      <c r="Y503" s="1"/>
      <c r="Z503" s="1"/>
    </row>
    <row r="504" customFormat="false" ht="15.75" hidden="false" customHeight="true" outlineLevel="0" collapsed="false">
      <c r="A504" s="1"/>
      <c r="B504" s="1"/>
      <c r="C504" s="1"/>
      <c r="D504" s="2"/>
      <c r="E504" s="2"/>
      <c r="F504" s="3"/>
      <c r="G504" s="2"/>
      <c r="H504" s="1"/>
      <c r="I504" s="3"/>
      <c r="J504" s="1"/>
      <c r="K504" s="1"/>
      <c r="L504" s="1"/>
      <c r="M504" s="1"/>
      <c r="N504" s="1"/>
      <c r="O504" s="1"/>
      <c r="P504" s="1"/>
      <c r="Q504" s="1"/>
      <c r="R504" s="1"/>
      <c r="S504" s="1"/>
      <c r="T504" s="1"/>
      <c r="U504" s="1"/>
      <c r="V504" s="1"/>
      <c r="W504" s="1"/>
      <c r="X504" s="1"/>
      <c r="Y504" s="1"/>
      <c r="Z504" s="1"/>
    </row>
    <row r="505" customFormat="false" ht="15.75" hidden="false" customHeight="true" outlineLevel="0" collapsed="false">
      <c r="A505" s="1"/>
      <c r="B505" s="1"/>
      <c r="C505" s="1"/>
      <c r="D505" s="2"/>
      <c r="E505" s="2"/>
      <c r="F505" s="3"/>
      <c r="G505" s="2"/>
      <c r="H505" s="1"/>
      <c r="I505" s="3"/>
      <c r="J505" s="1"/>
      <c r="K505" s="1"/>
      <c r="L505" s="1"/>
      <c r="M505" s="1"/>
      <c r="N505" s="1"/>
      <c r="O505" s="1"/>
      <c r="P505" s="1"/>
      <c r="Q505" s="1"/>
      <c r="R505" s="1"/>
      <c r="S505" s="1"/>
      <c r="T505" s="1"/>
      <c r="U505" s="1"/>
      <c r="V505" s="1"/>
      <c r="W505" s="1"/>
      <c r="X505" s="1"/>
      <c r="Y505" s="1"/>
      <c r="Z505" s="1"/>
    </row>
    <row r="506" customFormat="false" ht="15.75" hidden="false" customHeight="true" outlineLevel="0" collapsed="false">
      <c r="A506" s="1"/>
      <c r="B506" s="1"/>
      <c r="C506" s="1"/>
      <c r="D506" s="2"/>
      <c r="E506" s="2"/>
      <c r="F506" s="3"/>
      <c r="G506" s="2"/>
      <c r="H506" s="1"/>
      <c r="I506" s="3"/>
      <c r="J506" s="1"/>
      <c r="K506" s="1"/>
      <c r="L506" s="1"/>
      <c r="M506" s="1"/>
      <c r="N506" s="1"/>
      <c r="O506" s="1"/>
      <c r="P506" s="1"/>
      <c r="Q506" s="1"/>
      <c r="R506" s="1"/>
      <c r="S506" s="1"/>
      <c r="T506" s="1"/>
      <c r="U506" s="1"/>
      <c r="V506" s="1"/>
      <c r="W506" s="1"/>
      <c r="X506" s="1"/>
      <c r="Y506" s="1"/>
      <c r="Z506" s="1"/>
    </row>
    <row r="507" customFormat="false" ht="15.75" hidden="false" customHeight="true" outlineLevel="0" collapsed="false">
      <c r="A507" s="1"/>
      <c r="B507" s="1"/>
      <c r="C507" s="1"/>
      <c r="D507" s="2"/>
      <c r="E507" s="2"/>
      <c r="F507" s="3"/>
      <c r="G507" s="2"/>
      <c r="H507" s="1"/>
      <c r="I507" s="3"/>
      <c r="J507" s="1"/>
      <c r="K507" s="1"/>
      <c r="L507" s="1"/>
      <c r="M507" s="1"/>
      <c r="N507" s="1"/>
      <c r="O507" s="1"/>
      <c r="P507" s="1"/>
      <c r="Q507" s="1"/>
      <c r="R507" s="1"/>
      <c r="S507" s="1"/>
      <c r="T507" s="1"/>
      <c r="U507" s="1"/>
      <c r="V507" s="1"/>
      <c r="W507" s="1"/>
      <c r="X507" s="1"/>
      <c r="Y507" s="1"/>
      <c r="Z507" s="1"/>
    </row>
    <row r="508" customFormat="false" ht="15.75" hidden="false" customHeight="true" outlineLevel="0" collapsed="false">
      <c r="A508" s="1"/>
      <c r="B508" s="1"/>
      <c r="C508" s="1"/>
      <c r="D508" s="2"/>
      <c r="E508" s="2"/>
      <c r="F508" s="3"/>
      <c r="G508" s="2"/>
      <c r="H508" s="1"/>
      <c r="I508" s="3"/>
      <c r="J508" s="1"/>
      <c r="K508" s="1"/>
      <c r="L508" s="1"/>
      <c r="M508" s="1"/>
      <c r="N508" s="1"/>
      <c r="O508" s="1"/>
      <c r="P508" s="1"/>
      <c r="Q508" s="1"/>
      <c r="R508" s="1"/>
      <c r="S508" s="1"/>
      <c r="T508" s="1"/>
      <c r="U508" s="1"/>
      <c r="V508" s="1"/>
      <c r="W508" s="1"/>
      <c r="X508" s="1"/>
      <c r="Y508" s="1"/>
      <c r="Z508" s="1"/>
    </row>
    <row r="509" customFormat="false" ht="15.75" hidden="false" customHeight="true" outlineLevel="0" collapsed="false">
      <c r="A509" s="1"/>
      <c r="B509" s="1"/>
      <c r="C509" s="1"/>
      <c r="D509" s="2"/>
      <c r="E509" s="2"/>
      <c r="F509" s="3"/>
      <c r="G509" s="2"/>
      <c r="H509" s="1"/>
      <c r="I509" s="3"/>
      <c r="J509" s="1"/>
      <c r="K509" s="1"/>
      <c r="L509" s="1"/>
      <c r="M509" s="1"/>
      <c r="N509" s="1"/>
      <c r="O509" s="1"/>
      <c r="P509" s="1"/>
      <c r="Q509" s="1"/>
      <c r="R509" s="1"/>
      <c r="S509" s="1"/>
      <c r="T509" s="1"/>
      <c r="U509" s="1"/>
      <c r="V509" s="1"/>
      <c r="W509" s="1"/>
      <c r="X509" s="1"/>
      <c r="Y509" s="1"/>
      <c r="Z509" s="1"/>
    </row>
    <row r="510" customFormat="false" ht="15.75" hidden="false" customHeight="true" outlineLevel="0" collapsed="false">
      <c r="A510" s="1"/>
      <c r="B510" s="1"/>
      <c r="C510" s="1"/>
      <c r="D510" s="2"/>
      <c r="E510" s="2"/>
      <c r="F510" s="3"/>
      <c r="G510" s="2"/>
      <c r="H510" s="1"/>
      <c r="I510" s="3"/>
      <c r="J510" s="1"/>
      <c r="K510" s="1"/>
      <c r="L510" s="1"/>
      <c r="M510" s="1"/>
      <c r="N510" s="1"/>
      <c r="O510" s="1"/>
      <c r="P510" s="1"/>
      <c r="Q510" s="1"/>
      <c r="R510" s="1"/>
      <c r="S510" s="1"/>
      <c r="T510" s="1"/>
      <c r="U510" s="1"/>
      <c r="V510" s="1"/>
      <c r="W510" s="1"/>
      <c r="X510" s="1"/>
      <c r="Y510" s="1"/>
      <c r="Z510" s="1"/>
    </row>
    <row r="511" customFormat="false" ht="15.75" hidden="false" customHeight="true" outlineLevel="0" collapsed="false">
      <c r="A511" s="1"/>
      <c r="B511" s="1"/>
      <c r="C511" s="1"/>
      <c r="D511" s="2"/>
      <c r="E511" s="2"/>
      <c r="F511" s="3"/>
      <c r="G511" s="2"/>
      <c r="H511" s="1"/>
      <c r="I511" s="3"/>
      <c r="J511" s="1"/>
      <c r="K511" s="1"/>
      <c r="L511" s="1"/>
      <c r="M511" s="1"/>
      <c r="N511" s="1"/>
      <c r="O511" s="1"/>
      <c r="P511" s="1"/>
      <c r="Q511" s="1"/>
      <c r="R511" s="1"/>
      <c r="S511" s="1"/>
      <c r="T511" s="1"/>
      <c r="U511" s="1"/>
      <c r="V511" s="1"/>
      <c r="W511" s="1"/>
      <c r="X511" s="1"/>
      <c r="Y511" s="1"/>
      <c r="Z511" s="1"/>
    </row>
    <row r="512" customFormat="false" ht="15.75" hidden="false" customHeight="true" outlineLevel="0" collapsed="false">
      <c r="A512" s="1"/>
      <c r="B512" s="1"/>
      <c r="C512" s="1"/>
      <c r="D512" s="2"/>
      <c r="E512" s="2"/>
      <c r="F512" s="3"/>
      <c r="G512" s="2"/>
      <c r="H512" s="1"/>
      <c r="I512" s="3"/>
      <c r="J512" s="1"/>
      <c r="K512" s="1"/>
      <c r="L512" s="1"/>
      <c r="M512" s="1"/>
      <c r="N512" s="1"/>
      <c r="O512" s="1"/>
      <c r="P512" s="1"/>
      <c r="Q512" s="1"/>
      <c r="R512" s="1"/>
      <c r="S512" s="1"/>
      <c r="T512" s="1"/>
      <c r="U512" s="1"/>
      <c r="V512" s="1"/>
      <c r="W512" s="1"/>
      <c r="X512" s="1"/>
      <c r="Y512" s="1"/>
      <c r="Z512" s="1"/>
    </row>
    <row r="513" customFormat="false" ht="15.75" hidden="false" customHeight="true" outlineLevel="0" collapsed="false">
      <c r="A513" s="1"/>
      <c r="B513" s="1"/>
      <c r="C513" s="1"/>
      <c r="D513" s="2"/>
      <c r="E513" s="2"/>
      <c r="F513" s="3"/>
      <c r="G513" s="2"/>
      <c r="H513" s="1"/>
      <c r="I513" s="3"/>
      <c r="J513" s="1"/>
      <c r="K513" s="1"/>
      <c r="L513" s="1"/>
      <c r="M513" s="1"/>
      <c r="N513" s="1"/>
      <c r="O513" s="1"/>
      <c r="P513" s="1"/>
      <c r="Q513" s="1"/>
      <c r="R513" s="1"/>
      <c r="S513" s="1"/>
      <c r="T513" s="1"/>
      <c r="U513" s="1"/>
      <c r="V513" s="1"/>
      <c r="W513" s="1"/>
      <c r="X513" s="1"/>
      <c r="Y513" s="1"/>
      <c r="Z513" s="1"/>
    </row>
    <row r="514" customFormat="false" ht="15.75" hidden="false" customHeight="true" outlineLevel="0" collapsed="false">
      <c r="A514" s="1"/>
      <c r="B514" s="1"/>
      <c r="C514" s="1"/>
      <c r="D514" s="2"/>
      <c r="E514" s="2"/>
      <c r="F514" s="3"/>
      <c r="G514" s="2"/>
      <c r="H514" s="1"/>
      <c r="I514" s="3"/>
      <c r="J514" s="1"/>
      <c r="K514" s="1"/>
      <c r="L514" s="1"/>
      <c r="M514" s="1"/>
      <c r="N514" s="1"/>
      <c r="O514" s="1"/>
      <c r="P514" s="1"/>
      <c r="Q514" s="1"/>
      <c r="R514" s="1"/>
      <c r="S514" s="1"/>
      <c r="T514" s="1"/>
      <c r="U514" s="1"/>
      <c r="V514" s="1"/>
      <c r="W514" s="1"/>
      <c r="X514" s="1"/>
      <c r="Y514" s="1"/>
      <c r="Z514" s="1"/>
    </row>
    <row r="515" customFormat="false" ht="15.75" hidden="false" customHeight="true" outlineLevel="0" collapsed="false">
      <c r="A515" s="1"/>
      <c r="B515" s="1"/>
      <c r="C515" s="1"/>
      <c r="D515" s="2"/>
      <c r="E515" s="2"/>
      <c r="F515" s="3"/>
      <c r="G515" s="2"/>
      <c r="H515" s="1"/>
      <c r="I515" s="3"/>
      <c r="J515" s="1"/>
      <c r="K515" s="1"/>
      <c r="L515" s="1"/>
      <c r="M515" s="1"/>
      <c r="N515" s="1"/>
      <c r="O515" s="1"/>
      <c r="P515" s="1"/>
      <c r="Q515" s="1"/>
      <c r="R515" s="1"/>
      <c r="S515" s="1"/>
      <c r="T515" s="1"/>
      <c r="U515" s="1"/>
      <c r="V515" s="1"/>
      <c r="W515" s="1"/>
      <c r="X515" s="1"/>
      <c r="Y515" s="1"/>
      <c r="Z515" s="1"/>
    </row>
    <row r="516" customFormat="false" ht="15.75" hidden="false" customHeight="true" outlineLevel="0" collapsed="false">
      <c r="A516" s="1"/>
      <c r="B516" s="1"/>
      <c r="C516" s="1"/>
      <c r="D516" s="2"/>
      <c r="E516" s="2"/>
      <c r="F516" s="3"/>
      <c r="G516" s="2"/>
      <c r="H516" s="1"/>
      <c r="I516" s="3"/>
      <c r="J516" s="1"/>
      <c r="K516" s="1"/>
      <c r="L516" s="1"/>
      <c r="M516" s="1"/>
      <c r="N516" s="1"/>
      <c r="O516" s="1"/>
      <c r="P516" s="1"/>
      <c r="Q516" s="1"/>
      <c r="R516" s="1"/>
      <c r="S516" s="1"/>
      <c r="T516" s="1"/>
      <c r="U516" s="1"/>
      <c r="V516" s="1"/>
      <c r="W516" s="1"/>
      <c r="X516" s="1"/>
      <c r="Y516" s="1"/>
      <c r="Z516" s="1"/>
    </row>
    <row r="517" customFormat="false" ht="15.75" hidden="false" customHeight="true" outlineLevel="0" collapsed="false">
      <c r="A517" s="1"/>
      <c r="B517" s="1"/>
      <c r="C517" s="1"/>
      <c r="D517" s="2"/>
      <c r="E517" s="2"/>
      <c r="F517" s="3"/>
      <c r="G517" s="2"/>
      <c r="H517" s="1"/>
      <c r="I517" s="3"/>
      <c r="J517" s="1"/>
      <c r="K517" s="1"/>
      <c r="L517" s="1"/>
      <c r="M517" s="1"/>
      <c r="N517" s="1"/>
      <c r="O517" s="1"/>
      <c r="P517" s="1"/>
      <c r="Q517" s="1"/>
      <c r="R517" s="1"/>
      <c r="S517" s="1"/>
      <c r="T517" s="1"/>
      <c r="U517" s="1"/>
      <c r="V517" s="1"/>
      <c r="W517" s="1"/>
      <c r="X517" s="1"/>
      <c r="Y517" s="1"/>
      <c r="Z517" s="1"/>
    </row>
    <row r="518" customFormat="false" ht="15.75" hidden="false" customHeight="true" outlineLevel="0" collapsed="false">
      <c r="A518" s="1"/>
      <c r="B518" s="1"/>
      <c r="C518" s="1"/>
      <c r="D518" s="2"/>
      <c r="E518" s="2"/>
      <c r="F518" s="3"/>
      <c r="G518" s="2"/>
      <c r="H518" s="1"/>
      <c r="I518" s="3"/>
      <c r="J518" s="1"/>
      <c r="K518" s="1"/>
      <c r="L518" s="1"/>
      <c r="M518" s="1"/>
      <c r="N518" s="1"/>
      <c r="O518" s="1"/>
      <c r="P518" s="1"/>
      <c r="Q518" s="1"/>
      <c r="R518" s="1"/>
      <c r="S518" s="1"/>
      <c r="T518" s="1"/>
      <c r="U518" s="1"/>
      <c r="V518" s="1"/>
      <c r="W518" s="1"/>
      <c r="X518" s="1"/>
      <c r="Y518" s="1"/>
      <c r="Z518" s="1"/>
    </row>
    <row r="519" customFormat="false" ht="15.75" hidden="false" customHeight="true" outlineLevel="0" collapsed="false">
      <c r="A519" s="1"/>
      <c r="B519" s="1"/>
      <c r="C519" s="1"/>
      <c r="D519" s="2"/>
      <c r="E519" s="2"/>
      <c r="F519" s="3"/>
      <c r="G519" s="2"/>
      <c r="H519" s="1"/>
      <c r="I519" s="3"/>
      <c r="J519" s="1"/>
      <c r="K519" s="1"/>
      <c r="L519" s="1"/>
      <c r="M519" s="1"/>
      <c r="N519" s="1"/>
      <c r="O519" s="1"/>
      <c r="P519" s="1"/>
      <c r="Q519" s="1"/>
      <c r="R519" s="1"/>
      <c r="S519" s="1"/>
      <c r="T519" s="1"/>
      <c r="U519" s="1"/>
      <c r="V519" s="1"/>
      <c r="W519" s="1"/>
      <c r="X519" s="1"/>
      <c r="Y519" s="1"/>
      <c r="Z519" s="1"/>
    </row>
    <row r="520" customFormat="false" ht="15.75" hidden="false" customHeight="true" outlineLevel="0" collapsed="false">
      <c r="A520" s="1"/>
      <c r="B520" s="1"/>
      <c r="C520" s="1"/>
      <c r="D520" s="2"/>
      <c r="E520" s="2"/>
      <c r="F520" s="3"/>
      <c r="G520" s="2"/>
      <c r="H520" s="1"/>
      <c r="I520" s="3"/>
      <c r="J520" s="1"/>
      <c r="K520" s="1"/>
      <c r="L520" s="1"/>
      <c r="M520" s="1"/>
      <c r="N520" s="1"/>
      <c r="O520" s="1"/>
      <c r="P520" s="1"/>
      <c r="Q520" s="1"/>
      <c r="R520" s="1"/>
      <c r="S520" s="1"/>
      <c r="T520" s="1"/>
      <c r="U520" s="1"/>
      <c r="V520" s="1"/>
      <c r="W520" s="1"/>
      <c r="X520" s="1"/>
      <c r="Y520" s="1"/>
      <c r="Z520" s="1"/>
    </row>
    <row r="521" customFormat="false" ht="15.75" hidden="false" customHeight="true" outlineLevel="0" collapsed="false">
      <c r="A521" s="1"/>
      <c r="B521" s="1"/>
      <c r="C521" s="1"/>
      <c r="D521" s="2"/>
      <c r="E521" s="2"/>
      <c r="F521" s="3"/>
      <c r="G521" s="2"/>
      <c r="H521" s="1"/>
      <c r="I521" s="3"/>
      <c r="J521" s="1"/>
      <c r="K521" s="1"/>
      <c r="L521" s="1"/>
      <c r="M521" s="1"/>
      <c r="N521" s="1"/>
      <c r="O521" s="1"/>
      <c r="P521" s="1"/>
      <c r="Q521" s="1"/>
      <c r="R521" s="1"/>
      <c r="S521" s="1"/>
      <c r="T521" s="1"/>
      <c r="U521" s="1"/>
      <c r="V521" s="1"/>
      <c r="W521" s="1"/>
      <c r="X521" s="1"/>
      <c r="Y521" s="1"/>
      <c r="Z521" s="1"/>
    </row>
    <row r="522" customFormat="false" ht="15.75" hidden="false" customHeight="true" outlineLevel="0" collapsed="false">
      <c r="A522" s="1"/>
      <c r="B522" s="1"/>
      <c r="C522" s="1"/>
      <c r="D522" s="2"/>
      <c r="E522" s="2"/>
      <c r="F522" s="3"/>
      <c r="G522" s="2"/>
      <c r="H522" s="1"/>
      <c r="I522" s="3"/>
      <c r="J522" s="1"/>
      <c r="K522" s="1"/>
      <c r="L522" s="1"/>
      <c r="M522" s="1"/>
      <c r="N522" s="1"/>
      <c r="O522" s="1"/>
      <c r="P522" s="1"/>
      <c r="Q522" s="1"/>
      <c r="R522" s="1"/>
      <c r="S522" s="1"/>
      <c r="T522" s="1"/>
      <c r="U522" s="1"/>
      <c r="V522" s="1"/>
      <c r="W522" s="1"/>
      <c r="X522" s="1"/>
      <c r="Y522" s="1"/>
      <c r="Z522" s="1"/>
    </row>
    <row r="523" customFormat="false" ht="15.75" hidden="false" customHeight="true" outlineLevel="0" collapsed="false">
      <c r="A523" s="1"/>
      <c r="B523" s="1"/>
      <c r="C523" s="1"/>
      <c r="D523" s="2"/>
      <c r="E523" s="2"/>
      <c r="F523" s="3"/>
      <c r="G523" s="2"/>
      <c r="H523" s="1"/>
      <c r="I523" s="3"/>
      <c r="J523" s="1"/>
      <c r="K523" s="1"/>
      <c r="L523" s="1"/>
      <c r="M523" s="1"/>
      <c r="N523" s="1"/>
      <c r="O523" s="1"/>
      <c r="P523" s="1"/>
      <c r="Q523" s="1"/>
      <c r="R523" s="1"/>
      <c r="S523" s="1"/>
      <c r="T523" s="1"/>
      <c r="U523" s="1"/>
      <c r="V523" s="1"/>
      <c r="W523" s="1"/>
      <c r="X523" s="1"/>
      <c r="Y523" s="1"/>
      <c r="Z523" s="1"/>
    </row>
    <row r="524" customFormat="false" ht="15.75" hidden="false" customHeight="true" outlineLevel="0" collapsed="false">
      <c r="A524" s="1"/>
      <c r="B524" s="1"/>
      <c r="C524" s="1"/>
      <c r="D524" s="2"/>
      <c r="E524" s="2"/>
      <c r="F524" s="3"/>
      <c r="G524" s="2"/>
      <c r="H524" s="1"/>
      <c r="I524" s="3"/>
      <c r="J524" s="1"/>
      <c r="K524" s="1"/>
      <c r="L524" s="1"/>
      <c r="M524" s="1"/>
      <c r="N524" s="1"/>
      <c r="O524" s="1"/>
      <c r="P524" s="1"/>
      <c r="Q524" s="1"/>
      <c r="R524" s="1"/>
      <c r="S524" s="1"/>
      <c r="T524" s="1"/>
      <c r="U524" s="1"/>
      <c r="V524" s="1"/>
      <c r="W524" s="1"/>
      <c r="X524" s="1"/>
      <c r="Y524" s="1"/>
      <c r="Z524" s="1"/>
    </row>
    <row r="525" customFormat="false" ht="15.75" hidden="false" customHeight="true" outlineLevel="0" collapsed="false">
      <c r="A525" s="1"/>
      <c r="B525" s="1"/>
      <c r="C525" s="1"/>
      <c r="D525" s="2"/>
      <c r="E525" s="2"/>
      <c r="F525" s="3"/>
      <c r="G525" s="2"/>
      <c r="H525" s="1"/>
      <c r="I525" s="3"/>
      <c r="J525" s="1"/>
      <c r="K525" s="1"/>
      <c r="L525" s="1"/>
      <c r="M525" s="1"/>
      <c r="N525" s="1"/>
      <c r="O525" s="1"/>
      <c r="P525" s="1"/>
      <c r="Q525" s="1"/>
      <c r="R525" s="1"/>
      <c r="S525" s="1"/>
      <c r="T525" s="1"/>
      <c r="U525" s="1"/>
      <c r="V525" s="1"/>
      <c r="W525" s="1"/>
      <c r="X525" s="1"/>
      <c r="Y525" s="1"/>
      <c r="Z525" s="1"/>
    </row>
    <row r="526" customFormat="false" ht="15.75" hidden="false" customHeight="true" outlineLevel="0" collapsed="false">
      <c r="A526" s="1"/>
      <c r="B526" s="1"/>
      <c r="C526" s="1"/>
      <c r="D526" s="2"/>
      <c r="E526" s="2"/>
      <c r="F526" s="3"/>
      <c r="G526" s="2"/>
      <c r="H526" s="1"/>
      <c r="I526" s="3"/>
      <c r="J526" s="1"/>
      <c r="K526" s="1"/>
      <c r="L526" s="1"/>
      <c r="M526" s="1"/>
      <c r="N526" s="1"/>
      <c r="O526" s="1"/>
      <c r="P526" s="1"/>
      <c r="Q526" s="1"/>
      <c r="R526" s="1"/>
      <c r="S526" s="1"/>
      <c r="T526" s="1"/>
      <c r="U526" s="1"/>
      <c r="V526" s="1"/>
      <c r="W526" s="1"/>
      <c r="X526" s="1"/>
      <c r="Y526" s="1"/>
      <c r="Z526" s="1"/>
    </row>
    <row r="527" customFormat="false" ht="15.75" hidden="false" customHeight="true" outlineLevel="0" collapsed="false">
      <c r="A527" s="1"/>
      <c r="B527" s="1"/>
      <c r="C527" s="1"/>
      <c r="D527" s="2"/>
      <c r="E527" s="2"/>
      <c r="F527" s="3"/>
      <c r="G527" s="2"/>
      <c r="H527" s="1"/>
      <c r="I527" s="3"/>
      <c r="J527" s="1"/>
      <c r="K527" s="1"/>
      <c r="L527" s="1"/>
      <c r="M527" s="1"/>
      <c r="N527" s="1"/>
      <c r="O527" s="1"/>
      <c r="P527" s="1"/>
      <c r="Q527" s="1"/>
      <c r="R527" s="1"/>
      <c r="S527" s="1"/>
      <c r="T527" s="1"/>
      <c r="U527" s="1"/>
      <c r="V527" s="1"/>
      <c r="W527" s="1"/>
      <c r="X527" s="1"/>
      <c r="Y527" s="1"/>
      <c r="Z527" s="1"/>
    </row>
    <row r="528" customFormat="false" ht="15.75" hidden="false" customHeight="true" outlineLevel="0" collapsed="false">
      <c r="A528" s="1"/>
      <c r="B528" s="1"/>
      <c r="C528" s="1"/>
      <c r="D528" s="2"/>
      <c r="E528" s="2"/>
      <c r="F528" s="3"/>
      <c r="G528" s="2"/>
      <c r="H528" s="1"/>
      <c r="I528" s="3"/>
      <c r="J528" s="1"/>
      <c r="K528" s="1"/>
      <c r="L528" s="1"/>
      <c r="M528" s="1"/>
      <c r="N528" s="1"/>
      <c r="O528" s="1"/>
      <c r="P528" s="1"/>
      <c r="Q528" s="1"/>
      <c r="R528" s="1"/>
      <c r="S528" s="1"/>
      <c r="T528" s="1"/>
      <c r="U528" s="1"/>
      <c r="V528" s="1"/>
      <c r="W528" s="1"/>
      <c r="X528" s="1"/>
      <c r="Y528" s="1"/>
      <c r="Z528" s="1"/>
    </row>
    <row r="529" customFormat="false" ht="15.75" hidden="false" customHeight="true" outlineLevel="0" collapsed="false">
      <c r="A529" s="1"/>
      <c r="B529" s="1"/>
      <c r="C529" s="1"/>
      <c r="D529" s="2"/>
      <c r="E529" s="2"/>
      <c r="F529" s="3"/>
      <c r="G529" s="2"/>
      <c r="H529" s="1"/>
      <c r="I529" s="3"/>
      <c r="J529" s="1"/>
      <c r="K529" s="1"/>
      <c r="L529" s="1"/>
      <c r="M529" s="1"/>
      <c r="N529" s="1"/>
      <c r="O529" s="1"/>
      <c r="P529" s="1"/>
      <c r="Q529" s="1"/>
      <c r="R529" s="1"/>
      <c r="S529" s="1"/>
      <c r="T529" s="1"/>
      <c r="U529" s="1"/>
      <c r="V529" s="1"/>
      <c r="W529" s="1"/>
      <c r="X529" s="1"/>
      <c r="Y529" s="1"/>
      <c r="Z529" s="1"/>
    </row>
    <row r="530" customFormat="false" ht="15.75" hidden="false" customHeight="true" outlineLevel="0" collapsed="false">
      <c r="A530" s="1"/>
      <c r="B530" s="1"/>
      <c r="C530" s="1"/>
      <c r="D530" s="2"/>
      <c r="E530" s="2"/>
      <c r="F530" s="3"/>
      <c r="G530" s="2"/>
      <c r="H530" s="1"/>
      <c r="I530" s="3"/>
      <c r="J530" s="1"/>
      <c r="K530" s="1"/>
      <c r="L530" s="1"/>
      <c r="M530" s="1"/>
      <c r="N530" s="1"/>
      <c r="O530" s="1"/>
      <c r="P530" s="1"/>
      <c r="Q530" s="1"/>
      <c r="R530" s="1"/>
      <c r="S530" s="1"/>
      <c r="T530" s="1"/>
      <c r="U530" s="1"/>
      <c r="V530" s="1"/>
      <c r="W530" s="1"/>
      <c r="X530" s="1"/>
      <c r="Y530" s="1"/>
      <c r="Z530" s="1"/>
    </row>
    <row r="531" customFormat="false" ht="15.75" hidden="false" customHeight="true" outlineLevel="0" collapsed="false">
      <c r="A531" s="1"/>
      <c r="B531" s="1"/>
      <c r="C531" s="1"/>
      <c r="D531" s="2"/>
      <c r="E531" s="2"/>
      <c r="F531" s="3"/>
      <c r="G531" s="2"/>
      <c r="H531" s="1"/>
      <c r="I531" s="3"/>
      <c r="J531" s="1"/>
      <c r="K531" s="1"/>
      <c r="L531" s="1"/>
      <c r="M531" s="1"/>
      <c r="N531" s="1"/>
      <c r="O531" s="1"/>
      <c r="P531" s="1"/>
      <c r="Q531" s="1"/>
      <c r="R531" s="1"/>
      <c r="S531" s="1"/>
      <c r="T531" s="1"/>
      <c r="U531" s="1"/>
      <c r="V531" s="1"/>
      <c r="W531" s="1"/>
      <c r="X531" s="1"/>
      <c r="Y531" s="1"/>
      <c r="Z531" s="1"/>
    </row>
    <row r="532" customFormat="false" ht="15.75" hidden="false" customHeight="true" outlineLevel="0" collapsed="false">
      <c r="A532" s="1"/>
      <c r="B532" s="1"/>
      <c r="C532" s="1"/>
      <c r="D532" s="2"/>
      <c r="E532" s="2"/>
      <c r="F532" s="3"/>
      <c r="G532" s="2"/>
      <c r="H532" s="1"/>
      <c r="I532" s="3"/>
      <c r="J532" s="1"/>
      <c r="K532" s="1"/>
      <c r="L532" s="1"/>
      <c r="M532" s="1"/>
      <c r="N532" s="1"/>
      <c r="O532" s="1"/>
      <c r="P532" s="1"/>
      <c r="Q532" s="1"/>
      <c r="R532" s="1"/>
      <c r="S532" s="1"/>
      <c r="T532" s="1"/>
      <c r="U532" s="1"/>
      <c r="V532" s="1"/>
      <c r="W532" s="1"/>
      <c r="X532" s="1"/>
      <c r="Y532" s="1"/>
      <c r="Z532" s="1"/>
    </row>
    <row r="533" customFormat="false" ht="15.75" hidden="false" customHeight="true" outlineLevel="0" collapsed="false">
      <c r="A533" s="1"/>
      <c r="B533" s="1"/>
      <c r="C533" s="1"/>
      <c r="D533" s="2"/>
      <c r="E533" s="2"/>
      <c r="F533" s="3"/>
      <c r="G533" s="2"/>
      <c r="H533" s="1"/>
      <c r="I533" s="3"/>
      <c r="J533" s="1"/>
      <c r="K533" s="1"/>
      <c r="L533" s="1"/>
      <c r="M533" s="1"/>
      <c r="N533" s="1"/>
      <c r="O533" s="1"/>
      <c r="P533" s="1"/>
      <c r="Q533" s="1"/>
      <c r="R533" s="1"/>
      <c r="S533" s="1"/>
      <c r="T533" s="1"/>
      <c r="U533" s="1"/>
      <c r="V533" s="1"/>
      <c r="W533" s="1"/>
      <c r="X533" s="1"/>
      <c r="Y533" s="1"/>
      <c r="Z533" s="1"/>
    </row>
    <row r="534" customFormat="false" ht="15.75" hidden="false" customHeight="true" outlineLevel="0" collapsed="false">
      <c r="A534" s="1"/>
      <c r="B534" s="1"/>
      <c r="C534" s="1"/>
      <c r="D534" s="2"/>
      <c r="E534" s="2"/>
      <c r="F534" s="3"/>
      <c r="G534" s="2"/>
      <c r="H534" s="1"/>
      <c r="I534" s="3"/>
      <c r="J534" s="1"/>
      <c r="K534" s="1"/>
      <c r="L534" s="1"/>
      <c r="M534" s="1"/>
      <c r="N534" s="1"/>
      <c r="O534" s="1"/>
      <c r="P534" s="1"/>
      <c r="Q534" s="1"/>
      <c r="R534" s="1"/>
      <c r="S534" s="1"/>
      <c r="T534" s="1"/>
      <c r="U534" s="1"/>
      <c r="V534" s="1"/>
      <c r="W534" s="1"/>
      <c r="X534" s="1"/>
      <c r="Y534" s="1"/>
      <c r="Z534" s="1"/>
    </row>
    <row r="535" customFormat="false" ht="15.75" hidden="false" customHeight="true" outlineLevel="0" collapsed="false">
      <c r="A535" s="1"/>
      <c r="B535" s="1"/>
      <c r="C535" s="1"/>
      <c r="D535" s="2"/>
      <c r="E535" s="2"/>
      <c r="F535" s="3"/>
      <c r="G535" s="2"/>
      <c r="H535" s="1"/>
      <c r="I535" s="3"/>
      <c r="J535" s="1"/>
      <c r="K535" s="1"/>
      <c r="L535" s="1"/>
      <c r="M535" s="1"/>
      <c r="N535" s="1"/>
      <c r="O535" s="1"/>
      <c r="P535" s="1"/>
      <c r="Q535" s="1"/>
      <c r="R535" s="1"/>
      <c r="S535" s="1"/>
      <c r="T535" s="1"/>
      <c r="U535" s="1"/>
      <c r="V535" s="1"/>
      <c r="W535" s="1"/>
      <c r="X535" s="1"/>
      <c r="Y535" s="1"/>
      <c r="Z535" s="1"/>
    </row>
    <row r="536" customFormat="false" ht="15.75" hidden="false" customHeight="true" outlineLevel="0" collapsed="false">
      <c r="A536" s="1"/>
      <c r="B536" s="1"/>
      <c r="C536" s="1"/>
      <c r="D536" s="2"/>
      <c r="E536" s="2"/>
      <c r="F536" s="3"/>
      <c r="G536" s="2"/>
      <c r="H536" s="1"/>
      <c r="I536" s="3"/>
      <c r="J536" s="1"/>
      <c r="K536" s="1"/>
      <c r="L536" s="1"/>
      <c r="M536" s="1"/>
      <c r="N536" s="1"/>
      <c r="O536" s="1"/>
      <c r="P536" s="1"/>
      <c r="Q536" s="1"/>
      <c r="R536" s="1"/>
      <c r="S536" s="1"/>
      <c r="T536" s="1"/>
      <c r="U536" s="1"/>
      <c r="V536" s="1"/>
      <c r="W536" s="1"/>
      <c r="X536" s="1"/>
      <c r="Y536" s="1"/>
      <c r="Z536" s="1"/>
    </row>
    <row r="537" customFormat="false" ht="15.75" hidden="false" customHeight="true" outlineLevel="0" collapsed="false">
      <c r="A537" s="1"/>
      <c r="B537" s="1"/>
      <c r="C537" s="1"/>
      <c r="D537" s="2"/>
      <c r="E537" s="2"/>
      <c r="F537" s="3"/>
      <c r="G537" s="2"/>
      <c r="H537" s="1"/>
      <c r="I537" s="3"/>
      <c r="J537" s="1"/>
      <c r="K537" s="1"/>
      <c r="L537" s="1"/>
      <c r="M537" s="1"/>
      <c r="N537" s="1"/>
      <c r="O537" s="1"/>
      <c r="P537" s="1"/>
      <c r="Q537" s="1"/>
      <c r="R537" s="1"/>
      <c r="S537" s="1"/>
      <c r="T537" s="1"/>
      <c r="U537" s="1"/>
      <c r="V537" s="1"/>
      <c r="W537" s="1"/>
      <c r="X537" s="1"/>
      <c r="Y537" s="1"/>
      <c r="Z537" s="1"/>
    </row>
    <row r="538" customFormat="false" ht="15.75" hidden="false" customHeight="true" outlineLevel="0" collapsed="false">
      <c r="A538" s="1"/>
      <c r="B538" s="1"/>
      <c r="C538" s="1"/>
      <c r="D538" s="2"/>
      <c r="E538" s="2"/>
      <c r="F538" s="3"/>
      <c r="G538" s="2"/>
      <c r="H538" s="1"/>
      <c r="I538" s="3"/>
      <c r="J538" s="1"/>
      <c r="K538" s="1"/>
      <c r="L538" s="1"/>
      <c r="M538" s="1"/>
      <c r="N538" s="1"/>
      <c r="O538" s="1"/>
      <c r="P538" s="1"/>
      <c r="Q538" s="1"/>
      <c r="R538" s="1"/>
      <c r="S538" s="1"/>
      <c r="T538" s="1"/>
      <c r="U538" s="1"/>
      <c r="V538" s="1"/>
      <c r="W538" s="1"/>
      <c r="X538" s="1"/>
      <c r="Y538" s="1"/>
      <c r="Z538" s="1"/>
    </row>
    <row r="539" customFormat="false" ht="15.75" hidden="false" customHeight="true" outlineLevel="0" collapsed="false">
      <c r="A539" s="1"/>
      <c r="B539" s="1"/>
      <c r="C539" s="1"/>
      <c r="D539" s="2"/>
      <c r="E539" s="2"/>
      <c r="F539" s="3"/>
      <c r="G539" s="2"/>
      <c r="H539" s="1"/>
      <c r="I539" s="3"/>
      <c r="J539" s="1"/>
      <c r="K539" s="1"/>
      <c r="L539" s="1"/>
      <c r="M539" s="1"/>
      <c r="N539" s="1"/>
      <c r="O539" s="1"/>
      <c r="P539" s="1"/>
      <c r="Q539" s="1"/>
      <c r="R539" s="1"/>
      <c r="S539" s="1"/>
      <c r="T539" s="1"/>
      <c r="U539" s="1"/>
      <c r="V539" s="1"/>
      <c r="W539" s="1"/>
      <c r="X539" s="1"/>
      <c r="Y539" s="1"/>
      <c r="Z539" s="1"/>
    </row>
    <row r="540" customFormat="false" ht="15.75" hidden="false" customHeight="true" outlineLevel="0" collapsed="false">
      <c r="A540" s="1"/>
      <c r="B540" s="1"/>
      <c r="C540" s="1"/>
      <c r="D540" s="2"/>
      <c r="E540" s="2"/>
      <c r="F540" s="3"/>
      <c r="G540" s="2"/>
      <c r="H540" s="1"/>
      <c r="I540" s="3"/>
      <c r="J540" s="1"/>
      <c r="K540" s="1"/>
      <c r="L540" s="1"/>
      <c r="M540" s="1"/>
      <c r="N540" s="1"/>
      <c r="O540" s="1"/>
      <c r="P540" s="1"/>
      <c r="Q540" s="1"/>
      <c r="R540" s="1"/>
      <c r="S540" s="1"/>
      <c r="T540" s="1"/>
      <c r="U540" s="1"/>
      <c r="V540" s="1"/>
      <c r="W540" s="1"/>
      <c r="X540" s="1"/>
      <c r="Y540" s="1"/>
      <c r="Z540" s="1"/>
    </row>
    <row r="541" customFormat="false" ht="15.75" hidden="false" customHeight="true" outlineLevel="0" collapsed="false">
      <c r="A541" s="1"/>
      <c r="B541" s="1"/>
      <c r="C541" s="1"/>
      <c r="D541" s="2"/>
      <c r="E541" s="2"/>
      <c r="F541" s="3"/>
      <c r="G541" s="2"/>
      <c r="H541" s="1"/>
      <c r="I541" s="3"/>
      <c r="J541" s="1"/>
      <c r="K541" s="1"/>
      <c r="L541" s="1"/>
      <c r="M541" s="1"/>
      <c r="N541" s="1"/>
      <c r="O541" s="1"/>
      <c r="P541" s="1"/>
      <c r="Q541" s="1"/>
      <c r="R541" s="1"/>
      <c r="S541" s="1"/>
      <c r="T541" s="1"/>
      <c r="U541" s="1"/>
      <c r="V541" s="1"/>
      <c r="W541" s="1"/>
      <c r="X541" s="1"/>
      <c r="Y541" s="1"/>
      <c r="Z541" s="1"/>
    </row>
    <row r="542" customFormat="false" ht="15.75" hidden="false" customHeight="true" outlineLevel="0" collapsed="false">
      <c r="A542" s="1"/>
      <c r="B542" s="1"/>
      <c r="C542" s="1"/>
      <c r="D542" s="2"/>
      <c r="E542" s="2"/>
      <c r="F542" s="3"/>
      <c r="G542" s="2"/>
      <c r="H542" s="1"/>
      <c r="I542" s="3"/>
      <c r="J542" s="1"/>
      <c r="K542" s="1"/>
      <c r="L542" s="1"/>
      <c r="M542" s="1"/>
      <c r="N542" s="1"/>
      <c r="O542" s="1"/>
      <c r="P542" s="1"/>
      <c r="Q542" s="1"/>
      <c r="R542" s="1"/>
      <c r="S542" s="1"/>
      <c r="T542" s="1"/>
      <c r="U542" s="1"/>
      <c r="V542" s="1"/>
      <c r="W542" s="1"/>
      <c r="X542" s="1"/>
      <c r="Y542" s="1"/>
      <c r="Z542" s="1"/>
    </row>
    <row r="543" customFormat="false" ht="15.75" hidden="false" customHeight="true" outlineLevel="0" collapsed="false">
      <c r="A543" s="1"/>
      <c r="B543" s="1"/>
      <c r="C543" s="1"/>
      <c r="D543" s="2"/>
      <c r="E543" s="2"/>
      <c r="F543" s="3"/>
      <c r="G543" s="2"/>
      <c r="H543" s="1"/>
      <c r="I543" s="3"/>
      <c r="J543" s="1"/>
      <c r="K543" s="1"/>
      <c r="L543" s="1"/>
      <c r="M543" s="1"/>
      <c r="N543" s="1"/>
      <c r="O543" s="1"/>
      <c r="P543" s="1"/>
      <c r="Q543" s="1"/>
      <c r="R543" s="1"/>
      <c r="S543" s="1"/>
      <c r="T543" s="1"/>
      <c r="U543" s="1"/>
      <c r="V543" s="1"/>
      <c r="W543" s="1"/>
      <c r="X543" s="1"/>
      <c r="Y543" s="1"/>
      <c r="Z543" s="1"/>
    </row>
    <row r="544" customFormat="false" ht="15.75" hidden="false" customHeight="true" outlineLevel="0" collapsed="false">
      <c r="A544" s="1"/>
      <c r="B544" s="1"/>
      <c r="C544" s="1"/>
      <c r="D544" s="2"/>
      <c r="E544" s="2"/>
      <c r="F544" s="3"/>
      <c r="G544" s="2"/>
      <c r="H544" s="1"/>
      <c r="I544" s="3"/>
      <c r="J544" s="1"/>
      <c r="K544" s="1"/>
      <c r="L544" s="1"/>
      <c r="M544" s="1"/>
      <c r="N544" s="1"/>
      <c r="O544" s="1"/>
      <c r="P544" s="1"/>
      <c r="Q544" s="1"/>
      <c r="R544" s="1"/>
      <c r="S544" s="1"/>
      <c r="T544" s="1"/>
      <c r="U544" s="1"/>
      <c r="V544" s="1"/>
      <c r="W544" s="1"/>
      <c r="X544" s="1"/>
      <c r="Y544" s="1"/>
      <c r="Z544" s="1"/>
    </row>
    <row r="545" customFormat="false" ht="15.75" hidden="false" customHeight="true" outlineLevel="0" collapsed="false">
      <c r="A545" s="1"/>
      <c r="B545" s="1"/>
      <c r="C545" s="1"/>
      <c r="D545" s="2"/>
      <c r="E545" s="2"/>
      <c r="F545" s="3"/>
      <c r="G545" s="2"/>
      <c r="H545" s="1"/>
      <c r="I545" s="3"/>
      <c r="J545" s="1"/>
      <c r="K545" s="1"/>
      <c r="L545" s="1"/>
      <c r="M545" s="1"/>
      <c r="N545" s="1"/>
      <c r="O545" s="1"/>
      <c r="P545" s="1"/>
      <c r="Q545" s="1"/>
      <c r="R545" s="1"/>
      <c r="S545" s="1"/>
      <c r="T545" s="1"/>
      <c r="U545" s="1"/>
      <c r="V545" s="1"/>
      <c r="W545" s="1"/>
      <c r="X545" s="1"/>
      <c r="Y545" s="1"/>
      <c r="Z545" s="1"/>
    </row>
    <row r="546" customFormat="false" ht="15.75" hidden="false" customHeight="true" outlineLevel="0" collapsed="false">
      <c r="A546" s="1"/>
      <c r="B546" s="1"/>
      <c r="C546" s="1"/>
      <c r="D546" s="2"/>
      <c r="E546" s="2"/>
      <c r="F546" s="3"/>
      <c r="G546" s="2"/>
      <c r="H546" s="1"/>
      <c r="I546" s="3"/>
      <c r="J546" s="1"/>
      <c r="K546" s="1"/>
      <c r="L546" s="1"/>
      <c r="M546" s="1"/>
      <c r="N546" s="1"/>
      <c r="O546" s="1"/>
      <c r="P546" s="1"/>
      <c r="Q546" s="1"/>
      <c r="R546" s="1"/>
      <c r="S546" s="1"/>
      <c r="T546" s="1"/>
      <c r="U546" s="1"/>
      <c r="V546" s="1"/>
      <c r="W546" s="1"/>
      <c r="X546" s="1"/>
      <c r="Y546" s="1"/>
      <c r="Z546" s="1"/>
    </row>
    <row r="547" customFormat="false" ht="15.75" hidden="false" customHeight="true" outlineLevel="0" collapsed="false">
      <c r="A547" s="1"/>
      <c r="B547" s="1"/>
      <c r="C547" s="1"/>
      <c r="D547" s="2"/>
      <c r="E547" s="2"/>
      <c r="F547" s="3"/>
      <c r="G547" s="2"/>
      <c r="H547" s="1"/>
      <c r="I547" s="3"/>
      <c r="J547" s="1"/>
      <c r="K547" s="1"/>
      <c r="L547" s="1"/>
      <c r="M547" s="1"/>
      <c r="N547" s="1"/>
      <c r="O547" s="1"/>
      <c r="P547" s="1"/>
      <c r="Q547" s="1"/>
      <c r="R547" s="1"/>
      <c r="S547" s="1"/>
      <c r="T547" s="1"/>
      <c r="U547" s="1"/>
      <c r="V547" s="1"/>
      <c r="W547" s="1"/>
      <c r="X547" s="1"/>
      <c r="Y547" s="1"/>
      <c r="Z547" s="1"/>
    </row>
    <row r="548" customFormat="false" ht="15.75" hidden="false" customHeight="true" outlineLevel="0" collapsed="false">
      <c r="A548" s="1"/>
      <c r="B548" s="1"/>
      <c r="C548" s="1"/>
      <c r="D548" s="2"/>
      <c r="E548" s="2"/>
      <c r="F548" s="3"/>
      <c r="G548" s="2"/>
      <c r="H548" s="1"/>
      <c r="I548" s="3"/>
      <c r="J548" s="1"/>
      <c r="K548" s="1"/>
      <c r="L548" s="1"/>
      <c r="M548" s="1"/>
      <c r="N548" s="1"/>
      <c r="O548" s="1"/>
      <c r="P548" s="1"/>
      <c r="Q548" s="1"/>
      <c r="R548" s="1"/>
      <c r="S548" s="1"/>
      <c r="T548" s="1"/>
      <c r="U548" s="1"/>
      <c r="V548" s="1"/>
      <c r="W548" s="1"/>
      <c r="X548" s="1"/>
      <c r="Y548" s="1"/>
      <c r="Z548" s="1"/>
    </row>
    <row r="549" customFormat="false" ht="15.75" hidden="false" customHeight="true" outlineLevel="0" collapsed="false">
      <c r="A549" s="1"/>
      <c r="B549" s="1"/>
      <c r="C549" s="1"/>
      <c r="D549" s="2"/>
      <c r="E549" s="2"/>
      <c r="F549" s="3"/>
      <c r="G549" s="2"/>
      <c r="H549" s="1"/>
      <c r="I549" s="3"/>
      <c r="J549" s="1"/>
      <c r="K549" s="1"/>
      <c r="L549" s="1"/>
      <c r="M549" s="1"/>
      <c r="N549" s="1"/>
      <c r="O549" s="1"/>
      <c r="P549" s="1"/>
      <c r="Q549" s="1"/>
      <c r="R549" s="1"/>
      <c r="S549" s="1"/>
      <c r="T549" s="1"/>
      <c r="U549" s="1"/>
      <c r="V549" s="1"/>
      <c r="W549" s="1"/>
      <c r="X549" s="1"/>
      <c r="Y549" s="1"/>
      <c r="Z549" s="1"/>
    </row>
    <row r="550" customFormat="false" ht="15.75" hidden="false" customHeight="true" outlineLevel="0" collapsed="false">
      <c r="A550" s="1"/>
      <c r="B550" s="1"/>
      <c r="C550" s="1"/>
      <c r="D550" s="2"/>
      <c r="E550" s="2"/>
      <c r="F550" s="3"/>
      <c r="G550" s="2"/>
      <c r="H550" s="1"/>
      <c r="I550" s="3"/>
      <c r="J550" s="1"/>
      <c r="K550" s="1"/>
      <c r="L550" s="1"/>
      <c r="M550" s="1"/>
      <c r="N550" s="1"/>
      <c r="O550" s="1"/>
      <c r="P550" s="1"/>
      <c r="Q550" s="1"/>
      <c r="R550" s="1"/>
      <c r="S550" s="1"/>
      <c r="T550" s="1"/>
      <c r="U550" s="1"/>
      <c r="V550" s="1"/>
      <c r="W550" s="1"/>
      <c r="X550" s="1"/>
      <c r="Y550" s="1"/>
      <c r="Z550" s="1"/>
    </row>
    <row r="551" customFormat="false" ht="15.75" hidden="false" customHeight="true" outlineLevel="0" collapsed="false">
      <c r="A551" s="1"/>
      <c r="B551" s="1"/>
      <c r="C551" s="1"/>
      <c r="D551" s="2"/>
      <c r="E551" s="2"/>
      <c r="F551" s="3"/>
      <c r="G551" s="2"/>
      <c r="H551" s="1"/>
      <c r="I551" s="3"/>
      <c r="J551" s="1"/>
      <c r="K551" s="1"/>
      <c r="L551" s="1"/>
      <c r="M551" s="1"/>
      <c r="N551" s="1"/>
      <c r="O551" s="1"/>
      <c r="P551" s="1"/>
      <c r="Q551" s="1"/>
      <c r="R551" s="1"/>
      <c r="S551" s="1"/>
      <c r="T551" s="1"/>
      <c r="U551" s="1"/>
      <c r="V551" s="1"/>
      <c r="W551" s="1"/>
      <c r="X551" s="1"/>
      <c r="Y551" s="1"/>
      <c r="Z551" s="1"/>
    </row>
    <row r="552" customFormat="false" ht="15.75" hidden="false" customHeight="true" outlineLevel="0" collapsed="false">
      <c r="A552" s="1"/>
      <c r="B552" s="1"/>
      <c r="C552" s="1"/>
      <c r="D552" s="2"/>
      <c r="E552" s="2"/>
      <c r="F552" s="3"/>
      <c r="G552" s="2"/>
      <c r="H552" s="1"/>
      <c r="I552" s="3"/>
      <c r="J552" s="1"/>
      <c r="K552" s="1"/>
      <c r="L552" s="1"/>
      <c r="M552" s="1"/>
      <c r="N552" s="1"/>
      <c r="O552" s="1"/>
      <c r="P552" s="1"/>
      <c r="Q552" s="1"/>
      <c r="R552" s="1"/>
      <c r="S552" s="1"/>
      <c r="T552" s="1"/>
      <c r="U552" s="1"/>
      <c r="V552" s="1"/>
      <c r="W552" s="1"/>
      <c r="X552" s="1"/>
      <c r="Y552" s="1"/>
      <c r="Z552" s="1"/>
    </row>
    <row r="553" customFormat="false" ht="15.75" hidden="false" customHeight="true" outlineLevel="0" collapsed="false">
      <c r="A553" s="1"/>
      <c r="B553" s="1"/>
      <c r="C553" s="1"/>
      <c r="D553" s="2"/>
      <c r="E553" s="2"/>
      <c r="F553" s="3"/>
      <c r="G553" s="2"/>
      <c r="H553" s="1"/>
      <c r="I553" s="3"/>
      <c r="J553" s="1"/>
      <c r="K553" s="1"/>
      <c r="L553" s="1"/>
      <c r="M553" s="1"/>
      <c r="N553" s="1"/>
      <c r="O553" s="1"/>
      <c r="P553" s="1"/>
      <c r="Q553" s="1"/>
      <c r="R553" s="1"/>
      <c r="S553" s="1"/>
      <c r="T553" s="1"/>
      <c r="U553" s="1"/>
      <c r="V553" s="1"/>
      <c r="W553" s="1"/>
      <c r="X553" s="1"/>
      <c r="Y553" s="1"/>
      <c r="Z553" s="1"/>
    </row>
    <row r="554" customFormat="false" ht="15.75" hidden="false" customHeight="true" outlineLevel="0" collapsed="false">
      <c r="A554" s="1"/>
      <c r="B554" s="1"/>
      <c r="C554" s="1"/>
      <c r="D554" s="2"/>
      <c r="E554" s="2"/>
      <c r="F554" s="3"/>
      <c r="G554" s="2"/>
      <c r="H554" s="1"/>
      <c r="I554" s="3"/>
      <c r="J554" s="1"/>
      <c r="K554" s="1"/>
      <c r="L554" s="1"/>
      <c r="M554" s="1"/>
      <c r="N554" s="1"/>
      <c r="O554" s="1"/>
      <c r="P554" s="1"/>
      <c r="Q554" s="1"/>
      <c r="R554" s="1"/>
      <c r="S554" s="1"/>
      <c r="T554" s="1"/>
      <c r="U554" s="1"/>
      <c r="V554" s="1"/>
      <c r="W554" s="1"/>
      <c r="X554" s="1"/>
      <c r="Y554" s="1"/>
      <c r="Z554" s="1"/>
    </row>
    <row r="555" customFormat="false" ht="15.75" hidden="false" customHeight="true" outlineLevel="0" collapsed="false">
      <c r="A555" s="1"/>
      <c r="B555" s="1"/>
      <c r="C555" s="1"/>
      <c r="D555" s="2"/>
      <c r="E555" s="2"/>
      <c r="F555" s="3"/>
      <c r="G555" s="2"/>
      <c r="H555" s="1"/>
      <c r="I555" s="3"/>
      <c r="J555" s="1"/>
      <c r="K555" s="1"/>
      <c r="L555" s="1"/>
      <c r="M555" s="1"/>
      <c r="N555" s="1"/>
      <c r="O555" s="1"/>
      <c r="P555" s="1"/>
      <c r="Q555" s="1"/>
      <c r="R555" s="1"/>
      <c r="S555" s="1"/>
      <c r="T555" s="1"/>
      <c r="U555" s="1"/>
      <c r="V555" s="1"/>
      <c r="W555" s="1"/>
      <c r="X555" s="1"/>
      <c r="Y555" s="1"/>
      <c r="Z555" s="1"/>
    </row>
    <row r="556" customFormat="false" ht="15.75" hidden="false" customHeight="true" outlineLevel="0" collapsed="false">
      <c r="A556" s="1"/>
      <c r="B556" s="1"/>
      <c r="C556" s="1"/>
      <c r="D556" s="2"/>
      <c r="E556" s="2"/>
      <c r="F556" s="3"/>
      <c r="G556" s="2"/>
      <c r="H556" s="1"/>
      <c r="I556" s="3"/>
      <c r="J556" s="1"/>
      <c r="K556" s="1"/>
      <c r="L556" s="1"/>
      <c r="M556" s="1"/>
      <c r="N556" s="1"/>
      <c r="O556" s="1"/>
      <c r="P556" s="1"/>
      <c r="Q556" s="1"/>
      <c r="R556" s="1"/>
      <c r="S556" s="1"/>
      <c r="T556" s="1"/>
      <c r="U556" s="1"/>
      <c r="V556" s="1"/>
      <c r="W556" s="1"/>
      <c r="X556" s="1"/>
      <c r="Y556" s="1"/>
      <c r="Z556" s="1"/>
    </row>
    <row r="557" customFormat="false" ht="15.75" hidden="false" customHeight="true" outlineLevel="0" collapsed="false">
      <c r="A557" s="1"/>
      <c r="B557" s="1"/>
      <c r="C557" s="1"/>
      <c r="D557" s="2"/>
      <c r="E557" s="2"/>
      <c r="F557" s="3"/>
      <c r="G557" s="2"/>
      <c r="H557" s="1"/>
      <c r="I557" s="3"/>
      <c r="J557" s="1"/>
      <c r="K557" s="1"/>
      <c r="L557" s="1"/>
      <c r="M557" s="1"/>
      <c r="N557" s="1"/>
      <c r="O557" s="1"/>
      <c r="P557" s="1"/>
      <c r="Q557" s="1"/>
      <c r="R557" s="1"/>
      <c r="S557" s="1"/>
      <c r="T557" s="1"/>
      <c r="U557" s="1"/>
      <c r="V557" s="1"/>
      <c r="W557" s="1"/>
      <c r="X557" s="1"/>
      <c r="Y557" s="1"/>
      <c r="Z557" s="1"/>
    </row>
    <row r="558" customFormat="false" ht="15.75" hidden="false" customHeight="true" outlineLevel="0" collapsed="false">
      <c r="A558" s="1"/>
      <c r="B558" s="1"/>
      <c r="C558" s="1"/>
      <c r="D558" s="2"/>
      <c r="E558" s="2"/>
      <c r="F558" s="3"/>
      <c r="G558" s="2"/>
      <c r="H558" s="1"/>
      <c r="I558" s="3"/>
      <c r="J558" s="1"/>
      <c r="K558" s="1"/>
      <c r="L558" s="1"/>
      <c r="M558" s="1"/>
      <c r="N558" s="1"/>
      <c r="O558" s="1"/>
      <c r="P558" s="1"/>
      <c r="Q558" s="1"/>
      <c r="R558" s="1"/>
      <c r="S558" s="1"/>
      <c r="T558" s="1"/>
      <c r="U558" s="1"/>
      <c r="V558" s="1"/>
      <c r="W558" s="1"/>
      <c r="X558" s="1"/>
      <c r="Y558" s="1"/>
      <c r="Z558" s="1"/>
    </row>
    <row r="559" customFormat="false" ht="15.75" hidden="false" customHeight="true" outlineLevel="0" collapsed="false">
      <c r="A559" s="1"/>
      <c r="B559" s="1"/>
      <c r="C559" s="1"/>
      <c r="D559" s="2"/>
      <c r="E559" s="2"/>
      <c r="F559" s="3"/>
      <c r="G559" s="2"/>
      <c r="H559" s="1"/>
      <c r="I559" s="3"/>
      <c r="J559" s="1"/>
      <c r="K559" s="1"/>
      <c r="L559" s="1"/>
      <c r="M559" s="1"/>
      <c r="N559" s="1"/>
      <c r="O559" s="1"/>
      <c r="P559" s="1"/>
      <c r="Q559" s="1"/>
      <c r="R559" s="1"/>
      <c r="S559" s="1"/>
      <c r="T559" s="1"/>
      <c r="U559" s="1"/>
      <c r="V559" s="1"/>
      <c r="W559" s="1"/>
      <c r="X559" s="1"/>
      <c r="Y559" s="1"/>
      <c r="Z559" s="1"/>
    </row>
    <row r="560" customFormat="false" ht="15.75" hidden="false" customHeight="true" outlineLevel="0" collapsed="false">
      <c r="A560" s="1"/>
      <c r="B560" s="1"/>
      <c r="C560" s="1"/>
      <c r="D560" s="2"/>
      <c r="E560" s="2"/>
      <c r="F560" s="3"/>
      <c r="G560" s="2"/>
      <c r="H560" s="1"/>
      <c r="I560" s="3"/>
      <c r="J560" s="1"/>
      <c r="K560" s="1"/>
      <c r="L560" s="1"/>
      <c r="M560" s="1"/>
      <c r="N560" s="1"/>
      <c r="O560" s="1"/>
      <c r="P560" s="1"/>
      <c r="Q560" s="1"/>
      <c r="R560" s="1"/>
      <c r="S560" s="1"/>
      <c r="T560" s="1"/>
      <c r="U560" s="1"/>
      <c r="V560" s="1"/>
      <c r="W560" s="1"/>
      <c r="X560" s="1"/>
      <c r="Y560" s="1"/>
      <c r="Z560" s="1"/>
    </row>
    <row r="561" customFormat="false" ht="15.75" hidden="false" customHeight="true" outlineLevel="0" collapsed="false">
      <c r="A561" s="1"/>
      <c r="B561" s="1"/>
      <c r="C561" s="1"/>
      <c r="D561" s="2"/>
      <c r="E561" s="2"/>
      <c r="F561" s="3"/>
      <c r="G561" s="2"/>
      <c r="H561" s="1"/>
      <c r="I561" s="3"/>
      <c r="J561" s="1"/>
      <c r="K561" s="1"/>
      <c r="L561" s="1"/>
      <c r="M561" s="1"/>
      <c r="N561" s="1"/>
      <c r="O561" s="1"/>
      <c r="P561" s="1"/>
      <c r="Q561" s="1"/>
      <c r="R561" s="1"/>
      <c r="S561" s="1"/>
      <c r="T561" s="1"/>
      <c r="U561" s="1"/>
      <c r="V561" s="1"/>
      <c r="W561" s="1"/>
      <c r="X561" s="1"/>
      <c r="Y561" s="1"/>
      <c r="Z561" s="1"/>
    </row>
    <row r="562" customFormat="false" ht="15.75" hidden="false" customHeight="true" outlineLevel="0" collapsed="false">
      <c r="A562" s="1"/>
      <c r="B562" s="1"/>
      <c r="C562" s="1"/>
      <c r="D562" s="2"/>
      <c r="E562" s="2"/>
      <c r="F562" s="3"/>
      <c r="G562" s="2"/>
      <c r="H562" s="1"/>
      <c r="I562" s="3"/>
      <c r="J562" s="1"/>
      <c r="K562" s="1"/>
      <c r="L562" s="1"/>
      <c r="M562" s="1"/>
      <c r="N562" s="1"/>
      <c r="O562" s="1"/>
      <c r="P562" s="1"/>
      <c r="Q562" s="1"/>
      <c r="R562" s="1"/>
      <c r="S562" s="1"/>
      <c r="T562" s="1"/>
      <c r="U562" s="1"/>
      <c r="V562" s="1"/>
      <c r="W562" s="1"/>
      <c r="X562" s="1"/>
      <c r="Y562" s="1"/>
      <c r="Z562" s="1"/>
    </row>
    <row r="563" customFormat="false" ht="15.75" hidden="false" customHeight="true" outlineLevel="0" collapsed="false">
      <c r="A563" s="1"/>
      <c r="B563" s="1"/>
      <c r="C563" s="1"/>
      <c r="D563" s="2"/>
      <c r="E563" s="2"/>
      <c r="F563" s="3"/>
      <c r="G563" s="2"/>
      <c r="H563" s="1"/>
      <c r="I563" s="3"/>
      <c r="J563" s="1"/>
      <c r="K563" s="1"/>
      <c r="L563" s="1"/>
      <c r="M563" s="1"/>
      <c r="N563" s="1"/>
      <c r="O563" s="1"/>
      <c r="P563" s="1"/>
      <c r="Q563" s="1"/>
      <c r="R563" s="1"/>
      <c r="S563" s="1"/>
      <c r="T563" s="1"/>
      <c r="U563" s="1"/>
      <c r="V563" s="1"/>
      <c r="W563" s="1"/>
      <c r="X563" s="1"/>
      <c r="Y563" s="1"/>
      <c r="Z563" s="1"/>
    </row>
    <row r="564" customFormat="false" ht="15.75" hidden="false" customHeight="true" outlineLevel="0" collapsed="false">
      <c r="A564" s="1"/>
      <c r="B564" s="1"/>
      <c r="C564" s="1"/>
      <c r="D564" s="2"/>
      <c r="E564" s="2"/>
      <c r="F564" s="3"/>
      <c r="G564" s="2"/>
      <c r="H564" s="1"/>
      <c r="I564" s="3"/>
      <c r="J564" s="1"/>
      <c r="K564" s="1"/>
      <c r="L564" s="1"/>
      <c r="M564" s="1"/>
      <c r="N564" s="1"/>
      <c r="O564" s="1"/>
      <c r="P564" s="1"/>
      <c r="Q564" s="1"/>
      <c r="R564" s="1"/>
      <c r="S564" s="1"/>
      <c r="T564" s="1"/>
      <c r="U564" s="1"/>
      <c r="V564" s="1"/>
      <c r="W564" s="1"/>
      <c r="X564" s="1"/>
      <c r="Y564" s="1"/>
      <c r="Z564" s="1"/>
    </row>
    <row r="565" customFormat="false" ht="15.75" hidden="false" customHeight="true" outlineLevel="0" collapsed="false">
      <c r="A565" s="1"/>
      <c r="B565" s="1"/>
      <c r="C565" s="1"/>
      <c r="D565" s="2"/>
      <c r="E565" s="2"/>
      <c r="F565" s="3"/>
      <c r="G565" s="2"/>
      <c r="H565" s="1"/>
      <c r="I565" s="3"/>
      <c r="J565" s="1"/>
      <c r="K565" s="1"/>
      <c r="L565" s="1"/>
      <c r="M565" s="1"/>
      <c r="N565" s="1"/>
      <c r="O565" s="1"/>
      <c r="P565" s="1"/>
      <c r="Q565" s="1"/>
      <c r="R565" s="1"/>
      <c r="S565" s="1"/>
      <c r="T565" s="1"/>
      <c r="U565" s="1"/>
      <c r="V565" s="1"/>
      <c r="W565" s="1"/>
      <c r="X565" s="1"/>
      <c r="Y565" s="1"/>
      <c r="Z565" s="1"/>
    </row>
    <row r="566" customFormat="false" ht="15.75" hidden="false" customHeight="true" outlineLevel="0" collapsed="false">
      <c r="A566" s="1"/>
      <c r="B566" s="1"/>
      <c r="C566" s="1"/>
      <c r="D566" s="2"/>
      <c r="E566" s="2"/>
      <c r="F566" s="3"/>
      <c r="G566" s="2"/>
      <c r="H566" s="1"/>
      <c r="I566" s="3"/>
      <c r="J566" s="1"/>
      <c r="K566" s="1"/>
      <c r="L566" s="1"/>
      <c r="M566" s="1"/>
      <c r="N566" s="1"/>
      <c r="O566" s="1"/>
      <c r="P566" s="1"/>
      <c r="Q566" s="1"/>
      <c r="R566" s="1"/>
      <c r="S566" s="1"/>
      <c r="T566" s="1"/>
      <c r="U566" s="1"/>
      <c r="V566" s="1"/>
      <c r="W566" s="1"/>
      <c r="X566" s="1"/>
      <c r="Y566" s="1"/>
      <c r="Z566" s="1"/>
    </row>
    <row r="567" customFormat="false" ht="15.75" hidden="false" customHeight="true" outlineLevel="0" collapsed="false">
      <c r="A567" s="1"/>
      <c r="B567" s="1"/>
      <c r="C567" s="1"/>
      <c r="D567" s="2"/>
      <c r="E567" s="2"/>
      <c r="F567" s="3"/>
      <c r="G567" s="2"/>
      <c r="H567" s="1"/>
      <c r="I567" s="3"/>
      <c r="J567" s="1"/>
      <c r="K567" s="1"/>
      <c r="L567" s="1"/>
      <c r="M567" s="1"/>
      <c r="N567" s="1"/>
      <c r="O567" s="1"/>
      <c r="P567" s="1"/>
      <c r="Q567" s="1"/>
      <c r="R567" s="1"/>
      <c r="S567" s="1"/>
      <c r="T567" s="1"/>
      <c r="U567" s="1"/>
      <c r="V567" s="1"/>
      <c r="W567" s="1"/>
      <c r="X567" s="1"/>
      <c r="Y567" s="1"/>
      <c r="Z567" s="1"/>
    </row>
    <row r="568" customFormat="false" ht="15.75" hidden="false" customHeight="true" outlineLevel="0" collapsed="false">
      <c r="A568" s="1"/>
      <c r="B568" s="1"/>
      <c r="C568" s="1"/>
      <c r="D568" s="2"/>
      <c r="E568" s="2"/>
      <c r="F568" s="3"/>
      <c r="G568" s="2"/>
      <c r="H568" s="1"/>
      <c r="I568" s="3"/>
      <c r="J568" s="1"/>
      <c r="K568" s="1"/>
      <c r="L568" s="1"/>
      <c r="M568" s="1"/>
      <c r="N568" s="1"/>
      <c r="O568" s="1"/>
      <c r="P568" s="1"/>
      <c r="Q568" s="1"/>
      <c r="R568" s="1"/>
      <c r="S568" s="1"/>
      <c r="T568" s="1"/>
      <c r="U568" s="1"/>
      <c r="V568" s="1"/>
      <c r="W568" s="1"/>
      <c r="X568" s="1"/>
      <c r="Y568" s="1"/>
      <c r="Z568" s="1"/>
    </row>
    <row r="569" customFormat="false" ht="15.75" hidden="false" customHeight="true" outlineLevel="0" collapsed="false">
      <c r="A569" s="1"/>
      <c r="B569" s="1"/>
      <c r="C569" s="1"/>
      <c r="D569" s="2"/>
      <c r="E569" s="2"/>
      <c r="F569" s="3"/>
      <c r="G569" s="2"/>
      <c r="H569" s="1"/>
      <c r="I569" s="3"/>
      <c r="J569" s="1"/>
      <c r="K569" s="1"/>
      <c r="L569" s="1"/>
      <c r="M569" s="1"/>
      <c r="N569" s="1"/>
      <c r="O569" s="1"/>
      <c r="P569" s="1"/>
      <c r="Q569" s="1"/>
      <c r="R569" s="1"/>
      <c r="S569" s="1"/>
      <c r="T569" s="1"/>
      <c r="U569" s="1"/>
      <c r="V569" s="1"/>
      <c r="W569" s="1"/>
      <c r="X569" s="1"/>
      <c r="Y569" s="1"/>
      <c r="Z569" s="1"/>
    </row>
    <row r="570" customFormat="false" ht="15.75" hidden="false" customHeight="true" outlineLevel="0" collapsed="false">
      <c r="A570" s="1"/>
      <c r="B570" s="1"/>
      <c r="C570" s="1"/>
      <c r="D570" s="2"/>
      <c r="E570" s="2"/>
      <c r="F570" s="3"/>
      <c r="G570" s="2"/>
      <c r="H570" s="1"/>
      <c r="I570" s="3"/>
      <c r="J570" s="1"/>
      <c r="K570" s="1"/>
      <c r="L570" s="1"/>
      <c r="M570" s="1"/>
      <c r="N570" s="1"/>
      <c r="O570" s="1"/>
      <c r="P570" s="1"/>
      <c r="Q570" s="1"/>
      <c r="R570" s="1"/>
      <c r="S570" s="1"/>
      <c r="T570" s="1"/>
      <c r="U570" s="1"/>
      <c r="V570" s="1"/>
      <c r="W570" s="1"/>
      <c r="X570" s="1"/>
      <c r="Y570" s="1"/>
      <c r="Z570" s="1"/>
    </row>
    <row r="571" customFormat="false" ht="15.75" hidden="false" customHeight="true" outlineLevel="0" collapsed="false">
      <c r="A571" s="1"/>
      <c r="B571" s="1"/>
      <c r="C571" s="1"/>
      <c r="D571" s="2"/>
      <c r="E571" s="2"/>
      <c r="F571" s="3"/>
      <c r="G571" s="2"/>
      <c r="H571" s="1"/>
      <c r="I571" s="3"/>
      <c r="J571" s="1"/>
      <c r="K571" s="1"/>
      <c r="L571" s="1"/>
      <c r="M571" s="1"/>
      <c r="N571" s="1"/>
      <c r="O571" s="1"/>
      <c r="P571" s="1"/>
      <c r="Q571" s="1"/>
      <c r="R571" s="1"/>
      <c r="S571" s="1"/>
      <c r="T571" s="1"/>
      <c r="U571" s="1"/>
      <c r="V571" s="1"/>
      <c r="W571" s="1"/>
      <c r="X571" s="1"/>
      <c r="Y571" s="1"/>
      <c r="Z571" s="1"/>
    </row>
    <row r="572" customFormat="false" ht="15.75" hidden="false" customHeight="true" outlineLevel="0" collapsed="false">
      <c r="A572" s="1"/>
      <c r="B572" s="1"/>
      <c r="C572" s="1"/>
      <c r="D572" s="2"/>
      <c r="E572" s="2"/>
      <c r="F572" s="3"/>
      <c r="G572" s="2"/>
      <c r="H572" s="1"/>
      <c r="I572" s="3"/>
      <c r="J572" s="1"/>
      <c r="K572" s="1"/>
      <c r="L572" s="1"/>
      <c r="M572" s="1"/>
      <c r="N572" s="1"/>
      <c r="O572" s="1"/>
      <c r="P572" s="1"/>
      <c r="Q572" s="1"/>
      <c r="R572" s="1"/>
      <c r="S572" s="1"/>
      <c r="T572" s="1"/>
      <c r="U572" s="1"/>
      <c r="V572" s="1"/>
      <c r="W572" s="1"/>
      <c r="X572" s="1"/>
      <c r="Y572" s="1"/>
      <c r="Z572" s="1"/>
    </row>
    <row r="573" customFormat="false" ht="15.75" hidden="false" customHeight="true" outlineLevel="0" collapsed="false">
      <c r="A573" s="1"/>
      <c r="B573" s="1"/>
      <c r="C573" s="1"/>
      <c r="D573" s="2"/>
      <c r="E573" s="2"/>
      <c r="F573" s="3"/>
      <c r="G573" s="2"/>
      <c r="H573" s="1"/>
      <c r="I573" s="3"/>
      <c r="J573" s="1"/>
      <c r="K573" s="1"/>
      <c r="L573" s="1"/>
      <c r="M573" s="1"/>
      <c r="N573" s="1"/>
      <c r="O573" s="1"/>
      <c r="P573" s="1"/>
      <c r="Q573" s="1"/>
      <c r="R573" s="1"/>
      <c r="S573" s="1"/>
      <c r="T573" s="1"/>
      <c r="U573" s="1"/>
      <c r="V573" s="1"/>
      <c r="W573" s="1"/>
      <c r="X573" s="1"/>
      <c r="Y573" s="1"/>
      <c r="Z573" s="1"/>
    </row>
    <row r="574" customFormat="false" ht="15.75" hidden="false" customHeight="true" outlineLevel="0" collapsed="false">
      <c r="A574" s="1"/>
      <c r="B574" s="1"/>
      <c r="C574" s="1"/>
      <c r="D574" s="2"/>
      <c r="E574" s="2"/>
      <c r="F574" s="3"/>
      <c r="G574" s="2"/>
      <c r="H574" s="1"/>
      <c r="I574" s="3"/>
      <c r="J574" s="1"/>
      <c r="K574" s="1"/>
      <c r="L574" s="1"/>
      <c r="M574" s="1"/>
      <c r="N574" s="1"/>
      <c r="O574" s="1"/>
      <c r="P574" s="1"/>
      <c r="Q574" s="1"/>
      <c r="R574" s="1"/>
      <c r="S574" s="1"/>
      <c r="T574" s="1"/>
      <c r="U574" s="1"/>
      <c r="V574" s="1"/>
      <c r="W574" s="1"/>
      <c r="X574" s="1"/>
      <c r="Y574" s="1"/>
      <c r="Z574" s="1"/>
    </row>
    <row r="575" customFormat="false" ht="15.75" hidden="false" customHeight="true" outlineLevel="0" collapsed="false">
      <c r="A575" s="1"/>
      <c r="B575" s="1"/>
      <c r="C575" s="1"/>
      <c r="D575" s="2"/>
      <c r="E575" s="2"/>
      <c r="F575" s="3"/>
      <c r="G575" s="2"/>
      <c r="H575" s="1"/>
      <c r="I575" s="3"/>
      <c r="J575" s="1"/>
      <c r="K575" s="1"/>
      <c r="L575" s="1"/>
      <c r="M575" s="1"/>
      <c r="N575" s="1"/>
      <c r="O575" s="1"/>
      <c r="P575" s="1"/>
      <c r="Q575" s="1"/>
      <c r="R575" s="1"/>
      <c r="S575" s="1"/>
      <c r="T575" s="1"/>
      <c r="U575" s="1"/>
      <c r="V575" s="1"/>
      <c r="W575" s="1"/>
      <c r="X575" s="1"/>
      <c r="Y575" s="1"/>
      <c r="Z575" s="1"/>
    </row>
    <row r="576" customFormat="false" ht="15.75" hidden="false" customHeight="true" outlineLevel="0" collapsed="false">
      <c r="A576" s="1"/>
      <c r="B576" s="1"/>
      <c r="C576" s="1"/>
      <c r="D576" s="2"/>
      <c r="E576" s="2"/>
      <c r="F576" s="3"/>
      <c r="G576" s="2"/>
      <c r="H576" s="1"/>
      <c r="I576" s="3"/>
      <c r="J576" s="1"/>
      <c r="K576" s="1"/>
      <c r="L576" s="1"/>
      <c r="M576" s="1"/>
      <c r="N576" s="1"/>
      <c r="O576" s="1"/>
      <c r="P576" s="1"/>
      <c r="Q576" s="1"/>
      <c r="R576" s="1"/>
      <c r="S576" s="1"/>
      <c r="T576" s="1"/>
      <c r="U576" s="1"/>
      <c r="V576" s="1"/>
      <c r="W576" s="1"/>
      <c r="X576" s="1"/>
      <c r="Y576" s="1"/>
      <c r="Z576" s="1"/>
    </row>
    <row r="577" customFormat="false" ht="15.75" hidden="false" customHeight="true" outlineLevel="0" collapsed="false">
      <c r="A577" s="1"/>
      <c r="B577" s="1"/>
      <c r="C577" s="1"/>
      <c r="D577" s="2"/>
      <c r="E577" s="2"/>
      <c r="F577" s="3"/>
      <c r="G577" s="2"/>
      <c r="H577" s="1"/>
      <c r="I577" s="3"/>
      <c r="J577" s="1"/>
      <c r="K577" s="1"/>
      <c r="L577" s="1"/>
      <c r="M577" s="1"/>
      <c r="N577" s="1"/>
      <c r="O577" s="1"/>
      <c r="P577" s="1"/>
      <c r="Q577" s="1"/>
      <c r="R577" s="1"/>
      <c r="S577" s="1"/>
      <c r="T577" s="1"/>
      <c r="U577" s="1"/>
      <c r="V577" s="1"/>
      <c r="W577" s="1"/>
      <c r="X577" s="1"/>
      <c r="Y577" s="1"/>
      <c r="Z577" s="1"/>
    </row>
    <row r="578" customFormat="false" ht="15.75" hidden="false" customHeight="true" outlineLevel="0" collapsed="false">
      <c r="A578" s="1"/>
      <c r="B578" s="1"/>
      <c r="C578" s="1"/>
      <c r="D578" s="2"/>
      <c r="E578" s="2"/>
      <c r="F578" s="3"/>
      <c r="G578" s="2"/>
      <c r="H578" s="1"/>
      <c r="I578" s="3"/>
      <c r="J578" s="1"/>
      <c r="K578" s="1"/>
      <c r="L578" s="1"/>
      <c r="M578" s="1"/>
      <c r="N578" s="1"/>
      <c r="O578" s="1"/>
      <c r="P578" s="1"/>
      <c r="Q578" s="1"/>
      <c r="R578" s="1"/>
      <c r="S578" s="1"/>
      <c r="T578" s="1"/>
      <c r="U578" s="1"/>
      <c r="V578" s="1"/>
      <c r="W578" s="1"/>
      <c r="X578" s="1"/>
      <c r="Y578" s="1"/>
      <c r="Z578" s="1"/>
    </row>
    <row r="579" customFormat="false" ht="15.75" hidden="false" customHeight="true" outlineLevel="0" collapsed="false">
      <c r="A579" s="1"/>
      <c r="B579" s="1"/>
      <c r="C579" s="1"/>
      <c r="D579" s="2"/>
      <c r="E579" s="2"/>
      <c r="F579" s="3"/>
      <c r="G579" s="2"/>
      <c r="H579" s="1"/>
      <c r="I579" s="3"/>
      <c r="J579" s="1"/>
      <c r="K579" s="1"/>
      <c r="L579" s="1"/>
      <c r="M579" s="1"/>
      <c r="N579" s="1"/>
      <c r="O579" s="1"/>
      <c r="P579" s="1"/>
      <c r="Q579" s="1"/>
      <c r="R579" s="1"/>
      <c r="S579" s="1"/>
      <c r="T579" s="1"/>
      <c r="U579" s="1"/>
      <c r="V579" s="1"/>
      <c r="W579" s="1"/>
      <c r="X579" s="1"/>
      <c r="Y579" s="1"/>
      <c r="Z579" s="1"/>
    </row>
    <row r="580" customFormat="false" ht="15.75" hidden="false" customHeight="true" outlineLevel="0" collapsed="false">
      <c r="A580" s="1"/>
      <c r="B580" s="1"/>
      <c r="C580" s="1"/>
      <c r="D580" s="2"/>
      <c r="E580" s="2"/>
      <c r="F580" s="3"/>
      <c r="G580" s="2"/>
      <c r="H580" s="1"/>
      <c r="I580" s="3"/>
      <c r="J580" s="1"/>
      <c r="K580" s="1"/>
      <c r="L580" s="1"/>
      <c r="M580" s="1"/>
      <c r="N580" s="1"/>
      <c r="O580" s="1"/>
      <c r="P580" s="1"/>
      <c r="Q580" s="1"/>
      <c r="R580" s="1"/>
      <c r="S580" s="1"/>
      <c r="T580" s="1"/>
      <c r="U580" s="1"/>
      <c r="V580" s="1"/>
      <c r="W580" s="1"/>
      <c r="X580" s="1"/>
      <c r="Y580" s="1"/>
      <c r="Z580" s="1"/>
    </row>
    <row r="581" customFormat="false" ht="15.75" hidden="false" customHeight="true" outlineLevel="0" collapsed="false">
      <c r="A581" s="1"/>
      <c r="B581" s="1"/>
      <c r="C581" s="1"/>
      <c r="D581" s="2"/>
      <c r="E581" s="2"/>
      <c r="F581" s="3"/>
      <c r="G581" s="2"/>
      <c r="H581" s="1"/>
      <c r="I581" s="3"/>
      <c r="J581" s="1"/>
      <c r="K581" s="1"/>
      <c r="L581" s="1"/>
      <c r="M581" s="1"/>
      <c r="N581" s="1"/>
      <c r="O581" s="1"/>
      <c r="P581" s="1"/>
      <c r="Q581" s="1"/>
      <c r="R581" s="1"/>
      <c r="S581" s="1"/>
      <c r="T581" s="1"/>
      <c r="U581" s="1"/>
      <c r="V581" s="1"/>
      <c r="W581" s="1"/>
      <c r="X581" s="1"/>
      <c r="Y581" s="1"/>
      <c r="Z581" s="1"/>
    </row>
    <row r="582" customFormat="false" ht="15.75" hidden="false" customHeight="true" outlineLevel="0" collapsed="false">
      <c r="A582" s="1"/>
      <c r="B582" s="1"/>
      <c r="C582" s="1"/>
      <c r="D582" s="2"/>
      <c r="E582" s="2"/>
      <c r="F582" s="3"/>
      <c r="G582" s="2"/>
      <c r="H582" s="1"/>
      <c r="I582" s="3"/>
      <c r="J582" s="1"/>
      <c r="K582" s="1"/>
      <c r="L582" s="1"/>
      <c r="M582" s="1"/>
      <c r="N582" s="1"/>
      <c r="O582" s="1"/>
      <c r="P582" s="1"/>
      <c r="Q582" s="1"/>
      <c r="R582" s="1"/>
      <c r="S582" s="1"/>
      <c r="T582" s="1"/>
      <c r="U582" s="1"/>
      <c r="V582" s="1"/>
      <c r="W582" s="1"/>
      <c r="X582" s="1"/>
      <c r="Y582" s="1"/>
      <c r="Z582" s="1"/>
    </row>
    <row r="583" customFormat="false" ht="15.75" hidden="false" customHeight="true" outlineLevel="0" collapsed="false">
      <c r="A583" s="1"/>
      <c r="B583" s="1"/>
      <c r="C583" s="1"/>
      <c r="D583" s="2"/>
      <c r="E583" s="2"/>
      <c r="F583" s="3"/>
      <c r="G583" s="2"/>
      <c r="H583" s="1"/>
      <c r="I583" s="3"/>
      <c r="J583" s="1"/>
      <c r="K583" s="1"/>
      <c r="L583" s="1"/>
      <c r="M583" s="1"/>
      <c r="N583" s="1"/>
      <c r="O583" s="1"/>
      <c r="P583" s="1"/>
      <c r="Q583" s="1"/>
      <c r="R583" s="1"/>
      <c r="S583" s="1"/>
      <c r="T583" s="1"/>
      <c r="U583" s="1"/>
      <c r="V583" s="1"/>
      <c r="W583" s="1"/>
      <c r="X583" s="1"/>
      <c r="Y583" s="1"/>
      <c r="Z583" s="1"/>
    </row>
    <row r="584" customFormat="false" ht="15.75" hidden="false" customHeight="true" outlineLevel="0" collapsed="false">
      <c r="A584" s="1"/>
      <c r="B584" s="1"/>
      <c r="C584" s="1"/>
      <c r="D584" s="2"/>
      <c r="E584" s="2"/>
      <c r="F584" s="3"/>
      <c r="G584" s="2"/>
      <c r="H584" s="1"/>
      <c r="I584" s="3"/>
      <c r="J584" s="1"/>
      <c r="K584" s="1"/>
      <c r="L584" s="1"/>
      <c r="M584" s="1"/>
      <c r="N584" s="1"/>
      <c r="O584" s="1"/>
      <c r="P584" s="1"/>
      <c r="Q584" s="1"/>
      <c r="R584" s="1"/>
      <c r="S584" s="1"/>
      <c r="T584" s="1"/>
      <c r="U584" s="1"/>
      <c r="V584" s="1"/>
      <c r="W584" s="1"/>
      <c r="X584" s="1"/>
      <c r="Y584" s="1"/>
      <c r="Z584" s="1"/>
    </row>
    <row r="585" customFormat="false" ht="15.75" hidden="false" customHeight="true" outlineLevel="0" collapsed="false">
      <c r="A585" s="1"/>
      <c r="B585" s="1"/>
      <c r="C585" s="1"/>
      <c r="D585" s="2"/>
      <c r="E585" s="2"/>
      <c r="F585" s="3"/>
      <c r="G585" s="2"/>
      <c r="H585" s="1"/>
      <c r="I585" s="3"/>
      <c r="J585" s="1"/>
      <c r="K585" s="1"/>
      <c r="L585" s="1"/>
      <c r="M585" s="1"/>
      <c r="N585" s="1"/>
      <c r="O585" s="1"/>
      <c r="P585" s="1"/>
      <c r="Q585" s="1"/>
      <c r="R585" s="1"/>
      <c r="S585" s="1"/>
      <c r="T585" s="1"/>
      <c r="U585" s="1"/>
      <c r="V585" s="1"/>
      <c r="W585" s="1"/>
      <c r="X585" s="1"/>
      <c r="Y585" s="1"/>
      <c r="Z585" s="1"/>
    </row>
    <row r="586" customFormat="false" ht="15.75" hidden="false" customHeight="true" outlineLevel="0" collapsed="false">
      <c r="A586" s="1"/>
      <c r="B586" s="1"/>
      <c r="C586" s="1"/>
      <c r="D586" s="2"/>
      <c r="E586" s="2"/>
      <c r="F586" s="3"/>
      <c r="G586" s="2"/>
      <c r="H586" s="1"/>
      <c r="I586" s="3"/>
      <c r="J586" s="1"/>
      <c r="K586" s="1"/>
      <c r="L586" s="1"/>
      <c r="M586" s="1"/>
      <c r="N586" s="1"/>
      <c r="O586" s="1"/>
      <c r="P586" s="1"/>
      <c r="Q586" s="1"/>
      <c r="R586" s="1"/>
      <c r="S586" s="1"/>
      <c r="T586" s="1"/>
      <c r="U586" s="1"/>
      <c r="V586" s="1"/>
      <c r="W586" s="1"/>
      <c r="X586" s="1"/>
      <c r="Y586" s="1"/>
      <c r="Z586" s="1"/>
    </row>
    <row r="587" customFormat="false" ht="15.75" hidden="false" customHeight="true" outlineLevel="0" collapsed="false">
      <c r="A587" s="1"/>
      <c r="B587" s="1"/>
      <c r="C587" s="1"/>
      <c r="D587" s="2"/>
      <c r="E587" s="2"/>
      <c r="F587" s="3"/>
      <c r="G587" s="2"/>
      <c r="H587" s="1"/>
      <c r="I587" s="3"/>
      <c r="J587" s="1"/>
      <c r="K587" s="1"/>
      <c r="L587" s="1"/>
      <c r="M587" s="1"/>
      <c r="N587" s="1"/>
      <c r="O587" s="1"/>
      <c r="P587" s="1"/>
      <c r="Q587" s="1"/>
      <c r="R587" s="1"/>
      <c r="S587" s="1"/>
      <c r="T587" s="1"/>
      <c r="U587" s="1"/>
      <c r="V587" s="1"/>
      <c r="W587" s="1"/>
      <c r="X587" s="1"/>
      <c r="Y587" s="1"/>
      <c r="Z587" s="1"/>
    </row>
    <row r="588" customFormat="false" ht="15.75" hidden="false" customHeight="true" outlineLevel="0" collapsed="false">
      <c r="A588" s="1"/>
      <c r="B588" s="1"/>
      <c r="C588" s="1"/>
      <c r="D588" s="2"/>
      <c r="E588" s="2"/>
      <c r="F588" s="3"/>
      <c r="G588" s="2"/>
      <c r="H588" s="1"/>
      <c r="I588" s="3"/>
      <c r="J588" s="1"/>
      <c r="K588" s="1"/>
      <c r="L588" s="1"/>
      <c r="M588" s="1"/>
      <c r="N588" s="1"/>
      <c r="O588" s="1"/>
      <c r="P588" s="1"/>
      <c r="Q588" s="1"/>
      <c r="R588" s="1"/>
      <c r="S588" s="1"/>
      <c r="T588" s="1"/>
      <c r="U588" s="1"/>
      <c r="V588" s="1"/>
      <c r="W588" s="1"/>
      <c r="X588" s="1"/>
      <c r="Y588" s="1"/>
      <c r="Z588" s="1"/>
    </row>
    <row r="589" customFormat="false" ht="15.75" hidden="false" customHeight="true" outlineLevel="0" collapsed="false">
      <c r="A589" s="1"/>
      <c r="B589" s="1"/>
      <c r="C589" s="1"/>
      <c r="D589" s="2"/>
      <c r="E589" s="2"/>
      <c r="F589" s="3"/>
      <c r="G589" s="2"/>
      <c r="H589" s="1"/>
      <c r="I589" s="3"/>
      <c r="J589" s="1"/>
      <c r="K589" s="1"/>
      <c r="L589" s="1"/>
      <c r="M589" s="1"/>
      <c r="N589" s="1"/>
      <c r="O589" s="1"/>
      <c r="P589" s="1"/>
      <c r="Q589" s="1"/>
      <c r="R589" s="1"/>
      <c r="S589" s="1"/>
      <c r="T589" s="1"/>
      <c r="U589" s="1"/>
      <c r="V589" s="1"/>
      <c r="W589" s="1"/>
      <c r="X589" s="1"/>
      <c r="Y589" s="1"/>
      <c r="Z589" s="1"/>
    </row>
    <row r="590" customFormat="false" ht="15.75" hidden="false" customHeight="true" outlineLevel="0" collapsed="false">
      <c r="A590" s="1"/>
      <c r="B590" s="1"/>
      <c r="C590" s="1"/>
      <c r="D590" s="2"/>
      <c r="E590" s="2"/>
      <c r="F590" s="3"/>
      <c r="G590" s="2"/>
      <c r="H590" s="1"/>
      <c r="I590" s="3"/>
      <c r="J590" s="1"/>
      <c r="K590" s="1"/>
      <c r="L590" s="1"/>
      <c r="M590" s="1"/>
      <c r="N590" s="1"/>
      <c r="O590" s="1"/>
      <c r="P590" s="1"/>
      <c r="Q590" s="1"/>
      <c r="R590" s="1"/>
      <c r="S590" s="1"/>
      <c r="T590" s="1"/>
      <c r="U590" s="1"/>
      <c r="V590" s="1"/>
      <c r="W590" s="1"/>
      <c r="X590" s="1"/>
      <c r="Y590" s="1"/>
      <c r="Z590" s="1"/>
    </row>
    <row r="591" customFormat="false" ht="15.75" hidden="false" customHeight="true" outlineLevel="0" collapsed="false">
      <c r="A591" s="1"/>
      <c r="B591" s="1"/>
      <c r="C591" s="1"/>
      <c r="D591" s="2"/>
      <c r="E591" s="2"/>
      <c r="F591" s="3"/>
      <c r="G591" s="2"/>
      <c r="H591" s="1"/>
      <c r="I591" s="3"/>
      <c r="J591" s="1"/>
      <c r="K591" s="1"/>
      <c r="L591" s="1"/>
      <c r="M591" s="1"/>
      <c r="N591" s="1"/>
      <c r="O591" s="1"/>
      <c r="P591" s="1"/>
      <c r="Q591" s="1"/>
      <c r="R591" s="1"/>
      <c r="S591" s="1"/>
      <c r="T591" s="1"/>
      <c r="U591" s="1"/>
      <c r="V591" s="1"/>
      <c r="W591" s="1"/>
      <c r="X591" s="1"/>
      <c r="Y591" s="1"/>
      <c r="Z591" s="1"/>
    </row>
    <row r="592" customFormat="false" ht="15.75" hidden="false" customHeight="true" outlineLevel="0" collapsed="false">
      <c r="A592" s="1"/>
      <c r="B592" s="1"/>
      <c r="C592" s="1"/>
      <c r="D592" s="2"/>
      <c r="E592" s="2"/>
      <c r="F592" s="3"/>
      <c r="G592" s="2"/>
      <c r="H592" s="1"/>
      <c r="I592" s="3"/>
      <c r="J592" s="1"/>
      <c r="K592" s="1"/>
      <c r="L592" s="1"/>
      <c r="M592" s="1"/>
      <c r="N592" s="1"/>
      <c r="O592" s="1"/>
      <c r="P592" s="1"/>
      <c r="Q592" s="1"/>
      <c r="R592" s="1"/>
      <c r="S592" s="1"/>
      <c r="T592" s="1"/>
      <c r="U592" s="1"/>
      <c r="V592" s="1"/>
      <c r="W592" s="1"/>
      <c r="X592" s="1"/>
      <c r="Y592" s="1"/>
      <c r="Z592" s="1"/>
    </row>
    <row r="593" customFormat="false" ht="15.75" hidden="false" customHeight="true" outlineLevel="0" collapsed="false">
      <c r="A593" s="1"/>
      <c r="B593" s="1"/>
      <c r="C593" s="1"/>
      <c r="D593" s="2"/>
      <c r="E593" s="2"/>
      <c r="F593" s="3"/>
      <c r="G593" s="2"/>
      <c r="H593" s="1"/>
      <c r="I593" s="3"/>
      <c r="J593" s="1"/>
      <c r="K593" s="1"/>
      <c r="L593" s="1"/>
      <c r="M593" s="1"/>
      <c r="N593" s="1"/>
      <c r="O593" s="1"/>
      <c r="P593" s="1"/>
      <c r="Q593" s="1"/>
      <c r="R593" s="1"/>
      <c r="S593" s="1"/>
      <c r="T593" s="1"/>
      <c r="U593" s="1"/>
      <c r="V593" s="1"/>
      <c r="W593" s="1"/>
      <c r="X593" s="1"/>
      <c r="Y593" s="1"/>
      <c r="Z593" s="1"/>
    </row>
    <row r="594" customFormat="false" ht="15.75" hidden="false" customHeight="true" outlineLevel="0" collapsed="false">
      <c r="A594" s="1"/>
      <c r="B594" s="1"/>
      <c r="C594" s="1"/>
      <c r="D594" s="2"/>
      <c r="E594" s="2"/>
      <c r="F594" s="3"/>
      <c r="G594" s="2"/>
      <c r="H594" s="1"/>
      <c r="I594" s="3"/>
      <c r="J594" s="1"/>
      <c r="K594" s="1"/>
      <c r="L594" s="1"/>
      <c r="M594" s="1"/>
      <c r="N594" s="1"/>
      <c r="O594" s="1"/>
      <c r="P594" s="1"/>
      <c r="Q594" s="1"/>
      <c r="R594" s="1"/>
      <c r="S594" s="1"/>
      <c r="T594" s="1"/>
      <c r="U594" s="1"/>
      <c r="V594" s="1"/>
      <c r="W594" s="1"/>
      <c r="X594" s="1"/>
      <c r="Y594" s="1"/>
      <c r="Z594" s="1"/>
    </row>
    <row r="595" customFormat="false" ht="15.75" hidden="false" customHeight="true" outlineLevel="0" collapsed="false">
      <c r="A595" s="1"/>
      <c r="B595" s="1"/>
      <c r="C595" s="1"/>
      <c r="D595" s="2"/>
      <c r="E595" s="2"/>
      <c r="F595" s="3"/>
      <c r="G595" s="2"/>
      <c r="H595" s="1"/>
      <c r="I595" s="3"/>
      <c r="J595" s="1"/>
      <c r="K595" s="1"/>
      <c r="L595" s="1"/>
      <c r="M595" s="1"/>
      <c r="N595" s="1"/>
      <c r="O595" s="1"/>
      <c r="P595" s="1"/>
      <c r="Q595" s="1"/>
      <c r="R595" s="1"/>
      <c r="S595" s="1"/>
      <c r="T595" s="1"/>
      <c r="U595" s="1"/>
      <c r="V595" s="1"/>
      <c r="W595" s="1"/>
      <c r="X595" s="1"/>
      <c r="Y595" s="1"/>
      <c r="Z595" s="1"/>
    </row>
    <row r="596" customFormat="false" ht="15.75" hidden="false" customHeight="true" outlineLevel="0" collapsed="false">
      <c r="A596" s="1"/>
      <c r="B596" s="1"/>
      <c r="C596" s="1"/>
      <c r="D596" s="2"/>
      <c r="E596" s="2"/>
      <c r="F596" s="3"/>
      <c r="G596" s="2"/>
      <c r="H596" s="1"/>
      <c r="I596" s="3"/>
      <c r="J596" s="1"/>
      <c r="K596" s="1"/>
      <c r="L596" s="1"/>
      <c r="M596" s="1"/>
      <c r="N596" s="1"/>
      <c r="O596" s="1"/>
      <c r="P596" s="1"/>
      <c r="Q596" s="1"/>
      <c r="R596" s="1"/>
      <c r="S596" s="1"/>
      <c r="T596" s="1"/>
      <c r="U596" s="1"/>
      <c r="V596" s="1"/>
      <c r="W596" s="1"/>
      <c r="X596" s="1"/>
      <c r="Y596" s="1"/>
      <c r="Z596" s="1"/>
    </row>
    <row r="597" customFormat="false" ht="15.75" hidden="false" customHeight="true" outlineLevel="0" collapsed="false">
      <c r="A597" s="1"/>
      <c r="B597" s="1"/>
      <c r="C597" s="1"/>
      <c r="D597" s="2"/>
      <c r="E597" s="2"/>
      <c r="F597" s="3"/>
      <c r="G597" s="2"/>
      <c r="H597" s="1"/>
      <c r="I597" s="3"/>
      <c r="J597" s="1"/>
      <c r="K597" s="1"/>
      <c r="L597" s="1"/>
      <c r="M597" s="1"/>
      <c r="N597" s="1"/>
      <c r="O597" s="1"/>
      <c r="P597" s="1"/>
      <c r="Q597" s="1"/>
      <c r="R597" s="1"/>
      <c r="S597" s="1"/>
      <c r="T597" s="1"/>
      <c r="U597" s="1"/>
      <c r="V597" s="1"/>
      <c r="W597" s="1"/>
      <c r="X597" s="1"/>
      <c r="Y597" s="1"/>
      <c r="Z597" s="1"/>
    </row>
    <row r="598" customFormat="false" ht="15.75" hidden="false" customHeight="true" outlineLevel="0" collapsed="false">
      <c r="A598" s="1"/>
      <c r="B598" s="1"/>
      <c r="C598" s="1"/>
      <c r="D598" s="2"/>
      <c r="E598" s="2"/>
      <c r="F598" s="3"/>
      <c r="G598" s="2"/>
      <c r="H598" s="1"/>
      <c r="I598" s="3"/>
      <c r="J598" s="1"/>
      <c r="K598" s="1"/>
      <c r="L598" s="1"/>
      <c r="M598" s="1"/>
      <c r="N598" s="1"/>
      <c r="O598" s="1"/>
      <c r="P598" s="1"/>
      <c r="Q598" s="1"/>
      <c r="R598" s="1"/>
      <c r="S598" s="1"/>
      <c r="T598" s="1"/>
      <c r="U598" s="1"/>
      <c r="V598" s="1"/>
      <c r="W598" s="1"/>
      <c r="X598" s="1"/>
      <c r="Y598" s="1"/>
      <c r="Z598" s="1"/>
    </row>
    <row r="599" customFormat="false" ht="15.75" hidden="false" customHeight="true" outlineLevel="0" collapsed="false">
      <c r="A599" s="1"/>
      <c r="B599" s="1"/>
      <c r="C599" s="1"/>
      <c r="D599" s="2"/>
      <c r="E599" s="2"/>
      <c r="F599" s="3"/>
      <c r="G599" s="2"/>
      <c r="H599" s="1"/>
      <c r="I599" s="3"/>
      <c r="J599" s="1"/>
      <c r="K599" s="1"/>
      <c r="L599" s="1"/>
      <c r="M599" s="1"/>
      <c r="N599" s="1"/>
      <c r="O599" s="1"/>
      <c r="P599" s="1"/>
      <c r="Q599" s="1"/>
      <c r="R599" s="1"/>
      <c r="S599" s="1"/>
      <c r="T599" s="1"/>
      <c r="U599" s="1"/>
      <c r="V599" s="1"/>
      <c r="W599" s="1"/>
      <c r="X599" s="1"/>
      <c r="Y599" s="1"/>
      <c r="Z599" s="1"/>
    </row>
    <row r="600" customFormat="false" ht="15.75" hidden="false" customHeight="true" outlineLevel="0" collapsed="false">
      <c r="A600" s="1"/>
      <c r="B600" s="1"/>
      <c r="C600" s="1"/>
      <c r="D600" s="2"/>
      <c r="E600" s="2"/>
      <c r="F600" s="3"/>
      <c r="G600" s="2"/>
      <c r="H600" s="1"/>
      <c r="I600" s="3"/>
      <c r="J600" s="1"/>
      <c r="K600" s="1"/>
      <c r="L600" s="1"/>
      <c r="M600" s="1"/>
      <c r="N600" s="1"/>
      <c r="O600" s="1"/>
      <c r="P600" s="1"/>
      <c r="Q600" s="1"/>
      <c r="R600" s="1"/>
      <c r="S600" s="1"/>
      <c r="T600" s="1"/>
      <c r="U600" s="1"/>
      <c r="V600" s="1"/>
      <c r="W600" s="1"/>
      <c r="X600" s="1"/>
      <c r="Y600" s="1"/>
      <c r="Z600" s="1"/>
    </row>
    <row r="601" customFormat="false" ht="15.75" hidden="false" customHeight="true" outlineLevel="0" collapsed="false">
      <c r="A601" s="1"/>
      <c r="B601" s="1"/>
      <c r="C601" s="1"/>
      <c r="D601" s="2"/>
      <c r="E601" s="2"/>
      <c r="F601" s="3"/>
      <c r="G601" s="2"/>
      <c r="H601" s="1"/>
      <c r="I601" s="3"/>
      <c r="J601" s="1"/>
      <c r="K601" s="1"/>
      <c r="L601" s="1"/>
      <c r="M601" s="1"/>
      <c r="N601" s="1"/>
      <c r="O601" s="1"/>
      <c r="P601" s="1"/>
      <c r="Q601" s="1"/>
      <c r="R601" s="1"/>
      <c r="S601" s="1"/>
      <c r="T601" s="1"/>
      <c r="U601" s="1"/>
      <c r="V601" s="1"/>
      <c r="W601" s="1"/>
      <c r="X601" s="1"/>
      <c r="Y601" s="1"/>
      <c r="Z601" s="1"/>
    </row>
    <row r="602" customFormat="false" ht="15.75" hidden="false" customHeight="true" outlineLevel="0" collapsed="false">
      <c r="A602" s="1"/>
      <c r="B602" s="1"/>
      <c r="C602" s="1"/>
      <c r="D602" s="2"/>
      <c r="E602" s="2"/>
      <c r="F602" s="3"/>
      <c r="G602" s="2"/>
      <c r="H602" s="1"/>
      <c r="I602" s="3"/>
      <c r="J602" s="1"/>
      <c r="K602" s="1"/>
      <c r="L602" s="1"/>
      <c r="M602" s="1"/>
      <c r="N602" s="1"/>
      <c r="O602" s="1"/>
      <c r="P602" s="1"/>
      <c r="Q602" s="1"/>
      <c r="R602" s="1"/>
      <c r="S602" s="1"/>
      <c r="T602" s="1"/>
      <c r="U602" s="1"/>
      <c r="V602" s="1"/>
      <c r="W602" s="1"/>
      <c r="X602" s="1"/>
      <c r="Y602" s="1"/>
      <c r="Z602" s="1"/>
    </row>
    <row r="603" customFormat="false" ht="15.75" hidden="false" customHeight="true" outlineLevel="0" collapsed="false">
      <c r="A603" s="1"/>
      <c r="B603" s="1"/>
      <c r="C603" s="1"/>
      <c r="D603" s="2"/>
      <c r="E603" s="2"/>
      <c r="F603" s="3"/>
      <c r="G603" s="2"/>
      <c r="H603" s="1"/>
      <c r="I603" s="3"/>
      <c r="J603" s="1"/>
      <c r="K603" s="1"/>
      <c r="L603" s="1"/>
      <c r="M603" s="1"/>
      <c r="N603" s="1"/>
      <c r="O603" s="1"/>
      <c r="P603" s="1"/>
      <c r="Q603" s="1"/>
      <c r="R603" s="1"/>
      <c r="S603" s="1"/>
      <c r="T603" s="1"/>
      <c r="U603" s="1"/>
      <c r="V603" s="1"/>
      <c r="W603" s="1"/>
      <c r="X603" s="1"/>
      <c r="Y603" s="1"/>
      <c r="Z603" s="1"/>
    </row>
    <row r="604" customFormat="false" ht="15.75" hidden="false" customHeight="true" outlineLevel="0" collapsed="false">
      <c r="A604" s="1"/>
      <c r="B604" s="1"/>
      <c r="C604" s="1"/>
      <c r="D604" s="2"/>
      <c r="E604" s="2"/>
      <c r="F604" s="3"/>
      <c r="G604" s="2"/>
      <c r="H604" s="1"/>
      <c r="I604" s="3"/>
      <c r="J604" s="1"/>
      <c r="K604" s="1"/>
      <c r="L604" s="1"/>
      <c r="M604" s="1"/>
      <c r="N604" s="1"/>
      <c r="O604" s="1"/>
      <c r="P604" s="1"/>
      <c r="Q604" s="1"/>
      <c r="R604" s="1"/>
      <c r="S604" s="1"/>
      <c r="T604" s="1"/>
      <c r="U604" s="1"/>
      <c r="V604" s="1"/>
      <c r="W604" s="1"/>
      <c r="X604" s="1"/>
      <c r="Y604" s="1"/>
      <c r="Z604" s="1"/>
    </row>
    <row r="605" customFormat="false" ht="15.75" hidden="false" customHeight="true" outlineLevel="0" collapsed="false">
      <c r="A605" s="1"/>
      <c r="B605" s="1"/>
      <c r="C605" s="1"/>
      <c r="D605" s="2"/>
      <c r="E605" s="2"/>
      <c r="F605" s="3"/>
      <c r="G605" s="2"/>
      <c r="H605" s="1"/>
      <c r="I605" s="3"/>
      <c r="J605" s="1"/>
      <c r="K605" s="1"/>
      <c r="L605" s="1"/>
      <c r="M605" s="1"/>
      <c r="N605" s="1"/>
      <c r="O605" s="1"/>
      <c r="P605" s="1"/>
      <c r="Q605" s="1"/>
      <c r="R605" s="1"/>
      <c r="S605" s="1"/>
      <c r="T605" s="1"/>
      <c r="U605" s="1"/>
      <c r="V605" s="1"/>
      <c r="W605" s="1"/>
      <c r="X605" s="1"/>
      <c r="Y605" s="1"/>
      <c r="Z605" s="1"/>
    </row>
    <row r="606" customFormat="false" ht="15.75" hidden="false" customHeight="true" outlineLevel="0" collapsed="false">
      <c r="A606" s="1"/>
      <c r="B606" s="1"/>
      <c r="C606" s="1"/>
      <c r="D606" s="2"/>
      <c r="E606" s="2"/>
      <c r="F606" s="3"/>
      <c r="G606" s="2"/>
      <c r="H606" s="1"/>
      <c r="I606" s="3"/>
      <c r="J606" s="1"/>
      <c r="K606" s="1"/>
      <c r="L606" s="1"/>
      <c r="M606" s="1"/>
      <c r="N606" s="1"/>
      <c r="O606" s="1"/>
      <c r="P606" s="1"/>
      <c r="Q606" s="1"/>
      <c r="R606" s="1"/>
      <c r="S606" s="1"/>
      <c r="T606" s="1"/>
      <c r="U606" s="1"/>
      <c r="V606" s="1"/>
      <c r="W606" s="1"/>
      <c r="X606" s="1"/>
      <c r="Y606" s="1"/>
      <c r="Z606" s="1"/>
    </row>
    <row r="607" customFormat="false" ht="15.75" hidden="false" customHeight="true" outlineLevel="0" collapsed="false">
      <c r="A607" s="1"/>
      <c r="B607" s="1"/>
      <c r="C607" s="1"/>
      <c r="D607" s="2"/>
      <c r="E607" s="2"/>
      <c r="F607" s="3"/>
      <c r="G607" s="2"/>
      <c r="H607" s="1"/>
      <c r="I607" s="3"/>
      <c r="J607" s="1"/>
      <c r="K607" s="1"/>
      <c r="L607" s="1"/>
      <c r="M607" s="1"/>
      <c r="N607" s="1"/>
      <c r="O607" s="1"/>
      <c r="P607" s="1"/>
      <c r="Q607" s="1"/>
      <c r="R607" s="1"/>
      <c r="S607" s="1"/>
      <c r="T607" s="1"/>
      <c r="U607" s="1"/>
      <c r="V607" s="1"/>
      <c r="W607" s="1"/>
      <c r="X607" s="1"/>
      <c r="Y607" s="1"/>
      <c r="Z607" s="1"/>
    </row>
    <row r="608" customFormat="false" ht="15.75" hidden="false" customHeight="true" outlineLevel="0" collapsed="false">
      <c r="A608" s="1"/>
      <c r="B608" s="1"/>
      <c r="C608" s="1"/>
      <c r="D608" s="2"/>
      <c r="E608" s="2"/>
      <c r="F608" s="3"/>
      <c r="G608" s="2"/>
      <c r="H608" s="1"/>
      <c r="I608" s="3"/>
      <c r="J608" s="1"/>
      <c r="K608" s="1"/>
      <c r="L608" s="1"/>
      <c r="M608" s="1"/>
      <c r="N608" s="1"/>
      <c r="O608" s="1"/>
      <c r="P608" s="1"/>
      <c r="Q608" s="1"/>
      <c r="R608" s="1"/>
      <c r="S608" s="1"/>
      <c r="T608" s="1"/>
      <c r="U608" s="1"/>
      <c r="V608" s="1"/>
      <c r="W608" s="1"/>
      <c r="X608" s="1"/>
      <c r="Y608" s="1"/>
      <c r="Z608" s="1"/>
    </row>
    <row r="609" customFormat="false" ht="15.75" hidden="false" customHeight="true" outlineLevel="0" collapsed="false">
      <c r="A609" s="1"/>
      <c r="B609" s="1"/>
      <c r="C609" s="1"/>
      <c r="D609" s="2"/>
      <c r="E609" s="2"/>
      <c r="F609" s="3"/>
      <c r="G609" s="2"/>
      <c r="H609" s="1"/>
      <c r="I609" s="3"/>
      <c r="J609" s="1"/>
      <c r="K609" s="1"/>
      <c r="L609" s="1"/>
      <c r="M609" s="1"/>
      <c r="N609" s="1"/>
      <c r="O609" s="1"/>
      <c r="P609" s="1"/>
      <c r="Q609" s="1"/>
      <c r="R609" s="1"/>
      <c r="S609" s="1"/>
      <c r="T609" s="1"/>
      <c r="U609" s="1"/>
      <c r="V609" s="1"/>
      <c r="W609" s="1"/>
      <c r="X609" s="1"/>
      <c r="Y609" s="1"/>
      <c r="Z609" s="1"/>
    </row>
    <row r="610" customFormat="false" ht="15.75" hidden="false" customHeight="true" outlineLevel="0" collapsed="false">
      <c r="A610" s="1"/>
      <c r="B610" s="1"/>
      <c r="C610" s="1"/>
      <c r="D610" s="2"/>
      <c r="E610" s="2"/>
      <c r="F610" s="3"/>
      <c r="G610" s="2"/>
      <c r="H610" s="1"/>
      <c r="I610" s="3"/>
      <c r="J610" s="1"/>
      <c r="K610" s="1"/>
      <c r="L610" s="1"/>
      <c r="M610" s="1"/>
      <c r="N610" s="1"/>
      <c r="O610" s="1"/>
      <c r="P610" s="1"/>
      <c r="Q610" s="1"/>
      <c r="R610" s="1"/>
      <c r="S610" s="1"/>
      <c r="T610" s="1"/>
      <c r="U610" s="1"/>
      <c r="V610" s="1"/>
      <c r="W610" s="1"/>
      <c r="X610" s="1"/>
      <c r="Y610" s="1"/>
      <c r="Z610" s="1"/>
    </row>
    <row r="611" customFormat="false" ht="15.75" hidden="false" customHeight="true" outlineLevel="0" collapsed="false">
      <c r="A611" s="1"/>
      <c r="B611" s="1"/>
      <c r="C611" s="1"/>
      <c r="D611" s="2"/>
      <c r="E611" s="2"/>
      <c r="F611" s="3"/>
      <c r="G611" s="2"/>
      <c r="H611" s="1"/>
      <c r="I611" s="3"/>
      <c r="J611" s="1"/>
      <c r="K611" s="1"/>
      <c r="L611" s="1"/>
      <c r="M611" s="1"/>
      <c r="N611" s="1"/>
      <c r="O611" s="1"/>
      <c r="P611" s="1"/>
      <c r="Q611" s="1"/>
      <c r="R611" s="1"/>
      <c r="S611" s="1"/>
      <c r="T611" s="1"/>
      <c r="U611" s="1"/>
      <c r="V611" s="1"/>
      <c r="W611" s="1"/>
      <c r="X611" s="1"/>
      <c r="Y611" s="1"/>
      <c r="Z611" s="1"/>
    </row>
    <row r="612" customFormat="false" ht="15.75" hidden="false" customHeight="true" outlineLevel="0" collapsed="false">
      <c r="A612" s="1"/>
      <c r="B612" s="1"/>
      <c r="C612" s="1"/>
      <c r="D612" s="2"/>
      <c r="E612" s="2"/>
      <c r="F612" s="3"/>
      <c r="G612" s="2"/>
      <c r="H612" s="1"/>
      <c r="I612" s="3"/>
      <c r="J612" s="1"/>
      <c r="K612" s="1"/>
      <c r="L612" s="1"/>
      <c r="M612" s="1"/>
      <c r="N612" s="1"/>
      <c r="O612" s="1"/>
      <c r="P612" s="1"/>
      <c r="Q612" s="1"/>
      <c r="R612" s="1"/>
      <c r="S612" s="1"/>
      <c r="T612" s="1"/>
      <c r="U612" s="1"/>
      <c r="V612" s="1"/>
      <c r="W612" s="1"/>
      <c r="X612" s="1"/>
      <c r="Y612" s="1"/>
      <c r="Z612" s="1"/>
    </row>
    <row r="613" customFormat="false" ht="15.75" hidden="false" customHeight="true" outlineLevel="0" collapsed="false">
      <c r="A613" s="1"/>
      <c r="B613" s="1"/>
      <c r="C613" s="1"/>
      <c r="D613" s="2"/>
      <c r="E613" s="2"/>
      <c r="F613" s="3"/>
      <c r="G613" s="2"/>
      <c r="H613" s="1"/>
      <c r="I613" s="3"/>
      <c r="J613" s="1"/>
      <c r="K613" s="1"/>
      <c r="L613" s="1"/>
      <c r="M613" s="1"/>
      <c r="N613" s="1"/>
      <c r="O613" s="1"/>
      <c r="P613" s="1"/>
      <c r="Q613" s="1"/>
      <c r="R613" s="1"/>
      <c r="S613" s="1"/>
      <c r="T613" s="1"/>
      <c r="U613" s="1"/>
      <c r="V613" s="1"/>
      <c r="W613" s="1"/>
      <c r="X613" s="1"/>
      <c r="Y613" s="1"/>
      <c r="Z613" s="1"/>
    </row>
    <row r="614" customFormat="false" ht="15.75" hidden="false" customHeight="true" outlineLevel="0" collapsed="false">
      <c r="A614" s="1"/>
      <c r="B614" s="1"/>
      <c r="C614" s="1"/>
      <c r="D614" s="2"/>
      <c r="E614" s="2"/>
      <c r="F614" s="3"/>
      <c r="G614" s="2"/>
      <c r="H614" s="1"/>
      <c r="I614" s="3"/>
      <c r="J614" s="1"/>
      <c r="K614" s="1"/>
      <c r="L614" s="1"/>
      <c r="M614" s="1"/>
      <c r="N614" s="1"/>
      <c r="O614" s="1"/>
      <c r="P614" s="1"/>
      <c r="Q614" s="1"/>
      <c r="R614" s="1"/>
      <c r="S614" s="1"/>
      <c r="T614" s="1"/>
      <c r="U614" s="1"/>
      <c r="V614" s="1"/>
      <c r="W614" s="1"/>
      <c r="X614" s="1"/>
      <c r="Y614" s="1"/>
      <c r="Z614" s="1"/>
    </row>
    <row r="615" customFormat="false" ht="15.75" hidden="false" customHeight="true" outlineLevel="0" collapsed="false">
      <c r="A615" s="1"/>
      <c r="B615" s="1"/>
      <c r="C615" s="1"/>
      <c r="D615" s="2"/>
      <c r="E615" s="2"/>
      <c r="F615" s="3"/>
      <c r="G615" s="2"/>
      <c r="H615" s="1"/>
      <c r="I615" s="3"/>
      <c r="J615" s="1"/>
      <c r="K615" s="1"/>
      <c r="L615" s="1"/>
      <c r="M615" s="1"/>
      <c r="N615" s="1"/>
      <c r="O615" s="1"/>
      <c r="P615" s="1"/>
      <c r="Q615" s="1"/>
      <c r="R615" s="1"/>
      <c r="S615" s="1"/>
      <c r="T615" s="1"/>
      <c r="U615" s="1"/>
      <c r="V615" s="1"/>
      <c r="W615" s="1"/>
      <c r="X615" s="1"/>
      <c r="Y615" s="1"/>
      <c r="Z615" s="1"/>
    </row>
    <row r="616" customFormat="false" ht="15.75" hidden="false" customHeight="true" outlineLevel="0" collapsed="false">
      <c r="A616" s="1"/>
      <c r="B616" s="1"/>
      <c r="C616" s="1"/>
      <c r="D616" s="2"/>
      <c r="E616" s="2"/>
      <c r="F616" s="3"/>
      <c r="G616" s="2"/>
      <c r="H616" s="1"/>
      <c r="I616" s="3"/>
      <c r="J616" s="1"/>
      <c r="K616" s="1"/>
      <c r="L616" s="1"/>
      <c r="M616" s="1"/>
      <c r="N616" s="1"/>
      <c r="O616" s="1"/>
      <c r="P616" s="1"/>
      <c r="Q616" s="1"/>
      <c r="R616" s="1"/>
      <c r="S616" s="1"/>
      <c r="T616" s="1"/>
      <c r="U616" s="1"/>
      <c r="V616" s="1"/>
      <c r="W616" s="1"/>
      <c r="X616" s="1"/>
      <c r="Y616" s="1"/>
      <c r="Z616" s="1"/>
    </row>
    <row r="617" customFormat="false" ht="15.75" hidden="false" customHeight="true" outlineLevel="0" collapsed="false">
      <c r="A617" s="1"/>
      <c r="B617" s="1"/>
      <c r="C617" s="1"/>
      <c r="D617" s="2"/>
      <c r="E617" s="2"/>
      <c r="F617" s="3"/>
      <c r="G617" s="2"/>
      <c r="H617" s="1"/>
      <c r="I617" s="3"/>
      <c r="J617" s="1"/>
      <c r="K617" s="1"/>
      <c r="L617" s="1"/>
      <c r="M617" s="1"/>
      <c r="N617" s="1"/>
      <c r="O617" s="1"/>
      <c r="P617" s="1"/>
      <c r="Q617" s="1"/>
      <c r="R617" s="1"/>
      <c r="S617" s="1"/>
      <c r="T617" s="1"/>
      <c r="U617" s="1"/>
      <c r="V617" s="1"/>
      <c r="W617" s="1"/>
      <c r="X617" s="1"/>
      <c r="Y617" s="1"/>
      <c r="Z617" s="1"/>
    </row>
    <row r="618" customFormat="false" ht="15.75" hidden="false" customHeight="true" outlineLevel="0" collapsed="false">
      <c r="A618" s="1"/>
      <c r="B618" s="1"/>
      <c r="C618" s="1"/>
      <c r="D618" s="2"/>
      <c r="E618" s="2"/>
      <c r="F618" s="3"/>
      <c r="G618" s="2"/>
      <c r="H618" s="1"/>
      <c r="I618" s="3"/>
      <c r="J618" s="1"/>
      <c r="K618" s="1"/>
      <c r="L618" s="1"/>
      <c r="M618" s="1"/>
      <c r="N618" s="1"/>
      <c r="O618" s="1"/>
      <c r="P618" s="1"/>
      <c r="Q618" s="1"/>
      <c r="R618" s="1"/>
      <c r="S618" s="1"/>
      <c r="T618" s="1"/>
      <c r="U618" s="1"/>
      <c r="V618" s="1"/>
      <c r="W618" s="1"/>
      <c r="X618" s="1"/>
      <c r="Y618" s="1"/>
      <c r="Z618" s="1"/>
    </row>
    <row r="619" customFormat="false" ht="15.75" hidden="false" customHeight="true" outlineLevel="0" collapsed="false">
      <c r="A619" s="1"/>
      <c r="B619" s="1"/>
      <c r="C619" s="1"/>
      <c r="D619" s="2"/>
      <c r="E619" s="2"/>
      <c r="F619" s="3"/>
      <c r="G619" s="2"/>
      <c r="H619" s="1"/>
      <c r="I619" s="3"/>
      <c r="J619" s="1"/>
      <c r="K619" s="1"/>
      <c r="L619" s="1"/>
      <c r="M619" s="1"/>
      <c r="N619" s="1"/>
      <c r="O619" s="1"/>
      <c r="P619" s="1"/>
      <c r="Q619" s="1"/>
      <c r="R619" s="1"/>
      <c r="S619" s="1"/>
      <c r="T619" s="1"/>
      <c r="U619" s="1"/>
      <c r="V619" s="1"/>
      <c r="W619" s="1"/>
      <c r="X619" s="1"/>
      <c r="Y619" s="1"/>
      <c r="Z619" s="1"/>
    </row>
    <row r="620" customFormat="false" ht="15.75" hidden="false" customHeight="true" outlineLevel="0" collapsed="false">
      <c r="A620" s="1"/>
      <c r="B620" s="1"/>
      <c r="C620" s="1"/>
      <c r="D620" s="2"/>
      <c r="E620" s="2"/>
      <c r="F620" s="3"/>
      <c r="G620" s="2"/>
      <c r="H620" s="1"/>
      <c r="I620" s="3"/>
      <c r="J620" s="1"/>
      <c r="K620" s="1"/>
      <c r="L620" s="1"/>
      <c r="M620" s="1"/>
      <c r="N620" s="1"/>
      <c r="O620" s="1"/>
      <c r="P620" s="1"/>
      <c r="Q620" s="1"/>
      <c r="R620" s="1"/>
      <c r="S620" s="1"/>
      <c r="T620" s="1"/>
      <c r="U620" s="1"/>
      <c r="V620" s="1"/>
      <c r="W620" s="1"/>
      <c r="X620" s="1"/>
      <c r="Y620" s="1"/>
      <c r="Z620" s="1"/>
    </row>
    <row r="621" customFormat="false" ht="15.75" hidden="false" customHeight="true" outlineLevel="0" collapsed="false">
      <c r="A621" s="1"/>
      <c r="B621" s="1"/>
      <c r="C621" s="1"/>
      <c r="D621" s="2"/>
      <c r="E621" s="2"/>
      <c r="F621" s="3"/>
      <c r="G621" s="2"/>
      <c r="H621" s="1"/>
      <c r="I621" s="3"/>
      <c r="J621" s="1"/>
      <c r="K621" s="1"/>
      <c r="L621" s="1"/>
      <c r="M621" s="1"/>
      <c r="N621" s="1"/>
      <c r="O621" s="1"/>
      <c r="P621" s="1"/>
      <c r="Q621" s="1"/>
      <c r="R621" s="1"/>
      <c r="S621" s="1"/>
      <c r="T621" s="1"/>
      <c r="U621" s="1"/>
      <c r="V621" s="1"/>
      <c r="W621" s="1"/>
      <c r="X621" s="1"/>
      <c r="Y621" s="1"/>
      <c r="Z621" s="1"/>
    </row>
    <row r="622" customFormat="false" ht="15.75" hidden="false" customHeight="true" outlineLevel="0" collapsed="false">
      <c r="A622" s="1"/>
      <c r="B622" s="1"/>
      <c r="C622" s="1"/>
      <c r="D622" s="2"/>
      <c r="E622" s="2"/>
      <c r="F622" s="3"/>
      <c r="G622" s="2"/>
      <c r="H622" s="1"/>
      <c r="I622" s="3"/>
      <c r="J622" s="1"/>
      <c r="K622" s="1"/>
      <c r="L622" s="1"/>
      <c r="M622" s="1"/>
      <c r="N622" s="1"/>
      <c r="O622" s="1"/>
      <c r="P622" s="1"/>
      <c r="Q622" s="1"/>
      <c r="R622" s="1"/>
      <c r="S622" s="1"/>
      <c r="T622" s="1"/>
      <c r="U622" s="1"/>
      <c r="V622" s="1"/>
      <c r="W622" s="1"/>
      <c r="X622" s="1"/>
      <c r="Y622" s="1"/>
      <c r="Z622" s="1"/>
    </row>
    <row r="623" customFormat="false" ht="15.75" hidden="false" customHeight="true" outlineLevel="0" collapsed="false">
      <c r="A623" s="1"/>
      <c r="B623" s="1"/>
      <c r="C623" s="1"/>
      <c r="D623" s="2"/>
      <c r="E623" s="2"/>
      <c r="F623" s="3"/>
      <c r="G623" s="2"/>
      <c r="H623" s="1"/>
      <c r="I623" s="3"/>
      <c r="J623" s="1"/>
      <c r="K623" s="1"/>
      <c r="L623" s="1"/>
      <c r="M623" s="1"/>
      <c r="N623" s="1"/>
      <c r="O623" s="1"/>
      <c r="P623" s="1"/>
      <c r="Q623" s="1"/>
      <c r="R623" s="1"/>
      <c r="S623" s="1"/>
      <c r="T623" s="1"/>
      <c r="U623" s="1"/>
      <c r="V623" s="1"/>
      <c r="W623" s="1"/>
      <c r="X623" s="1"/>
      <c r="Y623" s="1"/>
      <c r="Z623" s="1"/>
    </row>
    <row r="624" customFormat="false" ht="15.75" hidden="false" customHeight="true" outlineLevel="0" collapsed="false">
      <c r="A624" s="1"/>
      <c r="B624" s="1"/>
      <c r="C624" s="1"/>
      <c r="D624" s="2"/>
      <c r="E624" s="2"/>
      <c r="F624" s="3"/>
      <c r="G624" s="2"/>
      <c r="H624" s="1"/>
      <c r="I624" s="3"/>
      <c r="J624" s="1"/>
      <c r="K624" s="1"/>
      <c r="L624" s="1"/>
      <c r="M624" s="1"/>
      <c r="N624" s="1"/>
      <c r="O624" s="1"/>
      <c r="P624" s="1"/>
      <c r="Q624" s="1"/>
      <c r="R624" s="1"/>
      <c r="S624" s="1"/>
      <c r="T624" s="1"/>
      <c r="U624" s="1"/>
      <c r="V624" s="1"/>
      <c r="W624" s="1"/>
      <c r="X624" s="1"/>
      <c r="Y624" s="1"/>
      <c r="Z624" s="1"/>
    </row>
    <row r="625" customFormat="false" ht="15.75" hidden="false" customHeight="true" outlineLevel="0" collapsed="false">
      <c r="A625" s="1"/>
      <c r="B625" s="1"/>
      <c r="C625" s="1"/>
      <c r="D625" s="2"/>
      <c r="E625" s="2"/>
      <c r="F625" s="3"/>
      <c r="G625" s="2"/>
      <c r="H625" s="1"/>
      <c r="I625" s="3"/>
      <c r="J625" s="1"/>
      <c r="K625" s="1"/>
      <c r="L625" s="1"/>
      <c r="M625" s="1"/>
      <c r="N625" s="1"/>
      <c r="O625" s="1"/>
      <c r="P625" s="1"/>
      <c r="Q625" s="1"/>
      <c r="R625" s="1"/>
      <c r="S625" s="1"/>
      <c r="T625" s="1"/>
      <c r="U625" s="1"/>
      <c r="V625" s="1"/>
      <c r="W625" s="1"/>
      <c r="X625" s="1"/>
      <c r="Y625" s="1"/>
      <c r="Z625" s="1"/>
    </row>
    <row r="626" customFormat="false" ht="15.75" hidden="false" customHeight="true" outlineLevel="0" collapsed="false">
      <c r="A626" s="1"/>
      <c r="B626" s="1"/>
      <c r="C626" s="1"/>
      <c r="D626" s="2"/>
      <c r="E626" s="2"/>
      <c r="F626" s="3"/>
      <c r="G626" s="2"/>
      <c r="H626" s="1"/>
      <c r="I626" s="3"/>
      <c r="J626" s="1"/>
      <c r="K626" s="1"/>
      <c r="L626" s="1"/>
      <c r="M626" s="1"/>
      <c r="N626" s="1"/>
      <c r="O626" s="1"/>
      <c r="P626" s="1"/>
      <c r="Q626" s="1"/>
      <c r="R626" s="1"/>
      <c r="S626" s="1"/>
      <c r="T626" s="1"/>
      <c r="U626" s="1"/>
      <c r="V626" s="1"/>
      <c r="W626" s="1"/>
      <c r="X626" s="1"/>
      <c r="Y626" s="1"/>
      <c r="Z626" s="1"/>
    </row>
    <row r="627" customFormat="false" ht="15.75" hidden="false" customHeight="true" outlineLevel="0" collapsed="false">
      <c r="A627" s="1"/>
      <c r="B627" s="1"/>
      <c r="C627" s="1"/>
      <c r="D627" s="2"/>
      <c r="E627" s="2"/>
      <c r="F627" s="3"/>
      <c r="G627" s="2"/>
      <c r="H627" s="1"/>
      <c r="I627" s="3"/>
      <c r="J627" s="1"/>
      <c r="K627" s="1"/>
      <c r="L627" s="1"/>
      <c r="M627" s="1"/>
      <c r="N627" s="1"/>
      <c r="O627" s="1"/>
      <c r="P627" s="1"/>
      <c r="Q627" s="1"/>
      <c r="R627" s="1"/>
      <c r="S627" s="1"/>
      <c r="T627" s="1"/>
      <c r="U627" s="1"/>
      <c r="V627" s="1"/>
      <c r="W627" s="1"/>
      <c r="X627" s="1"/>
      <c r="Y627" s="1"/>
      <c r="Z627" s="1"/>
    </row>
    <row r="628" customFormat="false" ht="15.75" hidden="false" customHeight="true" outlineLevel="0" collapsed="false">
      <c r="A628" s="1"/>
      <c r="B628" s="1"/>
      <c r="C628" s="1"/>
      <c r="D628" s="2"/>
      <c r="E628" s="2"/>
      <c r="F628" s="3"/>
      <c r="G628" s="2"/>
      <c r="H628" s="1"/>
      <c r="I628" s="3"/>
      <c r="J628" s="1"/>
      <c r="K628" s="1"/>
      <c r="L628" s="1"/>
      <c r="M628" s="1"/>
      <c r="N628" s="1"/>
      <c r="O628" s="1"/>
      <c r="P628" s="1"/>
      <c r="Q628" s="1"/>
      <c r="R628" s="1"/>
      <c r="S628" s="1"/>
      <c r="T628" s="1"/>
      <c r="U628" s="1"/>
      <c r="V628" s="1"/>
      <c r="W628" s="1"/>
      <c r="X628" s="1"/>
      <c r="Y628" s="1"/>
      <c r="Z628" s="1"/>
    </row>
    <row r="629" customFormat="false" ht="15.75" hidden="false" customHeight="true" outlineLevel="0" collapsed="false">
      <c r="A629" s="1"/>
      <c r="B629" s="1"/>
      <c r="C629" s="1"/>
      <c r="D629" s="2"/>
      <c r="E629" s="2"/>
      <c r="F629" s="3"/>
      <c r="G629" s="2"/>
      <c r="H629" s="1"/>
      <c r="I629" s="3"/>
      <c r="J629" s="1"/>
      <c r="K629" s="1"/>
      <c r="L629" s="1"/>
      <c r="M629" s="1"/>
      <c r="N629" s="1"/>
      <c r="O629" s="1"/>
      <c r="P629" s="1"/>
      <c r="Q629" s="1"/>
      <c r="R629" s="1"/>
      <c r="S629" s="1"/>
      <c r="T629" s="1"/>
      <c r="U629" s="1"/>
      <c r="V629" s="1"/>
      <c r="W629" s="1"/>
      <c r="X629" s="1"/>
      <c r="Y629" s="1"/>
      <c r="Z629" s="1"/>
    </row>
    <row r="630" customFormat="false" ht="15.75" hidden="false" customHeight="true" outlineLevel="0" collapsed="false">
      <c r="A630" s="1"/>
      <c r="B630" s="1"/>
      <c r="C630" s="1"/>
      <c r="D630" s="2"/>
      <c r="E630" s="2"/>
      <c r="F630" s="3"/>
      <c r="G630" s="2"/>
      <c r="H630" s="1"/>
      <c r="I630" s="3"/>
      <c r="J630" s="1"/>
      <c r="K630" s="1"/>
      <c r="L630" s="1"/>
      <c r="M630" s="1"/>
      <c r="N630" s="1"/>
      <c r="O630" s="1"/>
      <c r="P630" s="1"/>
      <c r="Q630" s="1"/>
      <c r="R630" s="1"/>
      <c r="S630" s="1"/>
      <c r="T630" s="1"/>
      <c r="U630" s="1"/>
      <c r="V630" s="1"/>
      <c r="W630" s="1"/>
      <c r="X630" s="1"/>
      <c r="Y630" s="1"/>
      <c r="Z630" s="1"/>
    </row>
    <row r="631" customFormat="false" ht="15.75" hidden="false" customHeight="true" outlineLevel="0" collapsed="false">
      <c r="A631" s="1"/>
      <c r="B631" s="1"/>
      <c r="C631" s="1"/>
      <c r="D631" s="2"/>
      <c r="E631" s="2"/>
      <c r="F631" s="3"/>
      <c r="G631" s="2"/>
      <c r="H631" s="1"/>
      <c r="I631" s="3"/>
      <c r="J631" s="1"/>
      <c r="K631" s="1"/>
      <c r="L631" s="1"/>
      <c r="M631" s="1"/>
      <c r="N631" s="1"/>
      <c r="O631" s="1"/>
      <c r="P631" s="1"/>
      <c r="Q631" s="1"/>
      <c r="R631" s="1"/>
      <c r="S631" s="1"/>
      <c r="T631" s="1"/>
      <c r="U631" s="1"/>
      <c r="V631" s="1"/>
      <c r="W631" s="1"/>
      <c r="X631" s="1"/>
      <c r="Y631" s="1"/>
      <c r="Z631" s="1"/>
    </row>
    <row r="632" customFormat="false" ht="15.75" hidden="false" customHeight="true" outlineLevel="0" collapsed="false">
      <c r="A632" s="1"/>
      <c r="B632" s="1"/>
      <c r="C632" s="1"/>
      <c r="D632" s="2"/>
      <c r="E632" s="2"/>
      <c r="F632" s="3"/>
      <c r="G632" s="2"/>
      <c r="H632" s="1"/>
      <c r="I632" s="3"/>
      <c r="J632" s="1"/>
      <c r="K632" s="1"/>
      <c r="L632" s="1"/>
      <c r="M632" s="1"/>
      <c r="N632" s="1"/>
      <c r="O632" s="1"/>
      <c r="P632" s="1"/>
      <c r="Q632" s="1"/>
      <c r="R632" s="1"/>
      <c r="S632" s="1"/>
      <c r="T632" s="1"/>
      <c r="U632" s="1"/>
      <c r="V632" s="1"/>
      <c r="W632" s="1"/>
      <c r="X632" s="1"/>
      <c r="Y632" s="1"/>
      <c r="Z632" s="1"/>
    </row>
    <row r="633" customFormat="false" ht="15.75" hidden="false" customHeight="true" outlineLevel="0" collapsed="false">
      <c r="A633" s="1"/>
      <c r="B633" s="1"/>
      <c r="C633" s="1"/>
      <c r="D633" s="2"/>
      <c r="E633" s="2"/>
      <c r="F633" s="3"/>
      <c r="G633" s="2"/>
      <c r="H633" s="1"/>
      <c r="I633" s="3"/>
      <c r="J633" s="1"/>
      <c r="K633" s="1"/>
      <c r="L633" s="1"/>
      <c r="M633" s="1"/>
      <c r="N633" s="1"/>
      <c r="O633" s="1"/>
      <c r="P633" s="1"/>
      <c r="Q633" s="1"/>
      <c r="R633" s="1"/>
      <c r="S633" s="1"/>
      <c r="T633" s="1"/>
      <c r="U633" s="1"/>
      <c r="V633" s="1"/>
      <c r="W633" s="1"/>
      <c r="X633" s="1"/>
      <c r="Y633" s="1"/>
      <c r="Z633" s="1"/>
    </row>
    <row r="634" customFormat="false" ht="15.75" hidden="false" customHeight="true" outlineLevel="0" collapsed="false">
      <c r="A634" s="1"/>
      <c r="B634" s="1"/>
      <c r="C634" s="1"/>
      <c r="D634" s="2"/>
      <c r="E634" s="2"/>
      <c r="F634" s="3"/>
      <c r="G634" s="2"/>
      <c r="H634" s="1"/>
      <c r="I634" s="3"/>
      <c r="J634" s="1"/>
      <c r="K634" s="1"/>
      <c r="L634" s="1"/>
      <c r="M634" s="1"/>
      <c r="N634" s="1"/>
      <c r="O634" s="1"/>
      <c r="P634" s="1"/>
      <c r="Q634" s="1"/>
      <c r="R634" s="1"/>
      <c r="S634" s="1"/>
      <c r="T634" s="1"/>
      <c r="U634" s="1"/>
      <c r="V634" s="1"/>
      <c r="W634" s="1"/>
      <c r="X634" s="1"/>
      <c r="Y634" s="1"/>
      <c r="Z634" s="1"/>
    </row>
    <row r="635" customFormat="false" ht="15.75" hidden="false" customHeight="true" outlineLevel="0" collapsed="false">
      <c r="A635" s="1"/>
      <c r="B635" s="1"/>
      <c r="C635" s="1"/>
      <c r="D635" s="2"/>
      <c r="E635" s="2"/>
      <c r="F635" s="3"/>
      <c r="G635" s="2"/>
      <c r="H635" s="1"/>
      <c r="I635" s="3"/>
      <c r="J635" s="1"/>
      <c r="K635" s="1"/>
      <c r="L635" s="1"/>
      <c r="M635" s="1"/>
      <c r="N635" s="1"/>
      <c r="O635" s="1"/>
      <c r="P635" s="1"/>
      <c r="Q635" s="1"/>
      <c r="R635" s="1"/>
      <c r="S635" s="1"/>
      <c r="T635" s="1"/>
      <c r="U635" s="1"/>
      <c r="V635" s="1"/>
      <c r="W635" s="1"/>
      <c r="X635" s="1"/>
      <c r="Y635" s="1"/>
      <c r="Z635" s="1"/>
    </row>
    <row r="636" customFormat="false" ht="15.75" hidden="false" customHeight="true" outlineLevel="0" collapsed="false">
      <c r="A636" s="1"/>
      <c r="B636" s="1"/>
      <c r="C636" s="1"/>
      <c r="D636" s="2"/>
      <c r="E636" s="2"/>
      <c r="F636" s="3"/>
      <c r="G636" s="2"/>
      <c r="H636" s="1"/>
      <c r="I636" s="3"/>
      <c r="J636" s="1"/>
      <c r="K636" s="1"/>
      <c r="L636" s="1"/>
      <c r="M636" s="1"/>
      <c r="N636" s="1"/>
      <c r="O636" s="1"/>
      <c r="P636" s="1"/>
      <c r="Q636" s="1"/>
      <c r="R636" s="1"/>
      <c r="S636" s="1"/>
      <c r="T636" s="1"/>
      <c r="U636" s="1"/>
      <c r="V636" s="1"/>
      <c r="W636" s="1"/>
      <c r="X636" s="1"/>
      <c r="Y636" s="1"/>
      <c r="Z636" s="1"/>
    </row>
    <row r="637" customFormat="false" ht="15.75" hidden="false" customHeight="true" outlineLevel="0" collapsed="false">
      <c r="A637" s="1"/>
      <c r="B637" s="1"/>
      <c r="C637" s="1"/>
      <c r="D637" s="2"/>
      <c r="E637" s="2"/>
      <c r="F637" s="3"/>
      <c r="G637" s="2"/>
      <c r="H637" s="1"/>
      <c r="I637" s="3"/>
      <c r="J637" s="1"/>
      <c r="K637" s="1"/>
      <c r="L637" s="1"/>
      <c r="M637" s="1"/>
      <c r="N637" s="1"/>
      <c r="O637" s="1"/>
      <c r="P637" s="1"/>
      <c r="Q637" s="1"/>
      <c r="R637" s="1"/>
      <c r="S637" s="1"/>
      <c r="T637" s="1"/>
      <c r="U637" s="1"/>
      <c r="V637" s="1"/>
      <c r="W637" s="1"/>
      <c r="X637" s="1"/>
      <c r="Y637" s="1"/>
      <c r="Z637" s="1"/>
    </row>
    <row r="638" customFormat="false" ht="15.75" hidden="false" customHeight="true" outlineLevel="0" collapsed="false">
      <c r="A638" s="1"/>
      <c r="B638" s="1"/>
      <c r="C638" s="1"/>
      <c r="D638" s="2"/>
      <c r="E638" s="2"/>
      <c r="F638" s="3"/>
      <c r="G638" s="2"/>
      <c r="H638" s="1"/>
      <c r="I638" s="3"/>
      <c r="J638" s="1"/>
      <c r="K638" s="1"/>
      <c r="L638" s="1"/>
      <c r="M638" s="1"/>
      <c r="N638" s="1"/>
      <c r="O638" s="1"/>
      <c r="P638" s="1"/>
      <c r="Q638" s="1"/>
      <c r="R638" s="1"/>
      <c r="S638" s="1"/>
      <c r="T638" s="1"/>
      <c r="U638" s="1"/>
      <c r="V638" s="1"/>
      <c r="W638" s="1"/>
      <c r="X638" s="1"/>
      <c r="Y638" s="1"/>
      <c r="Z638" s="1"/>
    </row>
    <row r="639" customFormat="false" ht="15.75" hidden="false" customHeight="true" outlineLevel="0" collapsed="false">
      <c r="A639" s="1"/>
      <c r="B639" s="1"/>
      <c r="C639" s="1"/>
      <c r="D639" s="2"/>
      <c r="E639" s="2"/>
      <c r="F639" s="3"/>
      <c r="G639" s="2"/>
      <c r="H639" s="1"/>
      <c r="I639" s="3"/>
      <c r="J639" s="1"/>
      <c r="K639" s="1"/>
      <c r="L639" s="1"/>
      <c r="M639" s="1"/>
      <c r="N639" s="1"/>
      <c r="O639" s="1"/>
      <c r="P639" s="1"/>
      <c r="Q639" s="1"/>
      <c r="R639" s="1"/>
      <c r="S639" s="1"/>
      <c r="T639" s="1"/>
      <c r="U639" s="1"/>
      <c r="V639" s="1"/>
      <c r="W639" s="1"/>
      <c r="X639" s="1"/>
      <c r="Y639" s="1"/>
      <c r="Z639" s="1"/>
    </row>
    <row r="640" customFormat="false" ht="15.75" hidden="false" customHeight="true" outlineLevel="0" collapsed="false">
      <c r="A640" s="1"/>
      <c r="B640" s="1"/>
      <c r="C640" s="1"/>
      <c r="D640" s="2"/>
      <c r="E640" s="2"/>
      <c r="F640" s="3"/>
      <c r="G640" s="2"/>
      <c r="H640" s="1"/>
      <c r="I640" s="3"/>
      <c r="J640" s="1"/>
      <c r="K640" s="1"/>
      <c r="L640" s="1"/>
      <c r="M640" s="1"/>
      <c r="N640" s="1"/>
      <c r="O640" s="1"/>
      <c r="P640" s="1"/>
      <c r="Q640" s="1"/>
      <c r="R640" s="1"/>
      <c r="S640" s="1"/>
      <c r="T640" s="1"/>
      <c r="U640" s="1"/>
      <c r="V640" s="1"/>
      <c r="W640" s="1"/>
      <c r="X640" s="1"/>
      <c r="Y640" s="1"/>
      <c r="Z640" s="1"/>
    </row>
    <row r="641" customFormat="false" ht="15.75" hidden="false" customHeight="true" outlineLevel="0" collapsed="false">
      <c r="A641" s="1"/>
      <c r="B641" s="1"/>
      <c r="C641" s="1"/>
      <c r="D641" s="2"/>
      <c r="E641" s="2"/>
      <c r="F641" s="3"/>
      <c r="G641" s="2"/>
      <c r="H641" s="1"/>
      <c r="I641" s="3"/>
      <c r="J641" s="1"/>
      <c r="K641" s="1"/>
      <c r="L641" s="1"/>
      <c r="M641" s="1"/>
      <c r="N641" s="1"/>
      <c r="O641" s="1"/>
      <c r="P641" s="1"/>
      <c r="Q641" s="1"/>
      <c r="R641" s="1"/>
      <c r="S641" s="1"/>
      <c r="T641" s="1"/>
      <c r="U641" s="1"/>
      <c r="V641" s="1"/>
      <c r="W641" s="1"/>
      <c r="X641" s="1"/>
      <c r="Y641" s="1"/>
      <c r="Z641" s="1"/>
    </row>
    <row r="642" customFormat="false" ht="15.75" hidden="false" customHeight="true" outlineLevel="0" collapsed="false">
      <c r="A642" s="1"/>
      <c r="B642" s="1"/>
      <c r="C642" s="1"/>
      <c r="D642" s="2"/>
      <c r="E642" s="2"/>
      <c r="F642" s="3"/>
      <c r="G642" s="2"/>
      <c r="H642" s="1"/>
      <c r="I642" s="3"/>
      <c r="J642" s="1"/>
      <c r="K642" s="1"/>
      <c r="L642" s="1"/>
      <c r="M642" s="1"/>
      <c r="N642" s="1"/>
      <c r="O642" s="1"/>
      <c r="P642" s="1"/>
      <c r="Q642" s="1"/>
      <c r="R642" s="1"/>
      <c r="S642" s="1"/>
      <c r="T642" s="1"/>
      <c r="U642" s="1"/>
      <c r="V642" s="1"/>
      <c r="W642" s="1"/>
      <c r="X642" s="1"/>
      <c r="Y642" s="1"/>
      <c r="Z642" s="1"/>
    </row>
    <row r="643" customFormat="false" ht="15.75" hidden="false" customHeight="true" outlineLevel="0" collapsed="false">
      <c r="A643" s="1"/>
      <c r="B643" s="1"/>
      <c r="C643" s="1"/>
      <c r="D643" s="2"/>
      <c r="E643" s="2"/>
      <c r="F643" s="3"/>
      <c r="G643" s="2"/>
      <c r="H643" s="1"/>
      <c r="I643" s="3"/>
      <c r="J643" s="1"/>
      <c r="K643" s="1"/>
      <c r="L643" s="1"/>
      <c r="M643" s="1"/>
      <c r="N643" s="1"/>
      <c r="O643" s="1"/>
      <c r="P643" s="1"/>
      <c r="Q643" s="1"/>
      <c r="R643" s="1"/>
      <c r="S643" s="1"/>
      <c r="T643" s="1"/>
      <c r="U643" s="1"/>
      <c r="V643" s="1"/>
      <c r="W643" s="1"/>
      <c r="X643" s="1"/>
      <c r="Y643" s="1"/>
      <c r="Z643" s="1"/>
    </row>
    <row r="644" customFormat="false" ht="15.75" hidden="false" customHeight="true" outlineLevel="0" collapsed="false">
      <c r="A644" s="1"/>
      <c r="B644" s="1"/>
      <c r="C644" s="1"/>
      <c r="D644" s="2"/>
      <c r="E644" s="2"/>
      <c r="F644" s="3"/>
      <c r="G644" s="2"/>
      <c r="H644" s="1"/>
      <c r="I644" s="3"/>
      <c r="J644" s="1"/>
      <c r="K644" s="1"/>
      <c r="L644" s="1"/>
      <c r="M644" s="1"/>
      <c r="N644" s="1"/>
      <c r="O644" s="1"/>
      <c r="P644" s="1"/>
      <c r="Q644" s="1"/>
      <c r="R644" s="1"/>
      <c r="S644" s="1"/>
      <c r="T644" s="1"/>
      <c r="U644" s="1"/>
      <c r="V644" s="1"/>
      <c r="W644" s="1"/>
      <c r="X644" s="1"/>
      <c r="Y644" s="1"/>
      <c r="Z644" s="1"/>
    </row>
    <row r="645" customFormat="false" ht="15.75" hidden="false" customHeight="true" outlineLevel="0" collapsed="false">
      <c r="A645" s="1"/>
      <c r="B645" s="1"/>
      <c r="C645" s="1"/>
      <c r="D645" s="2"/>
      <c r="E645" s="2"/>
      <c r="F645" s="3"/>
      <c r="G645" s="2"/>
      <c r="H645" s="1"/>
      <c r="I645" s="3"/>
      <c r="J645" s="1"/>
      <c r="K645" s="1"/>
      <c r="L645" s="1"/>
      <c r="M645" s="1"/>
      <c r="N645" s="1"/>
      <c r="O645" s="1"/>
      <c r="P645" s="1"/>
      <c r="Q645" s="1"/>
      <c r="R645" s="1"/>
      <c r="S645" s="1"/>
      <c r="T645" s="1"/>
      <c r="U645" s="1"/>
      <c r="V645" s="1"/>
      <c r="W645" s="1"/>
      <c r="X645" s="1"/>
      <c r="Y645" s="1"/>
      <c r="Z645" s="1"/>
    </row>
    <row r="646" customFormat="false" ht="15.75" hidden="false" customHeight="true" outlineLevel="0" collapsed="false">
      <c r="A646" s="1"/>
      <c r="B646" s="1"/>
      <c r="C646" s="1"/>
      <c r="D646" s="2"/>
      <c r="E646" s="2"/>
      <c r="F646" s="3"/>
      <c r="G646" s="2"/>
      <c r="H646" s="1"/>
      <c r="I646" s="3"/>
      <c r="J646" s="1"/>
      <c r="K646" s="1"/>
      <c r="L646" s="1"/>
      <c r="M646" s="1"/>
      <c r="N646" s="1"/>
      <c r="O646" s="1"/>
      <c r="P646" s="1"/>
      <c r="Q646" s="1"/>
      <c r="R646" s="1"/>
      <c r="S646" s="1"/>
      <c r="T646" s="1"/>
      <c r="U646" s="1"/>
      <c r="V646" s="1"/>
      <c r="W646" s="1"/>
      <c r="X646" s="1"/>
      <c r="Y646" s="1"/>
      <c r="Z646" s="1"/>
    </row>
    <row r="647" customFormat="false" ht="15.75" hidden="false" customHeight="true" outlineLevel="0" collapsed="false">
      <c r="A647" s="1"/>
      <c r="B647" s="1"/>
      <c r="C647" s="1"/>
      <c r="D647" s="2"/>
      <c r="E647" s="2"/>
      <c r="F647" s="3"/>
      <c r="G647" s="2"/>
      <c r="H647" s="1"/>
      <c r="I647" s="3"/>
      <c r="J647" s="1"/>
      <c r="K647" s="1"/>
      <c r="L647" s="1"/>
      <c r="M647" s="1"/>
      <c r="N647" s="1"/>
      <c r="O647" s="1"/>
      <c r="P647" s="1"/>
      <c r="Q647" s="1"/>
      <c r="R647" s="1"/>
      <c r="S647" s="1"/>
      <c r="T647" s="1"/>
      <c r="U647" s="1"/>
      <c r="V647" s="1"/>
      <c r="W647" s="1"/>
      <c r="X647" s="1"/>
      <c r="Y647" s="1"/>
      <c r="Z647" s="1"/>
    </row>
    <row r="648" customFormat="false" ht="15.75" hidden="false" customHeight="true" outlineLevel="0" collapsed="false">
      <c r="A648" s="1"/>
      <c r="B648" s="1"/>
      <c r="C648" s="1"/>
      <c r="D648" s="2"/>
      <c r="E648" s="2"/>
      <c r="F648" s="3"/>
      <c r="G648" s="2"/>
      <c r="H648" s="1"/>
      <c r="I648" s="3"/>
      <c r="J648" s="1"/>
      <c r="K648" s="1"/>
      <c r="L648" s="1"/>
      <c r="M648" s="1"/>
      <c r="N648" s="1"/>
      <c r="O648" s="1"/>
      <c r="P648" s="1"/>
      <c r="Q648" s="1"/>
      <c r="R648" s="1"/>
      <c r="S648" s="1"/>
      <c r="T648" s="1"/>
      <c r="U648" s="1"/>
      <c r="V648" s="1"/>
      <c r="W648" s="1"/>
      <c r="X648" s="1"/>
      <c r="Y648" s="1"/>
      <c r="Z648" s="1"/>
    </row>
    <row r="649" customFormat="false" ht="15.75" hidden="false" customHeight="true" outlineLevel="0" collapsed="false">
      <c r="A649" s="1"/>
      <c r="B649" s="1"/>
      <c r="C649" s="1"/>
      <c r="D649" s="2"/>
      <c r="E649" s="2"/>
      <c r="F649" s="3"/>
      <c r="G649" s="2"/>
      <c r="H649" s="1"/>
      <c r="I649" s="3"/>
      <c r="J649" s="1"/>
      <c r="K649" s="1"/>
      <c r="L649" s="1"/>
      <c r="M649" s="1"/>
      <c r="N649" s="1"/>
      <c r="O649" s="1"/>
      <c r="P649" s="1"/>
      <c r="Q649" s="1"/>
      <c r="R649" s="1"/>
      <c r="S649" s="1"/>
      <c r="T649" s="1"/>
      <c r="U649" s="1"/>
      <c r="V649" s="1"/>
      <c r="W649" s="1"/>
      <c r="X649" s="1"/>
      <c r="Y649" s="1"/>
      <c r="Z649" s="1"/>
    </row>
    <row r="650" customFormat="false" ht="15.75" hidden="false" customHeight="true" outlineLevel="0" collapsed="false">
      <c r="A650" s="1"/>
      <c r="B650" s="1"/>
      <c r="C650" s="1"/>
      <c r="D650" s="2"/>
      <c r="E650" s="2"/>
      <c r="F650" s="3"/>
      <c r="G650" s="2"/>
      <c r="H650" s="1"/>
      <c r="I650" s="3"/>
      <c r="J650" s="1"/>
      <c r="K650" s="1"/>
      <c r="L650" s="1"/>
      <c r="M650" s="1"/>
      <c r="N650" s="1"/>
      <c r="O650" s="1"/>
      <c r="P650" s="1"/>
      <c r="Q650" s="1"/>
      <c r="R650" s="1"/>
      <c r="S650" s="1"/>
      <c r="T650" s="1"/>
      <c r="U650" s="1"/>
      <c r="V650" s="1"/>
      <c r="W650" s="1"/>
      <c r="X650" s="1"/>
      <c r="Y650" s="1"/>
      <c r="Z650" s="1"/>
    </row>
    <row r="651" customFormat="false" ht="15.75" hidden="false" customHeight="true" outlineLevel="0" collapsed="false">
      <c r="A651" s="1"/>
      <c r="B651" s="1"/>
      <c r="C651" s="1"/>
      <c r="D651" s="2"/>
      <c r="E651" s="2"/>
      <c r="F651" s="3"/>
      <c r="G651" s="2"/>
      <c r="H651" s="1"/>
      <c r="I651" s="3"/>
      <c r="J651" s="1"/>
      <c r="K651" s="1"/>
      <c r="L651" s="1"/>
      <c r="M651" s="1"/>
      <c r="N651" s="1"/>
      <c r="O651" s="1"/>
      <c r="P651" s="1"/>
      <c r="Q651" s="1"/>
      <c r="R651" s="1"/>
      <c r="S651" s="1"/>
      <c r="T651" s="1"/>
      <c r="U651" s="1"/>
      <c r="V651" s="1"/>
      <c r="W651" s="1"/>
      <c r="X651" s="1"/>
      <c r="Y651" s="1"/>
      <c r="Z651" s="1"/>
    </row>
    <row r="652" customFormat="false" ht="15.75" hidden="false" customHeight="true" outlineLevel="0" collapsed="false">
      <c r="A652" s="1"/>
      <c r="B652" s="1"/>
      <c r="C652" s="1"/>
      <c r="D652" s="2"/>
      <c r="E652" s="2"/>
      <c r="F652" s="3"/>
      <c r="G652" s="2"/>
      <c r="H652" s="1"/>
      <c r="I652" s="3"/>
      <c r="J652" s="1"/>
      <c r="K652" s="1"/>
      <c r="L652" s="1"/>
      <c r="M652" s="1"/>
      <c r="N652" s="1"/>
      <c r="O652" s="1"/>
      <c r="P652" s="1"/>
      <c r="Q652" s="1"/>
      <c r="R652" s="1"/>
      <c r="S652" s="1"/>
      <c r="T652" s="1"/>
      <c r="U652" s="1"/>
      <c r="V652" s="1"/>
      <c r="W652" s="1"/>
      <c r="X652" s="1"/>
      <c r="Y652" s="1"/>
      <c r="Z652" s="1"/>
    </row>
    <row r="653" customFormat="false" ht="15.75" hidden="false" customHeight="true" outlineLevel="0" collapsed="false">
      <c r="A653" s="1"/>
      <c r="B653" s="1"/>
      <c r="C653" s="1"/>
      <c r="D653" s="2"/>
      <c r="E653" s="2"/>
      <c r="F653" s="3"/>
      <c r="G653" s="2"/>
      <c r="H653" s="1"/>
      <c r="I653" s="3"/>
      <c r="J653" s="1"/>
      <c r="K653" s="1"/>
      <c r="L653" s="1"/>
      <c r="M653" s="1"/>
      <c r="N653" s="1"/>
      <c r="O653" s="1"/>
      <c r="P653" s="1"/>
      <c r="Q653" s="1"/>
      <c r="R653" s="1"/>
      <c r="S653" s="1"/>
      <c r="T653" s="1"/>
      <c r="U653" s="1"/>
      <c r="V653" s="1"/>
      <c r="W653" s="1"/>
      <c r="X653" s="1"/>
      <c r="Y653" s="1"/>
      <c r="Z653" s="1"/>
    </row>
    <row r="654" customFormat="false" ht="15.75" hidden="false" customHeight="true" outlineLevel="0" collapsed="false">
      <c r="A654" s="1"/>
      <c r="B654" s="1"/>
      <c r="C654" s="1"/>
      <c r="D654" s="2"/>
      <c r="E654" s="2"/>
      <c r="F654" s="3"/>
      <c r="G654" s="2"/>
      <c r="H654" s="1"/>
      <c r="I654" s="3"/>
      <c r="J654" s="1"/>
      <c r="K654" s="1"/>
      <c r="L654" s="1"/>
      <c r="M654" s="1"/>
      <c r="N654" s="1"/>
      <c r="O654" s="1"/>
      <c r="P654" s="1"/>
      <c r="Q654" s="1"/>
      <c r="R654" s="1"/>
      <c r="S654" s="1"/>
      <c r="T654" s="1"/>
      <c r="U654" s="1"/>
      <c r="V654" s="1"/>
      <c r="W654" s="1"/>
      <c r="X654" s="1"/>
      <c r="Y654" s="1"/>
      <c r="Z654" s="1"/>
    </row>
    <row r="655" customFormat="false" ht="15.75" hidden="false" customHeight="true" outlineLevel="0" collapsed="false">
      <c r="A655" s="1"/>
      <c r="B655" s="1"/>
      <c r="C655" s="1"/>
      <c r="D655" s="2"/>
      <c r="E655" s="2"/>
      <c r="F655" s="3"/>
      <c r="G655" s="2"/>
      <c r="H655" s="1"/>
      <c r="I655" s="3"/>
      <c r="J655" s="1"/>
      <c r="K655" s="1"/>
      <c r="L655" s="1"/>
      <c r="M655" s="1"/>
      <c r="N655" s="1"/>
      <c r="O655" s="1"/>
      <c r="P655" s="1"/>
      <c r="Q655" s="1"/>
      <c r="R655" s="1"/>
      <c r="S655" s="1"/>
      <c r="T655" s="1"/>
      <c r="U655" s="1"/>
      <c r="V655" s="1"/>
      <c r="W655" s="1"/>
      <c r="X655" s="1"/>
      <c r="Y655" s="1"/>
      <c r="Z655" s="1"/>
    </row>
    <row r="656" customFormat="false" ht="15.75" hidden="false" customHeight="true" outlineLevel="0" collapsed="false">
      <c r="A656" s="1"/>
      <c r="B656" s="1"/>
      <c r="C656" s="1"/>
      <c r="D656" s="2"/>
      <c r="E656" s="2"/>
      <c r="F656" s="3"/>
      <c r="G656" s="2"/>
      <c r="H656" s="1"/>
      <c r="I656" s="3"/>
      <c r="J656" s="1"/>
      <c r="K656" s="1"/>
      <c r="L656" s="1"/>
      <c r="M656" s="1"/>
      <c r="N656" s="1"/>
      <c r="O656" s="1"/>
      <c r="P656" s="1"/>
      <c r="Q656" s="1"/>
      <c r="R656" s="1"/>
      <c r="S656" s="1"/>
      <c r="T656" s="1"/>
      <c r="U656" s="1"/>
      <c r="V656" s="1"/>
      <c r="W656" s="1"/>
      <c r="X656" s="1"/>
      <c r="Y656" s="1"/>
      <c r="Z656" s="1"/>
    </row>
    <row r="657" customFormat="false" ht="15.75" hidden="false" customHeight="true" outlineLevel="0" collapsed="false">
      <c r="A657" s="1"/>
      <c r="B657" s="1"/>
      <c r="C657" s="1"/>
      <c r="D657" s="2"/>
      <c r="E657" s="2"/>
      <c r="F657" s="3"/>
      <c r="G657" s="2"/>
      <c r="H657" s="1"/>
      <c r="I657" s="3"/>
      <c r="J657" s="1"/>
      <c r="K657" s="1"/>
      <c r="L657" s="1"/>
      <c r="M657" s="1"/>
      <c r="N657" s="1"/>
      <c r="O657" s="1"/>
      <c r="P657" s="1"/>
      <c r="Q657" s="1"/>
      <c r="R657" s="1"/>
      <c r="S657" s="1"/>
      <c r="T657" s="1"/>
      <c r="U657" s="1"/>
      <c r="V657" s="1"/>
      <c r="W657" s="1"/>
      <c r="X657" s="1"/>
      <c r="Y657" s="1"/>
      <c r="Z657" s="1"/>
    </row>
    <row r="658" customFormat="false" ht="15.75" hidden="false" customHeight="true" outlineLevel="0" collapsed="false">
      <c r="A658" s="1"/>
      <c r="B658" s="1"/>
      <c r="C658" s="1"/>
      <c r="D658" s="2"/>
      <c r="E658" s="2"/>
      <c r="F658" s="3"/>
      <c r="G658" s="2"/>
      <c r="H658" s="1"/>
      <c r="I658" s="3"/>
      <c r="J658" s="1"/>
      <c r="K658" s="1"/>
      <c r="L658" s="1"/>
      <c r="M658" s="1"/>
      <c r="N658" s="1"/>
      <c r="O658" s="1"/>
      <c r="P658" s="1"/>
      <c r="Q658" s="1"/>
      <c r="R658" s="1"/>
      <c r="S658" s="1"/>
      <c r="T658" s="1"/>
      <c r="U658" s="1"/>
      <c r="V658" s="1"/>
      <c r="W658" s="1"/>
      <c r="X658" s="1"/>
      <c r="Y658" s="1"/>
      <c r="Z658" s="1"/>
    </row>
    <row r="659" customFormat="false" ht="15.75" hidden="false" customHeight="true" outlineLevel="0" collapsed="false">
      <c r="A659" s="1"/>
      <c r="B659" s="1"/>
      <c r="C659" s="1"/>
      <c r="D659" s="2"/>
      <c r="E659" s="2"/>
      <c r="F659" s="3"/>
      <c r="G659" s="2"/>
      <c r="H659" s="1"/>
      <c r="I659" s="3"/>
      <c r="J659" s="1"/>
      <c r="K659" s="1"/>
      <c r="L659" s="1"/>
      <c r="M659" s="1"/>
      <c r="N659" s="1"/>
      <c r="O659" s="1"/>
      <c r="P659" s="1"/>
      <c r="Q659" s="1"/>
      <c r="R659" s="1"/>
      <c r="S659" s="1"/>
      <c r="T659" s="1"/>
      <c r="U659" s="1"/>
      <c r="V659" s="1"/>
      <c r="W659" s="1"/>
      <c r="X659" s="1"/>
      <c r="Y659" s="1"/>
      <c r="Z659" s="1"/>
    </row>
    <row r="660" customFormat="false" ht="15.75" hidden="false" customHeight="true" outlineLevel="0" collapsed="false">
      <c r="A660" s="1"/>
      <c r="B660" s="1"/>
      <c r="C660" s="1"/>
      <c r="D660" s="2"/>
      <c r="E660" s="2"/>
      <c r="F660" s="3"/>
      <c r="G660" s="2"/>
      <c r="H660" s="1"/>
      <c r="I660" s="3"/>
      <c r="J660" s="1"/>
      <c r="K660" s="1"/>
      <c r="L660" s="1"/>
      <c r="M660" s="1"/>
      <c r="N660" s="1"/>
      <c r="O660" s="1"/>
      <c r="P660" s="1"/>
      <c r="Q660" s="1"/>
      <c r="R660" s="1"/>
      <c r="S660" s="1"/>
      <c r="T660" s="1"/>
      <c r="U660" s="1"/>
      <c r="V660" s="1"/>
      <c r="W660" s="1"/>
      <c r="X660" s="1"/>
      <c r="Y660" s="1"/>
      <c r="Z660" s="1"/>
    </row>
    <row r="661" customFormat="false" ht="15.75" hidden="false" customHeight="true" outlineLevel="0" collapsed="false">
      <c r="A661" s="1"/>
      <c r="B661" s="1"/>
      <c r="C661" s="1"/>
      <c r="D661" s="2"/>
      <c r="E661" s="2"/>
      <c r="F661" s="3"/>
      <c r="G661" s="2"/>
      <c r="H661" s="1"/>
      <c r="I661" s="3"/>
      <c r="J661" s="1"/>
      <c r="K661" s="1"/>
      <c r="L661" s="1"/>
      <c r="M661" s="1"/>
      <c r="N661" s="1"/>
      <c r="O661" s="1"/>
      <c r="P661" s="1"/>
      <c r="Q661" s="1"/>
      <c r="R661" s="1"/>
      <c r="S661" s="1"/>
      <c r="T661" s="1"/>
      <c r="U661" s="1"/>
      <c r="V661" s="1"/>
      <c r="W661" s="1"/>
      <c r="X661" s="1"/>
      <c r="Y661" s="1"/>
      <c r="Z661" s="1"/>
    </row>
    <row r="662" customFormat="false" ht="15.75" hidden="false" customHeight="true" outlineLevel="0" collapsed="false">
      <c r="A662" s="1"/>
      <c r="B662" s="1"/>
      <c r="C662" s="1"/>
      <c r="D662" s="2"/>
      <c r="E662" s="2"/>
      <c r="F662" s="3"/>
      <c r="G662" s="2"/>
      <c r="H662" s="1"/>
      <c r="I662" s="3"/>
      <c r="J662" s="1"/>
      <c r="K662" s="1"/>
      <c r="L662" s="1"/>
      <c r="M662" s="1"/>
      <c r="N662" s="1"/>
      <c r="O662" s="1"/>
      <c r="P662" s="1"/>
      <c r="Q662" s="1"/>
      <c r="R662" s="1"/>
      <c r="S662" s="1"/>
      <c r="T662" s="1"/>
      <c r="U662" s="1"/>
      <c r="V662" s="1"/>
      <c r="W662" s="1"/>
      <c r="X662" s="1"/>
      <c r="Y662" s="1"/>
      <c r="Z662" s="1"/>
    </row>
    <row r="663" customFormat="false" ht="15.75" hidden="false" customHeight="true" outlineLevel="0" collapsed="false">
      <c r="A663" s="1"/>
      <c r="B663" s="1"/>
      <c r="C663" s="1"/>
      <c r="D663" s="2"/>
      <c r="E663" s="2"/>
      <c r="F663" s="3"/>
      <c r="G663" s="2"/>
      <c r="H663" s="1"/>
      <c r="I663" s="3"/>
      <c r="J663" s="1"/>
      <c r="K663" s="1"/>
      <c r="L663" s="1"/>
      <c r="M663" s="1"/>
      <c r="N663" s="1"/>
      <c r="O663" s="1"/>
      <c r="P663" s="1"/>
      <c r="Q663" s="1"/>
      <c r="R663" s="1"/>
      <c r="S663" s="1"/>
      <c r="T663" s="1"/>
      <c r="U663" s="1"/>
      <c r="V663" s="1"/>
      <c r="W663" s="1"/>
      <c r="X663" s="1"/>
      <c r="Y663" s="1"/>
      <c r="Z663" s="1"/>
    </row>
    <row r="664" customFormat="false" ht="15.75" hidden="false" customHeight="true" outlineLevel="0" collapsed="false">
      <c r="A664" s="1"/>
      <c r="B664" s="1"/>
      <c r="C664" s="1"/>
      <c r="D664" s="2"/>
      <c r="E664" s="2"/>
      <c r="F664" s="3"/>
      <c r="G664" s="2"/>
      <c r="H664" s="1"/>
      <c r="I664" s="3"/>
      <c r="J664" s="1"/>
      <c r="K664" s="1"/>
      <c r="L664" s="1"/>
      <c r="M664" s="1"/>
      <c r="N664" s="1"/>
      <c r="O664" s="1"/>
      <c r="P664" s="1"/>
      <c r="Q664" s="1"/>
      <c r="R664" s="1"/>
      <c r="S664" s="1"/>
      <c r="T664" s="1"/>
      <c r="U664" s="1"/>
      <c r="V664" s="1"/>
      <c r="W664" s="1"/>
      <c r="X664" s="1"/>
      <c r="Y664" s="1"/>
      <c r="Z664" s="1"/>
    </row>
    <row r="665" customFormat="false" ht="15.75" hidden="false" customHeight="true" outlineLevel="0" collapsed="false">
      <c r="A665" s="1"/>
      <c r="B665" s="1"/>
      <c r="C665" s="1"/>
      <c r="D665" s="2"/>
      <c r="E665" s="2"/>
      <c r="F665" s="3"/>
      <c r="G665" s="2"/>
      <c r="H665" s="1"/>
      <c r="I665" s="3"/>
      <c r="J665" s="1"/>
      <c r="K665" s="1"/>
      <c r="L665" s="1"/>
      <c r="M665" s="1"/>
      <c r="N665" s="1"/>
      <c r="O665" s="1"/>
      <c r="P665" s="1"/>
      <c r="Q665" s="1"/>
      <c r="R665" s="1"/>
      <c r="S665" s="1"/>
      <c r="T665" s="1"/>
      <c r="U665" s="1"/>
      <c r="V665" s="1"/>
      <c r="W665" s="1"/>
      <c r="X665" s="1"/>
      <c r="Y665" s="1"/>
      <c r="Z665" s="1"/>
    </row>
    <row r="666" customFormat="false" ht="15.75" hidden="false" customHeight="true" outlineLevel="0" collapsed="false">
      <c r="A666" s="1"/>
      <c r="B666" s="1"/>
      <c r="C666" s="1"/>
      <c r="D666" s="2"/>
      <c r="E666" s="2"/>
      <c r="F666" s="3"/>
      <c r="G666" s="2"/>
      <c r="H666" s="1"/>
      <c r="I666" s="3"/>
      <c r="J666" s="1"/>
      <c r="K666" s="1"/>
      <c r="L666" s="1"/>
      <c r="M666" s="1"/>
      <c r="N666" s="1"/>
      <c r="O666" s="1"/>
      <c r="P666" s="1"/>
      <c r="Q666" s="1"/>
      <c r="R666" s="1"/>
      <c r="S666" s="1"/>
      <c r="T666" s="1"/>
      <c r="U666" s="1"/>
      <c r="V666" s="1"/>
      <c r="W666" s="1"/>
      <c r="X666" s="1"/>
      <c r="Y666" s="1"/>
      <c r="Z666" s="1"/>
    </row>
    <row r="667" customFormat="false" ht="15.75" hidden="false" customHeight="true" outlineLevel="0" collapsed="false">
      <c r="A667" s="1"/>
      <c r="B667" s="1"/>
      <c r="C667" s="1"/>
      <c r="D667" s="2"/>
      <c r="E667" s="2"/>
      <c r="F667" s="3"/>
      <c r="G667" s="2"/>
      <c r="H667" s="1"/>
      <c r="I667" s="3"/>
      <c r="J667" s="1"/>
      <c r="K667" s="1"/>
      <c r="L667" s="1"/>
      <c r="M667" s="1"/>
      <c r="N667" s="1"/>
      <c r="O667" s="1"/>
      <c r="P667" s="1"/>
      <c r="Q667" s="1"/>
      <c r="R667" s="1"/>
      <c r="S667" s="1"/>
      <c r="T667" s="1"/>
      <c r="U667" s="1"/>
      <c r="V667" s="1"/>
      <c r="W667" s="1"/>
      <c r="X667" s="1"/>
      <c r="Y667" s="1"/>
      <c r="Z667" s="1"/>
    </row>
    <row r="668" customFormat="false" ht="15.75" hidden="false" customHeight="true" outlineLevel="0" collapsed="false">
      <c r="A668" s="1"/>
      <c r="B668" s="1"/>
      <c r="C668" s="1"/>
      <c r="D668" s="2"/>
      <c r="E668" s="2"/>
      <c r="F668" s="3"/>
      <c r="G668" s="2"/>
      <c r="H668" s="1"/>
      <c r="I668" s="3"/>
      <c r="J668" s="1"/>
      <c r="K668" s="1"/>
      <c r="L668" s="1"/>
      <c r="M668" s="1"/>
      <c r="N668" s="1"/>
      <c r="O668" s="1"/>
      <c r="P668" s="1"/>
      <c r="Q668" s="1"/>
      <c r="R668" s="1"/>
      <c r="S668" s="1"/>
      <c r="T668" s="1"/>
      <c r="U668" s="1"/>
      <c r="V668" s="1"/>
      <c r="W668" s="1"/>
      <c r="X668" s="1"/>
      <c r="Y668" s="1"/>
      <c r="Z668" s="1"/>
    </row>
    <row r="669" customFormat="false" ht="15.75" hidden="false" customHeight="true" outlineLevel="0" collapsed="false">
      <c r="A669" s="1"/>
      <c r="B669" s="1"/>
      <c r="C669" s="1"/>
      <c r="D669" s="2"/>
      <c r="E669" s="2"/>
      <c r="F669" s="3"/>
      <c r="G669" s="2"/>
      <c r="H669" s="1"/>
      <c r="I669" s="3"/>
      <c r="J669" s="1"/>
      <c r="K669" s="1"/>
      <c r="L669" s="1"/>
      <c r="M669" s="1"/>
      <c r="N669" s="1"/>
      <c r="O669" s="1"/>
      <c r="P669" s="1"/>
      <c r="Q669" s="1"/>
      <c r="R669" s="1"/>
      <c r="S669" s="1"/>
      <c r="T669" s="1"/>
      <c r="U669" s="1"/>
      <c r="V669" s="1"/>
      <c r="W669" s="1"/>
      <c r="X669" s="1"/>
      <c r="Y669" s="1"/>
      <c r="Z669" s="1"/>
    </row>
    <row r="670" customFormat="false" ht="15.75" hidden="false" customHeight="true" outlineLevel="0" collapsed="false">
      <c r="A670" s="1"/>
      <c r="B670" s="1"/>
      <c r="C670" s="1"/>
      <c r="D670" s="2"/>
      <c r="E670" s="2"/>
      <c r="F670" s="3"/>
      <c r="G670" s="2"/>
      <c r="H670" s="1"/>
      <c r="I670" s="3"/>
      <c r="J670" s="1"/>
      <c r="K670" s="1"/>
      <c r="L670" s="1"/>
      <c r="M670" s="1"/>
      <c r="N670" s="1"/>
      <c r="O670" s="1"/>
      <c r="P670" s="1"/>
      <c r="Q670" s="1"/>
      <c r="R670" s="1"/>
      <c r="S670" s="1"/>
      <c r="T670" s="1"/>
      <c r="U670" s="1"/>
      <c r="V670" s="1"/>
      <c r="W670" s="1"/>
      <c r="X670" s="1"/>
      <c r="Y670" s="1"/>
      <c r="Z670" s="1"/>
    </row>
    <row r="671" customFormat="false" ht="15.75" hidden="false" customHeight="true" outlineLevel="0" collapsed="false">
      <c r="A671" s="1"/>
      <c r="B671" s="1"/>
      <c r="C671" s="1"/>
      <c r="D671" s="2"/>
      <c r="E671" s="2"/>
      <c r="F671" s="3"/>
      <c r="G671" s="2"/>
      <c r="H671" s="1"/>
      <c r="I671" s="3"/>
      <c r="J671" s="1"/>
      <c r="K671" s="1"/>
      <c r="L671" s="1"/>
      <c r="M671" s="1"/>
      <c r="N671" s="1"/>
      <c r="O671" s="1"/>
      <c r="P671" s="1"/>
      <c r="Q671" s="1"/>
      <c r="R671" s="1"/>
      <c r="S671" s="1"/>
      <c r="T671" s="1"/>
      <c r="U671" s="1"/>
      <c r="V671" s="1"/>
      <c r="W671" s="1"/>
      <c r="X671" s="1"/>
      <c r="Y671" s="1"/>
      <c r="Z671" s="1"/>
    </row>
    <row r="672" customFormat="false" ht="15.75" hidden="false" customHeight="true" outlineLevel="0" collapsed="false">
      <c r="A672" s="1"/>
      <c r="B672" s="1"/>
      <c r="C672" s="1"/>
      <c r="D672" s="2"/>
      <c r="E672" s="2"/>
      <c r="F672" s="3"/>
      <c r="G672" s="2"/>
      <c r="H672" s="1"/>
      <c r="I672" s="3"/>
      <c r="J672" s="1"/>
      <c r="K672" s="1"/>
      <c r="L672" s="1"/>
      <c r="M672" s="1"/>
      <c r="N672" s="1"/>
      <c r="O672" s="1"/>
      <c r="P672" s="1"/>
      <c r="Q672" s="1"/>
      <c r="R672" s="1"/>
      <c r="S672" s="1"/>
      <c r="T672" s="1"/>
      <c r="U672" s="1"/>
      <c r="V672" s="1"/>
      <c r="W672" s="1"/>
      <c r="X672" s="1"/>
      <c r="Y672" s="1"/>
      <c r="Z672" s="1"/>
    </row>
    <row r="673" customFormat="false" ht="15.75" hidden="false" customHeight="true" outlineLevel="0" collapsed="false">
      <c r="A673" s="1"/>
      <c r="B673" s="1"/>
      <c r="C673" s="1"/>
      <c r="D673" s="2"/>
      <c r="E673" s="2"/>
      <c r="F673" s="3"/>
      <c r="G673" s="2"/>
      <c r="H673" s="1"/>
      <c r="I673" s="3"/>
      <c r="J673" s="1"/>
      <c r="K673" s="1"/>
      <c r="L673" s="1"/>
      <c r="M673" s="1"/>
      <c r="N673" s="1"/>
      <c r="O673" s="1"/>
      <c r="P673" s="1"/>
      <c r="Q673" s="1"/>
      <c r="R673" s="1"/>
      <c r="S673" s="1"/>
      <c r="T673" s="1"/>
      <c r="U673" s="1"/>
      <c r="V673" s="1"/>
      <c r="W673" s="1"/>
      <c r="X673" s="1"/>
      <c r="Y673" s="1"/>
      <c r="Z673" s="1"/>
    </row>
    <row r="674" customFormat="false" ht="15.75" hidden="false" customHeight="true" outlineLevel="0" collapsed="false">
      <c r="A674" s="1"/>
      <c r="B674" s="1"/>
      <c r="C674" s="1"/>
      <c r="D674" s="2"/>
      <c r="E674" s="2"/>
      <c r="F674" s="3"/>
      <c r="G674" s="2"/>
      <c r="H674" s="1"/>
      <c r="I674" s="3"/>
      <c r="J674" s="1"/>
      <c r="K674" s="1"/>
      <c r="L674" s="1"/>
      <c r="M674" s="1"/>
      <c r="N674" s="1"/>
      <c r="O674" s="1"/>
      <c r="P674" s="1"/>
      <c r="Q674" s="1"/>
      <c r="R674" s="1"/>
      <c r="S674" s="1"/>
      <c r="T674" s="1"/>
      <c r="U674" s="1"/>
      <c r="V674" s="1"/>
      <c r="W674" s="1"/>
      <c r="X674" s="1"/>
      <c r="Y674" s="1"/>
      <c r="Z674" s="1"/>
    </row>
    <row r="675" customFormat="false" ht="15.75" hidden="false" customHeight="true" outlineLevel="0" collapsed="false">
      <c r="A675" s="1"/>
      <c r="B675" s="1"/>
      <c r="C675" s="1"/>
      <c r="D675" s="2"/>
      <c r="E675" s="2"/>
      <c r="F675" s="3"/>
      <c r="G675" s="2"/>
      <c r="H675" s="1"/>
      <c r="I675" s="3"/>
      <c r="J675" s="1"/>
      <c r="K675" s="1"/>
      <c r="L675" s="1"/>
      <c r="M675" s="1"/>
      <c r="N675" s="1"/>
      <c r="O675" s="1"/>
      <c r="P675" s="1"/>
      <c r="Q675" s="1"/>
      <c r="R675" s="1"/>
      <c r="S675" s="1"/>
      <c r="T675" s="1"/>
      <c r="U675" s="1"/>
      <c r="V675" s="1"/>
      <c r="W675" s="1"/>
      <c r="X675" s="1"/>
      <c r="Y675" s="1"/>
      <c r="Z675" s="1"/>
    </row>
    <row r="676" customFormat="false" ht="15.75" hidden="false" customHeight="true" outlineLevel="0" collapsed="false">
      <c r="A676" s="1"/>
      <c r="B676" s="1"/>
      <c r="C676" s="1"/>
      <c r="D676" s="2"/>
      <c r="E676" s="2"/>
      <c r="F676" s="3"/>
      <c r="G676" s="2"/>
      <c r="H676" s="1"/>
      <c r="I676" s="3"/>
      <c r="J676" s="1"/>
      <c r="K676" s="1"/>
      <c r="L676" s="1"/>
      <c r="M676" s="1"/>
      <c r="N676" s="1"/>
      <c r="O676" s="1"/>
      <c r="P676" s="1"/>
      <c r="Q676" s="1"/>
      <c r="R676" s="1"/>
      <c r="S676" s="1"/>
      <c r="T676" s="1"/>
      <c r="U676" s="1"/>
      <c r="V676" s="1"/>
      <c r="W676" s="1"/>
      <c r="X676" s="1"/>
      <c r="Y676" s="1"/>
      <c r="Z676" s="1"/>
    </row>
    <row r="677" customFormat="false" ht="15.75" hidden="false" customHeight="true" outlineLevel="0" collapsed="false">
      <c r="A677" s="1"/>
      <c r="B677" s="1"/>
      <c r="C677" s="1"/>
      <c r="D677" s="2"/>
      <c r="E677" s="2"/>
      <c r="F677" s="3"/>
      <c r="G677" s="2"/>
      <c r="H677" s="1"/>
      <c r="I677" s="3"/>
      <c r="J677" s="1"/>
      <c r="K677" s="1"/>
      <c r="L677" s="1"/>
      <c r="M677" s="1"/>
      <c r="N677" s="1"/>
      <c r="O677" s="1"/>
      <c r="P677" s="1"/>
      <c r="Q677" s="1"/>
      <c r="R677" s="1"/>
      <c r="S677" s="1"/>
      <c r="T677" s="1"/>
      <c r="U677" s="1"/>
      <c r="V677" s="1"/>
      <c r="W677" s="1"/>
      <c r="X677" s="1"/>
      <c r="Y677" s="1"/>
      <c r="Z677" s="1"/>
    </row>
    <row r="678" customFormat="false" ht="15.75" hidden="false" customHeight="true" outlineLevel="0" collapsed="false">
      <c r="A678" s="1"/>
      <c r="B678" s="1"/>
      <c r="C678" s="1"/>
      <c r="D678" s="2"/>
      <c r="E678" s="2"/>
      <c r="F678" s="3"/>
      <c r="G678" s="2"/>
      <c r="H678" s="1"/>
      <c r="I678" s="3"/>
      <c r="J678" s="1"/>
      <c r="K678" s="1"/>
      <c r="L678" s="1"/>
      <c r="M678" s="1"/>
      <c r="N678" s="1"/>
      <c r="O678" s="1"/>
      <c r="P678" s="1"/>
      <c r="Q678" s="1"/>
      <c r="R678" s="1"/>
      <c r="S678" s="1"/>
      <c r="T678" s="1"/>
      <c r="U678" s="1"/>
      <c r="V678" s="1"/>
      <c r="W678" s="1"/>
      <c r="X678" s="1"/>
      <c r="Y678" s="1"/>
      <c r="Z678" s="1"/>
    </row>
    <row r="679" customFormat="false" ht="15.75" hidden="false" customHeight="true" outlineLevel="0" collapsed="false">
      <c r="A679" s="1"/>
      <c r="B679" s="1"/>
      <c r="C679" s="1"/>
      <c r="D679" s="2"/>
      <c r="E679" s="2"/>
      <c r="F679" s="3"/>
      <c r="G679" s="2"/>
      <c r="H679" s="1"/>
      <c r="I679" s="3"/>
      <c r="J679" s="1"/>
      <c r="K679" s="1"/>
      <c r="L679" s="1"/>
      <c r="M679" s="1"/>
      <c r="N679" s="1"/>
      <c r="O679" s="1"/>
      <c r="P679" s="1"/>
      <c r="Q679" s="1"/>
      <c r="R679" s="1"/>
      <c r="S679" s="1"/>
      <c r="T679" s="1"/>
      <c r="U679" s="1"/>
      <c r="V679" s="1"/>
      <c r="W679" s="1"/>
      <c r="X679" s="1"/>
      <c r="Y679" s="1"/>
      <c r="Z679" s="1"/>
    </row>
    <row r="680" customFormat="false" ht="15.75" hidden="false" customHeight="true" outlineLevel="0" collapsed="false">
      <c r="A680" s="1"/>
      <c r="B680" s="1"/>
      <c r="C680" s="1"/>
      <c r="D680" s="2"/>
      <c r="E680" s="2"/>
      <c r="F680" s="3"/>
      <c r="G680" s="2"/>
      <c r="H680" s="1"/>
      <c r="I680" s="3"/>
      <c r="J680" s="1"/>
      <c r="K680" s="1"/>
      <c r="L680" s="1"/>
      <c r="M680" s="1"/>
      <c r="N680" s="1"/>
      <c r="O680" s="1"/>
      <c r="P680" s="1"/>
      <c r="Q680" s="1"/>
      <c r="R680" s="1"/>
      <c r="S680" s="1"/>
      <c r="T680" s="1"/>
      <c r="U680" s="1"/>
      <c r="V680" s="1"/>
      <c r="W680" s="1"/>
      <c r="X680" s="1"/>
      <c r="Y680" s="1"/>
      <c r="Z680" s="1"/>
    </row>
    <row r="681" customFormat="false" ht="15.75" hidden="false" customHeight="true" outlineLevel="0" collapsed="false">
      <c r="A681" s="1"/>
      <c r="B681" s="1"/>
      <c r="C681" s="1"/>
      <c r="D681" s="2"/>
      <c r="E681" s="2"/>
      <c r="F681" s="3"/>
      <c r="G681" s="2"/>
      <c r="H681" s="1"/>
      <c r="I681" s="3"/>
      <c r="J681" s="1"/>
      <c r="K681" s="1"/>
      <c r="L681" s="1"/>
      <c r="M681" s="1"/>
      <c r="N681" s="1"/>
      <c r="O681" s="1"/>
      <c r="P681" s="1"/>
      <c r="Q681" s="1"/>
      <c r="R681" s="1"/>
      <c r="S681" s="1"/>
      <c r="T681" s="1"/>
      <c r="U681" s="1"/>
      <c r="V681" s="1"/>
      <c r="W681" s="1"/>
      <c r="X681" s="1"/>
      <c r="Y681" s="1"/>
      <c r="Z681" s="1"/>
    </row>
    <row r="682" customFormat="false" ht="15.75" hidden="false" customHeight="true" outlineLevel="0" collapsed="false">
      <c r="A682" s="1"/>
      <c r="B682" s="1"/>
      <c r="C682" s="1"/>
      <c r="D682" s="2"/>
      <c r="E682" s="2"/>
      <c r="F682" s="3"/>
      <c r="G682" s="2"/>
      <c r="H682" s="1"/>
      <c r="I682" s="3"/>
      <c r="J682" s="1"/>
      <c r="K682" s="1"/>
      <c r="L682" s="1"/>
      <c r="M682" s="1"/>
      <c r="N682" s="1"/>
      <c r="O682" s="1"/>
      <c r="P682" s="1"/>
      <c r="Q682" s="1"/>
      <c r="R682" s="1"/>
      <c r="S682" s="1"/>
      <c r="T682" s="1"/>
      <c r="U682" s="1"/>
      <c r="V682" s="1"/>
      <c r="W682" s="1"/>
      <c r="X682" s="1"/>
      <c r="Y682" s="1"/>
      <c r="Z682" s="1"/>
    </row>
    <row r="683" customFormat="false" ht="15.75" hidden="false" customHeight="true" outlineLevel="0" collapsed="false">
      <c r="A683" s="1"/>
      <c r="B683" s="1"/>
      <c r="C683" s="1"/>
      <c r="D683" s="2"/>
      <c r="E683" s="2"/>
      <c r="F683" s="3"/>
      <c r="G683" s="2"/>
      <c r="H683" s="1"/>
      <c r="I683" s="3"/>
      <c r="J683" s="1"/>
      <c r="K683" s="1"/>
      <c r="L683" s="1"/>
      <c r="M683" s="1"/>
      <c r="N683" s="1"/>
      <c r="O683" s="1"/>
      <c r="P683" s="1"/>
      <c r="Q683" s="1"/>
      <c r="R683" s="1"/>
      <c r="S683" s="1"/>
      <c r="T683" s="1"/>
      <c r="U683" s="1"/>
      <c r="V683" s="1"/>
      <c r="W683" s="1"/>
      <c r="X683" s="1"/>
      <c r="Y683" s="1"/>
      <c r="Z683" s="1"/>
    </row>
    <row r="684" customFormat="false" ht="15.75" hidden="false" customHeight="true" outlineLevel="0" collapsed="false">
      <c r="A684" s="1"/>
      <c r="B684" s="1"/>
      <c r="C684" s="1"/>
      <c r="D684" s="2"/>
      <c r="E684" s="2"/>
      <c r="F684" s="3"/>
      <c r="G684" s="2"/>
      <c r="H684" s="1"/>
      <c r="I684" s="3"/>
      <c r="J684" s="1"/>
      <c r="K684" s="1"/>
      <c r="L684" s="1"/>
      <c r="M684" s="1"/>
      <c r="N684" s="1"/>
      <c r="O684" s="1"/>
      <c r="P684" s="1"/>
      <c r="Q684" s="1"/>
      <c r="R684" s="1"/>
      <c r="S684" s="1"/>
      <c r="T684" s="1"/>
      <c r="U684" s="1"/>
      <c r="V684" s="1"/>
      <c r="W684" s="1"/>
      <c r="X684" s="1"/>
      <c r="Y684" s="1"/>
      <c r="Z684" s="1"/>
    </row>
    <row r="685" customFormat="false" ht="15.75" hidden="false" customHeight="true" outlineLevel="0" collapsed="false">
      <c r="A685" s="1"/>
      <c r="B685" s="1"/>
      <c r="C685" s="1"/>
      <c r="D685" s="2"/>
      <c r="E685" s="2"/>
      <c r="F685" s="3"/>
      <c r="G685" s="2"/>
      <c r="H685" s="1"/>
      <c r="I685" s="3"/>
      <c r="J685" s="1"/>
      <c r="K685" s="1"/>
      <c r="L685" s="1"/>
      <c r="M685" s="1"/>
      <c r="N685" s="1"/>
      <c r="O685" s="1"/>
      <c r="P685" s="1"/>
      <c r="Q685" s="1"/>
      <c r="R685" s="1"/>
      <c r="S685" s="1"/>
      <c r="T685" s="1"/>
      <c r="U685" s="1"/>
      <c r="V685" s="1"/>
      <c r="W685" s="1"/>
      <c r="X685" s="1"/>
      <c r="Y685" s="1"/>
      <c r="Z685" s="1"/>
    </row>
    <row r="686" customFormat="false" ht="15.75" hidden="false" customHeight="true" outlineLevel="0" collapsed="false">
      <c r="A686" s="1"/>
      <c r="B686" s="1"/>
      <c r="C686" s="1"/>
      <c r="D686" s="2"/>
      <c r="E686" s="2"/>
      <c r="F686" s="3"/>
      <c r="G686" s="2"/>
      <c r="H686" s="1"/>
      <c r="I686" s="3"/>
      <c r="J686" s="1"/>
      <c r="K686" s="1"/>
      <c r="L686" s="1"/>
      <c r="M686" s="1"/>
      <c r="N686" s="1"/>
      <c r="O686" s="1"/>
      <c r="P686" s="1"/>
      <c r="Q686" s="1"/>
      <c r="R686" s="1"/>
      <c r="S686" s="1"/>
      <c r="T686" s="1"/>
      <c r="U686" s="1"/>
      <c r="V686" s="1"/>
      <c r="W686" s="1"/>
      <c r="X686" s="1"/>
      <c r="Y686" s="1"/>
      <c r="Z686" s="1"/>
    </row>
    <row r="687" customFormat="false" ht="15.75" hidden="false" customHeight="true" outlineLevel="0" collapsed="false">
      <c r="A687" s="1"/>
      <c r="B687" s="1"/>
      <c r="C687" s="1"/>
      <c r="D687" s="2"/>
      <c r="E687" s="2"/>
      <c r="F687" s="3"/>
      <c r="G687" s="2"/>
      <c r="H687" s="1"/>
      <c r="I687" s="3"/>
      <c r="J687" s="1"/>
      <c r="K687" s="1"/>
      <c r="L687" s="1"/>
      <c r="M687" s="1"/>
      <c r="N687" s="1"/>
      <c r="O687" s="1"/>
      <c r="P687" s="1"/>
      <c r="Q687" s="1"/>
      <c r="R687" s="1"/>
      <c r="S687" s="1"/>
      <c r="T687" s="1"/>
      <c r="U687" s="1"/>
      <c r="V687" s="1"/>
      <c r="W687" s="1"/>
      <c r="X687" s="1"/>
      <c r="Y687" s="1"/>
      <c r="Z687" s="1"/>
    </row>
    <row r="688" customFormat="false" ht="15.75" hidden="false" customHeight="true" outlineLevel="0" collapsed="false">
      <c r="A688" s="1"/>
      <c r="B688" s="1"/>
      <c r="C688" s="1"/>
      <c r="D688" s="2"/>
      <c r="E688" s="2"/>
      <c r="F688" s="3"/>
      <c r="G688" s="2"/>
      <c r="H688" s="1"/>
      <c r="I688" s="3"/>
      <c r="J688" s="1"/>
      <c r="K688" s="1"/>
      <c r="L688" s="1"/>
      <c r="M688" s="1"/>
      <c r="N688" s="1"/>
      <c r="O688" s="1"/>
      <c r="P688" s="1"/>
      <c r="Q688" s="1"/>
      <c r="R688" s="1"/>
      <c r="S688" s="1"/>
      <c r="T688" s="1"/>
      <c r="U688" s="1"/>
      <c r="V688" s="1"/>
      <c r="W688" s="1"/>
      <c r="X688" s="1"/>
      <c r="Y688" s="1"/>
      <c r="Z688" s="1"/>
    </row>
    <row r="689" customFormat="false" ht="15.75" hidden="false" customHeight="true" outlineLevel="0" collapsed="false">
      <c r="A689" s="1"/>
      <c r="B689" s="1"/>
      <c r="C689" s="1"/>
      <c r="D689" s="2"/>
      <c r="E689" s="2"/>
      <c r="F689" s="3"/>
      <c r="G689" s="2"/>
      <c r="H689" s="1"/>
      <c r="I689" s="3"/>
      <c r="J689" s="1"/>
      <c r="K689" s="1"/>
      <c r="L689" s="1"/>
      <c r="M689" s="1"/>
      <c r="N689" s="1"/>
      <c r="O689" s="1"/>
      <c r="P689" s="1"/>
      <c r="Q689" s="1"/>
      <c r="R689" s="1"/>
      <c r="S689" s="1"/>
      <c r="T689" s="1"/>
      <c r="U689" s="1"/>
      <c r="V689" s="1"/>
      <c r="W689" s="1"/>
      <c r="X689" s="1"/>
      <c r="Y689" s="1"/>
      <c r="Z689" s="1"/>
    </row>
    <row r="690" customFormat="false" ht="15.75" hidden="false" customHeight="true" outlineLevel="0" collapsed="false">
      <c r="A690" s="1"/>
      <c r="B690" s="1"/>
      <c r="C690" s="1"/>
      <c r="D690" s="2"/>
      <c r="E690" s="2"/>
      <c r="F690" s="3"/>
      <c r="G690" s="2"/>
      <c r="H690" s="1"/>
      <c r="I690" s="3"/>
      <c r="J690" s="1"/>
      <c r="K690" s="1"/>
      <c r="L690" s="1"/>
      <c r="M690" s="1"/>
      <c r="N690" s="1"/>
      <c r="O690" s="1"/>
      <c r="P690" s="1"/>
      <c r="Q690" s="1"/>
      <c r="R690" s="1"/>
      <c r="S690" s="1"/>
      <c r="T690" s="1"/>
      <c r="U690" s="1"/>
      <c r="V690" s="1"/>
      <c r="W690" s="1"/>
      <c r="X690" s="1"/>
      <c r="Y690" s="1"/>
      <c r="Z690" s="1"/>
    </row>
    <row r="691" customFormat="false" ht="15.75" hidden="false" customHeight="true" outlineLevel="0" collapsed="false">
      <c r="A691" s="1"/>
      <c r="B691" s="1"/>
      <c r="C691" s="1"/>
      <c r="D691" s="2"/>
      <c r="E691" s="2"/>
      <c r="F691" s="3"/>
      <c r="G691" s="2"/>
      <c r="H691" s="1"/>
      <c r="I691" s="3"/>
      <c r="J691" s="1"/>
      <c r="K691" s="1"/>
      <c r="L691" s="1"/>
      <c r="M691" s="1"/>
      <c r="N691" s="1"/>
      <c r="O691" s="1"/>
      <c r="P691" s="1"/>
      <c r="Q691" s="1"/>
      <c r="R691" s="1"/>
      <c r="S691" s="1"/>
      <c r="T691" s="1"/>
      <c r="U691" s="1"/>
      <c r="V691" s="1"/>
      <c r="W691" s="1"/>
      <c r="X691" s="1"/>
      <c r="Y691" s="1"/>
      <c r="Z691" s="1"/>
    </row>
    <row r="692" customFormat="false" ht="15.75" hidden="false" customHeight="true" outlineLevel="0" collapsed="false">
      <c r="A692" s="1"/>
      <c r="B692" s="1"/>
      <c r="C692" s="1"/>
      <c r="D692" s="2"/>
      <c r="E692" s="2"/>
      <c r="F692" s="3"/>
      <c r="G692" s="2"/>
      <c r="H692" s="1"/>
      <c r="I692" s="3"/>
      <c r="J692" s="1"/>
      <c r="K692" s="1"/>
      <c r="L692" s="1"/>
      <c r="M692" s="1"/>
      <c r="N692" s="1"/>
      <c r="O692" s="1"/>
      <c r="P692" s="1"/>
      <c r="Q692" s="1"/>
      <c r="R692" s="1"/>
      <c r="S692" s="1"/>
      <c r="T692" s="1"/>
      <c r="U692" s="1"/>
      <c r="V692" s="1"/>
      <c r="W692" s="1"/>
      <c r="X692" s="1"/>
      <c r="Y692" s="1"/>
      <c r="Z692" s="1"/>
    </row>
    <row r="693" customFormat="false" ht="15.75" hidden="false" customHeight="true" outlineLevel="0" collapsed="false">
      <c r="A693" s="1"/>
      <c r="B693" s="1"/>
      <c r="C693" s="1"/>
      <c r="D693" s="2"/>
      <c r="E693" s="2"/>
      <c r="F693" s="3"/>
      <c r="G693" s="2"/>
      <c r="H693" s="1"/>
      <c r="I693" s="3"/>
      <c r="J693" s="1"/>
      <c r="K693" s="1"/>
      <c r="L693" s="1"/>
      <c r="M693" s="1"/>
      <c r="N693" s="1"/>
      <c r="O693" s="1"/>
      <c r="P693" s="1"/>
      <c r="Q693" s="1"/>
      <c r="R693" s="1"/>
      <c r="S693" s="1"/>
      <c r="T693" s="1"/>
      <c r="U693" s="1"/>
      <c r="V693" s="1"/>
      <c r="W693" s="1"/>
      <c r="X693" s="1"/>
      <c r="Y693" s="1"/>
      <c r="Z693" s="1"/>
    </row>
    <row r="694" customFormat="false" ht="15.75" hidden="false" customHeight="true" outlineLevel="0" collapsed="false">
      <c r="A694" s="1"/>
      <c r="B694" s="1"/>
      <c r="C694" s="1"/>
      <c r="D694" s="2"/>
      <c r="E694" s="2"/>
      <c r="F694" s="3"/>
      <c r="G694" s="2"/>
      <c r="H694" s="1"/>
      <c r="I694" s="3"/>
      <c r="J694" s="1"/>
      <c r="K694" s="1"/>
      <c r="L694" s="1"/>
      <c r="M694" s="1"/>
      <c r="N694" s="1"/>
      <c r="O694" s="1"/>
      <c r="P694" s="1"/>
      <c r="Q694" s="1"/>
      <c r="R694" s="1"/>
      <c r="S694" s="1"/>
      <c r="T694" s="1"/>
      <c r="U694" s="1"/>
      <c r="V694" s="1"/>
      <c r="W694" s="1"/>
      <c r="X694" s="1"/>
      <c r="Y694" s="1"/>
      <c r="Z694" s="1"/>
    </row>
    <row r="695" customFormat="false" ht="15.75" hidden="false" customHeight="true" outlineLevel="0" collapsed="false">
      <c r="A695" s="1"/>
      <c r="B695" s="1"/>
      <c r="C695" s="1"/>
      <c r="D695" s="2"/>
      <c r="E695" s="2"/>
      <c r="F695" s="3"/>
      <c r="G695" s="2"/>
      <c r="H695" s="1"/>
      <c r="I695" s="3"/>
      <c r="J695" s="1"/>
      <c r="K695" s="1"/>
      <c r="L695" s="1"/>
      <c r="M695" s="1"/>
      <c r="N695" s="1"/>
      <c r="O695" s="1"/>
      <c r="P695" s="1"/>
      <c r="Q695" s="1"/>
      <c r="R695" s="1"/>
      <c r="S695" s="1"/>
      <c r="T695" s="1"/>
      <c r="U695" s="1"/>
      <c r="V695" s="1"/>
      <c r="W695" s="1"/>
      <c r="X695" s="1"/>
      <c r="Y695" s="1"/>
      <c r="Z695" s="1"/>
    </row>
    <row r="696" customFormat="false" ht="15.75" hidden="false" customHeight="true" outlineLevel="0" collapsed="false">
      <c r="A696" s="1"/>
      <c r="B696" s="1"/>
      <c r="C696" s="1"/>
      <c r="D696" s="2"/>
      <c r="E696" s="2"/>
      <c r="F696" s="3"/>
      <c r="G696" s="2"/>
      <c r="H696" s="1"/>
      <c r="I696" s="3"/>
      <c r="J696" s="1"/>
      <c r="K696" s="1"/>
      <c r="L696" s="1"/>
      <c r="M696" s="1"/>
      <c r="N696" s="1"/>
      <c r="O696" s="1"/>
      <c r="P696" s="1"/>
      <c r="Q696" s="1"/>
      <c r="R696" s="1"/>
      <c r="S696" s="1"/>
      <c r="T696" s="1"/>
      <c r="U696" s="1"/>
      <c r="V696" s="1"/>
      <c r="W696" s="1"/>
      <c r="X696" s="1"/>
      <c r="Y696" s="1"/>
      <c r="Z696" s="1"/>
    </row>
    <row r="697" customFormat="false" ht="15.75" hidden="false" customHeight="true" outlineLevel="0" collapsed="false">
      <c r="A697" s="1"/>
      <c r="B697" s="1"/>
      <c r="C697" s="1"/>
      <c r="D697" s="2"/>
      <c r="E697" s="2"/>
      <c r="F697" s="3"/>
      <c r="G697" s="2"/>
      <c r="H697" s="1"/>
      <c r="I697" s="3"/>
      <c r="J697" s="1"/>
      <c r="K697" s="1"/>
      <c r="L697" s="1"/>
      <c r="M697" s="1"/>
      <c r="N697" s="1"/>
      <c r="O697" s="1"/>
      <c r="P697" s="1"/>
      <c r="Q697" s="1"/>
      <c r="R697" s="1"/>
      <c r="S697" s="1"/>
      <c r="T697" s="1"/>
      <c r="U697" s="1"/>
      <c r="V697" s="1"/>
      <c r="W697" s="1"/>
      <c r="X697" s="1"/>
      <c r="Y697" s="1"/>
      <c r="Z697" s="1"/>
    </row>
    <row r="698" customFormat="false" ht="15.75" hidden="false" customHeight="true" outlineLevel="0" collapsed="false">
      <c r="A698" s="1"/>
      <c r="B698" s="1"/>
      <c r="C698" s="1"/>
      <c r="D698" s="2"/>
      <c r="E698" s="2"/>
      <c r="F698" s="3"/>
      <c r="G698" s="2"/>
      <c r="H698" s="1"/>
      <c r="I698" s="3"/>
      <c r="J698" s="1"/>
      <c r="K698" s="1"/>
      <c r="L698" s="1"/>
      <c r="M698" s="1"/>
      <c r="N698" s="1"/>
      <c r="O698" s="1"/>
      <c r="P698" s="1"/>
      <c r="Q698" s="1"/>
      <c r="R698" s="1"/>
      <c r="S698" s="1"/>
      <c r="T698" s="1"/>
      <c r="U698" s="1"/>
      <c r="V698" s="1"/>
      <c r="W698" s="1"/>
      <c r="X698" s="1"/>
      <c r="Y698" s="1"/>
      <c r="Z698" s="1"/>
    </row>
    <row r="699" customFormat="false" ht="15.75" hidden="false" customHeight="true" outlineLevel="0" collapsed="false">
      <c r="A699" s="1"/>
      <c r="B699" s="1"/>
      <c r="C699" s="1"/>
      <c r="D699" s="2"/>
      <c r="E699" s="2"/>
      <c r="F699" s="3"/>
      <c r="G699" s="2"/>
      <c r="H699" s="1"/>
      <c r="I699" s="3"/>
      <c r="J699" s="1"/>
      <c r="K699" s="1"/>
      <c r="L699" s="1"/>
      <c r="M699" s="1"/>
      <c r="N699" s="1"/>
      <c r="O699" s="1"/>
      <c r="P699" s="1"/>
      <c r="Q699" s="1"/>
      <c r="R699" s="1"/>
      <c r="S699" s="1"/>
      <c r="T699" s="1"/>
      <c r="U699" s="1"/>
      <c r="V699" s="1"/>
      <c r="W699" s="1"/>
      <c r="X699" s="1"/>
      <c r="Y699" s="1"/>
      <c r="Z699" s="1"/>
    </row>
    <row r="700" customFormat="false" ht="15.75" hidden="false" customHeight="true" outlineLevel="0" collapsed="false">
      <c r="A700" s="1"/>
      <c r="B700" s="1"/>
      <c r="C700" s="1"/>
      <c r="D700" s="2"/>
      <c r="E700" s="2"/>
      <c r="F700" s="3"/>
      <c r="G700" s="2"/>
      <c r="H700" s="1"/>
      <c r="I700" s="3"/>
      <c r="J700" s="1"/>
      <c r="K700" s="1"/>
      <c r="L700" s="1"/>
      <c r="M700" s="1"/>
      <c r="N700" s="1"/>
      <c r="O700" s="1"/>
      <c r="P700" s="1"/>
      <c r="Q700" s="1"/>
      <c r="R700" s="1"/>
      <c r="S700" s="1"/>
      <c r="T700" s="1"/>
      <c r="U700" s="1"/>
      <c r="V700" s="1"/>
      <c r="W700" s="1"/>
      <c r="X700" s="1"/>
      <c r="Y700" s="1"/>
      <c r="Z700" s="1"/>
    </row>
    <row r="701" customFormat="false" ht="15.75" hidden="false" customHeight="true" outlineLevel="0" collapsed="false">
      <c r="A701" s="1"/>
      <c r="B701" s="1"/>
      <c r="C701" s="1"/>
      <c r="D701" s="2"/>
      <c r="E701" s="2"/>
      <c r="F701" s="3"/>
      <c r="G701" s="2"/>
      <c r="H701" s="1"/>
      <c r="I701" s="3"/>
      <c r="J701" s="1"/>
      <c r="K701" s="1"/>
      <c r="L701" s="1"/>
      <c r="M701" s="1"/>
      <c r="N701" s="1"/>
      <c r="O701" s="1"/>
      <c r="P701" s="1"/>
      <c r="Q701" s="1"/>
      <c r="R701" s="1"/>
      <c r="S701" s="1"/>
      <c r="T701" s="1"/>
      <c r="U701" s="1"/>
      <c r="V701" s="1"/>
      <c r="W701" s="1"/>
      <c r="X701" s="1"/>
      <c r="Y701" s="1"/>
      <c r="Z701" s="1"/>
    </row>
    <row r="702" customFormat="false" ht="15.75" hidden="false" customHeight="true" outlineLevel="0" collapsed="false">
      <c r="A702" s="1"/>
      <c r="B702" s="1"/>
      <c r="C702" s="1"/>
      <c r="D702" s="2"/>
      <c r="E702" s="2"/>
      <c r="F702" s="3"/>
      <c r="G702" s="2"/>
      <c r="H702" s="1"/>
      <c r="I702" s="3"/>
      <c r="J702" s="1"/>
      <c r="K702" s="1"/>
      <c r="L702" s="1"/>
      <c r="M702" s="1"/>
      <c r="N702" s="1"/>
      <c r="O702" s="1"/>
      <c r="P702" s="1"/>
      <c r="Q702" s="1"/>
      <c r="R702" s="1"/>
      <c r="S702" s="1"/>
      <c r="T702" s="1"/>
      <c r="U702" s="1"/>
      <c r="V702" s="1"/>
      <c r="W702" s="1"/>
      <c r="X702" s="1"/>
      <c r="Y702" s="1"/>
      <c r="Z702" s="1"/>
    </row>
    <row r="703" customFormat="false" ht="15.75" hidden="false" customHeight="true" outlineLevel="0" collapsed="false">
      <c r="A703" s="1"/>
      <c r="B703" s="1"/>
      <c r="C703" s="1"/>
      <c r="D703" s="2"/>
      <c r="E703" s="2"/>
      <c r="F703" s="3"/>
      <c r="G703" s="2"/>
      <c r="H703" s="1"/>
      <c r="I703" s="3"/>
      <c r="J703" s="1"/>
      <c r="K703" s="1"/>
      <c r="L703" s="1"/>
      <c r="M703" s="1"/>
      <c r="N703" s="1"/>
      <c r="O703" s="1"/>
      <c r="P703" s="1"/>
      <c r="Q703" s="1"/>
      <c r="R703" s="1"/>
      <c r="S703" s="1"/>
      <c r="T703" s="1"/>
      <c r="U703" s="1"/>
      <c r="V703" s="1"/>
      <c r="W703" s="1"/>
      <c r="X703" s="1"/>
      <c r="Y703" s="1"/>
      <c r="Z703" s="1"/>
    </row>
    <row r="704" customFormat="false" ht="15.75" hidden="false" customHeight="true" outlineLevel="0" collapsed="false">
      <c r="A704" s="1"/>
      <c r="B704" s="1"/>
      <c r="C704" s="1"/>
      <c r="D704" s="2"/>
      <c r="E704" s="2"/>
      <c r="F704" s="3"/>
      <c r="G704" s="2"/>
      <c r="H704" s="1"/>
      <c r="I704" s="3"/>
      <c r="J704" s="1"/>
      <c r="K704" s="1"/>
      <c r="L704" s="1"/>
      <c r="M704" s="1"/>
      <c r="N704" s="1"/>
      <c r="O704" s="1"/>
      <c r="P704" s="1"/>
      <c r="Q704" s="1"/>
      <c r="R704" s="1"/>
      <c r="S704" s="1"/>
      <c r="T704" s="1"/>
      <c r="U704" s="1"/>
      <c r="V704" s="1"/>
      <c r="W704" s="1"/>
      <c r="X704" s="1"/>
      <c r="Y704" s="1"/>
      <c r="Z704" s="1"/>
    </row>
    <row r="705" customFormat="false" ht="15.75" hidden="false" customHeight="true" outlineLevel="0" collapsed="false">
      <c r="A705" s="1"/>
      <c r="B705" s="1"/>
      <c r="C705" s="1"/>
      <c r="D705" s="2"/>
      <c r="E705" s="2"/>
      <c r="F705" s="3"/>
      <c r="G705" s="2"/>
      <c r="H705" s="1"/>
      <c r="I705" s="3"/>
      <c r="J705" s="1"/>
      <c r="K705" s="1"/>
      <c r="L705" s="1"/>
      <c r="M705" s="1"/>
      <c r="N705" s="1"/>
      <c r="O705" s="1"/>
      <c r="P705" s="1"/>
      <c r="Q705" s="1"/>
      <c r="R705" s="1"/>
      <c r="S705" s="1"/>
      <c r="T705" s="1"/>
      <c r="U705" s="1"/>
      <c r="V705" s="1"/>
      <c r="W705" s="1"/>
      <c r="X705" s="1"/>
      <c r="Y705" s="1"/>
      <c r="Z705" s="1"/>
    </row>
    <row r="706" customFormat="false" ht="15.75" hidden="false" customHeight="true" outlineLevel="0" collapsed="false">
      <c r="A706" s="1"/>
      <c r="B706" s="1"/>
      <c r="C706" s="1"/>
      <c r="D706" s="2"/>
      <c r="E706" s="2"/>
      <c r="F706" s="3"/>
      <c r="G706" s="2"/>
      <c r="H706" s="1"/>
      <c r="I706" s="3"/>
      <c r="J706" s="1"/>
      <c r="K706" s="1"/>
      <c r="L706" s="1"/>
      <c r="M706" s="1"/>
      <c r="N706" s="1"/>
      <c r="O706" s="1"/>
      <c r="P706" s="1"/>
      <c r="Q706" s="1"/>
      <c r="R706" s="1"/>
      <c r="S706" s="1"/>
      <c r="T706" s="1"/>
      <c r="U706" s="1"/>
      <c r="V706" s="1"/>
      <c r="W706" s="1"/>
      <c r="X706" s="1"/>
      <c r="Y706" s="1"/>
      <c r="Z706" s="1"/>
    </row>
    <row r="707" customFormat="false" ht="15.75" hidden="false" customHeight="true" outlineLevel="0" collapsed="false">
      <c r="A707" s="1"/>
      <c r="B707" s="1"/>
      <c r="C707" s="1"/>
      <c r="D707" s="2"/>
      <c r="E707" s="2"/>
      <c r="F707" s="3"/>
      <c r="G707" s="2"/>
      <c r="H707" s="1"/>
      <c r="I707" s="3"/>
      <c r="J707" s="1"/>
      <c r="K707" s="1"/>
      <c r="L707" s="1"/>
      <c r="M707" s="1"/>
      <c r="N707" s="1"/>
      <c r="O707" s="1"/>
      <c r="P707" s="1"/>
      <c r="Q707" s="1"/>
      <c r="R707" s="1"/>
      <c r="S707" s="1"/>
      <c r="T707" s="1"/>
      <c r="U707" s="1"/>
      <c r="V707" s="1"/>
      <c r="W707" s="1"/>
      <c r="X707" s="1"/>
      <c r="Y707" s="1"/>
      <c r="Z707" s="1"/>
    </row>
    <row r="708" customFormat="false" ht="15.75" hidden="false" customHeight="true" outlineLevel="0" collapsed="false">
      <c r="A708" s="1"/>
      <c r="B708" s="1"/>
      <c r="C708" s="1"/>
      <c r="D708" s="2"/>
      <c r="E708" s="2"/>
      <c r="F708" s="3"/>
      <c r="G708" s="2"/>
      <c r="H708" s="1"/>
      <c r="I708" s="3"/>
      <c r="J708" s="1"/>
      <c r="K708" s="1"/>
      <c r="L708" s="1"/>
      <c r="M708" s="1"/>
      <c r="N708" s="1"/>
      <c r="O708" s="1"/>
      <c r="P708" s="1"/>
      <c r="Q708" s="1"/>
      <c r="R708" s="1"/>
      <c r="S708" s="1"/>
      <c r="T708" s="1"/>
      <c r="U708" s="1"/>
      <c r="V708" s="1"/>
      <c r="W708" s="1"/>
      <c r="X708" s="1"/>
      <c r="Y708" s="1"/>
      <c r="Z708" s="1"/>
    </row>
    <row r="709" customFormat="false" ht="15.75" hidden="false" customHeight="true" outlineLevel="0" collapsed="false">
      <c r="A709" s="1"/>
      <c r="B709" s="1"/>
      <c r="C709" s="1"/>
      <c r="D709" s="2"/>
      <c r="E709" s="2"/>
      <c r="F709" s="3"/>
      <c r="G709" s="2"/>
      <c r="H709" s="1"/>
      <c r="I709" s="3"/>
      <c r="J709" s="1"/>
      <c r="K709" s="1"/>
      <c r="L709" s="1"/>
      <c r="M709" s="1"/>
      <c r="N709" s="1"/>
      <c r="O709" s="1"/>
      <c r="P709" s="1"/>
      <c r="Q709" s="1"/>
      <c r="R709" s="1"/>
      <c r="S709" s="1"/>
      <c r="T709" s="1"/>
      <c r="U709" s="1"/>
      <c r="V709" s="1"/>
      <c r="W709" s="1"/>
      <c r="X709" s="1"/>
      <c r="Y709" s="1"/>
      <c r="Z709" s="1"/>
    </row>
    <row r="710" customFormat="false" ht="15.75" hidden="false" customHeight="true" outlineLevel="0" collapsed="false">
      <c r="A710" s="1"/>
      <c r="B710" s="1"/>
      <c r="C710" s="1"/>
      <c r="D710" s="2"/>
      <c r="E710" s="2"/>
      <c r="F710" s="3"/>
      <c r="G710" s="2"/>
      <c r="H710" s="1"/>
      <c r="I710" s="3"/>
      <c r="J710" s="1"/>
      <c r="K710" s="1"/>
      <c r="L710" s="1"/>
      <c r="M710" s="1"/>
      <c r="N710" s="1"/>
      <c r="O710" s="1"/>
      <c r="P710" s="1"/>
      <c r="Q710" s="1"/>
      <c r="R710" s="1"/>
      <c r="S710" s="1"/>
      <c r="T710" s="1"/>
      <c r="U710" s="1"/>
      <c r="V710" s="1"/>
      <c r="W710" s="1"/>
      <c r="X710" s="1"/>
      <c r="Y710" s="1"/>
      <c r="Z710" s="1"/>
    </row>
    <row r="711" customFormat="false" ht="15.75" hidden="false" customHeight="true" outlineLevel="0" collapsed="false">
      <c r="A711" s="1"/>
      <c r="B711" s="1"/>
      <c r="C711" s="1"/>
      <c r="D711" s="2"/>
      <c r="E711" s="2"/>
      <c r="F711" s="3"/>
      <c r="G711" s="2"/>
      <c r="H711" s="1"/>
      <c r="I711" s="3"/>
      <c r="J711" s="1"/>
      <c r="K711" s="1"/>
      <c r="L711" s="1"/>
      <c r="M711" s="1"/>
      <c r="N711" s="1"/>
      <c r="O711" s="1"/>
      <c r="P711" s="1"/>
      <c r="Q711" s="1"/>
      <c r="R711" s="1"/>
      <c r="S711" s="1"/>
      <c r="T711" s="1"/>
      <c r="U711" s="1"/>
      <c r="V711" s="1"/>
      <c r="W711" s="1"/>
      <c r="X711" s="1"/>
      <c r="Y711" s="1"/>
      <c r="Z711" s="1"/>
    </row>
    <row r="712" customFormat="false" ht="15.75" hidden="false" customHeight="true" outlineLevel="0" collapsed="false">
      <c r="A712" s="1"/>
      <c r="B712" s="1"/>
      <c r="C712" s="1"/>
      <c r="D712" s="2"/>
      <c r="E712" s="2"/>
      <c r="F712" s="3"/>
      <c r="G712" s="2"/>
      <c r="H712" s="1"/>
      <c r="I712" s="3"/>
      <c r="J712" s="1"/>
      <c r="K712" s="1"/>
      <c r="L712" s="1"/>
      <c r="M712" s="1"/>
      <c r="N712" s="1"/>
      <c r="O712" s="1"/>
      <c r="P712" s="1"/>
      <c r="Q712" s="1"/>
      <c r="R712" s="1"/>
      <c r="S712" s="1"/>
      <c r="T712" s="1"/>
      <c r="U712" s="1"/>
      <c r="V712" s="1"/>
      <c r="W712" s="1"/>
      <c r="X712" s="1"/>
      <c r="Y712" s="1"/>
      <c r="Z712" s="1"/>
    </row>
    <row r="713" customFormat="false" ht="15.75" hidden="false" customHeight="true" outlineLevel="0" collapsed="false">
      <c r="A713" s="1"/>
      <c r="B713" s="1"/>
      <c r="C713" s="1"/>
      <c r="D713" s="2"/>
      <c r="E713" s="2"/>
      <c r="F713" s="3"/>
      <c r="G713" s="2"/>
      <c r="H713" s="1"/>
      <c r="I713" s="3"/>
      <c r="J713" s="1"/>
      <c r="K713" s="1"/>
      <c r="L713" s="1"/>
      <c r="M713" s="1"/>
      <c r="N713" s="1"/>
      <c r="O713" s="1"/>
      <c r="P713" s="1"/>
      <c r="Q713" s="1"/>
      <c r="R713" s="1"/>
      <c r="S713" s="1"/>
      <c r="T713" s="1"/>
      <c r="U713" s="1"/>
      <c r="V713" s="1"/>
      <c r="W713" s="1"/>
      <c r="X713" s="1"/>
      <c r="Y713" s="1"/>
      <c r="Z713" s="1"/>
    </row>
    <row r="714" customFormat="false" ht="15.75" hidden="false" customHeight="true" outlineLevel="0" collapsed="false">
      <c r="A714" s="1"/>
      <c r="B714" s="1"/>
      <c r="C714" s="1"/>
      <c r="D714" s="2"/>
      <c r="E714" s="2"/>
      <c r="F714" s="3"/>
      <c r="G714" s="2"/>
      <c r="H714" s="1"/>
      <c r="I714" s="3"/>
      <c r="J714" s="1"/>
      <c r="K714" s="1"/>
      <c r="L714" s="1"/>
      <c r="M714" s="1"/>
      <c r="N714" s="1"/>
      <c r="O714" s="1"/>
      <c r="P714" s="1"/>
      <c r="Q714" s="1"/>
      <c r="R714" s="1"/>
      <c r="S714" s="1"/>
      <c r="T714" s="1"/>
      <c r="U714" s="1"/>
      <c r="V714" s="1"/>
      <c r="W714" s="1"/>
      <c r="X714" s="1"/>
      <c r="Y714" s="1"/>
      <c r="Z714" s="1"/>
    </row>
    <row r="715" customFormat="false" ht="15.75" hidden="false" customHeight="true" outlineLevel="0" collapsed="false">
      <c r="A715" s="1"/>
      <c r="B715" s="1"/>
      <c r="C715" s="1"/>
      <c r="D715" s="2"/>
      <c r="E715" s="2"/>
      <c r="F715" s="3"/>
      <c r="G715" s="2"/>
      <c r="H715" s="1"/>
      <c r="I715" s="3"/>
      <c r="J715" s="1"/>
      <c r="K715" s="1"/>
      <c r="L715" s="1"/>
      <c r="M715" s="1"/>
      <c r="N715" s="1"/>
      <c r="O715" s="1"/>
      <c r="P715" s="1"/>
      <c r="Q715" s="1"/>
      <c r="R715" s="1"/>
      <c r="S715" s="1"/>
      <c r="T715" s="1"/>
      <c r="U715" s="1"/>
      <c r="V715" s="1"/>
      <c r="W715" s="1"/>
      <c r="X715" s="1"/>
      <c r="Y715" s="1"/>
      <c r="Z715" s="1"/>
    </row>
    <row r="716" customFormat="false" ht="15.75" hidden="false" customHeight="true" outlineLevel="0" collapsed="false">
      <c r="A716" s="1"/>
      <c r="B716" s="1"/>
      <c r="C716" s="1"/>
      <c r="D716" s="2"/>
      <c r="E716" s="2"/>
      <c r="F716" s="3"/>
      <c r="G716" s="2"/>
      <c r="H716" s="1"/>
      <c r="I716" s="3"/>
      <c r="J716" s="1"/>
      <c r="K716" s="1"/>
      <c r="L716" s="1"/>
      <c r="M716" s="1"/>
      <c r="N716" s="1"/>
      <c r="O716" s="1"/>
      <c r="P716" s="1"/>
      <c r="Q716" s="1"/>
      <c r="R716" s="1"/>
      <c r="S716" s="1"/>
      <c r="T716" s="1"/>
      <c r="U716" s="1"/>
      <c r="V716" s="1"/>
      <c r="W716" s="1"/>
      <c r="X716" s="1"/>
      <c r="Y716" s="1"/>
      <c r="Z716" s="1"/>
    </row>
    <row r="717" customFormat="false" ht="15.75" hidden="false" customHeight="true" outlineLevel="0" collapsed="false">
      <c r="A717" s="1"/>
      <c r="B717" s="1"/>
      <c r="C717" s="1"/>
      <c r="D717" s="2"/>
      <c r="E717" s="2"/>
      <c r="F717" s="3"/>
      <c r="G717" s="2"/>
      <c r="H717" s="1"/>
      <c r="I717" s="3"/>
      <c r="J717" s="1"/>
      <c r="K717" s="1"/>
      <c r="L717" s="1"/>
      <c r="M717" s="1"/>
      <c r="N717" s="1"/>
      <c r="O717" s="1"/>
      <c r="P717" s="1"/>
      <c r="Q717" s="1"/>
      <c r="R717" s="1"/>
      <c r="S717" s="1"/>
      <c r="T717" s="1"/>
      <c r="U717" s="1"/>
      <c r="V717" s="1"/>
      <c r="W717" s="1"/>
      <c r="X717" s="1"/>
      <c r="Y717" s="1"/>
      <c r="Z717" s="1"/>
    </row>
    <row r="718" customFormat="false" ht="15.75" hidden="false" customHeight="true" outlineLevel="0" collapsed="false">
      <c r="A718" s="1"/>
      <c r="B718" s="1"/>
      <c r="C718" s="1"/>
      <c r="D718" s="2"/>
      <c r="E718" s="2"/>
      <c r="F718" s="3"/>
      <c r="G718" s="2"/>
      <c r="H718" s="1"/>
      <c r="I718" s="3"/>
      <c r="J718" s="1"/>
      <c r="K718" s="1"/>
      <c r="L718" s="1"/>
      <c r="M718" s="1"/>
      <c r="N718" s="1"/>
      <c r="O718" s="1"/>
      <c r="P718" s="1"/>
      <c r="Q718" s="1"/>
      <c r="R718" s="1"/>
      <c r="S718" s="1"/>
      <c r="T718" s="1"/>
      <c r="U718" s="1"/>
      <c r="V718" s="1"/>
      <c r="W718" s="1"/>
      <c r="X718" s="1"/>
      <c r="Y718" s="1"/>
      <c r="Z718" s="1"/>
    </row>
    <row r="719" customFormat="false" ht="15.75" hidden="false" customHeight="true" outlineLevel="0" collapsed="false">
      <c r="A719" s="1"/>
      <c r="B719" s="1"/>
      <c r="C719" s="1"/>
      <c r="D719" s="2"/>
      <c r="E719" s="2"/>
      <c r="F719" s="3"/>
      <c r="G719" s="2"/>
      <c r="H719" s="1"/>
      <c r="I719" s="3"/>
      <c r="J719" s="1"/>
      <c r="K719" s="1"/>
      <c r="L719" s="1"/>
      <c r="M719" s="1"/>
      <c r="N719" s="1"/>
      <c r="O719" s="1"/>
      <c r="P719" s="1"/>
      <c r="Q719" s="1"/>
      <c r="R719" s="1"/>
      <c r="S719" s="1"/>
      <c r="T719" s="1"/>
      <c r="U719" s="1"/>
      <c r="V719" s="1"/>
      <c r="W719" s="1"/>
      <c r="X719" s="1"/>
      <c r="Y719" s="1"/>
      <c r="Z719" s="1"/>
    </row>
    <row r="720" customFormat="false" ht="15.75" hidden="false" customHeight="true" outlineLevel="0" collapsed="false">
      <c r="A720" s="1"/>
      <c r="B720" s="1"/>
      <c r="C720" s="1"/>
      <c r="D720" s="2"/>
      <c r="E720" s="2"/>
      <c r="F720" s="3"/>
      <c r="G720" s="2"/>
      <c r="H720" s="1"/>
      <c r="I720" s="3"/>
      <c r="J720" s="1"/>
      <c r="K720" s="1"/>
      <c r="L720" s="1"/>
      <c r="M720" s="1"/>
      <c r="N720" s="1"/>
      <c r="O720" s="1"/>
      <c r="P720" s="1"/>
      <c r="Q720" s="1"/>
      <c r="R720" s="1"/>
      <c r="S720" s="1"/>
      <c r="T720" s="1"/>
      <c r="U720" s="1"/>
      <c r="V720" s="1"/>
      <c r="W720" s="1"/>
      <c r="X720" s="1"/>
      <c r="Y720" s="1"/>
      <c r="Z720" s="1"/>
    </row>
    <row r="721" customFormat="false" ht="15.75" hidden="false" customHeight="true" outlineLevel="0" collapsed="false">
      <c r="A721" s="1"/>
      <c r="B721" s="1"/>
      <c r="C721" s="1"/>
      <c r="D721" s="2"/>
      <c r="E721" s="2"/>
      <c r="F721" s="3"/>
      <c r="G721" s="2"/>
      <c r="H721" s="1"/>
      <c r="I721" s="3"/>
      <c r="J721" s="1"/>
      <c r="K721" s="1"/>
      <c r="L721" s="1"/>
      <c r="M721" s="1"/>
      <c r="N721" s="1"/>
      <c r="O721" s="1"/>
      <c r="P721" s="1"/>
      <c r="Q721" s="1"/>
      <c r="R721" s="1"/>
      <c r="S721" s="1"/>
      <c r="T721" s="1"/>
      <c r="U721" s="1"/>
      <c r="V721" s="1"/>
      <c r="W721" s="1"/>
      <c r="X721" s="1"/>
      <c r="Y721" s="1"/>
      <c r="Z721" s="1"/>
    </row>
    <row r="722" customFormat="false" ht="15.75" hidden="false" customHeight="true" outlineLevel="0" collapsed="false">
      <c r="A722" s="1"/>
      <c r="B722" s="1"/>
      <c r="C722" s="1"/>
      <c r="D722" s="2"/>
      <c r="E722" s="2"/>
      <c r="F722" s="3"/>
      <c r="G722" s="2"/>
      <c r="H722" s="1"/>
      <c r="I722" s="3"/>
      <c r="J722" s="1"/>
      <c r="K722" s="1"/>
      <c r="L722" s="1"/>
      <c r="M722" s="1"/>
      <c r="N722" s="1"/>
      <c r="O722" s="1"/>
      <c r="P722" s="1"/>
      <c r="Q722" s="1"/>
      <c r="R722" s="1"/>
      <c r="S722" s="1"/>
      <c r="T722" s="1"/>
      <c r="U722" s="1"/>
      <c r="V722" s="1"/>
      <c r="W722" s="1"/>
      <c r="X722" s="1"/>
      <c r="Y722" s="1"/>
      <c r="Z722" s="1"/>
    </row>
    <row r="723" customFormat="false" ht="15.75" hidden="false" customHeight="true" outlineLevel="0" collapsed="false">
      <c r="A723" s="1"/>
      <c r="B723" s="1"/>
      <c r="C723" s="1"/>
      <c r="D723" s="2"/>
      <c r="E723" s="2"/>
      <c r="F723" s="3"/>
      <c r="G723" s="2"/>
      <c r="H723" s="1"/>
      <c r="I723" s="3"/>
      <c r="J723" s="1"/>
      <c r="K723" s="1"/>
      <c r="L723" s="1"/>
      <c r="M723" s="1"/>
      <c r="N723" s="1"/>
      <c r="O723" s="1"/>
      <c r="P723" s="1"/>
      <c r="Q723" s="1"/>
      <c r="R723" s="1"/>
      <c r="S723" s="1"/>
      <c r="T723" s="1"/>
      <c r="U723" s="1"/>
      <c r="V723" s="1"/>
      <c r="W723" s="1"/>
      <c r="X723" s="1"/>
      <c r="Y723" s="1"/>
      <c r="Z723" s="1"/>
    </row>
    <row r="724" customFormat="false" ht="15.75" hidden="false" customHeight="true" outlineLevel="0" collapsed="false">
      <c r="A724" s="1"/>
      <c r="B724" s="1"/>
      <c r="C724" s="1"/>
      <c r="D724" s="2"/>
      <c r="E724" s="2"/>
      <c r="F724" s="3"/>
      <c r="G724" s="2"/>
      <c r="H724" s="1"/>
      <c r="I724" s="3"/>
      <c r="J724" s="1"/>
      <c r="K724" s="1"/>
      <c r="L724" s="1"/>
      <c r="M724" s="1"/>
      <c r="N724" s="1"/>
      <c r="O724" s="1"/>
      <c r="P724" s="1"/>
      <c r="Q724" s="1"/>
      <c r="R724" s="1"/>
      <c r="S724" s="1"/>
      <c r="T724" s="1"/>
      <c r="U724" s="1"/>
      <c r="V724" s="1"/>
      <c r="W724" s="1"/>
      <c r="X724" s="1"/>
      <c r="Y724" s="1"/>
      <c r="Z724" s="1"/>
    </row>
    <row r="725" customFormat="false" ht="15.75" hidden="false" customHeight="true" outlineLevel="0" collapsed="false">
      <c r="A725" s="1"/>
      <c r="B725" s="1"/>
      <c r="C725" s="1"/>
      <c r="D725" s="2"/>
      <c r="E725" s="2"/>
      <c r="F725" s="3"/>
      <c r="G725" s="2"/>
      <c r="H725" s="1"/>
      <c r="I725" s="3"/>
      <c r="J725" s="1"/>
      <c r="K725" s="1"/>
      <c r="L725" s="1"/>
      <c r="M725" s="1"/>
      <c r="N725" s="1"/>
      <c r="O725" s="1"/>
      <c r="P725" s="1"/>
      <c r="Q725" s="1"/>
      <c r="R725" s="1"/>
      <c r="S725" s="1"/>
      <c r="T725" s="1"/>
      <c r="U725" s="1"/>
      <c r="V725" s="1"/>
      <c r="W725" s="1"/>
      <c r="X725" s="1"/>
      <c r="Y725" s="1"/>
      <c r="Z725" s="1"/>
    </row>
    <row r="726" customFormat="false" ht="15.75" hidden="false" customHeight="true" outlineLevel="0" collapsed="false">
      <c r="A726" s="1"/>
      <c r="B726" s="1"/>
      <c r="C726" s="1"/>
      <c r="D726" s="2"/>
      <c r="E726" s="2"/>
      <c r="F726" s="3"/>
      <c r="G726" s="2"/>
      <c r="H726" s="1"/>
      <c r="I726" s="3"/>
      <c r="J726" s="1"/>
      <c r="K726" s="1"/>
      <c r="L726" s="1"/>
      <c r="M726" s="1"/>
      <c r="N726" s="1"/>
      <c r="O726" s="1"/>
      <c r="P726" s="1"/>
      <c r="Q726" s="1"/>
      <c r="R726" s="1"/>
      <c r="S726" s="1"/>
      <c r="T726" s="1"/>
      <c r="U726" s="1"/>
      <c r="V726" s="1"/>
      <c r="W726" s="1"/>
      <c r="X726" s="1"/>
      <c r="Y726" s="1"/>
      <c r="Z726" s="1"/>
    </row>
    <row r="727" customFormat="false" ht="15.75" hidden="false" customHeight="true" outlineLevel="0" collapsed="false">
      <c r="A727" s="1"/>
      <c r="B727" s="1"/>
      <c r="C727" s="1"/>
      <c r="D727" s="2"/>
      <c r="E727" s="2"/>
      <c r="F727" s="3"/>
      <c r="G727" s="2"/>
      <c r="H727" s="1"/>
      <c r="I727" s="3"/>
      <c r="J727" s="1"/>
      <c r="K727" s="1"/>
      <c r="L727" s="1"/>
      <c r="M727" s="1"/>
      <c r="N727" s="1"/>
      <c r="O727" s="1"/>
      <c r="P727" s="1"/>
      <c r="Q727" s="1"/>
      <c r="R727" s="1"/>
      <c r="S727" s="1"/>
      <c r="T727" s="1"/>
      <c r="U727" s="1"/>
      <c r="V727" s="1"/>
      <c r="W727" s="1"/>
      <c r="X727" s="1"/>
      <c r="Y727" s="1"/>
      <c r="Z727" s="1"/>
    </row>
    <row r="728" customFormat="false" ht="15.75" hidden="false" customHeight="true" outlineLevel="0" collapsed="false">
      <c r="A728" s="1"/>
      <c r="B728" s="1"/>
      <c r="C728" s="1"/>
      <c r="D728" s="2"/>
      <c r="E728" s="2"/>
      <c r="F728" s="3"/>
      <c r="G728" s="2"/>
      <c r="H728" s="1"/>
      <c r="I728" s="3"/>
      <c r="J728" s="1"/>
      <c r="K728" s="1"/>
      <c r="L728" s="1"/>
      <c r="M728" s="1"/>
      <c r="N728" s="1"/>
      <c r="O728" s="1"/>
      <c r="P728" s="1"/>
      <c r="Q728" s="1"/>
      <c r="R728" s="1"/>
      <c r="S728" s="1"/>
      <c r="T728" s="1"/>
      <c r="U728" s="1"/>
      <c r="V728" s="1"/>
      <c r="W728" s="1"/>
      <c r="X728" s="1"/>
      <c r="Y728" s="1"/>
      <c r="Z728" s="1"/>
    </row>
    <row r="729" customFormat="false" ht="15.75" hidden="false" customHeight="true" outlineLevel="0" collapsed="false">
      <c r="A729" s="1"/>
      <c r="B729" s="1"/>
      <c r="C729" s="1"/>
      <c r="D729" s="2"/>
      <c r="E729" s="2"/>
      <c r="F729" s="3"/>
      <c r="G729" s="2"/>
      <c r="H729" s="1"/>
      <c r="I729" s="3"/>
      <c r="J729" s="1"/>
      <c r="K729" s="1"/>
      <c r="L729" s="1"/>
      <c r="M729" s="1"/>
      <c r="N729" s="1"/>
      <c r="O729" s="1"/>
      <c r="P729" s="1"/>
      <c r="Q729" s="1"/>
      <c r="R729" s="1"/>
      <c r="S729" s="1"/>
      <c r="T729" s="1"/>
      <c r="U729" s="1"/>
      <c r="V729" s="1"/>
      <c r="W729" s="1"/>
      <c r="X729" s="1"/>
      <c r="Y729" s="1"/>
      <c r="Z729" s="1"/>
    </row>
    <row r="730" customFormat="false" ht="15.75" hidden="false" customHeight="true" outlineLevel="0" collapsed="false">
      <c r="A730" s="1"/>
      <c r="B730" s="1"/>
      <c r="C730" s="1"/>
      <c r="D730" s="2"/>
      <c r="E730" s="2"/>
      <c r="F730" s="3"/>
      <c r="G730" s="2"/>
      <c r="H730" s="1"/>
      <c r="I730" s="3"/>
      <c r="J730" s="1"/>
      <c r="K730" s="1"/>
      <c r="L730" s="1"/>
      <c r="M730" s="1"/>
      <c r="N730" s="1"/>
      <c r="O730" s="1"/>
      <c r="P730" s="1"/>
      <c r="Q730" s="1"/>
      <c r="R730" s="1"/>
      <c r="S730" s="1"/>
      <c r="T730" s="1"/>
      <c r="U730" s="1"/>
      <c r="V730" s="1"/>
      <c r="W730" s="1"/>
      <c r="X730" s="1"/>
      <c r="Y730" s="1"/>
      <c r="Z730" s="1"/>
    </row>
    <row r="731" customFormat="false" ht="15.75" hidden="false" customHeight="true" outlineLevel="0" collapsed="false">
      <c r="A731" s="1"/>
      <c r="B731" s="1"/>
      <c r="C731" s="1"/>
      <c r="D731" s="2"/>
      <c r="E731" s="2"/>
      <c r="F731" s="3"/>
      <c r="G731" s="2"/>
      <c r="H731" s="1"/>
      <c r="I731" s="3"/>
      <c r="J731" s="1"/>
      <c r="K731" s="1"/>
      <c r="L731" s="1"/>
      <c r="M731" s="1"/>
      <c r="N731" s="1"/>
      <c r="O731" s="1"/>
      <c r="P731" s="1"/>
      <c r="Q731" s="1"/>
      <c r="R731" s="1"/>
      <c r="S731" s="1"/>
      <c r="T731" s="1"/>
      <c r="U731" s="1"/>
      <c r="V731" s="1"/>
      <c r="W731" s="1"/>
      <c r="X731" s="1"/>
      <c r="Y731" s="1"/>
      <c r="Z731" s="1"/>
    </row>
    <row r="732" customFormat="false" ht="15.75" hidden="false" customHeight="true" outlineLevel="0" collapsed="false">
      <c r="A732" s="1"/>
      <c r="B732" s="1"/>
      <c r="C732" s="1"/>
      <c r="D732" s="2"/>
      <c r="E732" s="2"/>
      <c r="F732" s="3"/>
      <c r="G732" s="2"/>
      <c r="H732" s="1"/>
      <c r="I732" s="3"/>
      <c r="J732" s="1"/>
      <c r="K732" s="1"/>
      <c r="L732" s="1"/>
      <c r="M732" s="1"/>
      <c r="N732" s="1"/>
      <c r="O732" s="1"/>
      <c r="P732" s="1"/>
      <c r="Q732" s="1"/>
      <c r="R732" s="1"/>
      <c r="S732" s="1"/>
      <c r="T732" s="1"/>
      <c r="U732" s="1"/>
      <c r="V732" s="1"/>
      <c r="W732" s="1"/>
      <c r="X732" s="1"/>
      <c r="Y732" s="1"/>
      <c r="Z732" s="1"/>
    </row>
    <row r="733" customFormat="false" ht="15.75" hidden="false" customHeight="true" outlineLevel="0" collapsed="false">
      <c r="A733" s="1"/>
      <c r="B733" s="1"/>
      <c r="C733" s="1"/>
      <c r="D733" s="2"/>
      <c r="E733" s="2"/>
      <c r="F733" s="3"/>
      <c r="G733" s="2"/>
      <c r="H733" s="1"/>
      <c r="I733" s="3"/>
      <c r="J733" s="1"/>
      <c r="K733" s="1"/>
      <c r="L733" s="1"/>
      <c r="M733" s="1"/>
      <c r="N733" s="1"/>
      <c r="O733" s="1"/>
      <c r="P733" s="1"/>
      <c r="Q733" s="1"/>
      <c r="R733" s="1"/>
      <c r="S733" s="1"/>
      <c r="T733" s="1"/>
      <c r="U733" s="1"/>
      <c r="V733" s="1"/>
      <c r="W733" s="1"/>
      <c r="X733" s="1"/>
      <c r="Y733" s="1"/>
      <c r="Z733" s="1"/>
    </row>
    <row r="734" customFormat="false" ht="15.75" hidden="false" customHeight="true" outlineLevel="0" collapsed="false">
      <c r="A734" s="1"/>
      <c r="B734" s="1"/>
      <c r="C734" s="1"/>
      <c r="D734" s="2"/>
      <c r="E734" s="2"/>
      <c r="F734" s="3"/>
      <c r="G734" s="2"/>
      <c r="H734" s="1"/>
      <c r="I734" s="3"/>
      <c r="J734" s="1"/>
      <c r="K734" s="1"/>
      <c r="L734" s="1"/>
      <c r="M734" s="1"/>
      <c r="N734" s="1"/>
      <c r="O734" s="1"/>
      <c r="P734" s="1"/>
      <c r="Q734" s="1"/>
      <c r="R734" s="1"/>
      <c r="S734" s="1"/>
      <c r="T734" s="1"/>
      <c r="U734" s="1"/>
      <c r="V734" s="1"/>
      <c r="W734" s="1"/>
      <c r="X734" s="1"/>
      <c r="Y734" s="1"/>
      <c r="Z734" s="1"/>
    </row>
    <row r="735" customFormat="false" ht="15.75" hidden="false" customHeight="true" outlineLevel="0" collapsed="false">
      <c r="A735" s="1"/>
      <c r="B735" s="1"/>
      <c r="C735" s="1"/>
      <c r="D735" s="2"/>
      <c r="E735" s="2"/>
      <c r="F735" s="3"/>
      <c r="G735" s="2"/>
      <c r="H735" s="1"/>
      <c r="I735" s="3"/>
      <c r="J735" s="1"/>
      <c r="K735" s="1"/>
      <c r="L735" s="1"/>
      <c r="M735" s="1"/>
      <c r="N735" s="1"/>
      <c r="O735" s="1"/>
      <c r="P735" s="1"/>
      <c r="Q735" s="1"/>
      <c r="R735" s="1"/>
      <c r="S735" s="1"/>
      <c r="T735" s="1"/>
      <c r="U735" s="1"/>
      <c r="V735" s="1"/>
      <c r="W735" s="1"/>
      <c r="X735" s="1"/>
      <c r="Y735" s="1"/>
      <c r="Z735" s="1"/>
    </row>
    <row r="736" customFormat="false" ht="15.75" hidden="false" customHeight="true" outlineLevel="0" collapsed="false">
      <c r="A736" s="1"/>
      <c r="B736" s="1"/>
      <c r="C736" s="1"/>
      <c r="D736" s="2"/>
      <c r="E736" s="2"/>
      <c r="F736" s="3"/>
      <c r="G736" s="2"/>
      <c r="H736" s="1"/>
      <c r="I736" s="3"/>
      <c r="J736" s="1"/>
      <c r="K736" s="1"/>
      <c r="L736" s="1"/>
      <c r="M736" s="1"/>
      <c r="N736" s="1"/>
      <c r="O736" s="1"/>
      <c r="P736" s="1"/>
      <c r="Q736" s="1"/>
      <c r="R736" s="1"/>
      <c r="S736" s="1"/>
      <c r="T736" s="1"/>
      <c r="U736" s="1"/>
      <c r="V736" s="1"/>
      <c r="W736" s="1"/>
      <c r="X736" s="1"/>
      <c r="Y736" s="1"/>
      <c r="Z736" s="1"/>
    </row>
    <row r="737" customFormat="false" ht="15.75" hidden="false" customHeight="true" outlineLevel="0" collapsed="false">
      <c r="A737" s="1"/>
      <c r="B737" s="1"/>
      <c r="C737" s="1"/>
      <c r="D737" s="2"/>
      <c r="E737" s="2"/>
      <c r="F737" s="3"/>
      <c r="G737" s="2"/>
      <c r="H737" s="1"/>
      <c r="I737" s="3"/>
      <c r="J737" s="1"/>
      <c r="K737" s="1"/>
      <c r="L737" s="1"/>
      <c r="M737" s="1"/>
      <c r="N737" s="1"/>
      <c r="O737" s="1"/>
      <c r="P737" s="1"/>
      <c r="Q737" s="1"/>
      <c r="R737" s="1"/>
      <c r="S737" s="1"/>
      <c r="T737" s="1"/>
      <c r="U737" s="1"/>
      <c r="V737" s="1"/>
      <c r="W737" s="1"/>
      <c r="X737" s="1"/>
      <c r="Y737" s="1"/>
      <c r="Z737" s="1"/>
    </row>
    <row r="738" customFormat="false" ht="15.75" hidden="false" customHeight="true" outlineLevel="0" collapsed="false">
      <c r="A738" s="1"/>
      <c r="B738" s="1"/>
      <c r="C738" s="1"/>
      <c r="D738" s="2"/>
      <c r="E738" s="2"/>
      <c r="F738" s="3"/>
      <c r="G738" s="2"/>
      <c r="H738" s="1"/>
      <c r="I738" s="3"/>
      <c r="J738" s="1"/>
      <c r="K738" s="1"/>
      <c r="L738" s="1"/>
      <c r="M738" s="1"/>
      <c r="N738" s="1"/>
      <c r="O738" s="1"/>
      <c r="P738" s="1"/>
      <c r="Q738" s="1"/>
      <c r="R738" s="1"/>
      <c r="S738" s="1"/>
      <c r="T738" s="1"/>
      <c r="U738" s="1"/>
      <c r="V738" s="1"/>
      <c r="W738" s="1"/>
      <c r="X738" s="1"/>
      <c r="Y738" s="1"/>
      <c r="Z738" s="1"/>
    </row>
    <row r="739" customFormat="false" ht="15.75" hidden="false" customHeight="true" outlineLevel="0" collapsed="false">
      <c r="A739" s="1"/>
      <c r="B739" s="1"/>
      <c r="C739" s="1"/>
      <c r="D739" s="2"/>
      <c r="E739" s="2"/>
      <c r="F739" s="3"/>
      <c r="G739" s="2"/>
      <c r="H739" s="1"/>
      <c r="I739" s="3"/>
      <c r="J739" s="1"/>
      <c r="K739" s="1"/>
      <c r="L739" s="1"/>
      <c r="M739" s="1"/>
      <c r="N739" s="1"/>
      <c r="O739" s="1"/>
      <c r="P739" s="1"/>
      <c r="Q739" s="1"/>
      <c r="R739" s="1"/>
      <c r="S739" s="1"/>
      <c r="T739" s="1"/>
      <c r="U739" s="1"/>
      <c r="V739" s="1"/>
      <c r="W739" s="1"/>
      <c r="X739" s="1"/>
      <c r="Y739" s="1"/>
      <c r="Z739" s="1"/>
    </row>
    <row r="740" customFormat="false" ht="15.75" hidden="false" customHeight="true" outlineLevel="0" collapsed="false">
      <c r="A740" s="1"/>
      <c r="B740" s="1"/>
      <c r="C740" s="1"/>
      <c r="D740" s="2"/>
      <c r="E740" s="2"/>
      <c r="F740" s="3"/>
      <c r="G740" s="2"/>
      <c r="H740" s="1"/>
      <c r="I740" s="3"/>
      <c r="J740" s="1"/>
      <c r="K740" s="1"/>
      <c r="L740" s="1"/>
      <c r="M740" s="1"/>
      <c r="N740" s="1"/>
      <c r="O740" s="1"/>
      <c r="P740" s="1"/>
      <c r="Q740" s="1"/>
      <c r="R740" s="1"/>
      <c r="S740" s="1"/>
      <c r="T740" s="1"/>
      <c r="U740" s="1"/>
      <c r="V740" s="1"/>
      <c r="W740" s="1"/>
      <c r="X740" s="1"/>
      <c r="Y740" s="1"/>
      <c r="Z740" s="1"/>
    </row>
    <row r="741" customFormat="false" ht="15.75" hidden="false" customHeight="true" outlineLevel="0" collapsed="false">
      <c r="A741" s="1"/>
      <c r="B741" s="1"/>
      <c r="C741" s="1"/>
      <c r="D741" s="2"/>
      <c r="E741" s="2"/>
      <c r="F741" s="3"/>
      <c r="G741" s="2"/>
      <c r="H741" s="1"/>
      <c r="I741" s="3"/>
      <c r="J741" s="1"/>
      <c r="K741" s="1"/>
      <c r="L741" s="1"/>
      <c r="M741" s="1"/>
      <c r="N741" s="1"/>
      <c r="O741" s="1"/>
      <c r="P741" s="1"/>
      <c r="Q741" s="1"/>
      <c r="R741" s="1"/>
      <c r="S741" s="1"/>
      <c r="T741" s="1"/>
      <c r="U741" s="1"/>
      <c r="V741" s="1"/>
      <c r="W741" s="1"/>
      <c r="X741" s="1"/>
      <c r="Y741" s="1"/>
      <c r="Z741" s="1"/>
    </row>
    <row r="742" customFormat="false" ht="15.75" hidden="false" customHeight="true" outlineLevel="0" collapsed="false">
      <c r="A742" s="1"/>
      <c r="B742" s="1"/>
      <c r="C742" s="1"/>
      <c r="D742" s="2"/>
      <c r="E742" s="2"/>
      <c r="F742" s="3"/>
      <c r="G742" s="2"/>
      <c r="H742" s="1"/>
      <c r="I742" s="3"/>
      <c r="J742" s="1"/>
      <c r="K742" s="1"/>
      <c r="L742" s="1"/>
      <c r="M742" s="1"/>
      <c r="N742" s="1"/>
      <c r="O742" s="1"/>
      <c r="P742" s="1"/>
      <c r="Q742" s="1"/>
      <c r="R742" s="1"/>
      <c r="S742" s="1"/>
      <c r="T742" s="1"/>
      <c r="U742" s="1"/>
      <c r="V742" s="1"/>
      <c r="W742" s="1"/>
      <c r="X742" s="1"/>
      <c r="Y742" s="1"/>
      <c r="Z742" s="1"/>
    </row>
    <row r="743" customFormat="false" ht="15.75" hidden="false" customHeight="true" outlineLevel="0" collapsed="false">
      <c r="A743" s="1"/>
      <c r="B743" s="1"/>
      <c r="C743" s="1"/>
      <c r="D743" s="2"/>
      <c r="E743" s="2"/>
      <c r="F743" s="3"/>
      <c r="G743" s="2"/>
      <c r="H743" s="1"/>
      <c r="I743" s="3"/>
      <c r="J743" s="1"/>
      <c r="K743" s="1"/>
      <c r="L743" s="1"/>
      <c r="M743" s="1"/>
      <c r="N743" s="1"/>
      <c r="O743" s="1"/>
      <c r="P743" s="1"/>
      <c r="Q743" s="1"/>
      <c r="R743" s="1"/>
      <c r="S743" s="1"/>
      <c r="T743" s="1"/>
      <c r="U743" s="1"/>
      <c r="V743" s="1"/>
      <c r="W743" s="1"/>
      <c r="X743" s="1"/>
      <c r="Y743" s="1"/>
      <c r="Z743" s="1"/>
    </row>
    <row r="744" customFormat="false" ht="15.75" hidden="false" customHeight="true" outlineLevel="0" collapsed="false">
      <c r="A744" s="1"/>
      <c r="B744" s="1"/>
      <c r="C744" s="1"/>
      <c r="D744" s="2"/>
      <c r="E744" s="2"/>
      <c r="F744" s="3"/>
      <c r="G744" s="2"/>
      <c r="H744" s="1"/>
      <c r="I744" s="3"/>
      <c r="J744" s="1"/>
      <c r="K744" s="1"/>
      <c r="L744" s="1"/>
      <c r="M744" s="1"/>
      <c r="N744" s="1"/>
      <c r="O744" s="1"/>
      <c r="P744" s="1"/>
      <c r="Q744" s="1"/>
      <c r="R744" s="1"/>
      <c r="S744" s="1"/>
      <c r="T744" s="1"/>
      <c r="U744" s="1"/>
      <c r="V744" s="1"/>
      <c r="W744" s="1"/>
      <c r="X744" s="1"/>
      <c r="Y744" s="1"/>
      <c r="Z744" s="1"/>
    </row>
    <row r="745" customFormat="false" ht="15.75" hidden="false" customHeight="true" outlineLevel="0" collapsed="false">
      <c r="A745" s="1"/>
      <c r="B745" s="1"/>
      <c r="C745" s="1"/>
      <c r="D745" s="2"/>
      <c r="E745" s="2"/>
      <c r="F745" s="3"/>
      <c r="G745" s="2"/>
      <c r="H745" s="1"/>
      <c r="I745" s="3"/>
      <c r="J745" s="1"/>
      <c r="K745" s="1"/>
      <c r="L745" s="1"/>
      <c r="M745" s="1"/>
      <c r="N745" s="1"/>
      <c r="O745" s="1"/>
      <c r="P745" s="1"/>
      <c r="Q745" s="1"/>
      <c r="R745" s="1"/>
      <c r="S745" s="1"/>
      <c r="T745" s="1"/>
      <c r="U745" s="1"/>
      <c r="V745" s="1"/>
      <c r="W745" s="1"/>
      <c r="X745" s="1"/>
      <c r="Y745" s="1"/>
      <c r="Z745" s="1"/>
    </row>
    <row r="746" customFormat="false" ht="15.75" hidden="false" customHeight="true" outlineLevel="0" collapsed="false">
      <c r="A746" s="1"/>
      <c r="B746" s="1"/>
      <c r="C746" s="1"/>
      <c r="D746" s="2"/>
      <c r="E746" s="2"/>
      <c r="F746" s="3"/>
      <c r="G746" s="2"/>
      <c r="H746" s="1"/>
      <c r="I746" s="3"/>
      <c r="J746" s="1"/>
      <c r="K746" s="1"/>
      <c r="L746" s="1"/>
      <c r="M746" s="1"/>
      <c r="N746" s="1"/>
      <c r="O746" s="1"/>
      <c r="P746" s="1"/>
      <c r="Q746" s="1"/>
      <c r="R746" s="1"/>
      <c r="S746" s="1"/>
      <c r="T746" s="1"/>
      <c r="U746" s="1"/>
      <c r="V746" s="1"/>
      <c r="W746" s="1"/>
      <c r="X746" s="1"/>
      <c r="Y746" s="1"/>
      <c r="Z746" s="1"/>
    </row>
    <row r="747" customFormat="false" ht="15.75" hidden="false" customHeight="true" outlineLevel="0" collapsed="false">
      <c r="A747" s="1"/>
      <c r="B747" s="1"/>
      <c r="C747" s="1"/>
      <c r="D747" s="2"/>
      <c r="E747" s="2"/>
      <c r="F747" s="3"/>
      <c r="G747" s="2"/>
      <c r="H747" s="1"/>
      <c r="I747" s="3"/>
      <c r="J747" s="1"/>
      <c r="K747" s="1"/>
      <c r="L747" s="1"/>
      <c r="M747" s="1"/>
      <c r="N747" s="1"/>
      <c r="O747" s="1"/>
      <c r="P747" s="1"/>
      <c r="Q747" s="1"/>
      <c r="R747" s="1"/>
      <c r="S747" s="1"/>
      <c r="T747" s="1"/>
      <c r="U747" s="1"/>
      <c r="V747" s="1"/>
      <c r="W747" s="1"/>
      <c r="X747" s="1"/>
      <c r="Y747" s="1"/>
      <c r="Z747" s="1"/>
    </row>
    <row r="748" customFormat="false" ht="15.75" hidden="false" customHeight="true" outlineLevel="0" collapsed="false">
      <c r="A748" s="1"/>
      <c r="B748" s="1"/>
      <c r="C748" s="1"/>
      <c r="D748" s="2"/>
      <c r="E748" s="2"/>
      <c r="F748" s="3"/>
      <c r="G748" s="2"/>
      <c r="H748" s="1"/>
      <c r="I748" s="3"/>
      <c r="J748" s="1"/>
      <c r="K748" s="1"/>
      <c r="L748" s="1"/>
      <c r="M748" s="1"/>
      <c r="N748" s="1"/>
      <c r="O748" s="1"/>
      <c r="P748" s="1"/>
      <c r="Q748" s="1"/>
      <c r="R748" s="1"/>
      <c r="S748" s="1"/>
      <c r="T748" s="1"/>
      <c r="U748" s="1"/>
      <c r="V748" s="1"/>
      <c r="W748" s="1"/>
      <c r="X748" s="1"/>
      <c r="Y748" s="1"/>
      <c r="Z748" s="1"/>
    </row>
    <row r="749" customFormat="false" ht="15.75" hidden="false" customHeight="true" outlineLevel="0" collapsed="false">
      <c r="A749" s="1"/>
      <c r="B749" s="1"/>
      <c r="C749" s="1"/>
      <c r="D749" s="2"/>
      <c r="E749" s="2"/>
      <c r="F749" s="3"/>
      <c r="G749" s="2"/>
      <c r="H749" s="1"/>
      <c r="I749" s="3"/>
      <c r="J749" s="1"/>
      <c r="K749" s="1"/>
      <c r="L749" s="1"/>
      <c r="M749" s="1"/>
      <c r="N749" s="1"/>
      <c r="O749" s="1"/>
      <c r="P749" s="1"/>
      <c r="Q749" s="1"/>
      <c r="R749" s="1"/>
      <c r="S749" s="1"/>
      <c r="T749" s="1"/>
      <c r="U749" s="1"/>
      <c r="V749" s="1"/>
      <c r="W749" s="1"/>
      <c r="X749" s="1"/>
      <c r="Y749" s="1"/>
      <c r="Z749" s="1"/>
    </row>
    <row r="750" customFormat="false" ht="15.75" hidden="false" customHeight="true" outlineLevel="0" collapsed="false">
      <c r="A750" s="1"/>
      <c r="B750" s="1"/>
      <c r="C750" s="1"/>
      <c r="D750" s="2"/>
      <c r="E750" s="2"/>
      <c r="F750" s="3"/>
      <c r="G750" s="2"/>
      <c r="H750" s="1"/>
      <c r="I750" s="3"/>
      <c r="J750" s="1"/>
      <c r="K750" s="1"/>
      <c r="L750" s="1"/>
      <c r="M750" s="1"/>
      <c r="N750" s="1"/>
      <c r="O750" s="1"/>
      <c r="P750" s="1"/>
      <c r="Q750" s="1"/>
      <c r="R750" s="1"/>
      <c r="S750" s="1"/>
      <c r="T750" s="1"/>
      <c r="U750" s="1"/>
      <c r="V750" s="1"/>
      <c r="W750" s="1"/>
      <c r="X750" s="1"/>
      <c r="Y750" s="1"/>
      <c r="Z750" s="1"/>
    </row>
    <row r="751" customFormat="false" ht="15.75" hidden="false" customHeight="true" outlineLevel="0" collapsed="false">
      <c r="A751" s="1"/>
      <c r="B751" s="1"/>
      <c r="C751" s="1"/>
      <c r="D751" s="2"/>
      <c r="E751" s="2"/>
      <c r="F751" s="3"/>
      <c r="G751" s="2"/>
      <c r="H751" s="1"/>
      <c r="I751" s="3"/>
      <c r="J751" s="1"/>
      <c r="K751" s="1"/>
      <c r="L751" s="1"/>
      <c r="M751" s="1"/>
      <c r="N751" s="1"/>
      <c r="O751" s="1"/>
      <c r="P751" s="1"/>
      <c r="Q751" s="1"/>
      <c r="R751" s="1"/>
      <c r="S751" s="1"/>
      <c r="T751" s="1"/>
      <c r="U751" s="1"/>
      <c r="V751" s="1"/>
      <c r="W751" s="1"/>
      <c r="X751" s="1"/>
      <c r="Y751" s="1"/>
      <c r="Z751" s="1"/>
    </row>
    <row r="752" customFormat="false" ht="15.75" hidden="false" customHeight="true" outlineLevel="0" collapsed="false">
      <c r="A752" s="1"/>
      <c r="B752" s="1"/>
      <c r="C752" s="1"/>
      <c r="D752" s="2"/>
      <c r="E752" s="2"/>
      <c r="F752" s="3"/>
      <c r="G752" s="2"/>
      <c r="H752" s="1"/>
      <c r="I752" s="3"/>
      <c r="J752" s="1"/>
      <c r="K752" s="1"/>
      <c r="L752" s="1"/>
      <c r="M752" s="1"/>
      <c r="N752" s="1"/>
      <c r="O752" s="1"/>
      <c r="P752" s="1"/>
      <c r="Q752" s="1"/>
      <c r="R752" s="1"/>
      <c r="S752" s="1"/>
      <c r="T752" s="1"/>
      <c r="U752" s="1"/>
      <c r="V752" s="1"/>
      <c r="W752" s="1"/>
      <c r="X752" s="1"/>
      <c r="Y752" s="1"/>
      <c r="Z752" s="1"/>
    </row>
    <row r="753" customFormat="false" ht="15.75" hidden="false" customHeight="true" outlineLevel="0" collapsed="false">
      <c r="A753" s="1"/>
      <c r="B753" s="1"/>
      <c r="C753" s="1"/>
      <c r="D753" s="2"/>
      <c r="E753" s="2"/>
      <c r="F753" s="3"/>
      <c r="G753" s="2"/>
      <c r="H753" s="1"/>
      <c r="I753" s="3"/>
      <c r="J753" s="1"/>
      <c r="K753" s="1"/>
      <c r="L753" s="1"/>
      <c r="M753" s="1"/>
      <c r="N753" s="1"/>
      <c r="O753" s="1"/>
      <c r="P753" s="1"/>
      <c r="Q753" s="1"/>
      <c r="R753" s="1"/>
      <c r="S753" s="1"/>
      <c r="T753" s="1"/>
      <c r="U753" s="1"/>
      <c r="V753" s="1"/>
      <c r="W753" s="1"/>
      <c r="X753" s="1"/>
      <c r="Y753" s="1"/>
      <c r="Z753" s="1"/>
    </row>
    <row r="754" customFormat="false" ht="15.75" hidden="false" customHeight="true" outlineLevel="0" collapsed="false">
      <c r="A754" s="1"/>
      <c r="B754" s="1"/>
      <c r="C754" s="1"/>
      <c r="D754" s="2"/>
      <c r="E754" s="2"/>
      <c r="F754" s="3"/>
      <c r="G754" s="2"/>
      <c r="H754" s="1"/>
      <c r="I754" s="3"/>
      <c r="J754" s="1"/>
      <c r="K754" s="1"/>
      <c r="L754" s="1"/>
      <c r="M754" s="1"/>
      <c r="N754" s="1"/>
      <c r="O754" s="1"/>
      <c r="P754" s="1"/>
      <c r="Q754" s="1"/>
      <c r="R754" s="1"/>
      <c r="S754" s="1"/>
      <c r="T754" s="1"/>
      <c r="U754" s="1"/>
      <c r="V754" s="1"/>
      <c r="W754" s="1"/>
      <c r="X754" s="1"/>
      <c r="Y754" s="1"/>
      <c r="Z754" s="1"/>
    </row>
    <row r="755" customFormat="false" ht="15.75" hidden="false" customHeight="true" outlineLevel="0" collapsed="false">
      <c r="A755" s="1"/>
      <c r="B755" s="1"/>
      <c r="C755" s="1"/>
      <c r="D755" s="2"/>
      <c r="E755" s="2"/>
      <c r="F755" s="3"/>
      <c r="G755" s="2"/>
      <c r="H755" s="1"/>
      <c r="I755" s="3"/>
      <c r="J755" s="1"/>
      <c r="K755" s="1"/>
      <c r="L755" s="1"/>
      <c r="M755" s="1"/>
      <c r="N755" s="1"/>
      <c r="O755" s="1"/>
      <c r="P755" s="1"/>
      <c r="Q755" s="1"/>
      <c r="R755" s="1"/>
      <c r="S755" s="1"/>
      <c r="T755" s="1"/>
      <c r="U755" s="1"/>
      <c r="V755" s="1"/>
      <c r="W755" s="1"/>
      <c r="X755" s="1"/>
      <c r="Y755" s="1"/>
      <c r="Z755" s="1"/>
    </row>
    <row r="756" customFormat="false" ht="15.75" hidden="false" customHeight="true" outlineLevel="0" collapsed="false">
      <c r="A756" s="1"/>
      <c r="B756" s="1"/>
      <c r="C756" s="1"/>
      <c r="D756" s="2"/>
      <c r="E756" s="2"/>
      <c r="F756" s="3"/>
      <c r="G756" s="2"/>
      <c r="H756" s="1"/>
      <c r="I756" s="3"/>
      <c r="J756" s="1"/>
      <c r="K756" s="1"/>
      <c r="L756" s="1"/>
      <c r="M756" s="1"/>
      <c r="N756" s="1"/>
      <c r="O756" s="1"/>
      <c r="P756" s="1"/>
      <c r="Q756" s="1"/>
      <c r="R756" s="1"/>
      <c r="S756" s="1"/>
      <c r="T756" s="1"/>
      <c r="U756" s="1"/>
      <c r="V756" s="1"/>
      <c r="W756" s="1"/>
      <c r="X756" s="1"/>
      <c r="Y756" s="1"/>
      <c r="Z756" s="1"/>
    </row>
    <row r="757" customFormat="false" ht="15.75" hidden="false" customHeight="true" outlineLevel="0" collapsed="false">
      <c r="A757" s="1"/>
      <c r="B757" s="1"/>
      <c r="C757" s="1"/>
      <c r="D757" s="2"/>
      <c r="E757" s="2"/>
      <c r="F757" s="3"/>
      <c r="G757" s="2"/>
      <c r="H757" s="1"/>
      <c r="I757" s="3"/>
      <c r="J757" s="1"/>
      <c r="K757" s="1"/>
      <c r="L757" s="1"/>
      <c r="M757" s="1"/>
      <c r="N757" s="1"/>
      <c r="O757" s="1"/>
      <c r="P757" s="1"/>
      <c r="Q757" s="1"/>
      <c r="R757" s="1"/>
      <c r="S757" s="1"/>
      <c r="T757" s="1"/>
      <c r="U757" s="1"/>
      <c r="V757" s="1"/>
      <c r="W757" s="1"/>
      <c r="X757" s="1"/>
      <c r="Y757" s="1"/>
      <c r="Z757" s="1"/>
    </row>
    <row r="758" customFormat="false" ht="15.75" hidden="false" customHeight="true" outlineLevel="0" collapsed="false">
      <c r="A758" s="1"/>
      <c r="B758" s="1"/>
      <c r="C758" s="1"/>
      <c r="D758" s="2"/>
      <c r="E758" s="2"/>
      <c r="F758" s="3"/>
      <c r="G758" s="2"/>
      <c r="H758" s="1"/>
      <c r="I758" s="3"/>
      <c r="J758" s="1"/>
      <c r="K758" s="1"/>
      <c r="L758" s="1"/>
      <c r="M758" s="1"/>
      <c r="N758" s="1"/>
      <c r="O758" s="1"/>
      <c r="P758" s="1"/>
      <c r="Q758" s="1"/>
      <c r="R758" s="1"/>
      <c r="S758" s="1"/>
      <c r="T758" s="1"/>
      <c r="U758" s="1"/>
      <c r="V758" s="1"/>
      <c r="W758" s="1"/>
      <c r="X758" s="1"/>
      <c r="Y758" s="1"/>
      <c r="Z758" s="1"/>
    </row>
    <row r="759" customFormat="false" ht="15.75" hidden="false" customHeight="true" outlineLevel="0" collapsed="false">
      <c r="A759" s="1"/>
      <c r="B759" s="1"/>
      <c r="C759" s="1"/>
      <c r="D759" s="2"/>
      <c r="E759" s="2"/>
      <c r="F759" s="3"/>
      <c r="G759" s="2"/>
      <c r="H759" s="1"/>
      <c r="I759" s="3"/>
      <c r="J759" s="1"/>
      <c r="K759" s="1"/>
      <c r="L759" s="1"/>
      <c r="M759" s="1"/>
      <c r="N759" s="1"/>
      <c r="O759" s="1"/>
      <c r="P759" s="1"/>
      <c r="Q759" s="1"/>
      <c r="R759" s="1"/>
      <c r="S759" s="1"/>
      <c r="T759" s="1"/>
      <c r="U759" s="1"/>
      <c r="V759" s="1"/>
      <c r="W759" s="1"/>
      <c r="X759" s="1"/>
      <c r="Y759" s="1"/>
      <c r="Z759" s="1"/>
    </row>
    <row r="760" customFormat="false" ht="15.75" hidden="false" customHeight="true" outlineLevel="0" collapsed="false">
      <c r="A760" s="1"/>
      <c r="B760" s="1"/>
      <c r="C760" s="1"/>
      <c r="D760" s="2"/>
      <c r="E760" s="2"/>
      <c r="F760" s="3"/>
      <c r="G760" s="2"/>
      <c r="H760" s="1"/>
      <c r="I760" s="3"/>
      <c r="J760" s="1"/>
      <c r="K760" s="1"/>
      <c r="L760" s="1"/>
      <c r="M760" s="1"/>
      <c r="N760" s="1"/>
      <c r="O760" s="1"/>
      <c r="P760" s="1"/>
      <c r="Q760" s="1"/>
      <c r="R760" s="1"/>
      <c r="S760" s="1"/>
      <c r="T760" s="1"/>
      <c r="U760" s="1"/>
      <c r="V760" s="1"/>
      <c r="W760" s="1"/>
      <c r="X760" s="1"/>
      <c r="Y760" s="1"/>
      <c r="Z760" s="1"/>
    </row>
    <row r="761" customFormat="false" ht="15.75" hidden="false" customHeight="true" outlineLevel="0" collapsed="false">
      <c r="A761" s="1"/>
      <c r="B761" s="1"/>
      <c r="C761" s="1"/>
      <c r="D761" s="2"/>
      <c r="E761" s="2"/>
      <c r="F761" s="3"/>
      <c r="G761" s="2"/>
      <c r="H761" s="1"/>
      <c r="I761" s="3"/>
      <c r="J761" s="1"/>
      <c r="K761" s="1"/>
      <c r="L761" s="1"/>
      <c r="M761" s="1"/>
      <c r="N761" s="1"/>
      <c r="O761" s="1"/>
      <c r="P761" s="1"/>
      <c r="Q761" s="1"/>
      <c r="R761" s="1"/>
      <c r="S761" s="1"/>
      <c r="T761" s="1"/>
      <c r="U761" s="1"/>
      <c r="V761" s="1"/>
      <c r="W761" s="1"/>
      <c r="X761" s="1"/>
      <c r="Y761" s="1"/>
      <c r="Z761" s="1"/>
    </row>
    <row r="762" customFormat="false" ht="15.75" hidden="false" customHeight="true" outlineLevel="0" collapsed="false">
      <c r="A762" s="1"/>
      <c r="B762" s="1"/>
      <c r="C762" s="1"/>
      <c r="D762" s="2"/>
      <c r="E762" s="2"/>
      <c r="F762" s="3"/>
      <c r="G762" s="2"/>
      <c r="H762" s="1"/>
      <c r="I762" s="3"/>
      <c r="J762" s="1"/>
      <c r="K762" s="1"/>
      <c r="L762" s="1"/>
      <c r="M762" s="1"/>
      <c r="N762" s="1"/>
      <c r="O762" s="1"/>
      <c r="P762" s="1"/>
      <c r="Q762" s="1"/>
      <c r="R762" s="1"/>
      <c r="S762" s="1"/>
      <c r="T762" s="1"/>
      <c r="U762" s="1"/>
      <c r="V762" s="1"/>
      <c r="W762" s="1"/>
      <c r="X762" s="1"/>
      <c r="Y762" s="1"/>
      <c r="Z762" s="1"/>
    </row>
    <row r="763" customFormat="false" ht="15.75" hidden="false" customHeight="true" outlineLevel="0" collapsed="false">
      <c r="A763" s="1"/>
      <c r="B763" s="1"/>
      <c r="C763" s="1"/>
      <c r="D763" s="2"/>
      <c r="E763" s="2"/>
      <c r="F763" s="3"/>
      <c r="G763" s="2"/>
      <c r="H763" s="1"/>
      <c r="I763" s="3"/>
      <c r="J763" s="1"/>
      <c r="K763" s="1"/>
      <c r="L763" s="1"/>
      <c r="M763" s="1"/>
      <c r="N763" s="1"/>
      <c r="O763" s="1"/>
      <c r="P763" s="1"/>
      <c r="Q763" s="1"/>
      <c r="R763" s="1"/>
      <c r="S763" s="1"/>
      <c r="T763" s="1"/>
      <c r="U763" s="1"/>
      <c r="V763" s="1"/>
      <c r="W763" s="1"/>
      <c r="X763" s="1"/>
      <c r="Y763" s="1"/>
      <c r="Z763" s="1"/>
    </row>
    <row r="764" customFormat="false" ht="15.75" hidden="false" customHeight="true" outlineLevel="0" collapsed="false">
      <c r="A764" s="1"/>
      <c r="B764" s="1"/>
      <c r="C764" s="1"/>
      <c r="D764" s="2"/>
      <c r="E764" s="2"/>
      <c r="F764" s="3"/>
      <c r="G764" s="2"/>
      <c r="H764" s="1"/>
      <c r="I764" s="3"/>
      <c r="J764" s="1"/>
      <c r="K764" s="1"/>
      <c r="L764" s="1"/>
      <c r="M764" s="1"/>
      <c r="N764" s="1"/>
      <c r="O764" s="1"/>
      <c r="P764" s="1"/>
      <c r="Q764" s="1"/>
      <c r="R764" s="1"/>
      <c r="S764" s="1"/>
      <c r="T764" s="1"/>
      <c r="U764" s="1"/>
      <c r="V764" s="1"/>
      <c r="W764" s="1"/>
      <c r="X764" s="1"/>
      <c r="Y764" s="1"/>
      <c r="Z764" s="1"/>
    </row>
    <row r="765" customFormat="false" ht="15.75" hidden="false" customHeight="true" outlineLevel="0" collapsed="false">
      <c r="A765" s="1"/>
      <c r="B765" s="1"/>
      <c r="C765" s="1"/>
      <c r="D765" s="2"/>
      <c r="E765" s="2"/>
      <c r="F765" s="3"/>
      <c r="G765" s="2"/>
      <c r="H765" s="1"/>
      <c r="I765" s="3"/>
      <c r="J765" s="1"/>
      <c r="K765" s="1"/>
      <c r="L765" s="1"/>
      <c r="M765" s="1"/>
      <c r="N765" s="1"/>
      <c r="O765" s="1"/>
      <c r="P765" s="1"/>
      <c r="Q765" s="1"/>
      <c r="R765" s="1"/>
      <c r="S765" s="1"/>
      <c r="T765" s="1"/>
      <c r="U765" s="1"/>
      <c r="V765" s="1"/>
      <c r="W765" s="1"/>
      <c r="X765" s="1"/>
      <c r="Y765" s="1"/>
      <c r="Z765" s="1"/>
    </row>
    <row r="766" customFormat="false" ht="15.75" hidden="false" customHeight="true" outlineLevel="0" collapsed="false">
      <c r="A766" s="1"/>
      <c r="B766" s="1"/>
      <c r="C766" s="1"/>
      <c r="D766" s="2"/>
      <c r="E766" s="2"/>
      <c r="F766" s="3"/>
      <c r="G766" s="2"/>
      <c r="H766" s="1"/>
      <c r="I766" s="3"/>
      <c r="J766" s="1"/>
      <c r="K766" s="1"/>
      <c r="L766" s="1"/>
      <c r="M766" s="1"/>
      <c r="N766" s="1"/>
      <c r="O766" s="1"/>
      <c r="P766" s="1"/>
      <c r="Q766" s="1"/>
      <c r="R766" s="1"/>
      <c r="S766" s="1"/>
      <c r="T766" s="1"/>
      <c r="U766" s="1"/>
      <c r="V766" s="1"/>
      <c r="W766" s="1"/>
      <c r="X766" s="1"/>
      <c r="Y766" s="1"/>
      <c r="Z766" s="1"/>
    </row>
    <row r="767" customFormat="false" ht="15.75" hidden="false" customHeight="true" outlineLevel="0" collapsed="false">
      <c r="A767" s="1"/>
      <c r="B767" s="1"/>
      <c r="C767" s="1"/>
      <c r="D767" s="2"/>
      <c r="E767" s="2"/>
      <c r="F767" s="3"/>
      <c r="G767" s="2"/>
      <c r="H767" s="1"/>
      <c r="I767" s="3"/>
      <c r="J767" s="1"/>
      <c r="K767" s="1"/>
      <c r="L767" s="1"/>
      <c r="M767" s="1"/>
      <c r="N767" s="1"/>
      <c r="O767" s="1"/>
      <c r="P767" s="1"/>
      <c r="Q767" s="1"/>
      <c r="R767" s="1"/>
      <c r="S767" s="1"/>
      <c r="T767" s="1"/>
      <c r="U767" s="1"/>
      <c r="V767" s="1"/>
      <c r="W767" s="1"/>
      <c r="X767" s="1"/>
      <c r="Y767" s="1"/>
      <c r="Z767" s="1"/>
    </row>
    <row r="768" customFormat="false" ht="15.75" hidden="false" customHeight="true" outlineLevel="0" collapsed="false">
      <c r="A768" s="1"/>
      <c r="B768" s="1"/>
      <c r="C768" s="1"/>
      <c r="D768" s="2"/>
      <c r="E768" s="2"/>
      <c r="F768" s="3"/>
      <c r="G768" s="2"/>
      <c r="H768" s="1"/>
      <c r="I768" s="3"/>
      <c r="J768" s="1"/>
      <c r="K768" s="1"/>
      <c r="L768" s="1"/>
      <c r="M768" s="1"/>
      <c r="N768" s="1"/>
      <c r="O768" s="1"/>
      <c r="P768" s="1"/>
      <c r="Q768" s="1"/>
      <c r="R768" s="1"/>
      <c r="S768" s="1"/>
      <c r="T768" s="1"/>
      <c r="U768" s="1"/>
      <c r="V768" s="1"/>
      <c r="W768" s="1"/>
      <c r="X768" s="1"/>
      <c r="Y768" s="1"/>
      <c r="Z768" s="1"/>
    </row>
    <row r="769" customFormat="false" ht="15.75" hidden="false" customHeight="true" outlineLevel="0" collapsed="false">
      <c r="A769" s="1"/>
      <c r="B769" s="1"/>
      <c r="C769" s="1"/>
      <c r="D769" s="2"/>
      <c r="E769" s="2"/>
      <c r="F769" s="3"/>
      <c r="G769" s="2"/>
      <c r="H769" s="1"/>
      <c r="I769" s="3"/>
      <c r="J769" s="1"/>
      <c r="K769" s="1"/>
      <c r="L769" s="1"/>
      <c r="M769" s="1"/>
      <c r="N769" s="1"/>
      <c r="O769" s="1"/>
      <c r="P769" s="1"/>
      <c r="Q769" s="1"/>
      <c r="R769" s="1"/>
      <c r="S769" s="1"/>
      <c r="T769" s="1"/>
      <c r="U769" s="1"/>
      <c r="V769" s="1"/>
      <c r="W769" s="1"/>
      <c r="X769" s="1"/>
      <c r="Y769" s="1"/>
      <c r="Z769" s="1"/>
    </row>
    <row r="770" customFormat="false" ht="15.75" hidden="false" customHeight="true" outlineLevel="0" collapsed="false">
      <c r="A770" s="1"/>
      <c r="B770" s="1"/>
      <c r="C770" s="1"/>
      <c r="D770" s="2"/>
      <c r="E770" s="2"/>
      <c r="F770" s="3"/>
      <c r="G770" s="2"/>
      <c r="H770" s="1"/>
      <c r="I770" s="3"/>
      <c r="J770" s="1"/>
      <c r="K770" s="1"/>
      <c r="L770" s="1"/>
      <c r="M770" s="1"/>
      <c r="N770" s="1"/>
      <c r="O770" s="1"/>
      <c r="P770" s="1"/>
      <c r="Q770" s="1"/>
      <c r="R770" s="1"/>
      <c r="S770" s="1"/>
      <c r="T770" s="1"/>
      <c r="U770" s="1"/>
      <c r="V770" s="1"/>
      <c r="W770" s="1"/>
      <c r="X770" s="1"/>
      <c r="Y770" s="1"/>
      <c r="Z770" s="1"/>
    </row>
    <row r="771" customFormat="false" ht="15.75" hidden="false" customHeight="true" outlineLevel="0" collapsed="false">
      <c r="A771" s="1"/>
      <c r="B771" s="1"/>
      <c r="C771" s="1"/>
      <c r="D771" s="2"/>
      <c r="E771" s="2"/>
      <c r="F771" s="3"/>
      <c r="G771" s="2"/>
      <c r="H771" s="1"/>
      <c r="I771" s="3"/>
      <c r="J771" s="1"/>
      <c r="K771" s="1"/>
      <c r="L771" s="1"/>
      <c r="M771" s="1"/>
      <c r="N771" s="1"/>
      <c r="O771" s="1"/>
      <c r="P771" s="1"/>
      <c r="Q771" s="1"/>
      <c r="R771" s="1"/>
      <c r="S771" s="1"/>
      <c r="T771" s="1"/>
      <c r="U771" s="1"/>
      <c r="V771" s="1"/>
      <c r="W771" s="1"/>
      <c r="X771" s="1"/>
      <c r="Y771" s="1"/>
      <c r="Z771" s="1"/>
    </row>
    <row r="772" customFormat="false" ht="15.75" hidden="false" customHeight="true" outlineLevel="0" collapsed="false">
      <c r="A772" s="1"/>
      <c r="B772" s="1"/>
      <c r="C772" s="1"/>
      <c r="D772" s="2"/>
      <c r="E772" s="2"/>
      <c r="F772" s="3"/>
      <c r="G772" s="2"/>
      <c r="H772" s="1"/>
      <c r="I772" s="3"/>
      <c r="J772" s="1"/>
      <c r="K772" s="1"/>
      <c r="L772" s="1"/>
      <c r="M772" s="1"/>
      <c r="N772" s="1"/>
      <c r="O772" s="1"/>
      <c r="P772" s="1"/>
      <c r="Q772" s="1"/>
      <c r="R772" s="1"/>
      <c r="S772" s="1"/>
      <c r="T772" s="1"/>
      <c r="U772" s="1"/>
      <c r="V772" s="1"/>
      <c r="W772" s="1"/>
      <c r="X772" s="1"/>
      <c r="Y772" s="1"/>
      <c r="Z772" s="1"/>
    </row>
    <row r="773" customFormat="false" ht="15.75" hidden="false" customHeight="true" outlineLevel="0" collapsed="false">
      <c r="A773" s="1"/>
      <c r="B773" s="1"/>
      <c r="C773" s="1"/>
      <c r="D773" s="2"/>
      <c r="E773" s="2"/>
      <c r="F773" s="3"/>
      <c r="G773" s="2"/>
      <c r="H773" s="1"/>
      <c r="I773" s="3"/>
      <c r="J773" s="1"/>
      <c r="K773" s="1"/>
      <c r="L773" s="1"/>
      <c r="M773" s="1"/>
      <c r="N773" s="1"/>
      <c r="O773" s="1"/>
      <c r="P773" s="1"/>
      <c r="Q773" s="1"/>
      <c r="R773" s="1"/>
      <c r="S773" s="1"/>
      <c r="T773" s="1"/>
      <c r="U773" s="1"/>
      <c r="V773" s="1"/>
      <c r="W773" s="1"/>
      <c r="X773" s="1"/>
      <c r="Y773" s="1"/>
      <c r="Z773" s="1"/>
    </row>
    <row r="774" customFormat="false" ht="15.75" hidden="false" customHeight="true" outlineLevel="0" collapsed="false">
      <c r="A774" s="1"/>
      <c r="B774" s="1"/>
      <c r="C774" s="1"/>
      <c r="D774" s="2"/>
      <c r="E774" s="2"/>
      <c r="F774" s="3"/>
      <c r="G774" s="2"/>
      <c r="H774" s="1"/>
      <c r="I774" s="3"/>
      <c r="J774" s="1"/>
      <c r="K774" s="1"/>
      <c r="L774" s="1"/>
      <c r="M774" s="1"/>
      <c r="N774" s="1"/>
      <c r="O774" s="1"/>
      <c r="P774" s="1"/>
      <c r="Q774" s="1"/>
      <c r="R774" s="1"/>
      <c r="S774" s="1"/>
      <c r="T774" s="1"/>
      <c r="U774" s="1"/>
      <c r="V774" s="1"/>
      <c r="W774" s="1"/>
      <c r="X774" s="1"/>
      <c r="Y774" s="1"/>
      <c r="Z774" s="1"/>
    </row>
    <row r="775" customFormat="false" ht="15.75" hidden="false" customHeight="true" outlineLevel="0" collapsed="false">
      <c r="A775" s="1"/>
      <c r="B775" s="1"/>
      <c r="C775" s="1"/>
      <c r="D775" s="2"/>
      <c r="E775" s="2"/>
      <c r="F775" s="3"/>
      <c r="G775" s="2"/>
      <c r="H775" s="1"/>
      <c r="I775" s="3"/>
      <c r="J775" s="1"/>
      <c r="K775" s="1"/>
      <c r="L775" s="1"/>
      <c r="M775" s="1"/>
      <c r="N775" s="1"/>
      <c r="O775" s="1"/>
      <c r="P775" s="1"/>
      <c r="Q775" s="1"/>
      <c r="R775" s="1"/>
      <c r="S775" s="1"/>
      <c r="T775" s="1"/>
      <c r="U775" s="1"/>
      <c r="V775" s="1"/>
      <c r="W775" s="1"/>
      <c r="X775" s="1"/>
      <c r="Y775" s="1"/>
      <c r="Z775" s="1"/>
    </row>
    <row r="776" customFormat="false" ht="15.75" hidden="false" customHeight="true" outlineLevel="0" collapsed="false">
      <c r="A776" s="1"/>
      <c r="B776" s="1"/>
      <c r="C776" s="1"/>
      <c r="D776" s="2"/>
      <c r="E776" s="2"/>
      <c r="F776" s="3"/>
      <c r="G776" s="2"/>
      <c r="H776" s="1"/>
      <c r="I776" s="3"/>
      <c r="J776" s="1"/>
      <c r="K776" s="1"/>
      <c r="L776" s="1"/>
      <c r="M776" s="1"/>
      <c r="N776" s="1"/>
      <c r="O776" s="1"/>
      <c r="P776" s="1"/>
      <c r="Q776" s="1"/>
      <c r="R776" s="1"/>
      <c r="S776" s="1"/>
      <c r="T776" s="1"/>
      <c r="U776" s="1"/>
      <c r="V776" s="1"/>
      <c r="W776" s="1"/>
      <c r="X776" s="1"/>
      <c r="Y776" s="1"/>
      <c r="Z776" s="1"/>
    </row>
    <row r="777" customFormat="false" ht="15.75" hidden="false" customHeight="true" outlineLevel="0" collapsed="false">
      <c r="A777" s="1"/>
      <c r="B777" s="1"/>
      <c r="C777" s="1"/>
      <c r="D777" s="2"/>
      <c r="E777" s="2"/>
      <c r="F777" s="3"/>
      <c r="G777" s="2"/>
      <c r="H777" s="1"/>
      <c r="I777" s="3"/>
      <c r="J777" s="1"/>
      <c r="K777" s="1"/>
      <c r="L777" s="1"/>
      <c r="M777" s="1"/>
      <c r="N777" s="1"/>
      <c r="O777" s="1"/>
      <c r="P777" s="1"/>
      <c r="Q777" s="1"/>
      <c r="R777" s="1"/>
      <c r="S777" s="1"/>
      <c r="T777" s="1"/>
      <c r="U777" s="1"/>
      <c r="V777" s="1"/>
      <c r="W777" s="1"/>
      <c r="X777" s="1"/>
      <c r="Y777" s="1"/>
      <c r="Z777" s="1"/>
    </row>
    <row r="778" customFormat="false" ht="15.75" hidden="false" customHeight="true" outlineLevel="0" collapsed="false">
      <c r="A778" s="1"/>
      <c r="B778" s="1"/>
      <c r="C778" s="1"/>
      <c r="D778" s="2"/>
      <c r="E778" s="2"/>
      <c r="F778" s="3"/>
      <c r="G778" s="2"/>
      <c r="H778" s="1"/>
      <c r="I778" s="3"/>
      <c r="J778" s="1"/>
      <c r="K778" s="1"/>
      <c r="L778" s="1"/>
      <c r="M778" s="1"/>
      <c r="N778" s="1"/>
      <c r="O778" s="1"/>
      <c r="P778" s="1"/>
      <c r="Q778" s="1"/>
      <c r="R778" s="1"/>
      <c r="S778" s="1"/>
      <c r="T778" s="1"/>
      <c r="U778" s="1"/>
      <c r="V778" s="1"/>
      <c r="W778" s="1"/>
      <c r="X778" s="1"/>
      <c r="Y778" s="1"/>
      <c r="Z778" s="1"/>
    </row>
    <row r="779" customFormat="false" ht="15.75" hidden="false" customHeight="true" outlineLevel="0" collapsed="false">
      <c r="A779" s="1"/>
      <c r="B779" s="1"/>
      <c r="C779" s="1"/>
      <c r="D779" s="2"/>
      <c r="E779" s="2"/>
      <c r="F779" s="3"/>
      <c r="G779" s="2"/>
      <c r="H779" s="1"/>
      <c r="I779" s="3"/>
      <c r="J779" s="1"/>
      <c r="K779" s="1"/>
      <c r="L779" s="1"/>
      <c r="M779" s="1"/>
      <c r="N779" s="1"/>
      <c r="O779" s="1"/>
      <c r="P779" s="1"/>
      <c r="Q779" s="1"/>
      <c r="R779" s="1"/>
      <c r="S779" s="1"/>
      <c r="T779" s="1"/>
      <c r="U779" s="1"/>
      <c r="V779" s="1"/>
      <c r="W779" s="1"/>
      <c r="X779" s="1"/>
      <c r="Y779" s="1"/>
      <c r="Z779" s="1"/>
    </row>
    <row r="780" customFormat="false" ht="15.75" hidden="false" customHeight="true" outlineLevel="0" collapsed="false">
      <c r="A780" s="1"/>
      <c r="B780" s="1"/>
      <c r="C780" s="1"/>
      <c r="D780" s="2"/>
      <c r="E780" s="2"/>
      <c r="F780" s="3"/>
      <c r="G780" s="2"/>
      <c r="H780" s="1"/>
      <c r="I780" s="3"/>
      <c r="J780" s="1"/>
      <c r="K780" s="1"/>
      <c r="L780" s="1"/>
      <c r="M780" s="1"/>
      <c r="N780" s="1"/>
      <c r="O780" s="1"/>
      <c r="P780" s="1"/>
      <c r="Q780" s="1"/>
      <c r="R780" s="1"/>
      <c r="S780" s="1"/>
      <c r="T780" s="1"/>
      <c r="U780" s="1"/>
      <c r="V780" s="1"/>
      <c r="W780" s="1"/>
      <c r="X780" s="1"/>
      <c r="Y780" s="1"/>
      <c r="Z780" s="1"/>
    </row>
    <row r="781" customFormat="false" ht="15.75" hidden="false" customHeight="true" outlineLevel="0" collapsed="false">
      <c r="A781" s="1"/>
      <c r="B781" s="1"/>
      <c r="C781" s="1"/>
      <c r="D781" s="2"/>
      <c r="E781" s="2"/>
      <c r="F781" s="3"/>
      <c r="G781" s="2"/>
      <c r="H781" s="1"/>
      <c r="I781" s="3"/>
      <c r="J781" s="1"/>
      <c r="K781" s="1"/>
      <c r="L781" s="1"/>
      <c r="M781" s="1"/>
      <c r="N781" s="1"/>
      <c r="O781" s="1"/>
      <c r="P781" s="1"/>
      <c r="Q781" s="1"/>
      <c r="R781" s="1"/>
      <c r="S781" s="1"/>
      <c r="T781" s="1"/>
      <c r="U781" s="1"/>
      <c r="V781" s="1"/>
      <c r="W781" s="1"/>
      <c r="X781" s="1"/>
      <c r="Y781" s="1"/>
      <c r="Z781" s="1"/>
    </row>
    <row r="782" customFormat="false" ht="15.75" hidden="false" customHeight="true" outlineLevel="0" collapsed="false">
      <c r="A782" s="1"/>
      <c r="B782" s="1"/>
      <c r="C782" s="1"/>
      <c r="D782" s="2"/>
      <c r="E782" s="2"/>
      <c r="F782" s="3"/>
      <c r="G782" s="2"/>
      <c r="H782" s="1"/>
      <c r="I782" s="3"/>
      <c r="J782" s="1"/>
      <c r="K782" s="1"/>
      <c r="L782" s="1"/>
      <c r="M782" s="1"/>
      <c r="N782" s="1"/>
      <c r="O782" s="1"/>
      <c r="P782" s="1"/>
      <c r="Q782" s="1"/>
      <c r="R782" s="1"/>
      <c r="S782" s="1"/>
      <c r="T782" s="1"/>
      <c r="U782" s="1"/>
      <c r="V782" s="1"/>
      <c r="W782" s="1"/>
      <c r="X782" s="1"/>
      <c r="Y782" s="1"/>
      <c r="Z782" s="1"/>
    </row>
    <row r="783" customFormat="false" ht="15.75" hidden="false" customHeight="true" outlineLevel="0" collapsed="false">
      <c r="A783" s="1"/>
      <c r="B783" s="1"/>
      <c r="C783" s="1"/>
      <c r="D783" s="2"/>
      <c r="E783" s="2"/>
      <c r="F783" s="3"/>
      <c r="G783" s="2"/>
      <c r="H783" s="1"/>
      <c r="I783" s="3"/>
      <c r="J783" s="1"/>
      <c r="K783" s="1"/>
      <c r="L783" s="1"/>
      <c r="M783" s="1"/>
      <c r="N783" s="1"/>
      <c r="O783" s="1"/>
      <c r="P783" s="1"/>
      <c r="Q783" s="1"/>
      <c r="R783" s="1"/>
      <c r="S783" s="1"/>
      <c r="T783" s="1"/>
      <c r="U783" s="1"/>
      <c r="V783" s="1"/>
      <c r="W783" s="1"/>
      <c r="X783" s="1"/>
      <c r="Y783" s="1"/>
      <c r="Z783" s="1"/>
    </row>
    <row r="784" customFormat="false" ht="15.75" hidden="false" customHeight="true" outlineLevel="0" collapsed="false">
      <c r="A784" s="1"/>
      <c r="B784" s="1"/>
      <c r="C784" s="1"/>
      <c r="D784" s="2"/>
      <c r="E784" s="2"/>
      <c r="F784" s="3"/>
      <c r="G784" s="2"/>
      <c r="H784" s="1"/>
      <c r="I784" s="3"/>
      <c r="J784" s="1"/>
      <c r="K784" s="1"/>
      <c r="L784" s="1"/>
      <c r="M784" s="1"/>
      <c r="N784" s="1"/>
      <c r="O784" s="1"/>
      <c r="P784" s="1"/>
      <c r="Q784" s="1"/>
      <c r="R784" s="1"/>
      <c r="S784" s="1"/>
      <c r="T784" s="1"/>
      <c r="U784" s="1"/>
      <c r="V784" s="1"/>
      <c r="W784" s="1"/>
      <c r="X784" s="1"/>
      <c r="Y784" s="1"/>
      <c r="Z784" s="1"/>
    </row>
    <row r="785" customFormat="false" ht="15.75" hidden="false" customHeight="true" outlineLevel="0" collapsed="false">
      <c r="A785" s="1"/>
      <c r="B785" s="1"/>
      <c r="C785" s="1"/>
      <c r="D785" s="2"/>
      <c r="E785" s="2"/>
      <c r="F785" s="3"/>
      <c r="G785" s="2"/>
      <c r="H785" s="1"/>
      <c r="I785" s="3"/>
      <c r="J785" s="1"/>
      <c r="K785" s="1"/>
      <c r="L785" s="1"/>
      <c r="M785" s="1"/>
      <c r="N785" s="1"/>
      <c r="O785" s="1"/>
      <c r="P785" s="1"/>
      <c r="Q785" s="1"/>
      <c r="R785" s="1"/>
      <c r="S785" s="1"/>
      <c r="T785" s="1"/>
      <c r="U785" s="1"/>
      <c r="V785" s="1"/>
      <c r="W785" s="1"/>
      <c r="X785" s="1"/>
      <c r="Y785" s="1"/>
      <c r="Z785" s="1"/>
    </row>
    <row r="786" customFormat="false" ht="15.75" hidden="false" customHeight="true" outlineLevel="0" collapsed="false">
      <c r="A786" s="1"/>
      <c r="B786" s="1"/>
      <c r="C786" s="1"/>
      <c r="D786" s="2"/>
      <c r="E786" s="2"/>
      <c r="F786" s="3"/>
      <c r="G786" s="2"/>
      <c r="H786" s="1"/>
      <c r="I786" s="3"/>
      <c r="J786" s="1"/>
      <c r="K786" s="1"/>
      <c r="L786" s="1"/>
      <c r="M786" s="1"/>
      <c r="N786" s="1"/>
      <c r="O786" s="1"/>
      <c r="P786" s="1"/>
      <c r="Q786" s="1"/>
      <c r="R786" s="1"/>
      <c r="S786" s="1"/>
      <c r="T786" s="1"/>
      <c r="U786" s="1"/>
      <c r="V786" s="1"/>
      <c r="W786" s="1"/>
      <c r="X786" s="1"/>
      <c r="Y786" s="1"/>
      <c r="Z786" s="1"/>
    </row>
    <row r="787" customFormat="false" ht="15.75" hidden="false" customHeight="true" outlineLevel="0" collapsed="false">
      <c r="A787" s="1"/>
      <c r="B787" s="1"/>
      <c r="C787" s="1"/>
      <c r="D787" s="2"/>
      <c r="E787" s="2"/>
      <c r="F787" s="3"/>
      <c r="G787" s="2"/>
      <c r="H787" s="1"/>
      <c r="I787" s="3"/>
      <c r="J787" s="1"/>
      <c r="K787" s="1"/>
      <c r="L787" s="1"/>
      <c r="M787" s="1"/>
      <c r="N787" s="1"/>
      <c r="O787" s="1"/>
      <c r="P787" s="1"/>
      <c r="Q787" s="1"/>
      <c r="R787" s="1"/>
      <c r="S787" s="1"/>
      <c r="T787" s="1"/>
      <c r="U787" s="1"/>
      <c r="V787" s="1"/>
      <c r="W787" s="1"/>
      <c r="X787" s="1"/>
      <c r="Y787" s="1"/>
      <c r="Z787" s="1"/>
    </row>
    <row r="788" customFormat="false" ht="15.75" hidden="false" customHeight="true" outlineLevel="0" collapsed="false">
      <c r="A788" s="1"/>
      <c r="B788" s="1"/>
      <c r="C788" s="1"/>
      <c r="D788" s="2"/>
      <c r="E788" s="2"/>
      <c r="F788" s="3"/>
      <c r="G788" s="2"/>
      <c r="H788" s="1"/>
      <c r="I788" s="3"/>
      <c r="J788" s="1"/>
      <c r="K788" s="1"/>
      <c r="L788" s="1"/>
      <c r="M788" s="1"/>
      <c r="N788" s="1"/>
      <c r="O788" s="1"/>
      <c r="P788" s="1"/>
      <c r="Q788" s="1"/>
      <c r="R788" s="1"/>
      <c r="S788" s="1"/>
      <c r="T788" s="1"/>
      <c r="U788" s="1"/>
      <c r="V788" s="1"/>
      <c r="W788" s="1"/>
      <c r="X788" s="1"/>
      <c r="Y788" s="1"/>
      <c r="Z788" s="1"/>
    </row>
    <row r="789" customFormat="false" ht="15.75" hidden="false" customHeight="true" outlineLevel="0" collapsed="false">
      <c r="A789" s="1"/>
      <c r="B789" s="1"/>
      <c r="C789" s="1"/>
      <c r="D789" s="2"/>
      <c r="E789" s="2"/>
      <c r="F789" s="3"/>
      <c r="G789" s="2"/>
      <c r="H789" s="1"/>
      <c r="I789" s="3"/>
      <c r="J789" s="1"/>
      <c r="K789" s="1"/>
      <c r="L789" s="1"/>
      <c r="M789" s="1"/>
      <c r="N789" s="1"/>
      <c r="O789" s="1"/>
      <c r="P789" s="1"/>
      <c r="Q789" s="1"/>
      <c r="R789" s="1"/>
      <c r="S789" s="1"/>
      <c r="T789" s="1"/>
      <c r="U789" s="1"/>
      <c r="V789" s="1"/>
      <c r="W789" s="1"/>
      <c r="X789" s="1"/>
      <c r="Y789" s="1"/>
      <c r="Z789" s="1"/>
    </row>
    <row r="790" customFormat="false" ht="15.75" hidden="false" customHeight="true" outlineLevel="0" collapsed="false">
      <c r="A790" s="1"/>
      <c r="B790" s="1"/>
      <c r="C790" s="1"/>
      <c r="D790" s="2"/>
      <c r="E790" s="2"/>
      <c r="F790" s="3"/>
      <c r="G790" s="2"/>
      <c r="H790" s="1"/>
      <c r="I790" s="3"/>
      <c r="J790" s="1"/>
      <c r="K790" s="1"/>
      <c r="L790" s="1"/>
      <c r="M790" s="1"/>
      <c r="N790" s="1"/>
      <c r="O790" s="1"/>
      <c r="P790" s="1"/>
      <c r="Q790" s="1"/>
      <c r="R790" s="1"/>
      <c r="S790" s="1"/>
      <c r="T790" s="1"/>
      <c r="U790" s="1"/>
      <c r="V790" s="1"/>
      <c r="W790" s="1"/>
      <c r="X790" s="1"/>
      <c r="Y790" s="1"/>
      <c r="Z790" s="1"/>
    </row>
    <row r="791" customFormat="false" ht="15.75" hidden="false" customHeight="true" outlineLevel="0" collapsed="false">
      <c r="A791" s="1"/>
      <c r="B791" s="1"/>
      <c r="C791" s="1"/>
      <c r="D791" s="2"/>
      <c r="E791" s="2"/>
      <c r="F791" s="3"/>
      <c r="G791" s="2"/>
      <c r="H791" s="1"/>
      <c r="I791" s="3"/>
      <c r="J791" s="1"/>
      <c r="K791" s="1"/>
      <c r="L791" s="1"/>
      <c r="M791" s="1"/>
      <c r="N791" s="1"/>
      <c r="O791" s="1"/>
      <c r="P791" s="1"/>
      <c r="Q791" s="1"/>
      <c r="R791" s="1"/>
      <c r="S791" s="1"/>
      <c r="T791" s="1"/>
      <c r="U791" s="1"/>
      <c r="V791" s="1"/>
      <c r="W791" s="1"/>
      <c r="X791" s="1"/>
      <c r="Y791" s="1"/>
      <c r="Z791" s="1"/>
    </row>
    <row r="792" customFormat="false" ht="15.75" hidden="false" customHeight="true" outlineLevel="0" collapsed="false">
      <c r="A792" s="1"/>
      <c r="B792" s="1"/>
      <c r="C792" s="1"/>
      <c r="D792" s="2"/>
      <c r="E792" s="2"/>
      <c r="F792" s="3"/>
      <c r="G792" s="2"/>
      <c r="H792" s="1"/>
      <c r="I792" s="3"/>
      <c r="J792" s="1"/>
      <c r="K792" s="1"/>
      <c r="L792" s="1"/>
      <c r="M792" s="1"/>
      <c r="N792" s="1"/>
      <c r="O792" s="1"/>
      <c r="P792" s="1"/>
      <c r="Q792" s="1"/>
      <c r="R792" s="1"/>
      <c r="S792" s="1"/>
      <c r="T792" s="1"/>
      <c r="U792" s="1"/>
      <c r="V792" s="1"/>
      <c r="W792" s="1"/>
      <c r="X792" s="1"/>
      <c r="Y792" s="1"/>
      <c r="Z792" s="1"/>
    </row>
    <row r="793" customFormat="false" ht="15.75" hidden="false" customHeight="true" outlineLevel="0" collapsed="false">
      <c r="A793" s="1"/>
      <c r="B793" s="1"/>
      <c r="C793" s="1"/>
      <c r="D793" s="2"/>
      <c r="E793" s="2"/>
      <c r="F793" s="3"/>
      <c r="G793" s="2"/>
      <c r="H793" s="1"/>
      <c r="I793" s="3"/>
      <c r="J793" s="1"/>
      <c r="K793" s="1"/>
      <c r="L793" s="1"/>
      <c r="M793" s="1"/>
      <c r="N793" s="1"/>
      <c r="O793" s="1"/>
      <c r="P793" s="1"/>
      <c r="Q793" s="1"/>
      <c r="R793" s="1"/>
      <c r="S793" s="1"/>
      <c r="T793" s="1"/>
      <c r="U793" s="1"/>
      <c r="V793" s="1"/>
      <c r="W793" s="1"/>
      <c r="X793" s="1"/>
      <c r="Y793" s="1"/>
      <c r="Z793" s="1"/>
    </row>
    <row r="794" customFormat="false" ht="15.75" hidden="false" customHeight="true" outlineLevel="0" collapsed="false">
      <c r="A794" s="1"/>
      <c r="B794" s="1"/>
      <c r="C794" s="1"/>
      <c r="D794" s="2"/>
      <c r="E794" s="2"/>
      <c r="F794" s="3"/>
      <c r="G794" s="2"/>
      <c r="H794" s="1"/>
      <c r="I794" s="3"/>
      <c r="J794" s="1"/>
      <c r="K794" s="1"/>
      <c r="L794" s="1"/>
      <c r="M794" s="1"/>
      <c r="N794" s="1"/>
      <c r="O794" s="1"/>
      <c r="P794" s="1"/>
      <c r="Q794" s="1"/>
      <c r="R794" s="1"/>
      <c r="S794" s="1"/>
      <c r="T794" s="1"/>
      <c r="U794" s="1"/>
      <c r="V794" s="1"/>
      <c r="W794" s="1"/>
      <c r="X794" s="1"/>
      <c r="Y794" s="1"/>
      <c r="Z794" s="1"/>
    </row>
    <row r="795" customFormat="false" ht="15.75" hidden="false" customHeight="true" outlineLevel="0" collapsed="false">
      <c r="A795" s="1"/>
      <c r="B795" s="1"/>
      <c r="C795" s="1"/>
      <c r="D795" s="2"/>
      <c r="E795" s="2"/>
      <c r="F795" s="3"/>
      <c r="G795" s="2"/>
      <c r="H795" s="1"/>
      <c r="I795" s="3"/>
      <c r="J795" s="1"/>
      <c r="K795" s="1"/>
      <c r="L795" s="1"/>
      <c r="M795" s="1"/>
      <c r="N795" s="1"/>
      <c r="O795" s="1"/>
      <c r="P795" s="1"/>
      <c r="Q795" s="1"/>
      <c r="R795" s="1"/>
      <c r="S795" s="1"/>
      <c r="T795" s="1"/>
      <c r="U795" s="1"/>
      <c r="V795" s="1"/>
      <c r="W795" s="1"/>
      <c r="X795" s="1"/>
      <c r="Y795" s="1"/>
      <c r="Z795" s="1"/>
    </row>
    <row r="796" customFormat="false" ht="15.75" hidden="false" customHeight="true" outlineLevel="0" collapsed="false">
      <c r="A796" s="1"/>
      <c r="B796" s="1"/>
      <c r="C796" s="1"/>
      <c r="D796" s="2"/>
      <c r="E796" s="2"/>
      <c r="F796" s="3"/>
      <c r="G796" s="2"/>
      <c r="H796" s="1"/>
      <c r="I796" s="3"/>
      <c r="J796" s="1"/>
      <c r="K796" s="1"/>
      <c r="L796" s="1"/>
      <c r="M796" s="1"/>
      <c r="N796" s="1"/>
      <c r="O796" s="1"/>
      <c r="P796" s="1"/>
      <c r="Q796" s="1"/>
      <c r="R796" s="1"/>
      <c r="S796" s="1"/>
      <c r="T796" s="1"/>
      <c r="U796" s="1"/>
      <c r="V796" s="1"/>
      <c r="W796" s="1"/>
      <c r="X796" s="1"/>
      <c r="Y796" s="1"/>
      <c r="Z796" s="1"/>
    </row>
    <row r="797" customFormat="false" ht="15.75" hidden="false" customHeight="true" outlineLevel="0" collapsed="false">
      <c r="A797" s="1"/>
      <c r="B797" s="1"/>
      <c r="C797" s="1"/>
      <c r="D797" s="2"/>
      <c r="E797" s="2"/>
      <c r="F797" s="3"/>
      <c r="G797" s="2"/>
      <c r="H797" s="1"/>
      <c r="I797" s="3"/>
      <c r="J797" s="1"/>
      <c r="K797" s="1"/>
      <c r="L797" s="1"/>
      <c r="M797" s="1"/>
      <c r="N797" s="1"/>
      <c r="O797" s="1"/>
      <c r="P797" s="1"/>
      <c r="Q797" s="1"/>
      <c r="R797" s="1"/>
      <c r="S797" s="1"/>
      <c r="T797" s="1"/>
      <c r="U797" s="1"/>
      <c r="V797" s="1"/>
      <c r="W797" s="1"/>
      <c r="X797" s="1"/>
      <c r="Y797" s="1"/>
      <c r="Z797" s="1"/>
    </row>
    <row r="798" customFormat="false" ht="15.75" hidden="false" customHeight="true" outlineLevel="0" collapsed="false">
      <c r="A798" s="1"/>
      <c r="B798" s="1"/>
      <c r="C798" s="1"/>
      <c r="D798" s="2"/>
      <c r="E798" s="2"/>
      <c r="F798" s="3"/>
      <c r="G798" s="2"/>
      <c r="H798" s="1"/>
      <c r="I798" s="3"/>
      <c r="J798" s="1"/>
      <c r="K798" s="1"/>
      <c r="L798" s="1"/>
      <c r="M798" s="1"/>
      <c r="N798" s="1"/>
      <c r="O798" s="1"/>
      <c r="P798" s="1"/>
      <c r="Q798" s="1"/>
      <c r="R798" s="1"/>
      <c r="S798" s="1"/>
      <c r="T798" s="1"/>
      <c r="U798" s="1"/>
      <c r="V798" s="1"/>
      <c r="W798" s="1"/>
      <c r="X798" s="1"/>
      <c r="Y798" s="1"/>
      <c r="Z798" s="1"/>
    </row>
    <row r="799" customFormat="false" ht="15.75" hidden="false" customHeight="true" outlineLevel="0" collapsed="false">
      <c r="A799" s="1"/>
      <c r="B799" s="1"/>
      <c r="C799" s="1"/>
      <c r="D799" s="2"/>
      <c r="E799" s="2"/>
      <c r="F799" s="3"/>
      <c r="G799" s="2"/>
      <c r="H799" s="1"/>
      <c r="I799" s="3"/>
      <c r="J799" s="1"/>
      <c r="K799" s="1"/>
      <c r="L799" s="1"/>
      <c r="M799" s="1"/>
      <c r="N799" s="1"/>
      <c r="O799" s="1"/>
      <c r="P799" s="1"/>
      <c r="Q799" s="1"/>
      <c r="R799" s="1"/>
      <c r="S799" s="1"/>
      <c r="T799" s="1"/>
      <c r="U799" s="1"/>
      <c r="V799" s="1"/>
      <c r="W799" s="1"/>
      <c r="X799" s="1"/>
      <c r="Y799" s="1"/>
      <c r="Z799" s="1"/>
    </row>
    <row r="800" customFormat="false" ht="15.75" hidden="false" customHeight="true" outlineLevel="0" collapsed="false">
      <c r="A800" s="1"/>
      <c r="B800" s="1"/>
      <c r="C800" s="1"/>
      <c r="D800" s="2"/>
      <c r="E800" s="2"/>
      <c r="F800" s="3"/>
      <c r="G800" s="2"/>
      <c r="H800" s="1"/>
      <c r="I800" s="3"/>
      <c r="J800" s="1"/>
      <c r="K800" s="1"/>
      <c r="L800" s="1"/>
      <c r="M800" s="1"/>
      <c r="N800" s="1"/>
      <c r="O800" s="1"/>
      <c r="P800" s="1"/>
      <c r="Q800" s="1"/>
      <c r="R800" s="1"/>
      <c r="S800" s="1"/>
      <c r="T800" s="1"/>
      <c r="U800" s="1"/>
      <c r="V800" s="1"/>
      <c r="W800" s="1"/>
      <c r="X800" s="1"/>
      <c r="Y800" s="1"/>
      <c r="Z800" s="1"/>
    </row>
    <row r="801" customFormat="false" ht="15.75" hidden="false" customHeight="true" outlineLevel="0" collapsed="false">
      <c r="A801" s="1"/>
      <c r="B801" s="1"/>
      <c r="C801" s="1"/>
      <c r="D801" s="2"/>
      <c r="E801" s="2"/>
      <c r="F801" s="3"/>
      <c r="G801" s="2"/>
      <c r="H801" s="1"/>
      <c r="I801" s="3"/>
      <c r="J801" s="1"/>
      <c r="K801" s="1"/>
      <c r="L801" s="1"/>
      <c r="M801" s="1"/>
      <c r="N801" s="1"/>
      <c r="O801" s="1"/>
      <c r="P801" s="1"/>
      <c r="Q801" s="1"/>
      <c r="R801" s="1"/>
      <c r="S801" s="1"/>
      <c r="T801" s="1"/>
      <c r="U801" s="1"/>
      <c r="V801" s="1"/>
      <c r="W801" s="1"/>
      <c r="X801" s="1"/>
      <c r="Y801" s="1"/>
      <c r="Z801" s="1"/>
    </row>
    <row r="802" customFormat="false" ht="15.75" hidden="false" customHeight="true" outlineLevel="0" collapsed="false">
      <c r="A802" s="1"/>
      <c r="B802" s="1"/>
      <c r="C802" s="1"/>
      <c r="D802" s="2"/>
      <c r="E802" s="2"/>
      <c r="F802" s="3"/>
      <c r="G802" s="2"/>
      <c r="H802" s="1"/>
      <c r="I802" s="3"/>
      <c r="J802" s="1"/>
      <c r="K802" s="1"/>
      <c r="L802" s="1"/>
      <c r="M802" s="1"/>
      <c r="N802" s="1"/>
      <c r="O802" s="1"/>
      <c r="P802" s="1"/>
      <c r="Q802" s="1"/>
      <c r="R802" s="1"/>
      <c r="S802" s="1"/>
      <c r="T802" s="1"/>
      <c r="U802" s="1"/>
      <c r="V802" s="1"/>
      <c r="W802" s="1"/>
      <c r="X802" s="1"/>
      <c r="Y802" s="1"/>
      <c r="Z802" s="1"/>
    </row>
    <row r="803" customFormat="false" ht="15.75" hidden="false" customHeight="true" outlineLevel="0" collapsed="false">
      <c r="A803" s="1"/>
      <c r="B803" s="1"/>
      <c r="C803" s="1"/>
      <c r="D803" s="2"/>
      <c r="E803" s="2"/>
      <c r="F803" s="3"/>
      <c r="G803" s="2"/>
      <c r="H803" s="1"/>
      <c r="I803" s="3"/>
      <c r="J803" s="1"/>
      <c r="K803" s="1"/>
      <c r="L803" s="1"/>
      <c r="M803" s="1"/>
      <c r="N803" s="1"/>
      <c r="O803" s="1"/>
      <c r="P803" s="1"/>
      <c r="Q803" s="1"/>
      <c r="R803" s="1"/>
      <c r="S803" s="1"/>
      <c r="T803" s="1"/>
      <c r="U803" s="1"/>
      <c r="V803" s="1"/>
      <c r="W803" s="1"/>
      <c r="X803" s="1"/>
      <c r="Y803" s="1"/>
      <c r="Z803" s="1"/>
    </row>
    <row r="804" customFormat="false" ht="15.75" hidden="false" customHeight="true" outlineLevel="0" collapsed="false">
      <c r="A804" s="1"/>
      <c r="B804" s="1"/>
      <c r="C804" s="1"/>
      <c r="D804" s="2"/>
      <c r="E804" s="2"/>
      <c r="F804" s="3"/>
      <c r="G804" s="2"/>
      <c r="H804" s="1"/>
      <c r="I804" s="3"/>
      <c r="J804" s="1"/>
      <c r="K804" s="1"/>
      <c r="L804" s="1"/>
      <c r="M804" s="1"/>
      <c r="N804" s="1"/>
      <c r="O804" s="1"/>
      <c r="P804" s="1"/>
      <c r="Q804" s="1"/>
      <c r="R804" s="1"/>
      <c r="S804" s="1"/>
      <c r="T804" s="1"/>
      <c r="U804" s="1"/>
      <c r="V804" s="1"/>
      <c r="W804" s="1"/>
      <c r="X804" s="1"/>
      <c r="Y804" s="1"/>
      <c r="Z804" s="1"/>
    </row>
    <row r="805" customFormat="false" ht="15.75" hidden="false" customHeight="true" outlineLevel="0" collapsed="false">
      <c r="A805" s="1"/>
      <c r="B805" s="1"/>
      <c r="C805" s="1"/>
      <c r="D805" s="2"/>
      <c r="E805" s="2"/>
      <c r="F805" s="3"/>
      <c r="G805" s="2"/>
      <c r="H805" s="1"/>
      <c r="I805" s="3"/>
      <c r="J805" s="1"/>
      <c r="K805" s="1"/>
      <c r="L805" s="1"/>
      <c r="M805" s="1"/>
      <c r="N805" s="1"/>
      <c r="O805" s="1"/>
      <c r="P805" s="1"/>
      <c r="Q805" s="1"/>
      <c r="R805" s="1"/>
      <c r="S805" s="1"/>
      <c r="T805" s="1"/>
      <c r="U805" s="1"/>
      <c r="V805" s="1"/>
      <c r="W805" s="1"/>
      <c r="X805" s="1"/>
      <c r="Y805" s="1"/>
      <c r="Z805" s="1"/>
    </row>
    <row r="806" customFormat="false" ht="15.75" hidden="false" customHeight="true" outlineLevel="0" collapsed="false">
      <c r="A806" s="1"/>
      <c r="B806" s="1"/>
      <c r="C806" s="1"/>
      <c r="D806" s="2"/>
      <c r="E806" s="2"/>
      <c r="F806" s="3"/>
      <c r="G806" s="2"/>
      <c r="H806" s="1"/>
      <c r="I806" s="3"/>
      <c r="J806" s="1"/>
      <c r="K806" s="1"/>
      <c r="L806" s="1"/>
      <c r="M806" s="1"/>
      <c r="N806" s="1"/>
      <c r="O806" s="1"/>
      <c r="P806" s="1"/>
      <c r="Q806" s="1"/>
      <c r="R806" s="1"/>
      <c r="S806" s="1"/>
      <c r="T806" s="1"/>
      <c r="U806" s="1"/>
      <c r="V806" s="1"/>
      <c r="W806" s="1"/>
      <c r="X806" s="1"/>
      <c r="Y806" s="1"/>
      <c r="Z806" s="1"/>
    </row>
    <row r="807" customFormat="false" ht="15.75" hidden="false" customHeight="true" outlineLevel="0" collapsed="false">
      <c r="A807" s="1"/>
      <c r="B807" s="1"/>
      <c r="C807" s="1"/>
      <c r="D807" s="2"/>
      <c r="E807" s="2"/>
      <c r="F807" s="3"/>
      <c r="G807" s="2"/>
      <c r="H807" s="1"/>
      <c r="I807" s="3"/>
      <c r="J807" s="1"/>
      <c r="K807" s="1"/>
      <c r="L807" s="1"/>
      <c r="M807" s="1"/>
      <c r="N807" s="1"/>
      <c r="O807" s="1"/>
      <c r="P807" s="1"/>
      <c r="Q807" s="1"/>
      <c r="R807" s="1"/>
      <c r="S807" s="1"/>
      <c r="T807" s="1"/>
      <c r="U807" s="1"/>
      <c r="V807" s="1"/>
      <c r="W807" s="1"/>
      <c r="X807" s="1"/>
      <c r="Y807" s="1"/>
      <c r="Z807" s="1"/>
    </row>
    <row r="808" customFormat="false" ht="15.75" hidden="false" customHeight="true" outlineLevel="0" collapsed="false">
      <c r="A808" s="1"/>
      <c r="B808" s="1"/>
      <c r="C808" s="1"/>
      <c r="D808" s="2"/>
      <c r="E808" s="2"/>
      <c r="F808" s="3"/>
      <c r="G808" s="2"/>
      <c r="H808" s="1"/>
      <c r="I808" s="3"/>
      <c r="J808" s="1"/>
      <c r="K808" s="1"/>
      <c r="L808" s="1"/>
      <c r="M808" s="1"/>
      <c r="N808" s="1"/>
      <c r="O808" s="1"/>
      <c r="P808" s="1"/>
      <c r="Q808" s="1"/>
      <c r="R808" s="1"/>
      <c r="S808" s="1"/>
      <c r="T808" s="1"/>
      <c r="U808" s="1"/>
      <c r="V808" s="1"/>
      <c r="W808" s="1"/>
      <c r="X808" s="1"/>
      <c r="Y808" s="1"/>
      <c r="Z808" s="1"/>
    </row>
    <row r="809" customFormat="false" ht="15.75" hidden="false" customHeight="true" outlineLevel="0" collapsed="false">
      <c r="A809" s="1"/>
      <c r="B809" s="1"/>
      <c r="C809" s="1"/>
      <c r="D809" s="2"/>
      <c r="E809" s="2"/>
      <c r="F809" s="3"/>
      <c r="G809" s="2"/>
      <c r="H809" s="1"/>
      <c r="I809" s="3"/>
      <c r="J809" s="1"/>
      <c r="K809" s="1"/>
      <c r="L809" s="1"/>
      <c r="M809" s="1"/>
      <c r="N809" s="1"/>
      <c r="O809" s="1"/>
      <c r="P809" s="1"/>
      <c r="Q809" s="1"/>
      <c r="R809" s="1"/>
      <c r="S809" s="1"/>
      <c r="T809" s="1"/>
      <c r="U809" s="1"/>
      <c r="V809" s="1"/>
      <c r="W809" s="1"/>
      <c r="X809" s="1"/>
      <c r="Y809" s="1"/>
      <c r="Z809" s="1"/>
    </row>
    <row r="810" customFormat="false" ht="15.75" hidden="false" customHeight="true" outlineLevel="0" collapsed="false">
      <c r="A810" s="1"/>
      <c r="B810" s="1"/>
      <c r="C810" s="1"/>
      <c r="D810" s="2"/>
      <c r="E810" s="2"/>
      <c r="F810" s="3"/>
      <c r="G810" s="2"/>
      <c r="H810" s="1"/>
      <c r="I810" s="3"/>
      <c r="J810" s="1"/>
      <c r="K810" s="1"/>
      <c r="L810" s="1"/>
      <c r="M810" s="1"/>
      <c r="N810" s="1"/>
      <c r="O810" s="1"/>
      <c r="P810" s="1"/>
      <c r="Q810" s="1"/>
      <c r="R810" s="1"/>
      <c r="S810" s="1"/>
      <c r="T810" s="1"/>
      <c r="U810" s="1"/>
      <c r="V810" s="1"/>
      <c r="W810" s="1"/>
      <c r="X810" s="1"/>
      <c r="Y810" s="1"/>
      <c r="Z810" s="1"/>
    </row>
    <row r="811" customFormat="false" ht="15.75" hidden="false" customHeight="true" outlineLevel="0" collapsed="false">
      <c r="A811" s="1"/>
      <c r="B811" s="1"/>
      <c r="C811" s="1"/>
      <c r="D811" s="2"/>
      <c r="E811" s="2"/>
      <c r="F811" s="3"/>
      <c r="G811" s="2"/>
      <c r="H811" s="1"/>
      <c r="I811" s="3"/>
      <c r="J811" s="1"/>
      <c r="K811" s="1"/>
      <c r="L811" s="1"/>
      <c r="M811" s="1"/>
      <c r="N811" s="1"/>
      <c r="O811" s="1"/>
      <c r="P811" s="1"/>
      <c r="Q811" s="1"/>
      <c r="R811" s="1"/>
      <c r="S811" s="1"/>
      <c r="T811" s="1"/>
      <c r="U811" s="1"/>
      <c r="V811" s="1"/>
      <c r="W811" s="1"/>
      <c r="X811" s="1"/>
      <c r="Y811" s="1"/>
      <c r="Z811" s="1"/>
    </row>
    <row r="812" customFormat="false" ht="15.75" hidden="false" customHeight="true" outlineLevel="0" collapsed="false">
      <c r="A812" s="1"/>
      <c r="B812" s="1"/>
      <c r="C812" s="1"/>
      <c r="D812" s="2"/>
      <c r="E812" s="2"/>
      <c r="F812" s="3"/>
      <c r="G812" s="2"/>
      <c r="H812" s="1"/>
      <c r="I812" s="3"/>
      <c r="J812" s="1"/>
      <c r="K812" s="1"/>
      <c r="L812" s="1"/>
      <c r="M812" s="1"/>
      <c r="N812" s="1"/>
      <c r="O812" s="1"/>
      <c r="P812" s="1"/>
      <c r="Q812" s="1"/>
      <c r="R812" s="1"/>
      <c r="S812" s="1"/>
      <c r="T812" s="1"/>
      <c r="U812" s="1"/>
      <c r="V812" s="1"/>
      <c r="W812" s="1"/>
      <c r="X812" s="1"/>
      <c r="Y812" s="1"/>
      <c r="Z812" s="1"/>
    </row>
    <row r="813" customFormat="false" ht="15.75" hidden="false" customHeight="true" outlineLevel="0" collapsed="false">
      <c r="A813" s="1"/>
      <c r="B813" s="1"/>
      <c r="C813" s="1"/>
      <c r="D813" s="2"/>
      <c r="E813" s="2"/>
      <c r="F813" s="3"/>
      <c r="G813" s="2"/>
      <c r="H813" s="1"/>
      <c r="I813" s="3"/>
      <c r="J813" s="1"/>
      <c r="K813" s="1"/>
      <c r="L813" s="1"/>
      <c r="M813" s="1"/>
      <c r="N813" s="1"/>
      <c r="O813" s="1"/>
      <c r="P813" s="1"/>
      <c r="Q813" s="1"/>
      <c r="R813" s="1"/>
      <c r="S813" s="1"/>
      <c r="T813" s="1"/>
      <c r="U813" s="1"/>
      <c r="V813" s="1"/>
      <c r="W813" s="1"/>
      <c r="X813" s="1"/>
      <c r="Y813" s="1"/>
      <c r="Z813" s="1"/>
    </row>
    <row r="814" customFormat="false" ht="15.75" hidden="false" customHeight="true" outlineLevel="0" collapsed="false">
      <c r="A814" s="1"/>
      <c r="B814" s="1"/>
      <c r="C814" s="1"/>
      <c r="D814" s="2"/>
      <c r="E814" s="2"/>
      <c r="F814" s="3"/>
      <c r="G814" s="2"/>
      <c r="H814" s="1"/>
      <c r="I814" s="3"/>
      <c r="J814" s="1"/>
      <c r="K814" s="1"/>
      <c r="L814" s="1"/>
      <c r="M814" s="1"/>
      <c r="N814" s="1"/>
      <c r="O814" s="1"/>
      <c r="P814" s="1"/>
      <c r="Q814" s="1"/>
      <c r="R814" s="1"/>
      <c r="S814" s="1"/>
      <c r="T814" s="1"/>
      <c r="U814" s="1"/>
      <c r="V814" s="1"/>
      <c r="W814" s="1"/>
      <c r="X814" s="1"/>
      <c r="Y814" s="1"/>
      <c r="Z814" s="1"/>
    </row>
    <row r="815" customFormat="false" ht="15.75" hidden="false" customHeight="true" outlineLevel="0" collapsed="false">
      <c r="A815" s="1"/>
      <c r="B815" s="1"/>
      <c r="C815" s="1"/>
      <c r="D815" s="2"/>
      <c r="E815" s="2"/>
      <c r="F815" s="3"/>
      <c r="G815" s="2"/>
      <c r="H815" s="1"/>
      <c r="I815" s="3"/>
      <c r="J815" s="1"/>
      <c r="K815" s="1"/>
      <c r="L815" s="1"/>
      <c r="M815" s="1"/>
      <c r="N815" s="1"/>
      <c r="O815" s="1"/>
      <c r="P815" s="1"/>
      <c r="Q815" s="1"/>
      <c r="R815" s="1"/>
      <c r="S815" s="1"/>
      <c r="T815" s="1"/>
      <c r="U815" s="1"/>
      <c r="V815" s="1"/>
      <c r="W815" s="1"/>
      <c r="X815" s="1"/>
      <c r="Y815" s="1"/>
      <c r="Z815" s="1"/>
    </row>
    <row r="816" customFormat="false" ht="15.75" hidden="false" customHeight="true" outlineLevel="0" collapsed="false">
      <c r="A816" s="1"/>
      <c r="B816" s="1"/>
      <c r="C816" s="1"/>
      <c r="D816" s="2"/>
      <c r="E816" s="2"/>
      <c r="F816" s="3"/>
      <c r="G816" s="2"/>
      <c r="H816" s="1"/>
      <c r="I816" s="3"/>
      <c r="J816" s="1"/>
      <c r="K816" s="1"/>
      <c r="L816" s="1"/>
      <c r="M816" s="1"/>
      <c r="N816" s="1"/>
      <c r="O816" s="1"/>
      <c r="P816" s="1"/>
      <c r="Q816" s="1"/>
      <c r="R816" s="1"/>
      <c r="S816" s="1"/>
      <c r="T816" s="1"/>
      <c r="U816" s="1"/>
      <c r="V816" s="1"/>
      <c r="W816" s="1"/>
      <c r="X816" s="1"/>
      <c r="Y816" s="1"/>
      <c r="Z816" s="1"/>
    </row>
    <row r="817" customFormat="false" ht="15.75" hidden="false" customHeight="true" outlineLevel="0" collapsed="false">
      <c r="A817" s="1"/>
      <c r="B817" s="1"/>
      <c r="C817" s="1"/>
      <c r="D817" s="2"/>
      <c r="E817" s="2"/>
      <c r="F817" s="3"/>
      <c r="G817" s="2"/>
      <c r="H817" s="1"/>
      <c r="I817" s="3"/>
      <c r="J817" s="1"/>
      <c r="K817" s="1"/>
      <c r="L817" s="1"/>
      <c r="M817" s="1"/>
      <c r="N817" s="1"/>
      <c r="O817" s="1"/>
      <c r="P817" s="1"/>
      <c r="Q817" s="1"/>
      <c r="R817" s="1"/>
      <c r="S817" s="1"/>
      <c r="T817" s="1"/>
      <c r="U817" s="1"/>
      <c r="V817" s="1"/>
      <c r="W817" s="1"/>
      <c r="X817" s="1"/>
      <c r="Y817" s="1"/>
      <c r="Z817" s="1"/>
    </row>
    <row r="818" customFormat="false" ht="15.75" hidden="false" customHeight="true" outlineLevel="0" collapsed="false">
      <c r="A818" s="1"/>
      <c r="B818" s="1"/>
      <c r="C818" s="1"/>
      <c r="D818" s="2"/>
      <c r="E818" s="2"/>
      <c r="F818" s="3"/>
      <c r="G818" s="2"/>
      <c r="H818" s="1"/>
      <c r="I818" s="3"/>
      <c r="J818" s="1"/>
      <c r="K818" s="1"/>
      <c r="L818" s="1"/>
      <c r="M818" s="1"/>
      <c r="N818" s="1"/>
      <c r="O818" s="1"/>
      <c r="P818" s="1"/>
      <c r="Q818" s="1"/>
      <c r="R818" s="1"/>
      <c r="S818" s="1"/>
      <c r="T818" s="1"/>
      <c r="U818" s="1"/>
      <c r="V818" s="1"/>
      <c r="W818" s="1"/>
      <c r="X818" s="1"/>
      <c r="Y818" s="1"/>
      <c r="Z818" s="1"/>
    </row>
    <row r="819" customFormat="false" ht="15.75" hidden="false" customHeight="true" outlineLevel="0" collapsed="false">
      <c r="A819" s="1"/>
      <c r="B819" s="1"/>
      <c r="C819" s="1"/>
      <c r="D819" s="2"/>
      <c r="E819" s="2"/>
      <c r="F819" s="3"/>
      <c r="G819" s="2"/>
      <c r="H819" s="1"/>
      <c r="I819" s="3"/>
      <c r="J819" s="1"/>
      <c r="K819" s="1"/>
      <c r="L819" s="1"/>
      <c r="M819" s="1"/>
      <c r="N819" s="1"/>
      <c r="O819" s="1"/>
      <c r="P819" s="1"/>
      <c r="Q819" s="1"/>
      <c r="R819" s="1"/>
      <c r="S819" s="1"/>
      <c r="T819" s="1"/>
      <c r="U819" s="1"/>
      <c r="V819" s="1"/>
      <c r="W819" s="1"/>
      <c r="X819" s="1"/>
      <c r="Y819" s="1"/>
      <c r="Z819" s="1"/>
    </row>
    <row r="820" customFormat="false" ht="15.75" hidden="false" customHeight="true" outlineLevel="0" collapsed="false">
      <c r="A820" s="1"/>
      <c r="B820" s="1"/>
      <c r="C820" s="1"/>
      <c r="D820" s="2"/>
      <c r="E820" s="2"/>
      <c r="F820" s="3"/>
      <c r="G820" s="2"/>
      <c r="H820" s="1"/>
      <c r="I820" s="3"/>
      <c r="J820" s="1"/>
      <c r="K820" s="1"/>
      <c r="L820" s="1"/>
      <c r="M820" s="1"/>
      <c r="N820" s="1"/>
      <c r="O820" s="1"/>
      <c r="P820" s="1"/>
      <c r="Q820" s="1"/>
      <c r="R820" s="1"/>
      <c r="S820" s="1"/>
      <c r="T820" s="1"/>
      <c r="U820" s="1"/>
      <c r="V820" s="1"/>
      <c r="W820" s="1"/>
      <c r="X820" s="1"/>
      <c r="Y820" s="1"/>
      <c r="Z820" s="1"/>
    </row>
    <row r="821" customFormat="false" ht="15.75" hidden="false" customHeight="true" outlineLevel="0" collapsed="false">
      <c r="A821" s="1"/>
      <c r="B821" s="1"/>
      <c r="C821" s="1"/>
      <c r="D821" s="2"/>
      <c r="E821" s="2"/>
      <c r="F821" s="3"/>
      <c r="G821" s="2"/>
      <c r="H821" s="1"/>
      <c r="I821" s="3"/>
      <c r="J821" s="1"/>
      <c r="K821" s="1"/>
      <c r="L821" s="1"/>
      <c r="M821" s="1"/>
      <c r="N821" s="1"/>
      <c r="O821" s="1"/>
      <c r="P821" s="1"/>
      <c r="Q821" s="1"/>
      <c r="R821" s="1"/>
      <c r="S821" s="1"/>
      <c r="T821" s="1"/>
      <c r="U821" s="1"/>
      <c r="V821" s="1"/>
      <c r="W821" s="1"/>
      <c r="X821" s="1"/>
      <c r="Y821" s="1"/>
      <c r="Z821" s="1"/>
    </row>
    <row r="822" customFormat="false" ht="15.75" hidden="false" customHeight="true" outlineLevel="0" collapsed="false">
      <c r="A822" s="1"/>
      <c r="B822" s="1"/>
      <c r="C822" s="1"/>
      <c r="D822" s="2"/>
      <c r="E822" s="2"/>
      <c r="F822" s="3"/>
      <c r="G822" s="2"/>
      <c r="H822" s="1"/>
      <c r="I822" s="3"/>
      <c r="J822" s="1"/>
      <c r="K822" s="1"/>
      <c r="L822" s="1"/>
      <c r="M822" s="1"/>
      <c r="N822" s="1"/>
      <c r="O822" s="1"/>
      <c r="P822" s="1"/>
      <c r="Q822" s="1"/>
      <c r="R822" s="1"/>
      <c r="S822" s="1"/>
      <c r="T822" s="1"/>
      <c r="U822" s="1"/>
      <c r="V822" s="1"/>
      <c r="W822" s="1"/>
      <c r="X822" s="1"/>
      <c r="Y822" s="1"/>
      <c r="Z822" s="1"/>
    </row>
    <row r="823" customFormat="false" ht="15.75" hidden="false" customHeight="true" outlineLevel="0" collapsed="false">
      <c r="A823" s="1"/>
      <c r="B823" s="1"/>
      <c r="C823" s="1"/>
      <c r="D823" s="2"/>
      <c r="E823" s="2"/>
      <c r="F823" s="3"/>
      <c r="G823" s="2"/>
      <c r="H823" s="1"/>
      <c r="I823" s="3"/>
      <c r="J823" s="1"/>
      <c r="K823" s="1"/>
      <c r="L823" s="1"/>
      <c r="M823" s="1"/>
      <c r="N823" s="1"/>
      <c r="O823" s="1"/>
      <c r="P823" s="1"/>
      <c r="Q823" s="1"/>
      <c r="R823" s="1"/>
      <c r="S823" s="1"/>
      <c r="T823" s="1"/>
      <c r="U823" s="1"/>
      <c r="V823" s="1"/>
      <c r="W823" s="1"/>
      <c r="X823" s="1"/>
      <c r="Y823" s="1"/>
      <c r="Z823" s="1"/>
    </row>
    <row r="824" customFormat="false" ht="15.75" hidden="false" customHeight="true" outlineLevel="0" collapsed="false">
      <c r="A824" s="1"/>
      <c r="B824" s="1"/>
      <c r="C824" s="1"/>
      <c r="D824" s="2"/>
      <c r="E824" s="2"/>
      <c r="F824" s="3"/>
      <c r="G824" s="2"/>
      <c r="H824" s="1"/>
      <c r="I824" s="3"/>
      <c r="J824" s="1"/>
      <c r="K824" s="1"/>
      <c r="L824" s="1"/>
      <c r="M824" s="1"/>
      <c r="N824" s="1"/>
      <c r="O824" s="1"/>
      <c r="P824" s="1"/>
      <c r="Q824" s="1"/>
      <c r="R824" s="1"/>
      <c r="S824" s="1"/>
      <c r="T824" s="1"/>
      <c r="U824" s="1"/>
      <c r="V824" s="1"/>
      <c r="W824" s="1"/>
      <c r="X824" s="1"/>
      <c r="Y824" s="1"/>
      <c r="Z824" s="1"/>
    </row>
    <row r="825" customFormat="false" ht="15.75" hidden="false" customHeight="true" outlineLevel="0" collapsed="false">
      <c r="A825" s="1"/>
      <c r="B825" s="1"/>
      <c r="C825" s="1"/>
      <c r="D825" s="2"/>
      <c r="E825" s="2"/>
      <c r="F825" s="3"/>
      <c r="G825" s="2"/>
      <c r="H825" s="1"/>
      <c r="I825" s="3"/>
      <c r="J825" s="1"/>
      <c r="K825" s="1"/>
      <c r="L825" s="1"/>
      <c r="M825" s="1"/>
      <c r="N825" s="1"/>
      <c r="O825" s="1"/>
      <c r="P825" s="1"/>
      <c r="Q825" s="1"/>
      <c r="R825" s="1"/>
      <c r="S825" s="1"/>
      <c r="T825" s="1"/>
      <c r="U825" s="1"/>
      <c r="V825" s="1"/>
      <c r="W825" s="1"/>
      <c r="X825" s="1"/>
      <c r="Y825" s="1"/>
      <c r="Z825" s="1"/>
    </row>
    <row r="826" customFormat="false" ht="15.75" hidden="false" customHeight="true" outlineLevel="0" collapsed="false">
      <c r="A826" s="1"/>
      <c r="B826" s="1"/>
      <c r="C826" s="1"/>
      <c r="D826" s="2"/>
      <c r="E826" s="2"/>
      <c r="F826" s="3"/>
      <c r="G826" s="2"/>
      <c r="H826" s="1"/>
      <c r="I826" s="3"/>
      <c r="J826" s="1"/>
      <c r="K826" s="1"/>
      <c r="L826" s="1"/>
      <c r="M826" s="1"/>
      <c r="N826" s="1"/>
      <c r="O826" s="1"/>
      <c r="P826" s="1"/>
      <c r="Q826" s="1"/>
      <c r="R826" s="1"/>
      <c r="S826" s="1"/>
      <c r="T826" s="1"/>
      <c r="U826" s="1"/>
      <c r="V826" s="1"/>
      <c r="W826" s="1"/>
      <c r="X826" s="1"/>
      <c r="Y826" s="1"/>
      <c r="Z826" s="1"/>
    </row>
    <row r="827" customFormat="false" ht="15.75" hidden="false" customHeight="true" outlineLevel="0" collapsed="false">
      <c r="A827" s="1"/>
      <c r="B827" s="1"/>
      <c r="C827" s="1"/>
      <c r="D827" s="2"/>
      <c r="E827" s="2"/>
      <c r="F827" s="3"/>
      <c r="G827" s="2"/>
      <c r="H827" s="1"/>
      <c r="I827" s="3"/>
      <c r="J827" s="1"/>
      <c r="K827" s="1"/>
      <c r="L827" s="1"/>
      <c r="M827" s="1"/>
      <c r="N827" s="1"/>
      <c r="O827" s="1"/>
      <c r="P827" s="1"/>
      <c r="Q827" s="1"/>
      <c r="R827" s="1"/>
      <c r="S827" s="1"/>
      <c r="T827" s="1"/>
      <c r="U827" s="1"/>
      <c r="V827" s="1"/>
      <c r="W827" s="1"/>
      <c r="X827" s="1"/>
      <c r="Y827" s="1"/>
      <c r="Z827" s="1"/>
    </row>
    <row r="828" customFormat="false" ht="15.75" hidden="false" customHeight="true" outlineLevel="0" collapsed="false">
      <c r="A828" s="1"/>
      <c r="B828" s="1"/>
      <c r="C828" s="1"/>
      <c r="D828" s="2"/>
      <c r="E828" s="2"/>
      <c r="F828" s="3"/>
      <c r="G828" s="2"/>
      <c r="H828" s="1"/>
      <c r="I828" s="3"/>
      <c r="J828" s="1"/>
      <c r="K828" s="1"/>
      <c r="L828" s="1"/>
      <c r="M828" s="1"/>
      <c r="N828" s="1"/>
      <c r="O828" s="1"/>
      <c r="P828" s="1"/>
      <c r="Q828" s="1"/>
      <c r="R828" s="1"/>
      <c r="S828" s="1"/>
      <c r="T828" s="1"/>
      <c r="U828" s="1"/>
      <c r="V828" s="1"/>
      <c r="W828" s="1"/>
      <c r="X828" s="1"/>
      <c r="Y828" s="1"/>
      <c r="Z828" s="1"/>
    </row>
    <row r="829" customFormat="false" ht="15.75" hidden="false" customHeight="true" outlineLevel="0" collapsed="false">
      <c r="A829" s="1"/>
      <c r="B829" s="1"/>
      <c r="C829" s="1"/>
      <c r="D829" s="2"/>
      <c r="E829" s="2"/>
      <c r="F829" s="3"/>
      <c r="G829" s="2"/>
      <c r="H829" s="1"/>
      <c r="I829" s="3"/>
      <c r="J829" s="1"/>
      <c r="K829" s="1"/>
      <c r="L829" s="1"/>
      <c r="M829" s="1"/>
      <c r="N829" s="1"/>
      <c r="O829" s="1"/>
      <c r="P829" s="1"/>
      <c r="Q829" s="1"/>
      <c r="R829" s="1"/>
      <c r="S829" s="1"/>
      <c r="T829" s="1"/>
      <c r="U829" s="1"/>
      <c r="V829" s="1"/>
      <c r="W829" s="1"/>
      <c r="X829" s="1"/>
      <c r="Y829" s="1"/>
      <c r="Z829" s="1"/>
    </row>
    <row r="830" customFormat="false" ht="15.75" hidden="false" customHeight="true" outlineLevel="0" collapsed="false">
      <c r="A830" s="1"/>
      <c r="B830" s="1"/>
      <c r="C830" s="1"/>
      <c r="D830" s="2"/>
      <c r="E830" s="2"/>
      <c r="F830" s="3"/>
      <c r="G830" s="2"/>
      <c r="H830" s="1"/>
      <c r="I830" s="3"/>
      <c r="J830" s="1"/>
      <c r="K830" s="1"/>
      <c r="L830" s="1"/>
      <c r="M830" s="1"/>
      <c r="N830" s="1"/>
      <c r="O830" s="1"/>
      <c r="P830" s="1"/>
      <c r="Q830" s="1"/>
      <c r="R830" s="1"/>
      <c r="S830" s="1"/>
      <c r="T830" s="1"/>
      <c r="U830" s="1"/>
      <c r="V830" s="1"/>
      <c r="W830" s="1"/>
      <c r="X830" s="1"/>
      <c r="Y830" s="1"/>
      <c r="Z830" s="1"/>
    </row>
    <row r="831" customFormat="false" ht="15.75" hidden="false" customHeight="true" outlineLevel="0" collapsed="false">
      <c r="A831" s="1"/>
      <c r="B831" s="1"/>
      <c r="C831" s="1"/>
      <c r="D831" s="2"/>
      <c r="E831" s="2"/>
      <c r="F831" s="3"/>
      <c r="G831" s="2"/>
      <c r="H831" s="1"/>
      <c r="I831" s="3"/>
      <c r="J831" s="1"/>
      <c r="K831" s="1"/>
      <c r="L831" s="1"/>
      <c r="M831" s="1"/>
      <c r="N831" s="1"/>
      <c r="O831" s="1"/>
      <c r="P831" s="1"/>
      <c r="Q831" s="1"/>
      <c r="R831" s="1"/>
      <c r="S831" s="1"/>
      <c r="T831" s="1"/>
      <c r="U831" s="1"/>
      <c r="V831" s="1"/>
      <c r="W831" s="1"/>
      <c r="X831" s="1"/>
      <c r="Y831" s="1"/>
      <c r="Z831" s="1"/>
    </row>
    <row r="832" customFormat="false" ht="15.75" hidden="false" customHeight="true" outlineLevel="0" collapsed="false">
      <c r="A832" s="1"/>
      <c r="B832" s="1"/>
      <c r="C832" s="1"/>
      <c r="D832" s="2"/>
      <c r="E832" s="2"/>
      <c r="F832" s="3"/>
      <c r="G832" s="2"/>
      <c r="H832" s="1"/>
      <c r="I832" s="3"/>
      <c r="J832" s="1"/>
      <c r="K832" s="1"/>
      <c r="L832" s="1"/>
      <c r="M832" s="1"/>
      <c r="N832" s="1"/>
      <c r="O832" s="1"/>
      <c r="P832" s="1"/>
      <c r="Q832" s="1"/>
      <c r="R832" s="1"/>
      <c r="S832" s="1"/>
      <c r="T832" s="1"/>
      <c r="U832" s="1"/>
      <c r="V832" s="1"/>
      <c r="W832" s="1"/>
      <c r="X832" s="1"/>
      <c r="Y832" s="1"/>
      <c r="Z832" s="1"/>
    </row>
    <row r="833" customFormat="false" ht="15.75" hidden="false" customHeight="true" outlineLevel="0" collapsed="false">
      <c r="A833" s="1"/>
      <c r="B833" s="1"/>
      <c r="C833" s="1"/>
      <c r="D833" s="2"/>
      <c r="E833" s="2"/>
      <c r="F833" s="3"/>
      <c r="G833" s="2"/>
      <c r="H833" s="1"/>
      <c r="I833" s="3"/>
      <c r="J833" s="1"/>
      <c r="K833" s="1"/>
      <c r="L833" s="1"/>
      <c r="M833" s="1"/>
      <c r="N833" s="1"/>
      <c r="O833" s="1"/>
      <c r="P833" s="1"/>
      <c r="Q833" s="1"/>
      <c r="R833" s="1"/>
      <c r="S833" s="1"/>
      <c r="T833" s="1"/>
      <c r="U833" s="1"/>
      <c r="V833" s="1"/>
      <c r="W833" s="1"/>
      <c r="X833" s="1"/>
      <c r="Y833" s="1"/>
      <c r="Z833" s="1"/>
    </row>
    <row r="834" customFormat="false" ht="15.75" hidden="false" customHeight="true" outlineLevel="0" collapsed="false">
      <c r="A834" s="1"/>
      <c r="B834" s="1"/>
      <c r="C834" s="1"/>
      <c r="D834" s="2"/>
      <c r="E834" s="2"/>
      <c r="F834" s="3"/>
      <c r="G834" s="2"/>
      <c r="H834" s="1"/>
      <c r="I834" s="3"/>
      <c r="J834" s="1"/>
      <c r="K834" s="1"/>
      <c r="L834" s="1"/>
      <c r="M834" s="1"/>
      <c r="N834" s="1"/>
      <c r="O834" s="1"/>
      <c r="P834" s="1"/>
      <c r="Q834" s="1"/>
      <c r="R834" s="1"/>
      <c r="S834" s="1"/>
      <c r="T834" s="1"/>
      <c r="U834" s="1"/>
      <c r="V834" s="1"/>
      <c r="W834" s="1"/>
      <c r="X834" s="1"/>
      <c r="Y834" s="1"/>
      <c r="Z834" s="1"/>
    </row>
    <row r="835" customFormat="false" ht="15.75" hidden="false" customHeight="true" outlineLevel="0" collapsed="false">
      <c r="A835" s="1"/>
      <c r="B835" s="1"/>
      <c r="C835" s="1"/>
      <c r="D835" s="2"/>
      <c r="E835" s="2"/>
      <c r="F835" s="3"/>
      <c r="G835" s="2"/>
      <c r="H835" s="1"/>
      <c r="I835" s="3"/>
      <c r="J835" s="1"/>
      <c r="K835" s="1"/>
      <c r="L835" s="1"/>
      <c r="M835" s="1"/>
      <c r="N835" s="1"/>
      <c r="O835" s="1"/>
      <c r="P835" s="1"/>
      <c r="Q835" s="1"/>
      <c r="R835" s="1"/>
      <c r="S835" s="1"/>
      <c r="T835" s="1"/>
      <c r="U835" s="1"/>
      <c r="V835" s="1"/>
      <c r="W835" s="1"/>
      <c r="X835" s="1"/>
      <c r="Y835" s="1"/>
      <c r="Z835" s="1"/>
    </row>
    <row r="836" customFormat="false" ht="15.75" hidden="false" customHeight="true" outlineLevel="0" collapsed="false">
      <c r="A836" s="1"/>
      <c r="B836" s="1"/>
      <c r="C836" s="1"/>
      <c r="D836" s="2"/>
      <c r="E836" s="2"/>
      <c r="F836" s="3"/>
      <c r="G836" s="2"/>
      <c r="H836" s="1"/>
      <c r="I836" s="3"/>
      <c r="J836" s="1"/>
      <c r="K836" s="1"/>
      <c r="L836" s="1"/>
      <c r="M836" s="1"/>
      <c r="N836" s="1"/>
      <c r="O836" s="1"/>
      <c r="P836" s="1"/>
      <c r="Q836" s="1"/>
      <c r="R836" s="1"/>
      <c r="S836" s="1"/>
      <c r="T836" s="1"/>
      <c r="U836" s="1"/>
      <c r="V836" s="1"/>
      <c r="W836" s="1"/>
      <c r="X836" s="1"/>
      <c r="Y836" s="1"/>
      <c r="Z836" s="1"/>
    </row>
    <row r="837" customFormat="false" ht="15.75" hidden="false" customHeight="true" outlineLevel="0" collapsed="false">
      <c r="A837" s="1"/>
      <c r="B837" s="1"/>
      <c r="C837" s="1"/>
      <c r="D837" s="2"/>
      <c r="E837" s="2"/>
      <c r="F837" s="3"/>
      <c r="G837" s="2"/>
      <c r="H837" s="1"/>
      <c r="I837" s="3"/>
      <c r="J837" s="1"/>
      <c r="K837" s="1"/>
      <c r="L837" s="1"/>
      <c r="M837" s="1"/>
      <c r="N837" s="1"/>
      <c r="O837" s="1"/>
      <c r="P837" s="1"/>
      <c r="Q837" s="1"/>
      <c r="R837" s="1"/>
      <c r="S837" s="1"/>
      <c r="T837" s="1"/>
      <c r="U837" s="1"/>
      <c r="V837" s="1"/>
      <c r="W837" s="1"/>
      <c r="X837" s="1"/>
      <c r="Y837" s="1"/>
      <c r="Z837" s="1"/>
    </row>
    <row r="838" customFormat="false" ht="15.75" hidden="false" customHeight="true" outlineLevel="0" collapsed="false">
      <c r="A838" s="1"/>
      <c r="B838" s="1"/>
      <c r="C838" s="1"/>
      <c r="D838" s="2"/>
      <c r="E838" s="2"/>
      <c r="F838" s="3"/>
      <c r="G838" s="2"/>
      <c r="H838" s="1"/>
      <c r="I838" s="3"/>
      <c r="J838" s="1"/>
      <c r="K838" s="1"/>
      <c r="L838" s="1"/>
      <c r="M838" s="1"/>
      <c r="N838" s="1"/>
      <c r="O838" s="1"/>
      <c r="P838" s="1"/>
      <c r="Q838" s="1"/>
      <c r="R838" s="1"/>
      <c r="S838" s="1"/>
      <c r="T838" s="1"/>
      <c r="U838" s="1"/>
      <c r="V838" s="1"/>
      <c r="W838" s="1"/>
      <c r="X838" s="1"/>
      <c r="Y838" s="1"/>
      <c r="Z838" s="1"/>
    </row>
    <row r="839" customFormat="false" ht="15.75" hidden="false" customHeight="true" outlineLevel="0" collapsed="false">
      <c r="A839" s="1"/>
      <c r="B839" s="1"/>
      <c r="C839" s="1"/>
      <c r="D839" s="2"/>
      <c r="E839" s="2"/>
      <c r="F839" s="3"/>
      <c r="G839" s="2"/>
      <c r="H839" s="1"/>
      <c r="I839" s="3"/>
      <c r="J839" s="1"/>
      <c r="K839" s="1"/>
      <c r="L839" s="1"/>
      <c r="M839" s="1"/>
      <c r="N839" s="1"/>
      <c r="O839" s="1"/>
      <c r="P839" s="1"/>
      <c r="Q839" s="1"/>
      <c r="R839" s="1"/>
      <c r="S839" s="1"/>
      <c r="T839" s="1"/>
      <c r="U839" s="1"/>
      <c r="V839" s="1"/>
      <c r="W839" s="1"/>
      <c r="X839" s="1"/>
      <c r="Y839" s="1"/>
      <c r="Z839" s="1"/>
    </row>
    <row r="840" customFormat="false" ht="15.75" hidden="false" customHeight="true" outlineLevel="0" collapsed="false">
      <c r="A840" s="1"/>
      <c r="B840" s="1"/>
      <c r="C840" s="1"/>
      <c r="D840" s="2"/>
      <c r="E840" s="2"/>
      <c r="F840" s="3"/>
      <c r="G840" s="2"/>
      <c r="H840" s="1"/>
      <c r="I840" s="3"/>
      <c r="J840" s="1"/>
      <c r="K840" s="1"/>
      <c r="L840" s="1"/>
      <c r="M840" s="1"/>
      <c r="N840" s="1"/>
      <c r="O840" s="1"/>
      <c r="P840" s="1"/>
      <c r="Q840" s="1"/>
      <c r="R840" s="1"/>
      <c r="S840" s="1"/>
      <c r="T840" s="1"/>
      <c r="U840" s="1"/>
      <c r="V840" s="1"/>
      <c r="W840" s="1"/>
      <c r="X840" s="1"/>
      <c r="Y840" s="1"/>
      <c r="Z840" s="1"/>
    </row>
    <row r="841" customFormat="false" ht="15.75" hidden="false" customHeight="true" outlineLevel="0" collapsed="false">
      <c r="A841" s="1"/>
      <c r="B841" s="1"/>
      <c r="C841" s="1"/>
      <c r="D841" s="2"/>
      <c r="E841" s="2"/>
      <c r="F841" s="3"/>
      <c r="G841" s="2"/>
      <c r="H841" s="1"/>
      <c r="I841" s="3"/>
      <c r="J841" s="1"/>
      <c r="K841" s="1"/>
      <c r="L841" s="1"/>
      <c r="M841" s="1"/>
      <c r="N841" s="1"/>
      <c r="O841" s="1"/>
      <c r="P841" s="1"/>
      <c r="Q841" s="1"/>
      <c r="R841" s="1"/>
      <c r="S841" s="1"/>
      <c r="T841" s="1"/>
      <c r="U841" s="1"/>
      <c r="V841" s="1"/>
      <c r="W841" s="1"/>
      <c r="X841" s="1"/>
      <c r="Y841" s="1"/>
      <c r="Z841" s="1"/>
    </row>
    <row r="842" customFormat="false" ht="15.75" hidden="false" customHeight="true" outlineLevel="0" collapsed="false">
      <c r="A842" s="1"/>
      <c r="B842" s="1"/>
      <c r="C842" s="1"/>
      <c r="D842" s="2"/>
      <c r="E842" s="2"/>
      <c r="F842" s="3"/>
      <c r="G842" s="2"/>
      <c r="H842" s="1"/>
      <c r="I842" s="3"/>
      <c r="J842" s="1"/>
      <c r="K842" s="1"/>
      <c r="L842" s="1"/>
      <c r="M842" s="1"/>
      <c r="N842" s="1"/>
      <c r="O842" s="1"/>
      <c r="P842" s="1"/>
      <c r="Q842" s="1"/>
      <c r="R842" s="1"/>
      <c r="S842" s="1"/>
      <c r="T842" s="1"/>
      <c r="U842" s="1"/>
      <c r="V842" s="1"/>
      <c r="W842" s="1"/>
      <c r="X842" s="1"/>
      <c r="Y842" s="1"/>
      <c r="Z842" s="1"/>
    </row>
    <row r="843" customFormat="false" ht="15.75" hidden="false" customHeight="true" outlineLevel="0" collapsed="false">
      <c r="A843" s="1"/>
      <c r="B843" s="1"/>
      <c r="C843" s="1"/>
      <c r="D843" s="2"/>
      <c r="E843" s="2"/>
      <c r="F843" s="3"/>
      <c r="G843" s="2"/>
      <c r="H843" s="1"/>
      <c r="I843" s="3"/>
      <c r="J843" s="1"/>
      <c r="K843" s="1"/>
      <c r="L843" s="1"/>
      <c r="M843" s="1"/>
      <c r="N843" s="1"/>
      <c r="O843" s="1"/>
      <c r="P843" s="1"/>
      <c r="Q843" s="1"/>
      <c r="R843" s="1"/>
      <c r="S843" s="1"/>
      <c r="T843" s="1"/>
      <c r="U843" s="1"/>
      <c r="V843" s="1"/>
      <c r="W843" s="1"/>
      <c r="X843" s="1"/>
      <c r="Y843" s="1"/>
      <c r="Z843" s="1"/>
    </row>
    <row r="844" customFormat="false" ht="15.75" hidden="false" customHeight="true" outlineLevel="0" collapsed="false">
      <c r="A844" s="1"/>
      <c r="B844" s="1"/>
      <c r="C844" s="1"/>
      <c r="D844" s="2"/>
      <c r="E844" s="2"/>
      <c r="F844" s="3"/>
      <c r="G844" s="2"/>
      <c r="H844" s="1"/>
      <c r="I844" s="3"/>
      <c r="J844" s="1"/>
      <c r="K844" s="1"/>
      <c r="L844" s="1"/>
      <c r="M844" s="1"/>
      <c r="N844" s="1"/>
      <c r="O844" s="1"/>
      <c r="P844" s="1"/>
      <c r="Q844" s="1"/>
      <c r="R844" s="1"/>
      <c r="S844" s="1"/>
      <c r="T844" s="1"/>
      <c r="U844" s="1"/>
      <c r="V844" s="1"/>
      <c r="W844" s="1"/>
      <c r="X844" s="1"/>
      <c r="Y844" s="1"/>
      <c r="Z844" s="1"/>
    </row>
    <row r="845" customFormat="false" ht="15.75" hidden="false" customHeight="true" outlineLevel="0" collapsed="false">
      <c r="A845" s="1"/>
      <c r="B845" s="1"/>
      <c r="C845" s="1"/>
      <c r="D845" s="2"/>
      <c r="E845" s="2"/>
      <c r="F845" s="3"/>
      <c r="G845" s="2"/>
      <c r="H845" s="1"/>
      <c r="I845" s="3"/>
      <c r="J845" s="1"/>
      <c r="K845" s="1"/>
      <c r="L845" s="1"/>
      <c r="M845" s="1"/>
      <c r="N845" s="1"/>
      <c r="O845" s="1"/>
      <c r="P845" s="1"/>
      <c r="Q845" s="1"/>
      <c r="R845" s="1"/>
      <c r="S845" s="1"/>
      <c r="T845" s="1"/>
      <c r="U845" s="1"/>
      <c r="V845" s="1"/>
      <c r="W845" s="1"/>
      <c r="X845" s="1"/>
      <c r="Y845" s="1"/>
      <c r="Z845" s="1"/>
    </row>
    <row r="846" customFormat="false" ht="15.75" hidden="false" customHeight="true" outlineLevel="0" collapsed="false">
      <c r="A846" s="1"/>
      <c r="B846" s="1"/>
      <c r="C846" s="1"/>
      <c r="D846" s="2"/>
      <c r="E846" s="2"/>
      <c r="F846" s="3"/>
      <c r="G846" s="2"/>
      <c r="H846" s="1"/>
      <c r="I846" s="3"/>
      <c r="J846" s="1"/>
      <c r="K846" s="1"/>
      <c r="L846" s="1"/>
      <c r="M846" s="1"/>
      <c r="N846" s="1"/>
      <c r="O846" s="1"/>
      <c r="P846" s="1"/>
      <c r="Q846" s="1"/>
      <c r="R846" s="1"/>
      <c r="S846" s="1"/>
      <c r="T846" s="1"/>
      <c r="U846" s="1"/>
      <c r="V846" s="1"/>
      <c r="W846" s="1"/>
      <c r="X846" s="1"/>
      <c r="Y846" s="1"/>
      <c r="Z846" s="1"/>
    </row>
    <row r="847" customFormat="false" ht="15.75" hidden="false" customHeight="true" outlineLevel="0" collapsed="false">
      <c r="A847" s="1"/>
      <c r="B847" s="1"/>
      <c r="C847" s="1"/>
      <c r="D847" s="2"/>
      <c r="E847" s="2"/>
      <c r="F847" s="3"/>
      <c r="G847" s="2"/>
      <c r="H847" s="1"/>
      <c r="I847" s="3"/>
      <c r="J847" s="1"/>
      <c r="K847" s="1"/>
      <c r="L847" s="1"/>
      <c r="M847" s="1"/>
      <c r="N847" s="1"/>
      <c r="O847" s="1"/>
      <c r="P847" s="1"/>
      <c r="Q847" s="1"/>
      <c r="R847" s="1"/>
      <c r="S847" s="1"/>
      <c r="T847" s="1"/>
      <c r="U847" s="1"/>
      <c r="V847" s="1"/>
      <c r="W847" s="1"/>
      <c r="X847" s="1"/>
      <c r="Y847" s="1"/>
      <c r="Z847" s="1"/>
    </row>
    <row r="848" customFormat="false" ht="15.75" hidden="false" customHeight="true" outlineLevel="0" collapsed="false">
      <c r="A848" s="1"/>
      <c r="B848" s="1"/>
      <c r="C848" s="1"/>
      <c r="D848" s="2"/>
      <c r="E848" s="2"/>
      <c r="F848" s="3"/>
      <c r="G848" s="2"/>
      <c r="H848" s="1"/>
      <c r="I848" s="3"/>
      <c r="J848" s="1"/>
      <c r="K848" s="1"/>
      <c r="L848" s="1"/>
      <c r="M848" s="1"/>
      <c r="N848" s="1"/>
      <c r="O848" s="1"/>
      <c r="P848" s="1"/>
      <c r="Q848" s="1"/>
      <c r="R848" s="1"/>
      <c r="S848" s="1"/>
      <c r="T848" s="1"/>
      <c r="U848" s="1"/>
      <c r="V848" s="1"/>
      <c r="W848" s="1"/>
      <c r="X848" s="1"/>
      <c r="Y848" s="1"/>
      <c r="Z848" s="1"/>
    </row>
    <row r="849" customFormat="false" ht="15.75" hidden="false" customHeight="true" outlineLevel="0" collapsed="false">
      <c r="A849" s="1"/>
      <c r="B849" s="1"/>
      <c r="C849" s="1"/>
      <c r="D849" s="2"/>
      <c r="E849" s="2"/>
      <c r="F849" s="3"/>
      <c r="G849" s="2"/>
      <c r="H849" s="1"/>
      <c r="I849" s="3"/>
      <c r="J849" s="1"/>
      <c r="K849" s="1"/>
      <c r="L849" s="1"/>
      <c r="M849" s="1"/>
      <c r="N849" s="1"/>
      <c r="O849" s="1"/>
      <c r="P849" s="1"/>
      <c r="Q849" s="1"/>
      <c r="R849" s="1"/>
      <c r="S849" s="1"/>
      <c r="T849" s="1"/>
      <c r="U849" s="1"/>
      <c r="V849" s="1"/>
      <c r="W849" s="1"/>
      <c r="X849" s="1"/>
      <c r="Y849" s="1"/>
      <c r="Z849" s="1"/>
    </row>
    <row r="850" customFormat="false" ht="15.75" hidden="false" customHeight="true" outlineLevel="0" collapsed="false">
      <c r="A850" s="1"/>
      <c r="B850" s="1"/>
      <c r="C850" s="1"/>
      <c r="D850" s="2"/>
      <c r="E850" s="2"/>
      <c r="F850" s="3"/>
      <c r="G850" s="2"/>
      <c r="H850" s="1"/>
      <c r="I850" s="3"/>
      <c r="J850" s="1"/>
      <c r="K850" s="1"/>
      <c r="L850" s="1"/>
      <c r="M850" s="1"/>
      <c r="N850" s="1"/>
      <c r="O850" s="1"/>
      <c r="P850" s="1"/>
      <c r="Q850" s="1"/>
      <c r="R850" s="1"/>
      <c r="S850" s="1"/>
      <c r="T850" s="1"/>
      <c r="U850" s="1"/>
      <c r="V850" s="1"/>
      <c r="W850" s="1"/>
      <c r="X850" s="1"/>
      <c r="Y850" s="1"/>
      <c r="Z850" s="1"/>
    </row>
    <row r="851" customFormat="false" ht="15.75" hidden="false" customHeight="true" outlineLevel="0" collapsed="false">
      <c r="A851" s="1"/>
      <c r="B851" s="1"/>
      <c r="C851" s="1"/>
      <c r="D851" s="2"/>
      <c r="E851" s="2"/>
      <c r="F851" s="3"/>
      <c r="G851" s="2"/>
      <c r="H851" s="1"/>
      <c r="I851" s="3"/>
      <c r="J851" s="1"/>
      <c r="K851" s="1"/>
      <c r="L851" s="1"/>
      <c r="M851" s="1"/>
      <c r="N851" s="1"/>
      <c r="O851" s="1"/>
      <c r="P851" s="1"/>
      <c r="Q851" s="1"/>
      <c r="R851" s="1"/>
      <c r="S851" s="1"/>
      <c r="T851" s="1"/>
      <c r="U851" s="1"/>
      <c r="V851" s="1"/>
      <c r="W851" s="1"/>
      <c r="X851" s="1"/>
      <c r="Y851" s="1"/>
      <c r="Z851" s="1"/>
    </row>
    <row r="852" customFormat="false" ht="15.75" hidden="false" customHeight="true" outlineLevel="0" collapsed="false">
      <c r="A852" s="1"/>
      <c r="B852" s="1"/>
      <c r="C852" s="1"/>
      <c r="D852" s="2"/>
      <c r="E852" s="2"/>
      <c r="F852" s="3"/>
      <c r="G852" s="2"/>
      <c r="H852" s="1"/>
      <c r="I852" s="3"/>
      <c r="J852" s="1"/>
      <c r="K852" s="1"/>
      <c r="L852" s="1"/>
      <c r="M852" s="1"/>
      <c r="N852" s="1"/>
      <c r="O852" s="1"/>
      <c r="P852" s="1"/>
      <c r="Q852" s="1"/>
      <c r="R852" s="1"/>
      <c r="S852" s="1"/>
      <c r="T852" s="1"/>
      <c r="U852" s="1"/>
      <c r="V852" s="1"/>
      <c r="W852" s="1"/>
      <c r="X852" s="1"/>
      <c r="Y852" s="1"/>
      <c r="Z852" s="1"/>
    </row>
    <row r="853" customFormat="false" ht="15.75" hidden="false" customHeight="true" outlineLevel="0" collapsed="false">
      <c r="A853" s="1"/>
      <c r="B853" s="1"/>
      <c r="C853" s="1"/>
      <c r="D853" s="2"/>
      <c r="E853" s="2"/>
      <c r="F853" s="3"/>
      <c r="G853" s="2"/>
      <c r="H853" s="1"/>
      <c r="I853" s="3"/>
      <c r="J853" s="1"/>
      <c r="K853" s="1"/>
      <c r="L853" s="1"/>
      <c r="M853" s="1"/>
      <c r="N853" s="1"/>
      <c r="O853" s="1"/>
      <c r="P853" s="1"/>
      <c r="Q853" s="1"/>
      <c r="R853" s="1"/>
      <c r="S853" s="1"/>
      <c r="T853" s="1"/>
      <c r="U853" s="1"/>
      <c r="V853" s="1"/>
      <c r="W853" s="1"/>
      <c r="X853" s="1"/>
      <c r="Y853" s="1"/>
      <c r="Z853" s="1"/>
    </row>
    <row r="854" customFormat="false" ht="15.75" hidden="false" customHeight="true" outlineLevel="0" collapsed="false">
      <c r="A854" s="1"/>
      <c r="B854" s="1"/>
      <c r="C854" s="1"/>
      <c r="D854" s="2"/>
      <c r="E854" s="2"/>
      <c r="F854" s="3"/>
      <c r="G854" s="2"/>
      <c r="H854" s="1"/>
      <c r="I854" s="3"/>
      <c r="J854" s="1"/>
      <c r="K854" s="1"/>
      <c r="L854" s="1"/>
      <c r="M854" s="1"/>
      <c r="N854" s="1"/>
      <c r="O854" s="1"/>
      <c r="P854" s="1"/>
      <c r="Q854" s="1"/>
      <c r="R854" s="1"/>
      <c r="S854" s="1"/>
      <c r="T854" s="1"/>
      <c r="U854" s="1"/>
      <c r="V854" s="1"/>
      <c r="W854" s="1"/>
      <c r="X854" s="1"/>
      <c r="Y854" s="1"/>
      <c r="Z854" s="1"/>
    </row>
    <row r="855" customFormat="false" ht="15.75" hidden="false" customHeight="true" outlineLevel="0" collapsed="false">
      <c r="A855" s="1"/>
      <c r="B855" s="1"/>
      <c r="C855" s="1"/>
      <c r="D855" s="2"/>
      <c r="E855" s="2"/>
      <c r="F855" s="3"/>
      <c r="G855" s="2"/>
      <c r="H855" s="1"/>
      <c r="I855" s="3"/>
      <c r="J855" s="1"/>
      <c r="K855" s="1"/>
      <c r="L855" s="1"/>
      <c r="M855" s="1"/>
      <c r="N855" s="1"/>
      <c r="O855" s="1"/>
      <c r="P855" s="1"/>
      <c r="Q855" s="1"/>
      <c r="R855" s="1"/>
      <c r="S855" s="1"/>
      <c r="T855" s="1"/>
      <c r="U855" s="1"/>
      <c r="V855" s="1"/>
      <c r="W855" s="1"/>
      <c r="X855" s="1"/>
      <c r="Y855" s="1"/>
      <c r="Z855" s="1"/>
    </row>
    <row r="856" customFormat="false" ht="15.75" hidden="false" customHeight="true" outlineLevel="0" collapsed="false">
      <c r="A856" s="1"/>
      <c r="B856" s="1"/>
      <c r="C856" s="1"/>
      <c r="D856" s="2"/>
      <c r="E856" s="2"/>
      <c r="F856" s="3"/>
      <c r="G856" s="2"/>
      <c r="H856" s="1"/>
      <c r="I856" s="3"/>
      <c r="J856" s="1"/>
      <c r="K856" s="1"/>
      <c r="L856" s="1"/>
      <c r="M856" s="1"/>
      <c r="N856" s="1"/>
      <c r="O856" s="1"/>
      <c r="P856" s="1"/>
      <c r="Q856" s="1"/>
      <c r="R856" s="1"/>
      <c r="S856" s="1"/>
      <c r="T856" s="1"/>
      <c r="U856" s="1"/>
      <c r="V856" s="1"/>
      <c r="W856" s="1"/>
      <c r="X856" s="1"/>
      <c r="Y856" s="1"/>
      <c r="Z856" s="1"/>
    </row>
    <row r="857" customFormat="false" ht="15.75" hidden="false" customHeight="true" outlineLevel="0" collapsed="false">
      <c r="A857" s="1"/>
      <c r="B857" s="1"/>
      <c r="C857" s="1"/>
      <c r="D857" s="2"/>
      <c r="E857" s="2"/>
      <c r="F857" s="3"/>
      <c r="G857" s="2"/>
      <c r="H857" s="1"/>
      <c r="I857" s="3"/>
      <c r="J857" s="1"/>
      <c r="K857" s="1"/>
      <c r="L857" s="1"/>
      <c r="M857" s="1"/>
      <c r="N857" s="1"/>
      <c r="O857" s="1"/>
      <c r="P857" s="1"/>
      <c r="Q857" s="1"/>
      <c r="R857" s="1"/>
      <c r="S857" s="1"/>
      <c r="T857" s="1"/>
      <c r="U857" s="1"/>
      <c r="V857" s="1"/>
      <c r="W857" s="1"/>
      <c r="X857" s="1"/>
      <c r="Y857" s="1"/>
      <c r="Z857" s="1"/>
    </row>
    <row r="858" customFormat="false" ht="15.75" hidden="false" customHeight="true" outlineLevel="0" collapsed="false">
      <c r="A858" s="1"/>
      <c r="B858" s="1"/>
      <c r="C858" s="1"/>
      <c r="D858" s="2"/>
      <c r="E858" s="2"/>
      <c r="F858" s="3"/>
      <c r="G858" s="2"/>
      <c r="H858" s="1"/>
      <c r="I858" s="3"/>
      <c r="J858" s="1"/>
      <c r="K858" s="1"/>
      <c r="L858" s="1"/>
      <c r="M858" s="1"/>
      <c r="N858" s="1"/>
      <c r="O858" s="1"/>
      <c r="P858" s="1"/>
      <c r="Q858" s="1"/>
      <c r="R858" s="1"/>
      <c r="S858" s="1"/>
      <c r="T858" s="1"/>
      <c r="U858" s="1"/>
      <c r="V858" s="1"/>
      <c r="W858" s="1"/>
      <c r="X858" s="1"/>
      <c r="Y858" s="1"/>
      <c r="Z858" s="1"/>
    </row>
    <row r="859" customFormat="false" ht="15.75" hidden="false" customHeight="true" outlineLevel="0" collapsed="false">
      <c r="A859" s="1"/>
      <c r="B859" s="1"/>
      <c r="C859" s="1"/>
      <c r="D859" s="2"/>
      <c r="E859" s="2"/>
      <c r="F859" s="3"/>
      <c r="G859" s="2"/>
      <c r="H859" s="1"/>
      <c r="I859" s="3"/>
      <c r="J859" s="1"/>
      <c r="K859" s="1"/>
      <c r="L859" s="1"/>
      <c r="M859" s="1"/>
      <c r="N859" s="1"/>
      <c r="O859" s="1"/>
      <c r="P859" s="1"/>
      <c r="Q859" s="1"/>
      <c r="R859" s="1"/>
      <c r="S859" s="1"/>
      <c r="T859" s="1"/>
      <c r="U859" s="1"/>
      <c r="V859" s="1"/>
      <c r="W859" s="1"/>
      <c r="X859" s="1"/>
      <c r="Y859" s="1"/>
      <c r="Z859" s="1"/>
    </row>
    <row r="860" customFormat="false" ht="15.75" hidden="false" customHeight="true" outlineLevel="0" collapsed="false">
      <c r="A860" s="1"/>
      <c r="B860" s="1"/>
      <c r="C860" s="1"/>
      <c r="D860" s="2"/>
      <c r="E860" s="2"/>
      <c r="F860" s="3"/>
      <c r="G860" s="2"/>
      <c r="H860" s="1"/>
      <c r="I860" s="3"/>
      <c r="J860" s="1"/>
      <c r="K860" s="1"/>
      <c r="L860" s="1"/>
      <c r="M860" s="1"/>
      <c r="N860" s="1"/>
      <c r="O860" s="1"/>
      <c r="P860" s="1"/>
      <c r="Q860" s="1"/>
      <c r="R860" s="1"/>
      <c r="S860" s="1"/>
      <c r="T860" s="1"/>
      <c r="U860" s="1"/>
      <c r="V860" s="1"/>
      <c r="W860" s="1"/>
      <c r="X860" s="1"/>
      <c r="Y860" s="1"/>
      <c r="Z860" s="1"/>
    </row>
    <row r="861" customFormat="false" ht="15.75" hidden="false" customHeight="true" outlineLevel="0" collapsed="false">
      <c r="A861" s="1"/>
      <c r="B861" s="1"/>
      <c r="C861" s="1"/>
      <c r="D861" s="2"/>
      <c r="E861" s="2"/>
      <c r="F861" s="3"/>
      <c r="G861" s="2"/>
      <c r="H861" s="1"/>
      <c r="I861" s="3"/>
      <c r="J861" s="1"/>
      <c r="K861" s="1"/>
      <c r="L861" s="1"/>
      <c r="M861" s="1"/>
      <c r="N861" s="1"/>
      <c r="O861" s="1"/>
      <c r="P861" s="1"/>
      <c r="Q861" s="1"/>
      <c r="R861" s="1"/>
      <c r="S861" s="1"/>
      <c r="T861" s="1"/>
      <c r="U861" s="1"/>
      <c r="V861" s="1"/>
      <c r="W861" s="1"/>
      <c r="X861" s="1"/>
      <c r="Y861" s="1"/>
      <c r="Z861" s="1"/>
    </row>
    <row r="862" customFormat="false" ht="15.75" hidden="false" customHeight="true" outlineLevel="0" collapsed="false">
      <c r="A862" s="1"/>
      <c r="B862" s="1"/>
      <c r="C862" s="1"/>
      <c r="D862" s="2"/>
      <c r="E862" s="2"/>
      <c r="F862" s="3"/>
      <c r="G862" s="2"/>
      <c r="H862" s="1"/>
      <c r="I862" s="3"/>
      <c r="J862" s="1"/>
      <c r="K862" s="1"/>
      <c r="L862" s="1"/>
      <c r="M862" s="1"/>
      <c r="N862" s="1"/>
      <c r="O862" s="1"/>
      <c r="P862" s="1"/>
      <c r="Q862" s="1"/>
      <c r="R862" s="1"/>
      <c r="S862" s="1"/>
      <c r="T862" s="1"/>
      <c r="U862" s="1"/>
      <c r="V862" s="1"/>
      <c r="W862" s="1"/>
      <c r="X862" s="1"/>
      <c r="Y862" s="1"/>
      <c r="Z862" s="1"/>
    </row>
    <row r="863" customFormat="false" ht="15.75" hidden="false" customHeight="true" outlineLevel="0" collapsed="false">
      <c r="A863" s="1"/>
      <c r="B863" s="1"/>
      <c r="C863" s="1"/>
      <c r="D863" s="2"/>
      <c r="E863" s="2"/>
      <c r="F863" s="3"/>
      <c r="G863" s="2"/>
      <c r="H863" s="1"/>
      <c r="I863" s="3"/>
      <c r="J863" s="1"/>
      <c r="K863" s="1"/>
      <c r="L863" s="1"/>
      <c r="M863" s="1"/>
      <c r="N863" s="1"/>
      <c r="O863" s="1"/>
      <c r="P863" s="1"/>
      <c r="Q863" s="1"/>
      <c r="R863" s="1"/>
      <c r="S863" s="1"/>
      <c r="T863" s="1"/>
      <c r="U863" s="1"/>
      <c r="V863" s="1"/>
      <c r="W863" s="1"/>
      <c r="X863" s="1"/>
      <c r="Y863" s="1"/>
      <c r="Z863" s="1"/>
    </row>
    <row r="864" customFormat="false" ht="15.75" hidden="false" customHeight="true" outlineLevel="0" collapsed="false">
      <c r="A864" s="1"/>
      <c r="B864" s="1"/>
      <c r="C864" s="1"/>
      <c r="D864" s="2"/>
      <c r="E864" s="2"/>
      <c r="F864" s="3"/>
      <c r="G864" s="2"/>
      <c r="H864" s="1"/>
      <c r="I864" s="3"/>
      <c r="J864" s="1"/>
      <c r="K864" s="1"/>
      <c r="L864" s="1"/>
      <c r="M864" s="1"/>
      <c r="N864" s="1"/>
      <c r="O864" s="1"/>
      <c r="P864" s="1"/>
      <c r="Q864" s="1"/>
      <c r="R864" s="1"/>
      <c r="S864" s="1"/>
      <c r="T864" s="1"/>
      <c r="U864" s="1"/>
      <c r="V864" s="1"/>
      <c r="W864" s="1"/>
      <c r="X864" s="1"/>
      <c r="Y864" s="1"/>
      <c r="Z864" s="1"/>
    </row>
    <row r="865" customFormat="false" ht="15.75" hidden="false" customHeight="true" outlineLevel="0" collapsed="false">
      <c r="A865" s="1"/>
      <c r="B865" s="1"/>
      <c r="C865" s="1"/>
      <c r="D865" s="2"/>
      <c r="E865" s="2"/>
      <c r="F865" s="3"/>
      <c r="G865" s="2"/>
      <c r="H865" s="1"/>
      <c r="I865" s="3"/>
      <c r="J865" s="1"/>
      <c r="K865" s="1"/>
      <c r="L865" s="1"/>
      <c r="M865" s="1"/>
      <c r="N865" s="1"/>
      <c r="O865" s="1"/>
      <c r="P865" s="1"/>
      <c r="Q865" s="1"/>
      <c r="R865" s="1"/>
      <c r="S865" s="1"/>
      <c r="T865" s="1"/>
      <c r="U865" s="1"/>
      <c r="V865" s="1"/>
      <c r="W865" s="1"/>
      <c r="X865" s="1"/>
      <c r="Y865" s="1"/>
      <c r="Z865" s="1"/>
    </row>
    <row r="866" customFormat="false" ht="15.75" hidden="false" customHeight="true" outlineLevel="0" collapsed="false">
      <c r="A866" s="1"/>
      <c r="B866" s="1"/>
      <c r="C866" s="1"/>
      <c r="D866" s="2"/>
      <c r="E866" s="2"/>
      <c r="F866" s="3"/>
      <c r="G866" s="2"/>
      <c r="H866" s="1"/>
      <c r="I866" s="3"/>
      <c r="J866" s="1"/>
      <c r="K866" s="1"/>
      <c r="L866" s="1"/>
      <c r="M866" s="1"/>
      <c r="N866" s="1"/>
      <c r="O866" s="1"/>
      <c r="P866" s="1"/>
      <c r="Q866" s="1"/>
      <c r="R866" s="1"/>
      <c r="S866" s="1"/>
      <c r="T866" s="1"/>
      <c r="U866" s="1"/>
      <c r="V866" s="1"/>
      <c r="W866" s="1"/>
      <c r="X866" s="1"/>
      <c r="Y866" s="1"/>
      <c r="Z866" s="1"/>
    </row>
    <row r="867" customFormat="false" ht="15.75" hidden="false" customHeight="true" outlineLevel="0" collapsed="false">
      <c r="A867" s="1"/>
      <c r="B867" s="1"/>
      <c r="C867" s="1"/>
      <c r="D867" s="2"/>
      <c r="E867" s="2"/>
      <c r="F867" s="3"/>
      <c r="G867" s="2"/>
      <c r="H867" s="1"/>
      <c r="I867" s="3"/>
      <c r="J867" s="1"/>
      <c r="K867" s="1"/>
      <c r="L867" s="1"/>
      <c r="M867" s="1"/>
      <c r="N867" s="1"/>
      <c r="O867" s="1"/>
      <c r="P867" s="1"/>
      <c r="Q867" s="1"/>
      <c r="R867" s="1"/>
      <c r="S867" s="1"/>
      <c r="T867" s="1"/>
      <c r="U867" s="1"/>
      <c r="V867" s="1"/>
      <c r="W867" s="1"/>
      <c r="X867" s="1"/>
      <c r="Y867" s="1"/>
      <c r="Z867" s="1"/>
    </row>
    <row r="868" customFormat="false" ht="15.75" hidden="false" customHeight="true" outlineLevel="0" collapsed="false">
      <c r="A868" s="1"/>
      <c r="B868" s="1"/>
      <c r="C868" s="1"/>
      <c r="D868" s="2"/>
      <c r="E868" s="2"/>
      <c r="F868" s="3"/>
      <c r="G868" s="2"/>
      <c r="H868" s="1"/>
      <c r="I868" s="3"/>
      <c r="J868" s="1"/>
      <c r="K868" s="1"/>
      <c r="L868" s="1"/>
      <c r="M868" s="1"/>
      <c r="N868" s="1"/>
      <c r="O868" s="1"/>
      <c r="P868" s="1"/>
      <c r="Q868" s="1"/>
      <c r="R868" s="1"/>
      <c r="S868" s="1"/>
      <c r="T868" s="1"/>
      <c r="U868" s="1"/>
      <c r="V868" s="1"/>
      <c r="W868" s="1"/>
      <c r="X868" s="1"/>
      <c r="Y868" s="1"/>
      <c r="Z868" s="1"/>
    </row>
    <row r="869" customFormat="false" ht="15.75" hidden="false" customHeight="true" outlineLevel="0" collapsed="false">
      <c r="A869" s="1"/>
      <c r="B869" s="1"/>
      <c r="C869" s="1"/>
      <c r="D869" s="2"/>
      <c r="E869" s="2"/>
      <c r="F869" s="3"/>
      <c r="G869" s="2"/>
      <c r="H869" s="1"/>
      <c r="I869" s="3"/>
      <c r="J869" s="1"/>
      <c r="K869" s="1"/>
      <c r="L869" s="1"/>
      <c r="M869" s="1"/>
      <c r="N869" s="1"/>
      <c r="O869" s="1"/>
      <c r="P869" s="1"/>
      <c r="Q869" s="1"/>
      <c r="R869" s="1"/>
      <c r="S869" s="1"/>
      <c r="T869" s="1"/>
      <c r="U869" s="1"/>
      <c r="V869" s="1"/>
      <c r="W869" s="1"/>
      <c r="X869" s="1"/>
      <c r="Y869" s="1"/>
      <c r="Z869" s="1"/>
    </row>
    <row r="870" customFormat="false" ht="15.75" hidden="false" customHeight="true" outlineLevel="0" collapsed="false">
      <c r="A870" s="1"/>
      <c r="B870" s="1"/>
      <c r="C870" s="1"/>
      <c r="D870" s="2"/>
      <c r="E870" s="2"/>
      <c r="F870" s="3"/>
      <c r="G870" s="2"/>
      <c r="H870" s="1"/>
      <c r="I870" s="3"/>
      <c r="J870" s="1"/>
      <c r="K870" s="1"/>
      <c r="L870" s="1"/>
      <c r="M870" s="1"/>
      <c r="N870" s="1"/>
      <c r="O870" s="1"/>
      <c r="P870" s="1"/>
      <c r="Q870" s="1"/>
      <c r="R870" s="1"/>
      <c r="S870" s="1"/>
      <c r="T870" s="1"/>
      <c r="U870" s="1"/>
      <c r="V870" s="1"/>
      <c r="W870" s="1"/>
      <c r="X870" s="1"/>
      <c r="Y870" s="1"/>
      <c r="Z870" s="1"/>
    </row>
    <row r="871" customFormat="false" ht="15.75" hidden="false" customHeight="true" outlineLevel="0" collapsed="false">
      <c r="A871" s="1"/>
      <c r="B871" s="1"/>
      <c r="C871" s="1"/>
      <c r="D871" s="2"/>
      <c r="E871" s="2"/>
      <c r="F871" s="3"/>
      <c r="G871" s="2"/>
      <c r="H871" s="1"/>
      <c r="I871" s="3"/>
      <c r="J871" s="1"/>
      <c r="K871" s="1"/>
      <c r="L871" s="1"/>
      <c r="M871" s="1"/>
      <c r="N871" s="1"/>
      <c r="O871" s="1"/>
      <c r="P871" s="1"/>
      <c r="Q871" s="1"/>
      <c r="R871" s="1"/>
      <c r="S871" s="1"/>
      <c r="T871" s="1"/>
      <c r="U871" s="1"/>
      <c r="V871" s="1"/>
      <c r="W871" s="1"/>
      <c r="X871" s="1"/>
      <c r="Y871" s="1"/>
      <c r="Z871" s="1"/>
    </row>
    <row r="872" customFormat="false" ht="15.75" hidden="false" customHeight="true" outlineLevel="0" collapsed="false">
      <c r="A872" s="1"/>
      <c r="B872" s="1"/>
      <c r="C872" s="1"/>
      <c r="D872" s="2"/>
      <c r="E872" s="2"/>
      <c r="F872" s="3"/>
      <c r="G872" s="2"/>
      <c r="H872" s="1"/>
      <c r="I872" s="3"/>
      <c r="J872" s="1"/>
      <c r="K872" s="1"/>
      <c r="L872" s="1"/>
      <c r="M872" s="1"/>
      <c r="N872" s="1"/>
      <c r="O872" s="1"/>
      <c r="P872" s="1"/>
      <c r="Q872" s="1"/>
      <c r="R872" s="1"/>
      <c r="S872" s="1"/>
      <c r="T872" s="1"/>
      <c r="U872" s="1"/>
      <c r="V872" s="1"/>
      <c r="W872" s="1"/>
      <c r="X872" s="1"/>
      <c r="Y872" s="1"/>
      <c r="Z872" s="1"/>
    </row>
    <row r="873" customFormat="false" ht="15.75" hidden="false" customHeight="true" outlineLevel="0" collapsed="false">
      <c r="A873" s="1"/>
      <c r="B873" s="1"/>
      <c r="C873" s="1"/>
      <c r="D873" s="2"/>
      <c r="E873" s="2"/>
      <c r="F873" s="3"/>
      <c r="G873" s="2"/>
      <c r="H873" s="1"/>
      <c r="I873" s="3"/>
      <c r="J873" s="1"/>
      <c r="K873" s="1"/>
      <c r="L873" s="1"/>
      <c r="M873" s="1"/>
      <c r="N873" s="1"/>
      <c r="O873" s="1"/>
      <c r="P873" s="1"/>
      <c r="Q873" s="1"/>
      <c r="R873" s="1"/>
      <c r="S873" s="1"/>
      <c r="T873" s="1"/>
      <c r="U873" s="1"/>
      <c r="V873" s="1"/>
      <c r="W873" s="1"/>
      <c r="X873" s="1"/>
      <c r="Y873" s="1"/>
      <c r="Z873" s="1"/>
    </row>
    <row r="874" customFormat="false" ht="15.75" hidden="false" customHeight="true" outlineLevel="0" collapsed="false">
      <c r="A874" s="1"/>
      <c r="B874" s="1"/>
      <c r="C874" s="1"/>
      <c r="D874" s="2"/>
      <c r="E874" s="2"/>
      <c r="F874" s="3"/>
      <c r="G874" s="2"/>
      <c r="H874" s="1"/>
      <c r="I874" s="3"/>
      <c r="J874" s="1"/>
      <c r="K874" s="1"/>
      <c r="L874" s="1"/>
      <c r="M874" s="1"/>
      <c r="N874" s="1"/>
      <c r="O874" s="1"/>
      <c r="P874" s="1"/>
      <c r="Q874" s="1"/>
      <c r="R874" s="1"/>
      <c r="S874" s="1"/>
      <c r="T874" s="1"/>
      <c r="U874" s="1"/>
      <c r="V874" s="1"/>
      <c r="W874" s="1"/>
      <c r="X874" s="1"/>
      <c r="Y874" s="1"/>
      <c r="Z874" s="1"/>
    </row>
    <row r="875" customFormat="false" ht="15.75" hidden="false" customHeight="true" outlineLevel="0" collapsed="false">
      <c r="A875" s="1"/>
      <c r="B875" s="1"/>
      <c r="C875" s="1"/>
      <c r="D875" s="2"/>
      <c r="E875" s="2"/>
      <c r="F875" s="3"/>
      <c r="G875" s="2"/>
      <c r="H875" s="1"/>
      <c r="I875" s="3"/>
      <c r="J875" s="1"/>
      <c r="K875" s="1"/>
      <c r="L875" s="1"/>
      <c r="M875" s="1"/>
      <c r="N875" s="1"/>
      <c r="O875" s="1"/>
      <c r="P875" s="1"/>
      <c r="Q875" s="1"/>
      <c r="R875" s="1"/>
      <c r="S875" s="1"/>
      <c r="T875" s="1"/>
      <c r="U875" s="1"/>
      <c r="V875" s="1"/>
      <c r="W875" s="1"/>
      <c r="X875" s="1"/>
      <c r="Y875" s="1"/>
      <c r="Z875" s="1"/>
    </row>
    <row r="876" customFormat="false" ht="15.75" hidden="false" customHeight="true" outlineLevel="0" collapsed="false">
      <c r="A876" s="1"/>
      <c r="B876" s="1"/>
      <c r="C876" s="1"/>
      <c r="D876" s="2"/>
      <c r="E876" s="2"/>
      <c r="F876" s="3"/>
      <c r="G876" s="2"/>
      <c r="H876" s="1"/>
      <c r="I876" s="3"/>
      <c r="J876" s="1"/>
      <c r="K876" s="1"/>
      <c r="L876" s="1"/>
      <c r="M876" s="1"/>
      <c r="N876" s="1"/>
      <c r="O876" s="1"/>
      <c r="P876" s="1"/>
      <c r="Q876" s="1"/>
      <c r="R876" s="1"/>
      <c r="S876" s="1"/>
      <c r="T876" s="1"/>
      <c r="U876" s="1"/>
      <c r="V876" s="1"/>
      <c r="W876" s="1"/>
      <c r="X876" s="1"/>
      <c r="Y876" s="1"/>
      <c r="Z876" s="1"/>
    </row>
    <row r="877" customFormat="false" ht="15.75" hidden="false" customHeight="true" outlineLevel="0" collapsed="false">
      <c r="A877" s="1"/>
      <c r="B877" s="1"/>
      <c r="C877" s="1"/>
      <c r="D877" s="2"/>
      <c r="E877" s="2"/>
      <c r="F877" s="3"/>
      <c r="G877" s="2"/>
      <c r="H877" s="1"/>
      <c r="I877" s="3"/>
      <c r="J877" s="1"/>
      <c r="K877" s="1"/>
      <c r="L877" s="1"/>
      <c r="M877" s="1"/>
      <c r="N877" s="1"/>
      <c r="O877" s="1"/>
      <c r="P877" s="1"/>
      <c r="Q877" s="1"/>
      <c r="R877" s="1"/>
      <c r="S877" s="1"/>
      <c r="T877" s="1"/>
      <c r="U877" s="1"/>
      <c r="V877" s="1"/>
      <c r="W877" s="1"/>
      <c r="X877" s="1"/>
      <c r="Y877" s="1"/>
      <c r="Z877" s="1"/>
    </row>
    <row r="878" customFormat="false" ht="15.75" hidden="false" customHeight="true" outlineLevel="0" collapsed="false">
      <c r="A878" s="1"/>
      <c r="B878" s="1"/>
      <c r="C878" s="1"/>
      <c r="D878" s="2"/>
      <c r="E878" s="2"/>
      <c r="F878" s="3"/>
      <c r="G878" s="2"/>
      <c r="H878" s="1"/>
      <c r="I878" s="3"/>
      <c r="J878" s="1"/>
      <c r="K878" s="1"/>
      <c r="L878" s="1"/>
      <c r="M878" s="1"/>
      <c r="N878" s="1"/>
      <c r="O878" s="1"/>
      <c r="P878" s="1"/>
      <c r="Q878" s="1"/>
      <c r="R878" s="1"/>
      <c r="S878" s="1"/>
      <c r="T878" s="1"/>
      <c r="U878" s="1"/>
      <c r="V878" s="1"/>
      <c r="W878" s="1"/>
      <c r="X878" s="1"/>
      <c r="Y878" s="1"/>
      <c r="Z878" s="1"/>
    </row>
    <row r="879" customFormat="false" ht="15.75" hidden="false" customHeight="true" outlineLevel="0" collapsed="false">
      <c r="A879" s="1"/>
      <c r="B879" s="1"/>
      <c r="C879" s="1"/>
      <c r="D879" s="2"/>
      <c r="E879" s="2"/>
      <c r="F879" s="3"/>
      <c r="G879" s="2"/>
      <c r="H879" s="1"/>
      <c r="I879" s="3"/>
      <c r="J879" s="1"/>
      <c r="K879" s="1"/>
      <c r="L879" s="1"/>
      <c r="M879" s="1"/>
      <c r="N879" s="1"/>
      <c r="O879" s="1"/>
      <c r="P879" s="1"/>
      <c r="Q879" s="1"/>
      <c r="R879" s="1"/>
      <c r="S879" s="1"/>
      <c r="T879" s="1"/>
      <c r="U879" s="1"/>
      <c r="V879" s="1"/>
      <c r="W879" s="1"/>
      <c r="X879" s="1"/>
      <c r="Y879" s="1"/>
      <c r="Z879" s="1"/>
    </row>
    <row r="880" customFormat="false" ht="15.75" hidden="false" customHeight="true" outlineLevel="0" collapsed="false">
      <c r="A880" s="1"/>
      <c r="B880" s="1"/>
      <c r="C880" s="1"/>
      <c r="D880" s="2"/>
      <c r="E880" s="2"/>
      <c r="F880" s="3"/>
      <c r="G880" s="2"/>
      <c r="H880" s="1"/>
      <c r="I880" s="3"/>
      <c r="J880" s="1"/>
      <c r="K880" s="1"/>
      <c r="L880" s="1"/>
      <c r="M880" s="1"/>
      <c r="N880" s="1"/>
      <c r="O880" s="1"/>
      <c r="P880" s="1"/>
      <c r="Q880" s="1"/>
      <c r="R880" s="1"/>
      <c r="S880" s="1"/>
      <c r="T880" s="1"/>
      <c r="U880" s="1"/>
      <c r="V880" s="1"/>
      <c r="W880" s="1"/>
      <c r="X880" s="1"/>
      <c r="Y880" s="1"/>
      <c r="Z880" s="1"/>
    </row>
    <row r="881" customFormat="false" ht="15.75" hidden="false" customHeight="true" outlineLevel="0" collapsed="false">
      <c r="A881" s="1"/>
      <c r="B881" s="1"/>
      <c r="C881" s="1"/>
      <c r="D881" s="2"/>
      <c r="E881" s="2"/>
      <c r="F881" s="3"/>
      <c r="G881" s="2"/>
      <c r="H881" s="1"/>
      <c r="I881" s="3"/>
      <c r="J881" s="1"/>
      <c r="K881" s="1"/>
      <c r="L881" s="1"/>
      <c r="M881" s="1"/>
      <c r="N881" s="1"/>
      <c r="O881" s="1"/>
      <c r="P881" s="1"/>
      <c r="Q881" s="1"/>
      <c r="R881" s="1"/>
      <c r="S881" s="1"/>
      <c r="T881" s="1"/>
      <c r="U881" s="1"/>
      <c r="V881" s="1"/>
      <c r="W881" s="1"/>
      <c r="X881" s="1"/>
      <c r="Y881" s="1"/>
      <c r="Z881" s="1"/>
    </row>
    <row r="882" customFormat="false" ht="15.75" hidden="false" customHeight="true" outlineLevel="0" collapsed="false">
      <c r="A882" s="1"/>
      <c r="B882" s="1"/>
      <c r="C882" s="1"/>
      <c r="D882" s="2"/>
      <c r="E882" s="2"/>
      <c r="F882" s="3"/>
      <c r="G882" s="2"/>
      <c r="H882" s="1"/>
      <c r="I882" s="3"/>
      <c r="J882" s="1"/>
      <c r="K882" s="1"/>
      <c r="L882" s="1"/>
      <c r="M882" s="1"/>
      <c r="N882" s="1"/>
      <c r="O882" s="1"/>
      <c r="P882" s="1"/>
      <c r="Q882" s="1"/>
      <c r="R882" s="1"/>
      <c r="S882" s="1"/>
      <c r="T882" s="1"/>
      <c r="U882" s="1"/>
      <c r="V882" s="1"/>
      <c r="W882" s="1"/>
      <c r="X882" s="1"/>
      <c r="Y882" s="1"/>
      <c r="Z882" s="1"/>
    </row>
    <row r="883" customFormat="false" ht="15.75" hidden="false" customHeight="true" outlineLevel="0" collapsed="false">
      <c r="A883" s="1"/>
      <c r="B883" s="1"/>
      <c r="C883" s="1"/>
      <c r="D883" s="2"/>
      <c r="E883" s="2"/>
      <c r="F883" s="3"/>
      <c r="G883" s="2"/>
      <c r="H883" s="1"/>
      <c r="I883" s="3"/>
      <c r="J883" s="1"/>
      <c r="K883" s="1"/>
      <c r="L883" s="1"/>
      <c r="M883" s="1"/>
      <c r="N883" s="1"/>
      <c r="O883" s="1"/>
      <c r="P883" s="1"/>
      <c r="Q883" s="1"/>
      <c r="R883" s="1"/>
      <c r="S883" s="1"/>
      <c r="T883" s="1"/>
      <c r="U883" s="1"/>
      <c r="V883" s="1"/>
      <c r="W883" s="1"/>
      <c r="X883" s="1"/>
      <c r="Y883" s="1"/>
      <c r="Z883" s="1"/>
    </row>
    <row r="884" customFormat="false" ht="15.75" hidden="false" customHeight="true" outlineLevel="0" collapsed="false">
      <c r="A884" s="1"/>
      <c r="B884" s="1"/>
      <c r="C884" s="1"/>
      <c r="D884" s="2"/>
      <c r="E884" s="2"/>
      <c r="F884" s="3"/>
      <c r="G884" s="2"/>
      <c r="H884" s="1"/>
      <c r="I884" s="3"/>
      <c r="J884" s="1"/>
      <c r="K884" s="1"/>
      <c r="L884" s="1"/>
      <c r="M884" s="1"/>
      <c r="N884" s="1"/>
      <c r="O884" s="1"/>
      <c r="P884" s="1"/>
      <c r="Q884" s="1"/>
      <c r="R884" s="1"/>
      <c r="S884" s="1"/>
      <c r="T884" s="1"/>
      <c r="U884" s="1"/>
      <c r="V884" s="1"/>
      <c r="W884" s="1"/>
      <c r="X884" s="1"/>
      <c r="Y884" s="1"/>
      <c r="Z884" s="1"/>
    </row>
    <row r="885" customFormat="false" ht="15.75" hidden="false" customHeight="true" outlineLevel="0" collapsed="false">
      <c r="A885" s="1"/>
      <c r="B885" s="1"/>
      <c r="C885" s="1"/>
      <c r="D885" s="2"/>
      <c r="E885" s="2"/>
      <c r="F885" s="3"/>
      <c r="G885" s="2"/>
      <c r="H885" s="1"/>
      <c r="I885" s="3"/>
      <c r="J885" s="1"/>
      <c r="K885" s="1"/>
      <c r="L885" s="1"/>
      <c r="M885" s="1"/>
      <c r="N885" s="1"/>
      <c r="O885" s="1"/>
      <c r="P885" s="1"/>
      <c r="Q885" s="1"/>
      <c r="R885" s="1"/>
      <c r="S885" s="1"/>
      <c r="T885" s="1"/>
      <c r="U885" s="1"/>
      <c r="V885" s="1"/>
      <c r="W885" s="1"/>
      <c r="X885" s="1"/>
      <c r="Y885" s="1"/>
      <c r="Z885" s="1"/>
    </row>
    <row r="886" customFormat="false" ht="15.75" hidden="false" customHeight="true" outlineLevel="0" collapsed="false">
      <c r="A886" s="1"/>
      <c r="B886" s="1"/>
      <c r="C886" s="1"/>
      <c r="D886" s="2"/>
      <c r="E886" s="2"/>
      <c r="F886" s="3"/>
      <c r="G886" s="2"/>
      <c r="H886" s="1"/>
      <c r="I886" s="3"/>
      <c r="J886" s="1"/>
      <c r="K886" s="1"/>
      <c r="L886" s="1"/>
      <c r="M886" s="1"/>
      <c r="N886" s="1"/>
      <c r="O886" s="1"/>
      <c r="P886" s="1"/>
      <c r="Q886" s="1"/>
      <c r="R886" s="1"/>
      <c r="S886" s="1"/>
      <c r="T886" s="1"/>
      <c r="U886" s="1"/>
      <c r="V886" s="1"/>
      <c r="W886" s="1"/>
      <c r="X886" s="1"/>
      <c r="Y886" s="1"/>
      <c r="Z886" s="1"/>
    </row>
    <row r="887" customFormat="false" ht="15.75" hidden="false" customHeight="true" outlineLevel="0" collapsed="false">
      <c r="A887" s="1"/>
      <c r="B887" s="1"/>
      <c r="C887" s="1"/>
      <c r="D887" s="2"/>
      <c r="E887" s="2"/>
      <c r="F887" s="3"/>
      <c r="G887" s="2"/>
      <c r="H887" s="1"/>
      <c r="I887" s="3"/>
      <c r="J887" s="1"/>
      <c r="K887" s="1"/>
      <c r="L887" s="1"/>
      <c r="M887" s="1"/>
      <c r="N887" s="1"/>
      <c r="O887" s="1"/>
      <c r="P887" s="1"/>
      <c r="Q887" s="1"/>
      <c r="R887" s="1"/>
      <c r="S887" s="1"/>
      <c r="T887" s="1"/>
      <c r="U887" s="1"/>
      <c r="V887" s="1"/>
      <c r="W887" s="1"/>
      <c r="X887" s="1"/>
      <c r="Y887" s="1"/>
      <c r="Z887" s="1"/>
    </row>
    <row r="888" customFormat="false" ht="15.75" hidden="false" customHeight="true" outlineLevel="0" collapsed="false">
      <c r="A888" s="1"/>
      <c r="B888" s="1"/>
      <c r="C888" s="1"/>
      <c r="D888" s="2"/>
      <c r="E888" s="2"/>
      <c r="F888" s="3"/>
      <c r="G888" s="2"/>
      <c r="H888" s="1"/>
      <c r="I888" s="3"/>
      <c r="J888" s="1"/>
      <c r="K888" s="1"/>
      <c r="L888" s="1"/>
      <c r="M888" s="1"/>
      <c r="N888" s="1"/>
      <c r="O888" s="1"/>
      <c r="P888" s="1"/>
      <c r="Q888" s="1"/>
      <c r="R888" s="1"/>
      <c r="S888" s="1"/>
      <c r="T888" s="1"/>
      <c r="U888" s="1"/>
      <c r="V888" s="1"/>
      <c r="W888" s="1"/>
      <c r="X888" s="1"/>
      <c r="Y888" s="1"/>
      <c r="Z888" s="1"/>
    </row>
    <row r="889" customFormat="false" ht="15.75" hidden="false" customHeight="true" outlineLevel="0" collapsed="false">
      <c r="A889" s="1"/>
      <c r="B889" s="1"/>
      <c r="C889" s="1"/>
      <c r="D889" s="2"/>
      <c r="E889" s="2"/>
      <c r="F889" s="3"/>
      <c r="G889" s="2"/>
      <c r="H889" s="1"/>
      <c r="I889" s="3"/>
      <c r="J889" s="1"/>
      <c r="K889" s="1"/>
      <c r="L889" s="1"/>
      <c r="M889" s="1"/>
      <c r="N889" s="1"/>
      <c r="O889" s="1"/>
      <c r="P889" s="1"/>
      <c r="Q889" s="1"/>
      <c r="R889" s="1"/>
      <c r="S889" s="1"/>
      <c r="T889" s="1"/>
      <c r="U889" s="1"/>
      <c r="V889" s="1"/>
      <c r="W889" s="1"/>
      <c r="X889" s="1"/>
      <c r="Y889" s="1"/>
      <c r="Z889" s="1"/>
    </row>
    <row r="890" customFormat="false" ht="15.75" hidden="false" customHeight="true" outlineLevel="0" collapsed="false">
      <c r="A890" s="1"/>
      <c r="B890" s="1"/>
      <c r="C890" s="1"/>
      <c r="D890" s="2"/>
      <c r="E890" s="2"/>
      <c r="F890" s="3"/>
      <c r="G890" s="2"/>
      <c r="H890" s="1"/>
      <c r="I890" s="3"/>
      <c r="J890" s="1"/>
      <c r="K890" s="1"/>
      <c r="L890" s="1"/>
      <c r="M890" s="1"/>
      <c r="N890" s="1"/>
      <c r="O890" s="1"/>
      <c r="P890" s="1"/>
      <c r="Q890" s="1"/>
      <c r="R890" s="1"/>
      <c r="S890" s="1"/>
      <c r="T890" s="1"/>
      <c r="U890" s="1"/>
      <c r="V890" s="1"/>
      <c r="W890" s="1"/>
      <c r="X890" s="1"/>
      <c r="Y890" s="1"/>
      <c r="Z890" s="1"/>
    </row>
    <row r="891" customFormat="false" ht="15.75" hidden="false" customHeight="true" outlineLevel="0" collapsed="false">
      <c r="A891" s="1"/>
      <c r="B891" s="1"/>
      <c r="C891" s="1"/>
      <c r="D891" s="2"/>
      <c r="E891" s="2"/>
      <c r="F891" s="3"/>
      <c r="G891" s="2"/>
      <c r="H891" s="1"/>
      <c r="I891" s="3"/>
      <c r="J891" s="1"/>
      <c r="K891" s="1"/>
      <c r="L891" s="1"/>
      <c r="M891" s="1"/>
      <c r="N891" s="1"/>
      <c r="O891" s="1"/>
      <c r="P891" s="1"/>
      <c r="Q891" s="1"/>
      <c r="R891" s="1"/>
      <c r="S891" s="1"/>
      <c r="T891" s="1"/>
      <c r="U891" s="1"/>
      <c r="V891" s="1"/>
      <c r="W891" s="1"/>
      <c r="X891" s="1"/>
      <c r="Y891" s="1"/>
      <c r="Z891" s="1"/>
    </row>
    <row r="892" customFormat="false" ht="15.75" hidden="false" customHeight="true" outlineLevel="0" collapsed="false">
      <c r="A892" s="1"/>
      <c r="B892" s="1"/>
      <c r="C892" s="1"/>
      <c r="D892" s="2"/>
      <c r="E892" s="2"/>
      <c r="F892" s="3"/>
      <c r="G892" s="2"/>
      <c r="H892" s="1"/>
      <c r="I892" s="3"/>
      <c r="J892" s="1"/>
      <c r="K892" s="1"/>
      <c r="L892" s="1"/>
      <c r="M892" s="1"/>
      <c r="N892" s="1"/>
      <c r="O892" s="1"/>
      <c r="P892" s="1"/>
      <c r="Q892" s="1"/>
      <c r="R892" s="1"/>
      <c r="S892" s="1"/>
      <c r="T892" s="1"/>
      <c r="U892" s="1"/>
      <c r="V892" s="1"/>
      <c r="W892" s="1"/>
      <c r="X892" s="1"/>
      <c r="Y892" s="1"/>
      <c r="Z892" s="1"/>
    </row>
    <row r="893" customFormat="false" ht="15.75" hidden="false" customHeight="true" outlineLevel="0" collapsed="false">
      <c r="A893" s="1"/>
      <c r="B893" s="1"/>
      <c r="C893" s="1"/>
      <c r="D893" s="2"/>
      <c r="E893" s="2"/>
      <c r="F893" s="3"/>
      <c r="G893" s="2"/>
      <c r="H893" s="1"/>
      <c r="I893" s="3"/>
      <c r="J893" s="1"/>
      <c r="K893" s="1"/>
      <c r="L893" s="1"/>
      <c r="M893" s="1"/>
      <c r="N893" s="1"/>
      <c r="O893" s="1"/>
      <c r="P893" s="1"/>
      <c r="Q893" s="1"/>
      <c r="R893" s="1"/>
      <c r="S893" s="1"/>
      <c r="T893" s="1"/>
      <c r="U893" s="1"/>
      <c r="V893" s="1"/>
      <c r="W893" s="1"/>
      <c r="X893" s="1"/>
      <c r="Y893" s="1"/>
      <c r="Z893" s="1"/>
    </row>
    <row r="894" customFormat="false" ht="15.75" hidden="false" customHeight="true" outlineLevel="0" collapsed="false">
      <c r="A894" s="1"/>
      <c r="B894" s="1"/>
      <c r="C894" s="1"/>
      <c r="D894" s="2"/>
      <c r="E894" s="2"/>
      <c r="F894" s="3"/>
      <c r="G894" s="2"/>
      <c r="H894" s="1"/>
      <c r="I894" s="3"/>
      <c r="J894" s="1"/>
      <c r="K894" s="1"/>
      <c r="L894" s="1"/>
      <c r="M894" s="1"/>
      <c r="N894" s="1"/>
      <c r="O894" s="1"/>
      <c r="P894" s="1"/>
      <c r="Q894" s="1"/>
      <c r="R894" s="1"/>
      <c r="S894" s="1"/>
      <c r="T894" s="1"/>
      <c r="U894" s="1"/>
      <c r="V894" s="1"/>
      <c r="W894" s="1"/>
      <c r="X894" s="1"/>
      <c r="Y894" s="1"/>
      <c r="Z894" s="1"/>
    </row>
    <row r="895" customFormat="false" ht="15.75" hidden="false" customHeight="true" outlineLevel="0" collapsed="false">
      <c r="A895" s="1"/>
      <c r="B895" s="1"/>
      <c r="C895" s="1"/>
      <c r="D895" s="2"/>
      <c r="E895" s="2"/>
      <c r="F895" s="3"/>
      <c r="G895" s="2"/>
      <c r="H895" s="1"/>
      <c r="I895" s="3"/>
      <c r="J895" s="1"/>
      <c r="K895" s="1"/>
      <c r="L895" s="1"/>
      <c r="M895" s="1"/>
      <c r="N895" s="1"/>
      <c r="O895" s="1"/>
      <c r="P895" s="1"/>
      <c r="Q895" s="1"/>
      <c r="R895" s="1"/>
      <c r="S895" s="1"/>
      <c r="T895" s="1"/>
      <c r="U895" s="1"/>
      <c r="V895" s="1"/>
      <c r="W895" s="1"/>
      <c r="X895" s="1"/>
      <c r="Y895" s="1"/>
      <c r="Z895" s="1"/>
    </row>
    <row r="896" customFormat="false" ht="15.75" hidden="false" customHeight="true" outlineLevel="0" collapsed="false">
      <c r="A896" s="1"/>
      <c r="B896" s="1"/>
      <c r="C896" s="1"/>
      <c r="D896" s="2"/>
      <c r="E896" s="2"/>
      <c r="F896" s="3"/>
      <c r="G896" s="2"/>
      <c r="H896" s="1"/>
      <c r="I896" s="3"/>
      <c r="J896" s="1"/>
      <c r="K896" s="1"/>
      <c r="L896" s="1"/>
      <c r="M896" s="1"/>
      <c r="N896" s="1"/>
      <c r="O896" s="1"/>
      <c r="P896" s="1"/>
      <c r="Q896" s="1"/>
      <c r="R896" s="1"/>
      <c r="S896" s="1"/>
      <c r="T896" s="1"/>
      <c r="U896" s="1"/>
      <c r="V896" s="1"/>
      <c r="W896" s="1"/>
      <c r="X896" s="1"/>
      <c r="Y896" s="1"/>
      <c r="Z896" s="1"/>
    </row>
    <row r="897" customFormat="false" ht="15.75" hidden="false" customHeight="true" outlineLevel="0" collapsed="false">
      <c r="A897" s="1"/>
      <c r="B897" s="1"/>
      <c r="C897" s="1"/>
      <c r="D897" s="2"/>
      <c r="E897" s="2"/>
      <c r="F897" s="3"/>
      <c r="G897" s="2"/>
      <c r="H897" s="1"/>
      <c r="I897" s="3"/>
      <c r="J897" s="1"/>
      <c r="K897" s="1"/>
      <c r="L897" s="1"/>
      <c r="M897" s="1"/>
      <c r="N897" s="1"/>
      <c r="O897" s="1"/>
      <c r="P897" s="1"/>
      <c r="Q897" s="1"/>
      <c r="R897" s="1"/>
      <c r="S897" s="1"/>
      <c r="T897" s="1"/>
      <c r="U897" s="1"/>
      <c r="V897" s="1"/>
      <c r="W897" s="1"/>
      <c r="X897" s="1"/>
      <c r="Y897" s="1"/>
      <c r="Z897" s="1"/>
    </row>
    <row r="898" customFormat="false" ht="15.75" hidden="false" customHeight="true" outlineLevel="0" collapsed="false">
      <c r="A898" s="1"/>
      <c r="B898" s="1"/>
      <c r="C898" s="1"/>
      <c r="D898" s="2"/>
      <c r="E898" s="2"/>
      <c r="F898" s="3"/>
      <c r="G898" s="2"/>
      <c r="H898" s="1"/>
      <c r="I898" s="3"/>
      <c r="J898" s="1"/>
      <c r="K898" s="1"/>
      <c r="L898" s="1"/>
      <c r="M898" s="1"/>
      <c r="N898" s="1"/>
      <c r="O898" s="1"/>
      <c r="P898" s="1"/>
      <c r="Q898" s="1"/>
      <c r="R898" s="1"/>
      <c r="S898" s="1"/>
      <c r="T898" s="1"/>
      <c r="U898" s="1"/>
      <c r="V898" s="1"/>
      <c r="W898" s="1"/>
      <c r="X898" s="1"/>
      <c r="Y898" s="1"/>
      <c r="Z898" s="1"/>
    </row>
    <row r="899" customFormat="false" ht="15.75" hidden="false" customHeight="true" outlineLevel="0" collapsed="false">
      <c r="A899" s="1"/>
      <c r="B899" s="1"/>
      <c r="C899" s="1"/>
      <c r="D899" s="2"/>
      <c r="E899" s="2"/>
      <c r="F899" s="3"/>
      <c r="G899" s="2"/>
      <c r="H899" s="1"/>
      <c r="I899" s="3"/>
      <c r="J899" s="1"/>
      <c r="K899" s="1"/>
      <c r="L899" s="1"/>
      <c r="M899" s="1"/>
      <c r="N899" s="1"/>
      <c r="O899" s="1"/>
      <c r="P899" s="1"/>
      <c r="Q899" s="1"/>
      <c r="R899" s="1"/>
      <c r="S899" s="1"/>
      <c r="T899" s="1"/>
      <c r="U899" s="1"/>
      <c r="V899" s="1"/>
      <c r="W899" s="1"/>
      <c r="X899" s="1"/>
      <c r="Y899" s="1"/>
      <c r="Z899" s="1"/>
    </row>
    <row r="900" customFormat="false" ht="15.75" hidden="false" customHeight="true" outlineLevel="0" collapsed="false">
      <c r="A900" s="1"/>
      <c r="B900" s="1"/>
      <c r="C900" s="1"/>
      <c r="D900" s="2"/>
      <c r="E900" s="2"/>
      <c r="F900" s="3"/>
      <c r="G900" s="2"/>
      <c r="H900" s="1"/>
      <c r="I900" s="3"/>
      <c r="J900" s="1"/>
      <c r="K900" s="1"/>
      <c r="L900" s="1"/>
      <c r="M900" s="1"/>
      <c r="N900" s="1"/>
      <c r="O900" s="1"/>
      <c r="P900" s="1"/>
      <c r="Q900" s="1"/>
      <c r="R900" s="1"/>
      <c r="S900" s="1"/>
      <c r="T900" s="1"/>
      <c r="U900" s="1"/>
      <c r="V900" s="1"/>
      <c r="W900" s="1"/>
      <c r="X900" s="1"/>
      <c r="Y900" s="1"/>
      <c r="Z900" s="1"/>
    </row>
    <row r="901" customFormat="false" ht="15.75" hidden="false" customHeight="true" outlineLevel="0" collapsed="false">
      <c r="A901" s="1"/>
      <c r="B901" s="1"/>
      <c r="C901" s="1"/>
      <c r="D901" s="2"/>
      <c r="E901" s="2"/>
      <c r="F901" s="3"/>
      <c r="G901" s="2"/>
      <c r="H901" s="1"/>
      <c r="I901" s="3"/>
      <c r="J901" s="1"/>
      <c r="K901" s="1"/>
      <c r="L901" s="1"/>
      <c r="M901" s="1"/>
      <c r="N901" s="1"/>
      <c r="O901" s="1"/>
      <c r="P901" s="1"/>
      <c r="Q901" s="1"/>
      <c r="R901" s="1"/>
      <c r="S901" s="1"/>
      <c r="T901" s="1"/>
      <c r="U901" s="1"/>
      <c r="V901" s="1"/>
      <c r="W901" s="1"/>
      <c r="X901" s="1"/>
      <c r="Y901" s="1"/>
      <c r="Z901" s="1"/>
    </row>
    <row r="902" customFormat="false" ht="15.75" hidden="false" customHeight="true" outlineLevel="0" collapsed="false">
      <c r="A902" s="1"/>
      <c r="B902" s="1"/>
      <c r="C902" s="1"/>
      <c r="D902" s="2"/>
      <c r="E902" s="2"/>
      <c r="F902" s="3"/>
      <c r="G902" s="2"/>
      <c r="H902" s="1"/>
      <c r="I902" s="3"/>
      <c r="J902" s="1"/>
      <c r="K902" s="1"/>
      <c r="L902" s="1"/>
      <c r="M902" s="1"/>
      <c r="N902" s="1"/>
      <c r="O902" s="1"/>
      <c r="P902" s="1"/>
      <c r="Q902" s="1"/>
      <c r="R902" s="1"/>
      <c r="S902" s="1"/>
      <c r="T902" s="1"/>
      <c r="U902" s="1"/>
      <c r="V902" s="1"/>
      <c r="W902" s="1"/>
      <c r="X902" s="1"/>
      <c r="Y902" s="1"/>
      <c r="Z902" s="1"/>
    </row>
    <row r="903" customFormat="false" ht="15.75" hidden="false" customHeight="true" outlineLevel="0" collapsed="false">
      <c r="A903" s="1"/>
      <c r="B903" s="1"/>
      <c r="C903" s="1"/>
      <c r="D903" s="2"/>
      <c r="E903" s="2"/>
      <c r="F903" s="3"/>
      <c r="G903" s="2"/>
      <c r="H903" s="1"/>
      <c r="I903" s="3"/>
      <c r="J903" s="1"/>
      <c r="K903" s="1"/>
      <c r="L903" s="1"/>
      <c r="M903" s="1"/>
      <c r="N903" s="1"/>
      <c r="O903" s="1"/>
      <c r="P903" s="1"/>
      <c r="Q903" s="1"/>
      <c r="R903" s="1"/>
      <c r="S903" s="1"/>
      <c r="T903" s="1"/>
      <c r="U903" s="1"/>
      <c r="V903" s="1"/>
      <c r="W903" s="1"/>
      <c r="X903" s="1"/>
      <c r="Y903" s="1"/>
      <c r="Z903" s="1"/>
    </row>
    <row r="904" customFormat="false" ht="15.75" hidden="false" customHeight="true" outlineLevel="0" collapsed="false">
      <c r="A904" s="1"/>
      <c r="B904" s="1"/>
      <c r="C904" s="1"/>
      <c r="D904" s="2"/>
      <c r="E904" s="2"/>
      <c r="F904" s="3"/>
      <c r="G904" s="2"/>
      <c r="H904" s="1"/>
      <c r="I904" s="3"/>
      <c r="J904" s="1"/>
      <c r="K904" s="1"/>
      <c r="L904" s="1"/>
      <c r="M904" s="1"/>
      <c r="N904" s="1"/>
      <c r="O904" s="1"/>
      <c r="P904" s="1"/>
      <c r="Q904" s="1"/>
      <c r="R904" s="1"/>
      <c r="S904" s="1"/>
      <c r="T904" s="1"/>
      <c r="U904" s="1"/>
      <c r="V904" s="1"/>
      <c r="W904" s="1"/>
      <c r="X904" s="1"/>
      <c r="Y904" s="1"/>
      <c r="Z904" s="1"/>
    </row>
    <row r="905" customFormat="false" ht="15.75" hidden="false" customHeight="true" outlineLevel="0" collapsed="false">
      <c r="A905" s="1"/>
      <c r="B905" s="1"/>
      <c r="C905" s="1"/>
      <c r="D905" s="2"/>
      <c r="E905" s="2"/>
      <c r="F905" s="3"/>
      <c r="G905" s="2"/>
      <c r="H905" s="1"/>
      <c r="I905" s="3"/>
      <c r="J905" s="1"/>
      <c r="K905" s="1"/>
      <c r="L905" s="1"/>
      <c r="M905" s="1"/>
      <c r="N905" s="1"/>
      <c r="O905" s="1"/>
      <c r="P905" s="1"/>
      <c r="Q905" s="1"/>
      <c r="R905" s="1"/>
      <c r="S905" s="1"/>
      <c r="T905" s="1"/>
      <c r="U905" s="1"/>
      <c r="V905" s="1"/>
      <c r="W905" s="1"/>
      <c r="X905" s="1"/>
      <c r="Y905" s="1"/>
      <c r="Z905" s="1"/>
    </row>
    <row r="906" customFormat="false" ht="15.75" hidden="false" customHeight="true" outlineLevel="0" collapsed="false">
      <c r="A906" s="1"/>
      <c r="B906" s="1"/>
      <c r="C906" s="1"/>
      <c r="D906" s="2"/>
      <c r="E906" s="2"/>
      <c r="F906" s="3"/>
      <c r="G906" s="2"/>
      <c r="H906" s="1"/>
      <c r="I906" s="3"/>
      <c r="J906" s="1"/>
      <c r="K906" s="1"/>
      <c r="L906" s="1"/>
      <c r="M906" s="1"/>
      <c r="N906" s="1"/>
      <c r="O906" s="1"/>
      <c r="P906" s="1"/>
      <c r="Q906" s="1"/>
      <c r="R906" s="1"/>
      <c r="S906" s="1"/>
      <c r="T906" s="1"/>
      <c r="U906" s="1"/>
      <c r="V906" s="1"/>
      <c r="W906" s="1"/>
      <c r="X906" s="1"/>
      <c r="Y906" s="1"/>
      <c r="Z906" s="1"/>
    </row>
    <row r="907" customFormat="false" ht="15.75" hidden="false" customHeight="true" outlineLevel="0" collapsed="false">
      <c r="A907" s="1"/>
      <c r="B907" s="1"/>
      <c r="C907" s="1"/>
      <c r="D907" s="2"/>
      <c r="E907" s="2"/>
      <c r="F907" s="3"/>
      <c r="G907" s="2"/>
      <c r="H907" s="1"/>
      <c r="I907" s="3"/>
      <c r="J907" s="1"/>
      <c r="K907" s="1"/>
      <c r="L907" s="1"/>
      <c r="M907" s="1"/>
      <c r="N907" s="1"/>
      <c r="O907" s="1"/>
      <c r="P907" s="1"/>
      <c r="Q907" s="1"/>
      <c r="R907" s="1"/>
      <c r="S907" s="1"/>
      <c r="T907" s="1"/>
      <c r="U907" s="1"/>
      <c r="V907" s="1"/>
      <c r="W907" s="1"/>
      <c r="X907" s="1"/>
      <c r="Y907" s="1"/>
      <c r="Z907" s="1"/>
    </row>
    <row r="908" customFormat="false" ht="15.75" hidden="false" customHeight="true" outlineLevel="0" collapsed="false">
      <c r="A908" s="1"/>
      <c r="B908" s="1"/>
      <c r="C908" s="1"/>
      <c r="D908" s="2"/>
      <c r="E908" s="2"/>
      <c r="F908" s="3"/>
      <c r="G908" s="2"/>
      <c r="H908" s="1"/>
      <c r="I908" s="3"/>
      <c r="J908" s="1"/>
      <c r="K908" s="1"/>
      <c r="L908" s="1"/>
      <c r="M908" s="1"/>
      <c r="N908" s="1"/>
      <c r="O908" s="1"/>
      <c r="P908" s="1"/>
      <c r="Q908" s="1"/>
      <c r="R908" s="1"/>
      <c r="S908" s="1"/>
      <c r="T908" s="1"/>
      <c r="U908" s="1"/>
      <c r="V908" s="1"/>
      <c r="W908" s="1"/>
      <c r="X908" s="1"/>
      <c r="Y908" s="1"/>
      <c r="Z908" s="1"/>
    </row>
    <row r="909" customFormat="false" ht="15.75" hidden="false" customHeight="true" outlineLevel="0" collapsed="false">
      <c r="A909" s="1"/>
      <c r="B909" s="1"/>
      <c r="C909" s="1"/>
      <c r="D909" s="2"/>
      <c r="E909" s="2"/>
      <c r="F909" s="3"/>
      <c r="G909" s="2"/>
      <c r="H909" s="1"/>
      <c r="I909" s="3"/>
      <c r="J909" s="1"/>
      <c r="K909" s="1"/>
      <c r="L909" s="1"/>
      <c r="M909" s="1"/>
      <c r="N909" s="1"/>
      <c r="O909" s="1"/>
      <c r="P909" s="1"/>
      <c r="Q909" s="1"/>
      <c r="R909" s="1"/>
      <c r="S909" s="1"/>
      <c r="T909" s="1"/>
      <c r="U909" s="1"/>
      <c r="V909" s="1"/>
      <c r="W909" s="1"/>
      <c r="X909" s="1"/>
      <c r="Y909" s="1"/>
      <c r="Z909" s="1"/>
    </row>
    <row r="910" customFormat="false" ht="15.75" hidden="false" customHeight="true" outlineLevel="0" collapsed="false">
      <c r="A910" s="1"/>
      <c r="B910" s="1"/>
      <c r="C910" s="1"/>
      <c r="D910" s="2"/>
      <c r="E910" s="2"/>
      <c r="F910" s="3"/>
      <c r="G910" s="2"/>
      <c r="H910" s="1"/>
      <c r="I910" s="3"/>
      <c r="J910" s="1"/>
      <c r="K910" s="1"/>
      <c r="L910" s="1"/>
      <c r="M910" s="1"/>
      <c r="N910" s="1"/>
      <c r="O910" s="1"/>
      <c r="P910" s="1"/>
      <c r="Q910" s="1"/>
      <c r="R910" s="1"/>
      <c r="S910" s="1"/>
      <c r="T910" s="1"/>
      <c r="U910" s="1"/>
      <c r="V910" s="1"/>
      <c r="W910" s="1"/>
      <c r="X910" s="1"/>
      <c r="Y910" s="1"/>
      <c r="Z910" s="1"/>
    </row>
    <row r="911" customFormat="false" ht="15.75" hidden="false" customHeight="true" outlineLevel="0" collapsed="false">
      <c r="A911" s="1"/>
      <c r="B911" s="1"/>
      <c r="C911" s="1"/>
      <c r="D911" s="2"/>
      <c r="E911" s="2"/>
      <c r="F911" s="3"/>
      <c r="G911" s="2"/>
      <c r="H911" s="1"/>
      <c r="I911" s="3"/>
      <c r="J911" s="1"/>
      <c r="K911" s="1"/>
      <c r="L911" s="1"/>
      <c r="M911" s="1"/>
      <c r="N911" s="1"/>
      <c r="O911" s="1"/>
      <c r="P911" s="1"/>
      <c r="Q911" s="1"/>
      <c r="R911" s="1"/>
      <c r="S911" s="1"/>
      <c r="T911" s="1"/>
      <c r="U911" s="1"/>
      <c r="V911" s="1"/>
      <c r="W911" s="1"/>
      <c r="X911" s="1"/>
      <c r="Y911" s="1"/>
      <c r="Z911" s="1"/>
    </row>
    <row r="912" customFormat="false" ht="15.75" hidden="false" customHeight="true" outlineLevel="0" collapsed="false">
      <c r="A912" s="1"/>
      <c r="B912" s="1"/>
      <c r="C912" s="1"/>
      <c r="D912" s="2"/>
      <c r="E912" s="2"/>
      <c r="F912" s="3"/>
      <c r="G912" s="2"/>
      <c r="H912" s="1"/>
      <c r="I912" s="3"/>
      <c r="J912" s="1"/>
      <c r="K912" s="1"/>
      <c r="L912" s="1"/>
      <c r="M912" s="1"/>
      <c r="N912" s="1"/>
      <c r="O912" s="1"/>
      <c r="P912" s="1"/>
      <c r="Q912" s="1"/>
      <c r="R912" s="1"/>
      <c r="S912" s="1"/>
      <c r="T912" s="1"/>
      <c r="U912" s="1"/>
      <c r="V912" s="1"/>
      <c r="W912" s="1"/>
      <c r="X912" s="1"/>
      <c r="Y912" s="1"/>
      <c r="Z912" s="1"/>
    </row>
    <row r="913" customFormat="false" ht="15.75" hidden="false" customHeight="true" outlineLevel="0" collapsed="false">
      <c r="A913" s="1"/>
      <c r="B913" s="1"/>
      <c r="C913" s="1"/>
      <c r="D913" s="2"/>
      <c r="E913" s="2"/>
      <c r="F913" s="3"/>
      <c r="G913" s="2"/>
      <c r="H913" s="1"/>
      <c r="I913" s="3"/>
      <c r="J913" s="1"/>
      <c r="K913" s="1"/>
      <c r="L913" s="1"/>
      <c r="M913" s="1"/>
      <c r="N913" s="1"/>
      <c r="O913" s="1"/>
      <c r="P913" s="1"/>
      <c r="Q913" s="1"/>
      <c r="R913" s="1"/>
      <c r="S913" s="1"/>
      <c r="T913" s="1"/>
      <c r="U913" s="1"/>
      <c r="V913" s="1"/>
      <c r="W913" s="1"/>
      <c r="X913" s="1"/>
      <c r="Y913" s="1"/>
      <c r="Z913" s="1"/>
    </row>
    <row r="914" customFormat="false" ht="15.75" hidden="false" customHeight="true" outlineLevel="0" collapsed="false">
      <c r="A914" s="1"/>
      <c r="B914" s="1"/>
      <c r="C914" s="1"/>
      <c r="D914" s="2"/>
      <c r="E914" s="2"/>
      <c r="F914" s="3"/>
      <c r="G914" s="2"/>
      <c r="H914" s="1"/>
      <c r="I914" s="3"/>
      <c r="J914" s="1"/>
      <c r="K914" s="1"/>
      <c r="L914" s="1"/>
      <c r="M914" s="1"/>
      <c r="N914" s="1"/>
      <c r="O914" s="1"/>
      <c r="P914" s="1"/>
      <c r="Q914" s="1"/>
      <c r="R914" s="1"/>
      <c r="S914" s="1"/>
      <c r="T914" s="1"/>
      <c r="U914" s="1"/>
      <c r="V914" s="1"/>
      <c r="W914" s="1"/>
      <c r="X914" s="1"/>
      <c r="Y914" s="1"/>
      <c r="Z914" s="1"/>
    </row>
    <row r="915" customFormat="false" ht="15.75" hidden="false" customHeight="true" outlineLevel="0" collapsed="false">
      <c r="A915" s="1"/>
      <c r="B915" s="1"/>
      <c r="C915" s="1"/>
      <c r="D915" s="2"/>
      <c r="E915" s="2"/>
      <c r="F915" s="3"/>
      <c r="G915" s="2"/>
      <c r="H915" s="1"/>
      <c r="I915" s="3"/>
      <c r="J915" s="1"/>
      <c r="K915" s="1"/>
      <c r="L915" s="1"/>
      <c r="M915" s="1"/>
      <c r="N915" s="1"/>
      <c r="O915" s="1"/>
      <c r="P915" s="1"/>
      <c r="Q915" s="1"/>
      <c r="R915" s="1"/>
      <c r="S915" s="1"/>
      <c r="T915" s="1"/>
      <c r="U915" s="1"/>
      <c r="V915" s="1"/>
      <c r="W915" s="1"/>
      <c r="X915" s="1"/>
      <c r="Y915" s="1"/>
      <c r="Z915" s="1"/>
    </row>
    <row r="916" customFormat="false" ht="15.75" hidden="false" customHeight="true" outlineLevel="0" collapsed="false">
      <c r="A916" s="1"/>
      <c r="B916" s="1"/>
      <c r="C916" s="1"/>
      <c r="D916" s="2"/>
      <c r="E916" s="2"/>
      <c r="F916" s="3"/>
      <c r="G916" s="2"/>
      <c r="H916" s="1"/>
      <c r="I916" s="3"/>
      <c r="J916" s="1"/>
      <c r="K916" s="1"/>
      <c r="L916" s="1"/>
      <c r="M916" s="1"/>
      <c r="N916" s="1"/>
      <c r="O916" s="1"/>
      <c r="P916" s="1"/>
      <c r="Q916" s="1"/>
      <c r="R916" s="1"/>
      <c r="S916" s="1"/>
      <c r="T916" s="1"/>
      <c r="U916" s="1"/>
      <c r="V916" s="1"/>
      <c r="W916" s="1"/>
      <c r="X916" s="1"/>
      <c r="Y916" s="1"/>
      <c r="Z916" s="1"/>
    </row>
    <row r="917" customFormat="false" ht="15.75" hidden="false" customHeight="true" outlineLevel="0" collapsed="false">
      <c r="A917" s="1"/>
      <c r="B917" s="1"/>
      <c r="C917" s="1"/>
      <c r="D917" s="2"/>
      <c r="E917" s="2"/>
      <c r="F917" s="3"/>
      <c r="G917" s="2"/>
      <c r="H917" s="1"/>
      <c r="I917" s="3"/>
      <c r="J917" s="1"/>
      <c r="K917" s="1"/>
      <c r="L917" s="1"/>
      <c r="M917" s="1"/>
      <c r="N917" s="1"/>
      <c r="O917" s="1"/>
      <c r="P917" s="1"/>
      <c r="Q917" s="1"/>
      <c r="R917" s="1"/>
      <c r="S917" s="1"/>
      <c r="T917" s="1"/>
      <c r="U917" s="1"/>
      <c r="V917" s="1"/>
      <c r="W917" s="1"/>
      <c r="X917" s="1"/>
      <c r="Y917" s="1"/>
      <c r="Z917" s="1"/>
    </row>
    <row r="918" customFormat="false" ht="15.75" hidden="false" customHeight="true" outlineLevel="0" collapsed="false">
      <c r="A918" s="1"/>
      <c r="B918" s="1"/>
      <c r="C918" s="1"/>
      <c r="D918" s="2"/>
      <c r="E918" s="2"/>
      <c r="F918" s="3"/>
      <c r="G918" s="2"/>
      <c r="H918" s="1"/>
      <c r="I918" s="3"/>
      <c r="J918" s="1"/>
      <c r="K918" s="1"/>
      <c r="L918" s="1"/>
      <c r="M918" s="1"/>
      <c r="N918" s="1"/>
      <c r="O918" s="1"/>
      <c r="P918" s="1"/>
      <c r="Q918" s="1"/>
      <c r="R918" s="1"/>
      <c r="S918" s="1"/>
      <c r="T918" s="1"/>
      <c r="U918" s="1"/>
      <c r="V918" s="1"/>
      <c r="W918" s="1"/>
      <c r="X918" s="1"/>
      <c r="Y918" s="1"/>
      <c r="Z918" s="1"/>
    </row>
    <row r="919" customFormat="false" ht="15.75" hidden="false" customHeight="true" outlineLevel="0" collapsed="false">
      <c r="A919" s="1"/>
      <c r="B919" s="1"/>
      <c r="C919" s="1"/>
      <c r="D919" s="2"/>
      <c r="E919" s="2"/>
      <c r="F919" s="3"/>
      <c r="G919" s="2"/>
      <c r="H919" s="1"/>
      <c r="I919" s="3"/>
      <c r="J919" s="1"/>
      <c r="K919" s="1"/>
      <c r="L919" s="1"/>
      <c r="M919" s="1"/>
      <c r="N919" s="1"/>
      <c r="O919" s="1"/>
      <c r="P919" s="1"/>
      <c r="Q919" s="1"/>
      <c r="R919" s="1"/>
      <c r="S919" s="1"/>
      <c r="T919" s="1"/>
      <c r="U919" s="1"/>
      <c r="V919" s="1"/>
      <c r="W919" s="1"/>
      <c r="X919" s="1"/>
      <c r="Y919" s="1"/>
      <c r="Z919" s="1"/>
    </row>
    <row r="920" customFormat="false" ht="15.75" hidden="false" customHeight="true" outlineLevel="0" collapsed="false">
      <c r="A920" s="1"/>
      <c r="B920" s="1"/>
      <c r="C920" s="1"/>
      <c r="D920" s="2"/>
      <c r="E920" s="2"/>
      <c r="F920" s="3"/>
      <c r="G920" s="2"/>
      <c r="H920" s="1"/>
      <c r="I920" s="3"/>
      <c r="J920" s="1"/>
      <c r="K920" s="1"/>
      <c r="L920" s="1"/>
      <c r="M920" s="1"/>
      <c r="N920" s="1"/>
      <c r="O920" s="1"/>
      <c r="P920" s="1"/>
      <c r="Q920" s="1"/>
      <c r="R920" s="1"/>
      <c r="S920" s="1"/>
      <c r="T920" s="1"/>
      <c r="U920" s="1"/>
      <c r="V920" s="1"/>
      <c r="W920" s="1"/>
      <c r="X920" s="1"/>
      <c r="Y920" s="1"/>
      <c r="Z920" s="1"/>
    </row>
    <row r="921" customFormat="false" ht="15.75" hidden="false" customHeight="true" outlineLevel="0" collapsed="false">
      <c r="A921" s="1"/>
      <c r="B921" s="1"/>
      <c r="C921" s="1"/>
      <c r="D921" s="2"/>
      <c r="E921" s="2"/>
      <c r="F921" s="3"/>
      <c r="G921" s="2"/>
      <c r="H921" s="1"/>
      <c r="I921" s="3"/>
      <c r="J921" s="1"/>
      <c r="K921" s="1"/>
      <c r="L921" s="1"/>
      <c r="M921" s="1"/>
      <c r="N921" s="1"/>
      <c r="O921" s="1"/>
      <c r="P921" s="1"/>
      <c r="Q921" s="1"/>
      <c r="R921" s="1"/>
      <c r="S921" s="1"/>
      <c r="T921" s="1"/>
      <c r="U921" s="1"/>
      <c r="V921" s="1"/>
      <c r="W921" s="1"/>
      <c r="X921" s="1"/>
      <c r="Y921" s="1"/>
      <c r="Z921" s="1"/>
    </row>
    <row r="922" customFormat="false" ht="15.75" hidden="false" customHeight="true" outlineLevel="0" collapsed="false">
      <c r="A922" s="1"/>
      <c r="B922" s="1"/>
      <c r="C922" s="1"/>
      <c r="D922" s="2"/>
      <c r="E922" s="2"/>
      <c r="F922" s="3"/>
      <c r="G922" s="2"/>
      <c r="H922" s="1"/>
      <c r="I922" s="3"/>
      <c r="J922" s="1"/>
      <c r="K922" s="1"/>
      <c r="L922" s="1"/>
      <c r="M922" s="1"/>
      <c r="N922" s="1"/>
      <c r="O922" s="1"/>
      <c r="P922" s="1"/>
      <c r="Q922" s="1"/>
      <c r="R922" s="1"/>
      <c r="S922" s="1"/>
      <c r="T922" s="1"/>
      <c r="U922" s="1"/>
      <c r="V922" s="1"/>
      <c r="W922" s="1"/>
      <c r="X922" s="1"/>
      <c r="Y922" s="1"/>
      <c r="Z922" s="1"/>
    </row>
    <row r="923" customFormat="false" ht="15.75" hidden="false" customHeight="true" outlineLevel="0" collapsed="false">
      <c r="A923" s="1"/>
      <c r="B923" s="1"/>
      <c r="C923" s="1"/>
      <c r="D923" s="2"/>
      <c r="E923" s="2"/>
      <c r="F923" s="3"/>
      <c r="G923" s="2"/>
      <c r="H923" s="1"/>
      <c r="I923" s="3"/>
      <c r="J923" s="1"/>
      <c r="K923" s="1"/>
      <c r="L923" s="1"/>
      <c r="M923" s="1"/>
      <c r="N923" s="1"/>
      <c r="O923" s="1"/>
      <c r="P923" s="1"/>
      <c r="Q923" s="1"/>
      <c r="R923" s="1"/>
      <c r="S923" s="1"/>
      <c r="T923" s="1"/>
      <c r="U923" s="1"/>
      <c r="V923" s="1"/>
      <c r="W923" s="1"/>
      <c r="X923" s="1"/>
      <c r="Y923" s="1"/>
      <c r="Z923" s="1"/>
    </row>
    <row r="924" customFormat="false" ht="15.75" hidden="false" customHeight="true" outlineLevel="0" collapsed="false">
      <c r="A924" s="1"/>
      <c r="B924" s="1"/>
      <c r="C924" s="1"/>
      <c r="D924" s="2"/>
      <c r="E924" s="2"/>
      <c r="F924" s="3"/>
      <c r="G924" s="2"/>
      <c r="H924" s="1"/>
      <c r="I924" s="3"/>
      <c r="J924" s="1"/>
      <c r="K924" s="1"/>
      <c r="L924" s="1"/>
      <c r="M924" s="1"/>
      <c r="N924" s="1"/>
      <c r="O924" s="1"/>
      <c r="P924" s="1"/>
      <c r="Q924" s="1"/>
      <c r="R924" s="1"/>
      <c r="S924" s="1"/>
      <c r="T924" s="1"/>
      <c r="U924" s="1"/>
      <c r="V924" s="1"/>
      <c r="W924" s="1"/>
      <c r="X924" s="1"/>
      <c r="Y924" s="1"/>
      <c r="Z924" s="1"/>
    </row>
    <row r="925" customFormat="false" ht="15.75" hidden="false" customHeight="true" outlineLevel="0" collapsed="false">
      <c r="A925" s="1"/>
      <c r="B925" s="1"/>
      <c r="C925" s="1"/>
      <c r="D925" s="2"/>
      <c r="E925" s="2"/>
      <c r="F925" s="3"/>
      <c r="G925" s="2"/>
      <c r="H925" s="1"/>
      <c r="I925" s="3"/>
      <c r="J925" s="1"/>
      <c r="K925" s="1"/>
      <c r="L925" s="1"/>
      <c r="M925" s="1"/>
      <c r="N925" s="1"/>
      <c r="O925" s="1"/>
      <c r="P925" s="1"/>
      <c r="Q925" s="1"/>
      <c r="R925" s="1"/>
      <c r="S925" s="1"/>
      <c r="T925" s="1"/>
      <c r="U925" s="1"/>
      <c r="V925" s="1"/>
      <c r="W925" s="1"/>
      <c r="X925" s="1"/>
      <c r="Y925" s="1"/>
      <c r="Z925" s="1"/>
    </row>
    <row r="926" customFormat="false" ht="15.75" hidden="false" customHeight="true" outlineLevel="0" collapsed="false">
      <c r="A926" s="1"/>
      <c r="B926" s="1"/>
      <c r="C926" s="1"/>
      <c r="D926" s="2"/>
      <c r="E926" s="2"/>
      <c r="F926" s="3"/>
      <c r="G926" s="2"/>
      <c r="H926" s="1"/>
      <c r="I926" s="3"/>
      <c r="J926" s="1"/>
      <c r="K926" s="1"/>
      <c r="L926" s="1"/>
      <c r="M926" s="1"/>
      <c r="N926" s="1"/>
      <c r="O926" s="1"/>
      <c r="P926" s="1"/>
      <c r="Q926" s="1"/>
      <c r="R926" s="1"/>
      <c r="S926" s="1"/>
      <c r="T926" s="1"/>
      <c r="U926" s="1"/>
      <c r="V926" s="1"/>
      <c r="W926" s="1"/>
      <c r="X926" s="1"/>
      <c r="Y926" s="1"/>
      <c r="Z926" s="1"/>
    </row>
    <row r="927" customFormat="false" ht="15.75" hidden="false" customHeight="true" outlineLevel="0" collapsed="false">
      <c r="A927" s="1"/>
      <c r="B927" s="1"/>
      <c r="C927" s="1"/>
      <c r="D927" s="2"/>
      <c r="E927" s="2"/>
      <c r="F927" s="3"/>
      <c r="G927" s="2"/>
      <c r="H927" s="1"/>
      <c r="I927" s="3"/>
      <c r="J927" s="1"/>
      <c r="K927" s="1"/>
      <c r="L927" s="1"/>
      <c r="M927" s="1"/>
      <c r="N927" s="1"/>
      <c r="O927" s="1"/>
      <c r="P927" s="1"/>
      <c r="Q927" s="1"/>
      <c r="R927" s="1"/>
      <c r="S927" s="1"/>
      <c r="T927" s="1"/>
      <c r="U927" s="1"/>
      <c r="V927" s="1"/>
      <c r="W927" s="1"/>
      <c r="X927" s="1"/>
      <c r="Y927" s="1"/>
      <c r="Z927" s="1"/>
    </row>
    <row r="928" customFormat="false" ht="15.75" hidden="false" customHeight="true" outlineLevel="0" collapsed="false">
      <c r="A928" s="1"/>
      <c r="B928" s="1"/>
      <c r="C928" s="1"/>
      <c r="D928" s="2"/>
      <c r="E928" s="2"/>
      <c r="F928" s="3"/>
      <c r="G928" s="2"/>
      <c r="H928" s="1"/>
      <c r="I928" s="3"/>
      <c r="J928" s="1"/>
      <c r="K928" s="1"/>
      <c r="L928" s="1"/>
      <c r="M928" s="1"/>
      <c r="N928" s="1"/>
      <c r="O928" s="1"/>
      <c r="P928" s="1"/>
      <c r="Q928" s="1"/>
      <c r="R928" s="1"/>
      <c r="S928" s="1"/>
      <c r="T928" s="1"/>
      <c r="U928" s="1"/>
      <c r="V928" s="1"/>
      <c r="W928" s="1"/>
      <c r="X928" s="1"/>
      <c r="Y928" s="1"/>
      <c r="Z928" s="1"/>
    </row>
    <row r="929" customFormat="false" ht="15.75" hidden="false" customHeight="true" outlineLevel="0" collapsed="false">
      <c r="A929" s="1"/>
      <c r="B929" s="1"/>
      <c r="C929" s="1"/>
      <c r="D929" s="2"/>
      <c r="E929" s="2"/>
      <c r="F929" s="3"/>
      <c r="G929" s="2"/>
      <c r="H929" s="1"/>
      <c r="I929" s="3"/>
      <c r="J929" s="1"/>
      <c r="K929" s="1"/>
      <c r="L929" s="1"/>
      <c r="M929" s="1"/>
      <c r="N929" s="1"/>
      <c r="O929" s="1"/>
      <c r="P929" s="1"/>
      <c r="Q929" s="1"/>
      <c r="R929" s="1"/>
      <c r="S929" s="1"/>
      <c r="T929" s="1"/>
      <c r="U929" s="1"/>
      <c r="V929" s="1"/>
      <c r="W929" s="1"/>
      <c r="X929" s="1"/>
      <c r="Y929" s="1"/>
      <c r="Z929" s="1"/>
    </row>
    <row r="930" customFormat="false" ht="15.75" hidden="false" customHeight="true" outlineLevel="0" collapsed="false">
      <c r="A930" s="1"/>
      <c r="B930" s="1"/>
      <c r="C930" s="1"/>
      <c r="D930" s="2"/>
      <c r="E930" s="2"/>
      <c r="F930" s="3"/>
      <c r="G930" s="2"/>
      <c r="H930" s="1"/>
      <c r="I930" s="3"/>
      <c r="J930" s="1"/>
      <c r="K930" s="1"/>
      <c r="L930" s="1"/>
      <c r="M930" s="1"/>
      <c r="N930" s="1"/>
      <c r="O930" s="1"/>
      <c r="P930" s="1"/>
      <c r="Q930" s="1"/>
      <c r="R930" s="1"/>
      <c r="S930" s="1"/>
      <c r="T930" s="1"/>
      <c r="U930" s="1"/>
      <c r="V930" s="1"/>
      <c r="W930" s="1"/>
      <c r="X930" s="1"/>
      <c r="Y930" s="1"/>
      <c r="Z930" s="1"/>
    </row>
    <row r="931" customFormat="false" ht="15.75" hidden="false" customHeight="true" outlineLevel="0" collapsed="false">
      <c r="A931" s="1"/>
      <c r="B931" s="1"/>
      <c r="C931" s="1"/>
      <c r="D931" s="2"/>
      <c r="E931" s="2"/>
      <c r="F931" s="3"/>
      <c r="G931" s="2"/>
      <c r="H931" s="1"/>
      <c r="I931" s="3"/>
      <c r="J931" s="1"/>
      <c r="K931" s="1"/>
      <c r="L931" s="1"/>
      <c r="M931" s="1"/>
      <c r="N931" s="1"/>
      <c r="O931" s="1"/>
      <c r="P931" s="1"/>
      <c r="Q931" s="1"/>
      <c r="R931" s="1"/>
      <c r="S931" s="1"/>
      <c r="T931" s="1"/>
      <c r="U931" s="1"/>
      <c r="V931" s="1"/>
      <c r="W931" s="1"/>
      <c r="X931" s="1"/>
      <c r="Y931" s="1"/>
      <c r="Z931" s="1"/>
    </row>
    <row r="932" customFormat="false" ht="15.75" hidden="false" customHeight="true" outlineLevel="0" collapsed="false">
      <c r="A932" s="1"/>
      <c r="B932" s="1"/>
      <c r="C932" s="1"/>
      <c r="D932" s="2"/>
      <c r="E932" s="2"/>
      <c r="F932" s="3"/>
      <c r="G932" s="2"/>
      <c r="H932" s="1"/>
      <c r="I932" s="3"/>
      <c r="J932" s="1"/>
      <c r="K932" s="1"/>
      <c r="L932" s="1"/>
      <c r="M932" s="1"/>
      <c r="N932" s="1"/>
      <c r="O932" s="1"/>
      <c r="P932" s="1"/>
      <c r="Q932" s="1"/>
      <c r="R932" s="1"/>
      <c r="S932" s="1"/>
      <c r="T932" s="1"/>
      <c r="U932" s="1"/>
      <c r="V932" s="1"/>
      <c r="W932" s="1"/>
      <c r="X932" s="1"/>
      <c r="Y932" s="1"/>
      <c r="Z932" s="1"/>
    </row>
    <row r="933" customFormat="false" ht="15.75" hidden="false" customHeight="true" outlineLevel="0" collapsed="false">
      <c r="A933" s="1"/>
      <c r="B933" s="1"/>
      <c r="C933" s="1"/>
      <c r="D933" s="2"/>
      <c r="E933" s="2"/>
      <c r="F933" s="3"/>
      <c r="G933" s="2"/>
      <c r="H933" s="1"/>
      <c r="I933" s="3"/>
      <c r="J933" s="1"/>
      <c r="K933" s="1"/>
      <c r="L933" s="1"/>
      <c r="M933" s="1"/>
      <c r="N933" s="1"/>
      <c r="O933" s="1"/>
      <c r="P933" s="1"/>
      <c r="Q933" s="1"/>
      <c r="R933" s="1"/>
      <c r="S933" s="1"/>
      <c r="T933" s="1"/>
      <c r="U933" s="1"/>
      <c r="V933" s="1"/>
      <c r="W933" s="1"/>
      <c r="X933" s="1"/>
      <c r="Y933" s="1"/>
      <c r="Z933" s="1"/>
    </row>
    <row r="934" customFormat="false" ht="15.75" hidden="false" customHeight="true" outlineLevel="0" collapsed="false">
      <c r="A934" s="1"/>
      <c r="B934" s="1"/>
      <c r="C934" s="1"/>
      <c r="D934" s="2"/>
      <c r="E934" s="2"/>
      <c r="F934" s="3"/>
      <c r="G934" s="2"/>
      <c r="H934" s="1"/>
      <c r="I934" s="3"/>
      <c r="J934" s="1"/>
      <c r="K934" s="1"/>
      <c r="L934" s="1"/>
      <c r="M934" s="1"/>
      <c r="N934" s="1"/>
      <c r="O934" s="1"/>
      <c r="P934" s="1"/>
      <c r="Q934" s="1"/>
      <c r="R934" s="1"/>
      <c r="S934" s="1"/>
      <c r="T934" s="1"/>
      <c r="U934" s="1"/>
      <c r="V934" s="1"/>
      <c r="W934" s="1"/>
      <c r="X934" s="1"/>
      <c r="Y934" s="1"/>
      <c r="Z934" s="1"/>
    </row>
    <row r="935" customFormat="false" ht="15.75" hidden="false" customHeight="true" outlineLevel="0" collapsed="false">
      <c r="A935" s="1"/>
      <c r="B935" s="1"/>
      <c r="C935" s="1"/>
      <c r="D935" s="2"/>
      <c r="E935" s="2"/>
      <c r="F935" s="3"/>
      <c r="G935" s="2"/>
      <c r="H935" s="1"/>
      <c r="I935" s="3"/>
      <c r="J935" s="1"/>
      <c r="K935" s="1"/>
      <c r="L935" s="1"/>
      <c r="M935" s="1"/>
      <c r="N935" s="1"/>
      <c r="O935" s="1"/>
      <c r="P935" s="1"/>
      <c r="Q935" s="1"/>
      <c r="R935" s="1"/>
      <c r="S935" s="1"/>
      <c r="T935" s="1"/>
      <c r="U935" s="1"/>
      <c r="V935" s="1"/>
      <c r="W935" s="1"/>
      <c r="X935" s="1"/>
      <c r="Y935" s="1"/>
      <c r="Z935" s="1"/>
    </row>
    <row r="936" customFormat="false" ht="15.75" hidden="false" customHeight="true" outlineLevel="0" collapsed="false">
      <c r="A936" s="1"/>
      <c r="B936" s="1"/>
      <c r="C936" s="1"/>
      <c r="D936" s="2"/>
      <c r="E936" s="2"/>
      <c r="F936" s="3"/>
      <c r="G936" s="2"/>
      <c r="H936" s="1"/>
      <c r="I936" s="3"/>
      <c r="J936" s="1"/>
      <c r="K936" s="1"/>
      <c r="L936" s="1"/>
      <c r="M936" s="1"/>
      <c r="N936" s="1"/>
      <c r="O936" s="1"/>
      <c r="P936" s="1"/>
      <c r="Q936" s="1"/>
      <c r="R936" s="1"/>
      <c r="S936" s="1"/>
      <c r="T936" s="1"/>
      <c r="U936" s="1"/>
      <c r="V936" s="1"/>
      <c r="W936" s="1"/>
      <c r="X936" s="1"/>
      <c r="Y936" s="1"/>
      <c r="Z936" s="1"/>
    </row>
    <row r="937" customFormat="false" ht="15.75" hidden="false" customHeight="true" outlineLevel="0" collapsed="false">
      <c r="A937" s="1"/>
      <c r="B937" s="1"/>
      <c r="C937" s="1"/>
      <c r="D937" s="2"/>
      <c r="E937" s="2"/>
      <c r="F937" s="3"/>
      <c r="G937" s="2"/>
      <c r="H937" s="1"/>
      <c r="I937" s="3"/>
      <c r="J937" s="1"/>
      <c r="K937" s="1"/>
      <c r="L937" s="1"/>
      <c r="M937" s="1"/>
      <c r="N937" s="1"/>
      <c r="O937" s="1"/>
      <c r="P937" s="1"/>
      <c r="Q937" s="1"/>
      <c r="R937" s="1"/>
      <c r="S937" s="1"/>
      <c r="T937" s="1"/>
      <c r="U937" s="1"/>
      <c r="V937" s="1"/>
      <c r="W937" s="1"/>
      <c r="X937" s="1"/>
      <c r="Y937" s="1"/>
      <c r="Z937" s="1"/>
    </row>
    <row r="938" customFormat="false" ht="15.75" hidden="false" customHeight="true" outlineLevel="0" collapsed="false">
      <c r="A938" s="1"/>
      <c r="B938" s="1"/>
      <c r="C938" s="1"/>
      <c r="D938" s="2"/>
      <c r="E938" s="2"/>
      <c r="F938" s="3"/>
      <c r="G938" s="2"/>
      <c r="H938" s="1"/>
      <c r="I938" s="3"/>
      <c r="J938" s="1"/>
      <c r="K938" s="1"/>
      <c r="L938" s="1"/>
      <c r="M938" s="1"/>
      <c r="N938" s="1"/>
      <c r="O938" s="1"/>
      <c r="P938" s="1"/>
      <c r="Q938" s="1"/>
      <c r="R938" s="1"/>
      <c r="S938" s="1"/>
      <c r="T938" s="1"/>
      <c r="U938" s="1"/>
      <c r="V938" s="1"/>
      <c r="W938" s="1"/>
      <c r="X938" s="1"/>
      <c r="Y938" s="1"/>
      <c r="Z938" s="1"/>
    </row>
    <row r="939" customFormat="false" ht="15.75" hidden="false" customHeight="true" outlineLevel="0" collapsed="false">
      <c r="A939" s="1"/>
      <c r="B939" s="1"/>
      <c r="C939" s="1"/>
      <c r="D939" s="2"/>
      <c r="E939" s="2"/>
      <c r="F939" s="3"/>
      <c r="G939" s="2"/>
      <c r="H939" s="1"/>
      <c r="I939" s="3"/>
      <c r="J939" s="1"/>
      <c r="K939" s="1"/>
      <c r="L939" s="1"/>
      <c r="M939" s="1"/>
      <c r="N939" s="1"/>
      <c r="O939" s="1"/>
      <c r="P939" s="1"/>
      <c r="Q939" s="1"/>
      <c r="R939" s="1"/>
      <c r="S939" s="1"/>
      <c r="T939" s="1"/>
      <c r="U939" s="1"/>
      <c r="V939" s="1"/>
      <c r="W939" s="1"/>
      <c r="X939" s="1"/>
      <c r="Y939" s="1"/>
      <c r="Z939" s="1"/>
    </row>
    <row r="940" customFormat="false" ht="15.75" hidden="false" customHeight="true" outlineLevel="0" collapsed="false">
      <c r="A940" s="1"/>
      <c r="B940" s="1"/>
      <c r="C940" s="1"/>
      <c r="D940" s="2"/>
      <c r="E940" s="2"/>
      <c r="F940" s="3"/>
      <c r="G940" s="2"/>
      <c r="H940" s="1"/>
      <c r="I940" s="3"/>
      <c r="J940" s="1"/>
      <c r="K940" s="1"/>
      <c r="L940" s="1"/>
      <c r="M940" s="1"/>
      <c r="N940" s="1"/>
      <c r="O940" s="1"/>
      <c r="P940" s="1"/>
      <c r="Q940" s="1"/>
      <c r="R940" s="1"/>
      <c r="S940" s="1"/>
      <c r="T940" s="1"/>
      <c r="U940" s="1"/>
      <c r="V940" s="1"/>
      <c r="W940" s="1"/>
      <c r="X940" s="1"/>
      <c r="Y940" s="1"/>
      <c r="Z940" s="1"/>
    </row>
    <row r="941" customFormat="false" ht="15.75" hidden="false" customHeight="true" outlineLevel="0" collapsed="false">
      <c r="A941" s="1"/>
      <c r="B941" s="1"/>
      <c r="C941" s="1"/>
      <c r="D941" s="2"/>
      <c r="E941" s="2"/>
      <c r="F941" s="3"/>
      <c r="G941" s="2"/>
      <c r="H941" s="1"/>
      <c r="I941" s="3"/>
      <c r="J941" s="1"/>
      <c r="K941" s="1"/>
      <c r="L941" s="1"/>
      <c r="M941" s="1"/>
      <c r="N941" s="1"/>
      <c r="O941" s="1"/>
      <c r="P941" s="1"/>
      <c r="Q941" s="1"/>
      <c r="R941" s="1"/>
      <c r="S941" s="1"/>
      <c r="T941" s="1"/>
      <c r="U941" s="1"/>
      <c r="V941" s="1"/>
      <c r="W941" s="1"/>
      <c r="X941" s="1"/>
      <c r="Y941" s="1"/>
      <c r="Z941" s="1"/>
    </row>
    <row r="942" customFormat="false" ht="15.75" hidden="false" customHeight="true" outlineLevel="0" collapsed="false">
      <c r="A942" s="1"/>
      <c r="B942" s="1"/>
      <c r="C942" s="1"/>
      <c r="D942" s="2"/>
      <c r="E942" s="2"/>
      <c r="F942" s="3"/>
      <c r="G942" s="2"/>
      <c r="H942" s="1"/>
      <c r="I942" s="3"/>
      <c r="J942" s="1"/>
      <c r="K942" s="1"/>
      <c r="L942" s="1"/>
      <c r="M942" s="1"/>
      <c r="N942" s="1"/>
      <c r="O942" s="1"/>
      <c r="P942" s="1"/>
      <c r="Q942" s="1"/>
      <c r="R942" s="1"/>
      <c r="S942" s="1"/>
      <c r="T942" s="1"/>
      <c r="U942" s="1"/>
      <c r="V942" s="1"/>
      <c r="W942" s="1"/>
      <c r="X942" s="1"/>
      <c r="Y942" s="1"/>
      <c r="Z942" s="1"/>
    </row>
    <row r="943" customFormat="false" ht="15.75" hidden="false" customHeight="true" outlineLevel="0" collapsed="false">
      <c r="A943" s="1"/>
      <c r="B943" s="1"/>
      <c r="C943" s="1"/>
      <c r="D943" s="2"/>
      <c r="E943" s="2"/>
      <c r="F943" s="3"/>
      <c r="G943" s="2"/>
      <c r="H943" s="1"/>
      <c r="I943" s="3"/>
      <c r="J943" s="1"/>
      <c r="K943" s="1"/>
      <c r="L943" s="1"/>
      <c r="M943" s="1"/>
      <c r="N943" s="1"/>
      <c r="O943" s="1"/>
      <c r="P943" s="1"/>
      <c r="Q943" s="1"/>
      <c r="R943" s="1"/>
      <c r="S943" s="1"/>
      <c r="T943" s="1"/>
      <c r="U943" s="1"/>
      <c r="V943" s="1"/>
      <c r="W943" s="1"/>
      <c r="X943" s="1"/>
      <c r="Y943" s="1"/>
      <c r="Z943" s="1"/>
    </row>
    <row r="944" customFormat="false" ht="15.75" hidden="false" customHeight="true" outlineLevel="0" collapsed="false">
      <c r="A944" s="1"/>
      <c r="B944" s="1"/>
      <c r="C944" s="1"/>
      <c r="D944" s="2"/>
      <c r="E944" s="2"/>
      <c r="F944" s="3"/>
      <c r="G944" s="2"/>
      <c r="H944" s="1"/>
      <c r="I944" s="3"/>
      <c r="J944" s="1"/>
      <c r="K944" s="1"/>
      <c r="L944" s="1"/>
      <c r="M944" s="1"/>
      <c r="N944" s="1"/>
      <c r="O944" s="1"/>
      <c r="P944" s="1"/>
      <c r="Q944" s="1"/>
      <c r="R944" s="1"/>
      <c r="S944" s="1"/>
      <c r="T944" s="1"/>
      <c r="U944" s="1"/>
      <c r="V944" s="1"/>
      <c r="W944" s="1"/>
      <c r="X944" s="1"/>
      <c r="Y944" s="1"/>
      <c r="Z944" s="1"/>
    </row>
    <row r="945" customFormat="false" ht="15.75" hidden="false" customHeight="true" outlineLevel="0" collapsed="false">
      <c r="A945" s="1"/>
      <c r="B945" s="1"/>
      <c r="C945" s="1"/>
      <c r="D945" s="2"/>
      <c r="E945" s="2"/>
      <c r="F945" s="3"/>
      <c r="G945" s="2"/>
      <c r="H945" s="1"/>
      <c r="I945" s="3"/>
      <c r="J945" s="1"/>
      <c r="K945" s="1"/>
      <c r="L945" s="1"/>
      <c r="M945" s="1"/>
      <c r="N945" s="1"/>
      <c r="O945" s="1"/>
      <c r="P945" s="1"/>
      <c r="Q945" s="1"/>
      <c r="R945" s="1"/>
      <c r="S945" s="1"/>
      <c r="T945" s="1"/>
      <c r="U945" s="1"/>
      <c r="V945" s="1"/>
      <c r="W945" s="1"/>
      <c r="X945" s="1"/>
      <c r="Y945" s="1"/>
      <c r="Z945" s="1"/>
    </row>
    <row r="946" customFormat="false" ht="15.75" hidden="false" customHeight="true" outlineLevel="0" collapsed="false">
      <c r="A946" s="1"/>
      <c r="B946" s="1"/>
      <c r="C946" s="1"/>
      <c r="D946" s="2"/>
      <c r="E946" s="2"/>
      <c r="F946" s="3"/>
      <c r="G946" s="2"/>
      <c r="H946" s="1"/>
      <c r="I946" s="3"/>
      <c r="J946" s="1"/>
      <c r="K946" s="1"/>
      <c r="L946" s="1"/>
      <c r="M946" s="1"/>
      <c r="N946" s="1"/>
      <c r="O946" s="1"/>
      <c r="P946" s="1"/>
      <c r="Q946" s="1"/>
      <c r="R946" s="1"/>
      <c r="S946" s="1"/>
      <c r="T946" s="1"/>
      <c r="U946" s="1"/>
      <c r="V946" s="1"/>
      <c r="W946" s="1"/>
      <c r="X946" s="1"/>
      <c r="Y946" s="1"/>
      <c r="Z946" s="1"/>
    </row>
    <row r="947" customFormat="false" ht="15.75" hidden="false" customHeight="true" outlineLevel="0" collapsed="false">
      <c r="A947" s="1"/>
      <c r="B947" s="1"/>
      <c r="C947" s="1"/>
      <c r="D947" s="2"/>
      <c r="E947" s="2"/>
      <c r="F947" s="3"/>
      <c r="G947" s="2"/>
      <c r="H947" s="1"/>
      <c r="I947" s="3"/>
      <c r="J947" s="1"/>
      <c r="K947" s="1"/>
      <c r="L947" s="1"/>
      <c r="M947" s="1"/>
      <c r="N947" s="1"/>
      <c r="O947" s="1"/>
      <c r="P947" s="1"/>
      <c r="Q947" s="1"/>
      <c r="R947" s="1"/>
      <c r="S947" s="1"/>
      <c r="T947" s="1"/>
      <c r="U947" s="1"/>
      <c r="V947" s="1"/>
      <c r="W947" s="1"/>
      <c r="X947" s="1"/>
      <c r="Y947" s="1"/>
      <c r="Z947" s="1"/>
    </row>
    <row r="948" customFormat="false" ht="15.75" hidden="false" customHeight="true" outlineLevel="0" collapsed="false">
      <c r="A948" s="1"/>
      <c r="B948" s="1"/>
      <c r="C948" s="1"/>
      <c r="D948" s="2"/>
      <c r="E948" s="2"/>
      <c r="F948" s="3"/>
      <c r="G948" s="2"/>
      <c r="H948" s="1"/>
      <c r="I948" s="3"/>
      <c r="J948" s="1"/>
      <c r="K948" s="1"/>
      <c r="L948" s="1"/>
      <c r="M948" s="1"/>
      <c r="N948" s="1"/>
      <c r="O948" s="1"/>
      <c r="P948" s="1"/>
      <c r="Q948" s="1"/>
      <c r="R948" s="1"/>
      <c r="S948" s="1"/>
      <c r="T948" s="1"/>
      <c r="U948" s="1"/>
      <c r="V948" s="1"/>
      <c r="W948" s="1"/>
      <c r="X948" s="1"/>
      <c r="Y948" s="1"/>
      <c r="Z948" s="1"/>
    </row>
    <row r="949" customFormat="false" ht="15.75" hidden="false" customHeight="true" outlineLevel="0" collapsed="false">
      <c r="A949" s="1"/>
      <c r="B949" s="1"/>
      <c r="C949" s="1"/>
      <c r="D949" s="2"/>
      <c r="E949" s="2"/>
      <c r="F949" s="3"/>
      <c r="G949" s="2"/>
      <c r="H949" s="1"/>
      <c r="I949" s="3"/>
      <c r="J949" s="1"/>
      <c r="K949" s="1"/>
      <c r="L949" s="1"/>
      <c r="M949" s="1"/>
      <c r="N949" s="1"/>
      <c r="O949" s="1"/>
      <c r="P949" s="1"/>
      <c r="Q949" s="1"/>
      <c r="R949" s="1"/>
      <c r="S949" s="1"/>
      <c r="T949" s="1"/>
      <c r="U949" s="1"/>
      <c r="V949" s="1"/>
      <c r="W949" s="1"/>
      <c r="X949" s="1"/>
      <c r="Y949" s="1"/>
      <c r="Z949" s="1"/>
    </row>
    <row r="950" customFormat="false" ht="15.75" hidden="false" customHeight="true" outlineLevel="0" collapsed="false">
      <c r="A950" s="1"/>
      <c r="B950" s="1"/>
      <c r="C950" s="1"/>
      <c r="D950" s="2"/>
      <c r="E950" s="2"/>
      <c r="F950" s="3"/>
      <c r="G950" s="2"/>
      <c r="H950" s="1"/>
      <c r="I950" s="3"/>
      <c r="J950" s="1"/>
      <c r="K950" s="1"/>
      <c r="L950" s="1"/>
      <c r="M950" s="1"/>
      <c r="N950" s="1"/>
      <c r="O950" s="1"/>
      <c r="P950" s="1"/>
      <c r="Q950" s="1"/>
      <c r="R950" s="1"/>
      <c r="S950" s="1"/>
      <c r="T950" s="1"/>
      <c r="U950" s="1"/>
      <c r="V950" s="1"/>
      <c r="W950" s="1"/>
      <c r="X950" s="1"/>
      <c r="Y950" s="1"/>
      <c r="Z950" s="1"/>
    </row>
    <row r="951" customFormat="false" ht="15.75" hidden="false" customHeight="true" outlineLevel="0" collapsed="false">
      <c r="A951" s="1"/>
      <c r="B951" s="1"/>
      <c r="C951" s="1"/>
      <c r="D951" s="2"/>
      <c r="E951" s="2"/>
      <c r="F951" s="3"/>
      <c r="G951" s="2"/>
      <c r="H951" s="1"/>
      <c r="I951" s="3"/>
      <c r="J951" s="1"/>
      <c r="K951" s="1"/>
      <c r="L951" s="1"/>
      <c r="M951" s="1"/>
      <c r="N951" s="1"/>
      <c r="O951" s="1"/>
      <c r="P951" s="1"/>
      <c r="Q951" s="1"/>
      <c r="R951" s="1"/>
      <c r="S951" s="1"/>
      <c r="T951" s="1"/>
      <c r="U951" s="1"/>
      <c r="V951" s="1"/>
      <c r="W951" s="1"/>
      <c r="X951" s="1"/>
      <c r="Y951" s="1"/>
      <c r="Z951" s="1"/>
    </row>
    <row r="952" customFormat="false" ht="15.75" hidden="false" customHeight="true" outlineLevel="0" collapsed="false">
      <c r="A952" s="1"/>
      <c r="B952" s="1"/>
      <c r="C952" s="1"/>
      <c r="D952" s="2"/>
      <c r="E952" s="2"/>
      <c r="F952" s="3"/>
      <c r="G952" s="2"/>
      <c r="H952" s="1"/>
      <c r="I952" s="3"/>
      <c r="J952" s="1"/>
      <c r="K952" s="1"/>
      <c r="L952" s="1"/>
      <c r="M952" s="1"/>
      <c r="N952" s="1"/>
      <c r="O952" s="1"/>
      <c r="P952" s="1"/>
      <c r="Q952" s="1"/>
      <c r="R952" s="1"/>
      <c r="S952" s="1"/>
      <c r="T952" s="1"/>
      <c r="U952" s="1"/>
      <c r="V952" s="1"/>
      <c r="W952" s="1"/>
      <c r="X952" s="1"/>
      <c r="Y952" s="1"/>
      <c r="Z952" s="1"/>
    </row>
    <row r="953" customFormat="false" ht="15.75" hidden="false" customHeight="true" outlineLevel="0" collapsed="false">
      <c r="A953" s="1"/>
      <c r="B953" s="1"/>
      <c r="C953" s="1"/>
      <c r="D953" s="2"/>
      <c r="E953" s="2"/>
      <c r="F953" s="3"/>
      <c r="G953" s="2"/>
      <c r="H953" s="1"/>
      <c r="I953" s="3"/>
      <c r="J953" s="1"/>
      <c r="K953" s="1"/>
      <c r="L953" s="1"/>
      <c r="M953" s="1"/>
      <c r="N953" s="1"/>
      <c r="O953" s="1"/>
      <c r="P953" s="1"/>
      <c r="Q953" s="1"/>
      <c r="R953" s="1"/>
      <c r="S953" s="1"/>
      <c r="T953" s="1"/>
      <c r="U953" s="1"/>
      <c r="V953" s="1"/>
      <c r="W953" s="1"/>
      <c r="X953" s="1"/>
      <c r="Y953" s="1"/>
      <c r="Z953" s="1"/>
    </row>
    <row r="954" customFormat="false" ht="15.75" hidden="false" customHeight="true" outlineLevel="0" collapsed="false">
      <c r="A954" s="1"/>
      <c r="B954" s="1"/>
      <c r="C954" s="1"/>
      <c r="D954" s="2"/>
      <c r="E954" s="2"/>
      <c r="F954" s="3"/>
      <c r="G954" s="2"/>
      <c r="H954" s="1"/>
      <c r="I954" s="3"/>
      <c r="J954" s="1"/>
      <c r="K954" s="1"/>
      <c r="L954" s="1"/>
      <c r="M954" s="1"/>
      <c r="N954" s="1"/>
      <c r="O954" s="1"/>
      <c r="P954" s="1"/>
      <c r="Q954" s="1"/>
      <c r="R954" s="1"/>
      <c r="S954" s="1"/>
      <c r="T954" s="1"/>
      <c r="U954" s="1"/>
      <c r="V954" s="1"/>
      <c r="W954" s="1"/>
      <c r="X954" s="1"/>
      <c r="Y954" s="1"/>
      <c r="Z954" s="1"/>
    </row>
    <row r="955" customFormat="false" ht="15.75" hidden="false" customHeight="true" outlineLevel="0" collapsed="false">
      <c r="A955" s="1"/>
      <c r="B955" s="1"/>
      <c r="C955" s="1"/>
      <c r="D955" s="2"/>
      <c r="E955" s="2"/>
      <c r="F955" s="3"/>
      <c r="G955" s="2"/>
      <c r="H955" s="1"/>
      <c r="I955" s="3"/>
      <c r="J955" s="1"/>
      <c r="K955" s="1"/>
      <c r="L955" s="1"/>
      <c r="M955" s="1"/>
      <c r="N955" s="1"/>
      <c r="O955" s="1"/>
      <c r="P955" s="1"/>
      <c r="Q955" s="1"/>
      <c r="R955" s="1"/>
      <c r="S955" s="1"/>
      <c r="T955" s="1"/>
      <c r="U955" s="1"/>
      <c r="V955" s="1"/>
      <c r="W955" s="1"/>
      <c r="X955" s="1"/>
      <c r="Y955" s="1"/>
      <c r="Z955" s="1"/>
    </row>
    <row r="956" customFormat="false" ht="15.75" hidden="false" customHeight="true" outlineLevel="0" collapsed="false">
      <c r="A956" s="1"/>
      <c r="B956" s="1"/>
      <c r="C956" s="1"/>
      <c r="D956" s="2"/>
      <c r="E956" s="2"/>
      <c r="F956" s="3"/>
      <c r="G956" s="2"/>
      <c r="H956" s="1"/>
      <c r="I956" s="3"/>
      <c r="J956" s="1"/>
      <c r="K956" s="1"/>
      <c r="L956" s="1"/>
      <c r="M956" s="1"/>
      <c r="N956" s="1"/>
      <c r="O956" s="1"/>
      <c r="P956" s="1"/>
      <c r="Q956" s="1"/>
      <c r="R956" s="1"/>
      <c r="S956" s="1"/>
      <c r="T956" s="1"/>
      <c r="U956" s="1"/>
      <c r="V956" s="1"/>
      <c r="W956" s="1"/>
      <c r="X956" s="1"/>
      <c r="Y956" s="1"/>
      <c r="Z956" s="1"/>
    </row>
    <row r="957" customFormat="false" ht="15.75" hidden="false" customHeight="true" outlineLevel="0" collapsed="false">
      <c r="A957" s="1"/>
      <c r="B957" s="1"/>
      <c r="C957" s="1"/>
      <c r="D957" s="2"/>
      <c r="E957" s="2"/>
      <c r="F957" s="3"/>
      <c r="G957" s="2"/>
      <c r="H957" s="1"/>
      <c r="I957" s="3"/>
      <c r="J957" s="1"/>
      <c r="K957" s="1"/>
      <c r="L957" s="1"/>
      <c r="M957" s="1"/>
      <c r="N957" s="1"/>
      <c r="O957" s="1"/>
      <c r="P957" s="1"/>
      <c r="Q957" s="1"/>
      <c r="R957" s="1"/>
      <c r="S957" s="1"/>
      <c r="T957" s="1"/>
      <c r="U957" s="1"/>
      <c r="V957" s="1"/>
      <c r="W957" s="1"/>
      <c r="X957" s="1"/>
      <c r="Y957" s="1"/>
      <c r="Z957" s="1"/>
    </row>
    <row r="958" customFormat="false" ht="15.75" hidden="false" customHeight="true" outlineLevel="0" collapsed="false">
      <c r="A958" s="1"/>
      <c r="B958" s="1"/>
      <c r="C958" s="1"/>
      <c r="D958" s="2"/>
      <c r="E958" s="2"/>
      <c r="F958" s="3"/>
      <c r="G958" s="2"/>
      <c r="H958" s="1"/>
      <c r="I958" s="3"/>
      <c r="J958" s="1"/>
      <c r="K958" s="1"/>
      <c r="L958" s="1"/>
      <c r="M958" s="1"/>
      <c r="N958" s="1"/>
      <c r="O958" s="1"/>
      <c r="P958" s="1"/>
      <c r="Q958" s="1"/>
      <c r="R958" s="1"/>
      <c r="S958" s="1"/>
      <c r="T958" s="1"/>
      <c r="U958" s="1"/>
      <c r="V958" s="1"/>
      <c r="W958" s="1"/>
      <c r="X958" s="1"/>
      <c r="Y958" s="1"/>
      <c r="Z958" s="1"/>
    </row>
    <row r="959" customFormat="false" ht="15.75" hidden="false" customHeight="true" outlineLevel="0" collapsed="false">
      <c r="A959" s="1"/>
      <c r="B959" s="1"/>
      <c r="C959" s="1"/>
      <c r="D959" s="2"/>
      <c r="E959" s="2"/>
      <c r="F959" s="3"/>
      <c r="G959" s="2"/>
      <c r="H959" s="1"/>
      <c r="I959" s="3"/>
      <c r="J959" s="1"/>
      <c r="K959" s="1"/>
      <c r="L959" s="1"/>
      <c r="M959" s="1"/>
      <c r="N959" s="1"/>
      <c r="O959" s="1"/>
      <c r="P959" s="1"/>
      <c r="Q959" s="1"/>
      <c r="R959" s="1"/>
      <c r="S959" s="1"/>
      <c r="T959" s="1"/>
      <c r="U959" s="1"/>
      <c r="V959" s="1"/>
      <c r="W959" s="1"/>
      <c r="X959" s="1"/>
      <c r="Y959" s="1"/>
      <c r="Z959" s="1"/>
    </row>
    <row r="960" customFormat="false" ht="15.75" hidden="false" customHeight="true" outlineLevel="0" collapsed="false">
      <c r="A960" s="1"/>
      <c r="B960" s="1"/>
      <c r="C960" s="1"/>
      <c r="D960" s="2"/>
      <c r="E960" s="2"/>
      <c r="F960" s="3"/>
      <c r="G960" s="2"/>
      <c r="H960" s="1"/>
      <c r="I960" s="3"/>
      <c r="J960" s="1"/>
      <c r="K960" s="1"/>
      <c r="L960" s="1"/>
      <c r="M960" s="1"/>
      <c r="N960" s="1"/>
      <c r="O960" s="1"/>
      <c r="P960" s="1"/>
      <c r="Q960" s="1"/>
      <c r="R960" s="1"/>
      <c r="S960" s="1"/>
      <c r="T960" s="1"/>
      <c r="U960" s="1"/>
      <c r="V960" s="1"/>
      <c r="W960" s="1"/>
      <c r="X960" s="1"/>
      <c r="Y960" s="1"/>
      <c r="Z960" s="1"/>
    </row>
    <row r="961" customFormat="false" ht="15.75" hidden="false" customHeight="true" outlineLevel="0" collapsed="false">
      <c r="A961" s="1"/>
      <c r="B961" s="1"/>
      <c r="C961" s="1"/>
      <c r="D961" s="2"/>
      <c r="E961" s="2"/>
      <c r="F961" s="3"/>
      <c r="G961" s="2"/>
      <c r="H961" s="1"/>
      <c r="I961" s="3"/>
      <c r="J961" s="1"/>
      <c r="K961" s="1"/>
      <c r="L961" s="1"/>
      <c r="M961" s="1"/>
      <c r="N961" s="1"/>
      <c r="O961" s="1"/>
      <c r="P961" s="1"/>
      <c r="Q961" s="1"/>
      <c r="R961" s="1"/>
      <c r="S961" s="1"/>
      <c r="T961" s="1"/>
      <c r="U961" s="1"/>
      <c r="V961" s="1"/>
      <c r="W961" s="1"/>
      <c r="X961" s="1"/>
      <c r="Y961" s="1"/>
      <c r="Z961" s="1"/>
    </row>
    <row r="962" customFormat="false" ht="15.75" hidden="false" customHeight="true" outlineLevel="0" collapsed="false">
      <c r="A962" s="1"/>
      <c r="B962" s="1"/>
      <c r="C962" s="1"/>
      <c r="D962" s="2"/>
      <c r="E962" s="2"/>
      <c r="F962" s="3"/>
      <c r="G962" s="2"/>
      <c r="H962" s="1"/>
      <c r="I962" s="3"/>
      <c r="J962" s="1"/>
      <c r="K962" s="1"/>
      <c r="L962" s="1"/>
      <c r="M962" s="1"/>
      <c r="N962" s="1"/>
      <c r="O962" s="1"/>
      <c r="P962" s="1"/>
      <c r="Q962" s="1"/>
      <c r="R962" s="1"/>
      <c r="S962" s="1"/>
      <c r="T962" s="1"/>
      <c r="U962" s="1"/>
      <c r="V962" s="1"/>
      <c r="W962" s="1"/>
      <c r="X962" s="1"/>
      <c r="Y962" s="1"/>
      <c r="Z962" s="1"/>
    </row>
    <row r="963" customFormat="false" ht="15.75" hidden="false" customHeight="true" outlineLevel="0" collapsed="false">
      <c r="A963" s="1"/>
      <c r="B963" s="1"/>
      <c r="C963" s="1"/>
      <c r="D963" s="2"/>
      <c r="E963" s="2"/>
      <c r="F963" s="3"/>
      <c r="G963" s="2"/>
      <c r="H963" s="1"/>
      <c r="I963" s="3"/>
      <c r="J963" s="1"/>
      <c r="K963" s="1"/>
      <c r="L963" s="1"/>
      <c r="M963" s="1"/>
      <c r="N963" s="1"/>
      <c r="O963" s="1"/>
      <c r="P963" s="1"/>
      <c r="Q963" s="1"/>
      <c r="R963" s="1"/>
      <c r="S963" s="1"/>
      <c r="T963" s="1"/>
      <c r="U963" s="1"/>
      <c r="V963" s="1"/>
      <c r="W963" s="1"/>
      <c r="X963" s="1"/>
      <c r="Y963" s="1"/>
      <c r="Z963" s="1"/>
    </row>
    <row r="964" customFormat="false" ht="15.75" hidden="false" customHeight="true" outlineLevel="0" collapsed="false">
      <c r="A964" s="1"/>
      <c r="B964" s="1"/>
      <c r="C964" s="1"/>
      <c r="D964" s="2"/>
      <c r="E964" s="2"/>
      <c r="F964" s="3"/>
      <c r="G964" s="2"/>
      <c r="H964" s="1"/>
      <c r="I964" s="3"/>
      <c r="J964" s="1"/>
      <c r="K964" s="1"/>
      <c r="L964" s="1"/>
      <c r="M964" s="1"/>
      <c r="N964" s="1"/>
      <c r="O964" s="1"/>
      <c r="P964" s="1"/>
      <c r="Q964" s="1"/>
      <c r="R964" s="1"/>
      <c r="S964" s="1"/>
      <c r="T964" s="1"/>
      <c r="U964" s="1"/>
      <c r="V964" s="1"/>
      <c r="W964" s="1"/>
      <c r="X964" s="1"/>
      <c r="Y964" s="1"/>
      <c r="Z964" s="1"/>
    </row>
    <row r="965" customFormat="false" ht="15.75" hidden="false" customHeight="true" outlineLevel="0" collapsed="false">
      <c r="A965" s="1"/>
      <c r="B965" s="1"/>
      <c r="C965" s="1"/>
      <c r="D965" s="2"/>
      <c r="E965" s="2"/>
      <c r="F965" s="3"/>
      <c r="G965" s="2"/>
      <c r="H965" s="1"/>
      <c r="I965" s="3"/>
      <c r="J965" s="1"/>
      <c r="K965" s="1"/>
      <c r="L965" s="1"/>
      <c r="M965" s="1"/>
      <c r="N965" s="1"/>
      <c r="O965" s="1"/>
      <c r="P965" s="1"/>
      <c r="Q965" s="1"/>
      <c r="R965" s="1"/>
      <c r="S965" s="1"/>
      <c r="T965" s="1"/>
      <c r="U965" s="1"/>
      <c r="V965" s="1"/>
      <c r="W965" s="1"/>
      <c r="X965" s="1"/>
      <c r="Y965" s="1"/>
      <c r="Z965" s="1"/>
    </row>
    <row r="966" customFormat="false" ht="15.75" hidden="false" customHeight="true" outlineLevel="0" collapsed="false">
      <c r="A966" s="1"/>
      <c r="B966" s="1"/>
      <c r="C966" s="1"/>
      <c r="D966" s="2"/>
      <c r="E966" s="2"/>
      <c r="F966" s="3"/>
      <c r="G966" s="2"/>
      <c r="H966" s="1"/>
      <c r="I966" s="3"/>
      <c r="J966" s="1"/>
      <c r="K966" s="1"/>
      <c r="L966" s="1"/>
      <c r="M966" s="1"/>
      <c r="N966" s="1"/>
      <c r="O966" s="1"/>
      <c r="P966" s="1"/>
      <c r="Q966" s="1"/>
      <c r="R966" s="1"/>
      <c r="S966" s="1"/>
      <c r="T966" s="1"/>
      <c r="U966" s="1"/>
      <c r="V966" s="1"/>
      <c r="W966" s="1"/>
      <c r="X966" s="1"/>
      <c r="Y966" s="1"/>
      <c r="Z966" s="1"/>
    </row>
    <row r="967" customFormat="false" ht="15.75" hidden="false" customHeight="true" outlineLevel="0" collapsed="false">
      <c r="A967" s="1"/>
      <c r="B967" s="1"/>
      <c r="C967" s="1"/>
      <c r="D967" s="2"/>
      <c r="E967" s="2"/>
      <c r="F967" s="3"/>
      <c r="G967" s="2"/>
      <c r="H967" s="1"/>
      <c r="I967" s="3"/>
      <c r="J967" s="1"/>
      <c r="K967" s="1"/>
      <c r="L967" s="1"/>
      <c r="M967" s="1"/>
      <c r="N967" s="1"/>
      <c r="O967" s="1"/>
      <c r="P967" s="1"/>
      <c r="Q967" s="1"/>
      <c r="R967" s="1"/>
      <c r="S967" s="1"/>
      <c r="T967" s="1"/>
      <c r="U967" s="1"/>
      <c r="V967" s="1"/>
      <c r="W967" s="1"/>
      <c r="X967" s="1"/>
      <c r="Y967" s="1"/>
      <c r="Z967" s="1"/>
    </row>
    <row r="968" customFormat="false" ht="15.75" hidden="false" customHeight="true" outlineLevel="0" collapsed="false">
      <c r="A968" s="1"/>
      <c r="B968" s="1"/>
      <c r="C968" s="1"/>
      <c r="D968" s="2"/>
      <c r="E968" s="2"/>
      <c r="F968" s="3"/>
      <c r="G968" s="2"/>
      <c r="H968" s="1"/>
      <c r="I968" s="3"/>
      <c r="J968" s="1"/>
      <c r="K968" s="1"/>
      <c r="L968" s="1"/>
      <c r="M968" s="1"/>
      <c r="N968" s="1"/>
      <c r="O968" s="1"/>
      <c r="P968" s="1"/>
      <c r="Q968" s="1"/>
      <c r="R968" s="1"/>
      <c r="S968" s="1"/>
      <c r="T968" s="1"/>
      <c r="U968" s="1"/>
      <c r="V968" s="1"/>
      <c r="W968" s="1"/>
      <c r="X968" s="1"/>
      <c r="Y968" s="1"/>
      <c r="Z968" s="1"/>
    </row>
    <row r="969" customFormat="false" ht="15.75" hidden="false" customHeight="true" outlineLevel="0" collapsed="false">
      <c r="A969" s="1"/>
      <c r="B969" s="1"/>
      <c r="C969" s="1"/>
      <c r="D969" s="2"/>
      <c r="E969" s="2"/>
      <c r="F969" s="3"/>
      <c r="G969" s="2"/>
      <c r="H969" s="1"/>
      <c r="I969" s="3"/>
      <c r="J969" s="1"/>
      <c r="K969" s="1"/>
      <c r="L969" s="1"/>
      <c r="M969" s="1"/>
      <c r="N969" s="1"/>
      <c r="O969" s="1"/>
      <c r="P969" s="1"/>
      <c r="Q969" s="1"/>
      <c r="R969" s="1"/>
      <c r="S969" s="1"/>
      <c r="T969" s="1"/>
      <c r="U969" s="1"/>
      <c r="V969" s="1"/>
      <c r="W969" s="1"/>
      <c r="X969" s="1"/>
      <c r="Y969" s="1"/>
      <c r="Z969" s="1"/>
    </row>
    <row r="970" customFormat="false" ht="15.75" hidden="false" customHeight="true" outlineLevel="0" collapsed="false">
      <c r="A970" s="1"/>
      <c r="B970" s="1"/>
      <c r="C970" s="1"/>
      <c r="D970" s="2"/>
      <c r="E970" s="2"/>
      <c r="F970" s="3"/>
      <c r="G970" s="2"/>
      <c r="H970" s="1"/>
      <c r="I970" s="3"/>
      <c r="J970" s="1"/>
      <c r="K970" s="1"/>
      <c r="L970" s="1"/>
      <c r="M970" s="1"/>
      <c r="N970" s="1"/>
      <c r="O970" s="1"/>
      <c r="P970" s="1"/>
      <c r="Q970" s="1"/>
      <c r="R970" s="1"/>
      <c r="S970" s="1"/>
      <c r="T970" s="1"/>
      <c r="U970" s="1"/>
      <c r="V970" s="1"/>
      <c r="W970" s="1"/>
      <c r="X970" s="1"/>
      <c r="Y970" s="1"/>
      <c r="Z970" s="1"/>
    </row>
    <row r="971" customFormat="false" ht="15.75" hidden="false" customHeight="true" outlineLevel="0" collapsed="false">
      <c r="A971" s="1"/>
      <c r="B971" s="1"/>
      <c r="C971" s="1"/>
      <c r="D971" s="2"/>
      <c r="E971" s="2"/>
      <c r="F971" s="3"/>
      <c r="G971" s="2"/>
      <c r="H971" s="1"/>
      <c r="I971" s="3"/>
      <c r="J971" s="1"/>
      <c r="K971" s="1"/>
      <c r="L971" s="1"/>
      <c r="M971" s="1"/>
      <c r="N971" s="1"/>
      <c r="O971" s="1"/>
      <c r="P971" s="1"/>
      <c r="Q971" s="1"/>
      <c r="R971" s="1"/>
      <c r="S971" s="1"/>
      <c r="T971" s="1"/>
      <c r="U971" s="1"/>
      <c r="V971" s="1"/>
      <c r="W971" s="1"/>
      <c r="X971" s="1"/>
      <c r="Y971" s="1"/>
      <c r="Z971" s="1"/>
    </row>
    <row r="972" customFormat="false" ht="15.75" hidden="false" customHeight="true" outlineLevel="0" collapsed="false">
      <c r="A972" s="1"/>
      <c r="B972" s="1"/>
      <c r="C972" s="1"/>
      <c r="D972" s="2"/>
      <c r="E972" s="2"/>
      <c r="F972" s="3"/>
      <c r="G972" s="2"/>
      <c r="H972" s="1"/>
      <c r="I972" s="3"/>
      <c r="J972" s="1"/>
      <c r="K972" s="1"/>
      <c r="L972" s="1"/>
      <c r="M972" s="1"/>
      <c r="N972" s="1"/>
      <c r="O972" s="1"/>
      <c r="P972" s="1"/>
      <c r="Q972" s="1"/>
      <c r="R972" s="1"/>
      <c r="S972" s="1"/>
      <c r="T972" s="1"/>
      <c r="U972" s="1"/>
      <c r="V972" s="1"/>
      <c r="W972" s="1"/>
      <c r="X972" s="1"/>
      <c r="Y972" s="1"/>
      <c r="Z972" s="1"/>
    </row>
    <row r="973" customFormat="false" ht="15.75" hidden="false" customHeight="true" outlineLevel="0" collapsed="false">
      <c r="A973" s="1"/>
      <c r="B973" s="1"/>
      <c r="C973" s="1"/>
      <c r="D973" s="2"/>
      <c r="E973" s="2"/>
      <c r="F973" s="3"/>
      <c r="G973" s="2"/>
      <c r="H973" s="1"/>
      <c r="I973" s="3"/>
      <c r="J973" s="1"/>
      <c r="K973" s="1"/>
      <c r="L973" s="1"/>
      <c r="M973" s="1"/>
      <c r="N973" s="1"/>
      <c r="O973" s="1"/>
      <c r="P973" s="1"/>
      <c r="Q973" s="1"/>
      <c r="R973" s="1"/>
      <c r="S973" s="1"/>
      <c r="T973" s="1"/>
      <c r="U973" s="1"/>
      <c r="V973" s="1"/>
      <c r="W973" s="1"/>
      <c r="X973" s="1"/>
      <c r="Y973" s="1"/>
      <c r="Z973" s="1"/>
    </row>
    <row r="974" customFormat="false" ht="15.75" hidden="false" customHeight="true" outlineLevel="0" collapsed="false">
      <c r="A974" s="1"/>
      <c r="B974" s="1"/>
      <c r="C974" s="1"/>
      <c r="D974" s="2"/>
      <c r="E974" s="2"/>
      <c r="F974" s="3"/>
      <c r="G974" s="2"/>
      <c r="H974" s="1"/>
      <c r="I974" s="3"/>
      <c r="J974" s="1"/>
      <c r="K974" s="1"/>
      <c r="L974" s="1"/>
      <c r="M974" s="1"/>
      <c r="N974" s="1"/>
      <c r="O974" s="1"/>
      <c r="P974" s="1"/>
      <c r="Q974" s="1"/>
      <c r="R974" s="1"/>
      <c r="S974" s="1"/>
      <c r="T974" s="1"/>
      <c r="U974" s="1"/>
      <c r="V974" s="1"/>
      <c r="W974" s="1"/>
      <c r="X974" s="1"/>
      <c r="Y974" s="1"/>
      <c r="Z974" s="1"/>
    </row>
    <row r="975" customFormat="false" ht="15.75" hidden="false" customHeight="true" outlineLevel="0" collapsed="false">
      <c r="A975" s="1"/>
      <c r="B975" s="1"/>
      <c r="C975" s="1"/>
      <c r="D975" s="2"/>
      <c r="E975" s="2"/>
      <c r="F975" s="3"/>
      <c r="G975" s="2"/>
      <c r="H975" s="1"/>
      <c r="I975" s="3"/>
      <c r="J975" s="1"/>
      <c r="K975" s="1"/>
      <c r="L975" s="1"/>
      <c r="M975" s="1"/>
      <c r="N975" s="1"/>
      <c r="O975" s="1"/>
      <c r="P975" s="1"/>
      <c r="Q975" s="1"/>
      <c r="R975" s="1"/>
      <c r="S975" s="1"/>
      <c r="T975" s="1"/>
      <c r="U975" s="1"/>
      <c r="V975" s="1"/>
      <c r="W975" s="1"/>
      <c r="X975" s="1"/>
      <c r="Y975" s="1"/>
      <c r="Z975" s="1"/>
    </row>
    <row r="976" customFormat="false" ht="15.75" hidden="false" customHeight="true" outlineLevel="0" collapsed="false">
      <c r="A976" s="1"/>
      <c r="B976" s="1"/>
      <c r="C976" s="1"/>
      <c r="D976" s="2"/>
      <c r="E976" s="2"/>
      <c r="F976" s="3"/>
      <c r="G976" s="2"/>
      <c r="H976" s="1"/>
      <c r="I976" s="3"/>
      <c r="J976" s="1"/>
      <c r="K976" s="1"/>
      <c r="L976" s="1"/>
      <c r="M976" s="1"/>
      <c r="N976" s="1"/>
      <c r="O976" s="1"/>
      <c r="P976" s="1"/>
      <c r="Q976" s="1"/>
      <c r="R976" s="1"/>
      <c r="S976" s="1"/>
      <c r="T976" s="1"/>
      <c r="U976" s="1"/>
      <c r="V976" s="1"/>
      <c r="W976" s="1"/>
      <c r="X976" s="1"/>
      <c r="Y976" s="1"/>
      <c r="Z976" s="1"/>
    </row>
    <row r="977" customFormat="false" ht="15.75" hidden="false" customHeight="true" outlineLevel="0" collapsed="false">
      <c r="A977" s="1"/>
      <c r="B977" s="1"/>
      <c r="C977" s="1"/>
      <c r="D977" s="2"/>
      <c r="E977" s="2"/>
      <c r="F977" s="3"/>
      <c r="G977" s="2"/>
      <c r="H977" s="1"/>
      <c r="I977" s="3"/>
      <c r="J977" s="1"/>
      <c r="K977" s="1"/>
      <c r="L977" s="1"/>
      <c r="M977" s="1"/>
      <c r="N977" s="1"/>
      <c r="O977" s="1"/>
      <c r="P977" s="1"/>
      <c r="Q977" s="1"/>
      <c r="R977" s="1"/>
      <c r="S977" s="1"/>
      <c r="T977" s="1"/>
      <c r="U977" s="1"/>
      <c r="V977" s="1"/>
      <c r="W977" s="1"/>
      <c r="X977" s="1"/>
      <c r="Y977" s="1"/>
      <c r="Z977" s="1"/>
    </row>
    <row r="978" customFormat="false" ht="15.75" hidden="false" customHeight="true" outlineLevel="0" collapsed="false">
      <c r="A978" s="1"/>
      <c r="B978" s="1"/>
      <c r="C978" s="1"/>
      <c r="D978" s="2"/>
      <c r="E978" s="2"/>
      <c r="F978" s="3"/>
      <c r="G978" s="2"/>
      <c r="H978" s="1"/>
      <c r="I978" s="3"/>
      <c r="J978" s="1"/>
      <c r="K978" s="1"/>
      <c r="L978" s="1"/>
      <c r="M978" s="1"/>
      <c r="N978" s="1"/>
      <c r="O978" s="1"/>
      <c r="P978" s="1"/>
      <c r="Q978" s="1"/>
      <c r="R978" s="1"/>
      <c r="S978" s="1"/>
      <c r="T978" s="1"/>
      <c r="U978" s="1"/>
      <c r="V978" s="1"/>
      <c r="W978" s="1"/>
      <c r="X978" s="1"/>
      <c r="Y978" s="1"/>
      <c r="Z978" s="1"/>
    </row>
    <row r="979" customFormat="false" ht="15.75" hidden="false" customHeight="true" outlineLevel="0" collapsed="false">
      <c r="A979" s="1"/>
      <c r="B979" s="1"/>
      <c r="C979" s="1"/>
      <c r="D979" s="2"/>
      <c r="E979" s="2"/>
      <c r="F979" s="3"/>
      <c r="G979" s="2"/>
      <c r="H979" s="1"/>
      <c r="I979" s="3"/>
      <c r="J979" s="1"/>
      <c r="K979" s="1"/>
      <c r="L979" s="1"/>
      <c r="M979" s="1"/>
      <c r="N979" s="1"/>
      <c r="O979" s="1"/>
      <c r="P979" s="1"/>
      <c r="Q979" s="1"/>
      <c r="R979" s="1"/>
      <c r="S979" s="1"/>
      <c r="T979" s="1"/>
      <c r="U979" s="1"/>
      <c r="V979" s="1"/>
      <c r="W979" s="1"/>
      <c r="X979" s="1"/>
      <c r="Y979" s="1"/>
      <c r="Z979" s="1"/>
    </row>
    <row r="980" customFormat="false" ht="15.75" hidden="false" customHeight="true" outlineLevel="0" collapsed="false">
      <c r="A980" s="1"/>
      <c r="B980" s="1"/>
      <c r="C980" s="1"/>
      <c r="D980" s="2"/>
      <c r="E980" s="2"/>
      <c r="F980" s="3"/>
      <c r="G980" s="2"/>
      <c r="H980" s="1"/>
      <c r="I980" s="3"/>
      <c r="J980" s="1"/>
      <c r="K980" s="1"/>
      <c r="L980" s="1"/>
      <c r="M980" s="1"/>
      <c r="N980" s="1"/>
      <c r="O980" s="1"/>
      <c r="P980" s="1"/>
      <c r="Q980" s="1"/>
      <c r="R980" s="1"/>
      <c r="S980" s="1"/>
      <c r="T980" s="1"/>
      <c r="U980" s="1"/>
      <c r="V980" s="1"/>
      <c r="W980" s="1"/>
      <c r="X980" s="1"/>
      <c r="Y980" s="1"/>
      <c r="Z980" s="1"/>
    </row>
    <row r="981" customFormat="false" ht="15.75" hidden="false" customHeight="true" outlineLevel="0" collapsed="false">
      <c r="A981" s="1"/>
      <c r="B981" s="1"/>
      <c r="C981" s="1"/>
      <c r="D981" s="2"/>
      <c r="E981" s="2"/>
      <c r="F981" s="3"/>
      <c r="G981" s="2"/>
      <c r="H981" s="1"/>
      <c r="I981" s="3"/>
      <c r="J981" s="1"/>
      <c r="K981" s="1"/>
      <c r="L981" s="1"/>
      <c r="M981" s="1"/>
      <c r="N981" s="1"/>
      <c r="O981" s="1"/>
      <c r="P981" s="1"/>
      <c r="Q981" s="1"/>
      <c r="R981" s="1"/>
      <c r="S981" s="1"/>
      <c r="T981" s="1"/>
      <c r="U981" s="1"/>
      <c r="V981" s="1"/>
      <c r="W981" s="1"/>
      <c r="X981" s="1"/>
      <c r="Y981" s="1"/>
      <c r="Z981" s="1"/>
    </row>
    <row r="982" customFormat="false" ht="15.75" hidden="false" customHeight="true" outlineLevel="0" collapsed="false">
      <c r="A982" s="1"/>
      <c r="B982" s="1"/>
      <c r="C982" s="1"/>
      <c r="D982" s="2"/>
      <c r="E982" s="2"/>
      <c r="F982" s="3"/>
      <c r="G982" s="2"/>
      <c r="H982" s="1"/>
      <c r="I982" s="3"/>
      <c r="J982" s="1"/>
      <c r="K982" s="1"/>
      <c r="L982" s="1"/>
      <c r="M982" s="1"/>
      <c r="N982" s="1"/>
      <c r="O982" s="1"/>
      <c r="P982" s="1"/>
      <c r="Q982" s="1"/>
      <c r="R982" s="1"/>
      <c r="S982" s="1"/>
      <c r="T982" s="1"/>
      <c r="U982" s="1"/>
      <c r="V982" s="1"/>
      <c r="W982" s="1"/>
      <c r="X982" s="1"/>
      <c r="Y982" s="1"/>
      <c r="Z982" s="1"/>
    </row>
    <row r="983" customFormat="false" ht="15.75" hidden="false" customHeight="true" outlineLevel="0" collapsed="false">
      <c r="A983" s="1"/>
      <c r="B983" s="1"/>
      <c r="C983" s="1"/>
      <c r="D983" s="2"/>
      <c r="E983" s="2"/>
      <c r="F983" s="3"/>
      <c r="G983" s="2"/>
      <c r="H983" s="1"/>
      <c r="I983" s="3"/>
      <c r="J983" s="1"/>
      <c r="K983" s="1"/>
      <c r="L983" s="1"/>
      <c r="M983" s="1"/>
      <c r="N983" s="1"/>
      <c r="O983" s="1"/>
      <c r="P983" s="1"/>
      <c r="Q983" s="1"/>
      <c r="R983" s="1"/>
      <c r="S983" s="1"/>
      <c r="T983" s="1"/>
      <c r="U983" s="1"/>
      <c r="V983" s="1"/>
      <c r="W983" s="1"/>
      <c r="X983" s="1"/>
      <c r="Y983" s="1"/>
      <c r="Z983" s="1"/>
    </row>
    <row r="984" customFormat="false" ht="15.75" hidden="false" customHeight="true" outlineLevel="0" collapsed="false">
      <c r="A984" s="1"/>
      <c r="B984" s="1"/>
      <c r="C984" s="1"/>
      <c r="D984" s="2"/>
      <c r="E984" s="2"/>
      <c r="F984" s="3"/>
      <c r="G984" s="2"/>
      <c r="H984" s="1"/>
      <c r="I984" s="3"/>
      <c r="J984" s="1"/>
      <c r="K984" s="1"/>
      <c r="L984" s="1"/>
      <c r="M984" s="1"/>
      <c r="N984" s="1"/>
      <c r="O984" s="1"/>
      <c r="P984" s="1"/>
      <c r="Q984" s="1"/>
      <c r="R984" s="1"/>
      <c r="S984" s="1"/>
      <c r="T984" s="1"/>
      <c r="U984" s="1"/>
      <c r="V984" s="1"/>
      <c r="W984" s="1"/>
      <c r="X984" s="1"/>
      <c r="Y984" s="1"/>
      <c r="Z984" s="1"/>
    </row>
    <row r="985" customFormat="false" ht="15.75" hidden="false" customHeight="true" outlineLevel="0" collapsed="false">
      <c r="A985" s="1"/>
      <c r="B985" s="1"/>
      <c r="C985" s="1"/>
      <c r="D985" s="2"/>
      <c r="E985" s="2"/>
      <c r="F985" s="3"/>
      <c r="G985" s="2"/>
      <c r="H985" s="1"/>
      <c r="I985" s="3"/>
      <c r="J985" s="1"/>
      <c r="K985" s="1"/>
      <c r="L985" s="1"/>
      <c r="M985" s="1"/>
      <c r="N985" s="1"/>
      <c r="O985" s="1"/>
      <c r="P985" s="1"/>
      <c r="Q985" s="1"/>
      <c r="R985" s="1"/>
      <c r="S985" s="1"/>
      <c r="T985" s="1"/>
      <c r="U985" s="1"/>
      <c r="V985" s="1"/>
      <c r="W985" s="1"/>
      <c r="X985" s="1"/>
      <c r="Y985" s="1"/>
      <c r="Z985" s="1"/>
    </row>
    <row r="986" customFormat="false" ht="15.75" hidden="false" customHeight="true" outlineLevel="0" collapsed="false">
      <c r="A986" s="1"/>
      <c r="B986" s="1"/>
      <c r="C986" s="1"/>
      <c r="D986" s="2"/>
      <c r="E986" s="2"/>
      <c r="F986" s="3"/>
      <c r="G986" s="2"/>
      <c r="H986" s="1"/>
      <c r="I986" s="3"/>
      <c r="J986" s="1"/>
      <c r="K986" s="1"/>
      <c r="L986" s="1"/>
      <c r="M986" s="1"/>
      <c r="N986" s="1"/>
      <c r="O986" s="1"/>
      <c r="P986" s="1"/>
      <c r="Q986" s="1"/>
      <c r="R986" s="1"/>
      <c r="S986" s="1"/>
      <c r="T986" s="1"/>
      <c r="U986" s="1"/>
      <c r="V986" s="1"/>
      <c r="W986" s="1"/>
      <c r="X986" s="1"/>
      <c r="Y986" s="1"/>
      <c r="Z986" s="1"/>
    </row>
    <row r="987" customFormat="false" ht="15.75" hidden="false" customHeight="true" outlineLevel="0" collapsed="false">
      <c r="A987" s="1"/>
      <c r="B987" s="1"/>
      <c r="C987" s="1"/>
      <c r="D987" s="2"/>
      <c r="E987" s="2"/>
      <c r="F987" s="3"/>
      <c r="G987" s="2"/>
      <c r="H987" s="1"/>
      <c r="I987" s="3"/>
      <c r="J987" s="1"/>
      <c r="K987" s="1"/>
      <c r="L987" s="1"/>
      <c r="M987" s="1"/>
      <c r="N987" s="1"/>
      <c r="O987" s="1"/>
      <c r="P987" s="1"/>
      <c r="Q987" s="1"/>
      <c r="R987" s="1"/>
      <c r="S987" s="1"/>
      <c r="T987" s="1"/>
      <c r="U987" s="1"/>
      <c r="V987" s="1"/>
      <c r="W987" s="1"/>
      <c r="X987" s="1"/>
      <c r="Y987" s="1"/>
      <c r="Z987" s="1"/>
    </row>
    <row r="988" customFormat="false" ht="15.75" hidden="false" customHeight="true" outlineLevel="0" collapsed="false">
      <c r="A988" s="1"/>
      <c r="B988" s="1"/>
      <c r="C988" s="1"/>
      <c r="D988" s="2"/>
      <c r="E988" s="2"/>
      <c r="F988" s="3"/>
      <c r="G988" s="2"/>
      <c r="H988" s="1"/>
      <c r="I988" s="3"/>
      <c r="J988" s="1"/>
      <c r="K988" s="1"/>
      <c r="L988" s="1"/>
      <c r="M988" s="1"/>
      <c r="N988" s="1"/>
      <c r="O988" s="1"/>
      <c r="P988" s="1"/>
      <c r="Q988" s="1"/>
      <c r="R988" s="1"/>
      <c r="S988" s="1"/>
      <c r="T988" s="1"/>
      <c r="U988" s="1"/>
      <c r="V988" s="1"/>
      <c r="W988" s="1"/>
      <c r="X988" s="1"/>
      <c r="Y988" s="1"/>
      <c r="Z988" s="1"/>
    </row>
    <row r="989" customFormat="false" ht="15.75" hidden="false" customHeight="true" outlineLevel="0" collapsed="false">
      <c r="A989" s="1"/>
      <c r="B989" s="1"/>
      <c r="C989" s="1"/>
      <c r="D989" s="2"/>
      <c r="E989" s="2"/>
      <c r="F989" s="3"/>
      <c r="G989" s="2"/>
      <c r="H989" s="1"/>
      <c r="I989" s="3"/>
      <c r="J989" s="1"/>
      <c r="K989" s="1"/>
      <c r="L989" s="1"/>
      <c r="M989" s="1"/>
      <c r="N989" s="1"/>
      <c r="O989" s="1"/>
      <c r="P989" s="1"/>
      <c r="Q989" s="1"/>
      <c r="R989" s="1"/>
      <c r="S989" s="1"/>
      <c r="T989" s="1"/>
      <c r="U989" s="1"/>
      <c r="V989" s="1"/>
      <c r="W989" s="1"/>
      <c r="X989" s="1"/>
      <c r="Y989" s="1"/>
      <c r="Z989" s="1"/>
    </row>
    <row r="990" customFormat="false" ht="15.75" hidden="false" customHeight="true" outlineLevel="0" collapsed="false">
      <c r="A990" s="1"/>
      <c r="B990" s="1"/>
      <c r="C990" s="1"/>
      <c r="D990" s="2"/>
      <c r="E990" s="2"/>
      <c r="F990" s="3"/>
      <c r="G990" s="2"/>
      <c r="H990" s="1"/>
      <c r="I990" s="3"/>
      <c r="J990" s="1"/>
      <c r="K990" s="1"/>
      <c r="L990" s="1"/>
      <c r="M990" s="1"/>
      <c r="N990" s="1"/>
      <c r="O990" s="1"/>
      <c r="P990" s="1"/>
      <c r="Q990" s="1"/>
      <c r="R990" s="1"/>
      <c r="S990" s="1"/>
      <c r="T990" s="1"/>
      <c r="U990" s="1"/>
      <c r="V990" s="1"/>
      <c r="W990" s="1"/>
      <c r="X990" s="1"/>
      <c r="Y990" s="1"/>
      <c r="Z990" s="1"/>
    </row>
    <row r="991" customFormat="false" ht="15.75" hidden="false" customHeight="true" outlineLevel="0" collapsed="false">
      <c r="A991" s="1"/>
      <c r="B991" s="1"/>
      <c r="C991" s="1"/>
      <c r="D991" s="2"/>
      <c r="E991" s="2"/>
      <c r="F991" s="3"/>
      <c r="G991" s="2"/>
      <c r="H991" s="1"/>
      <c r="I991" s="3"/>
      <c r="J991" s="1"/>
      <c r="K991" s="1"/>
      <c r="L991" s="1"/>
      <c r="M991" s="1"/>
      <c r="N991" s="1"/>
      <c r="O991" s="1"/>
      <c r="P991" s="1"/>
      <c r="Q991" s="1"/>
      <c r="R991" s="1"/>
      <c r="S991" s="1"/>
      <c r="T991" s="1"/>
      <c r="U991" s="1"/>
      <c r="V991" s="1"/>
      <c r="W991" s="1"/>
      <c r="X991" s="1"/>
      <c r="Y991" s="1"/>
      <c r="Z991" s="1"/>
    </row>
    <row r="992" customFormat="false" ht="15.75" hidden="false" customHeight="true" outlineLevel="0" collapsed="false">
      <c r="A992" s="1"/>
      <c r="B992" s="1"/>
      <c r="C992" s="1"/>
      <c r="D992" s="2"/>
      <c r="E992" s="2"/>
      <c r="F992" s="3"/>
      <c r="G992" s="2"/>
      <c r="H992" s="1"/>
      <c r="I992" s="3"/>
      <c r="J992" s="1"/>
      <c r="K992" s="1"/>
      <c r="L992" s="1"/>
      <c r="M992" s="1"/>
      <c r="N992" s="1"/>
      <c r="O992" s="1"/>
      <c r="P992" s="1"/>
      <c r="Q992" s="1"/>
      <c r="R992" s="1"/>
      <c r="S992" s="1"/>
      <c r="T992" s="1"/>
      <c r="U992" s="1"/>
      <c r="V992" s="1"/>
      <c r="W992" s="1"/>
      <c r="X992" s="1"/>
      <c r="Y992" s="1"/>
      <c r="Z992" s="1"/>
    </row>
    <row r="993" customFormat="false" ht="15.75" hidden="false" customHeight="true" outlineLevel="0" collapsed="false">
      <c r="A993" s="1"/>
      <c r="B993" s="1"/>
      <c r="C993" s="1"/>
      <c r="D993" s="2"/>
      <c r="E993" s="2"/>
      <c r="F993" s="3"/>
      <c r="G993" s="2"/>
      <c r="H993" s="1"/>
      <c r="I993" s="3"/>
      <c r="J993" s="1"/>
      <c r="K993" s="1"/>
      <c r="L993" s="1"/>
      <c r="M993" s="1"/>
      <c r="N993" s="1"/>
      <c r="O993" s="1"/>
      <c r="P993" s="1"/>
      <c r="Q993" s="1"/>
      <c r="R993" s="1"/>
      <c r="S993" s="1"/>
      <c r="T993" s="1"/>
      <c r="U993" s="1"/>
      <c r="V993" s="1"/>
      <c r="W993" s="1"/>
      <c r="X993" s="1"/>
      <c r="Y993" s="1"/>
      <c r="Z993" s="1"/>
    </row>
    <row r="994" customFormat="false" ht="15.75" hidden="false" customHeight="true" outlineLevel="0" collapsed="false">
      <c r="A994" s="1"/>
      <c r="B994" s="1"/>
      <c r="C994" s="1"/>
      <c r="D994" s="2"/>
      <c r="E994" s="2"/>
      <c r="F994" s="3"/>
      <c r="G994" s="2"/>
      <c r="H994" s="1"/>
      <c r="I994" s="3"/>
      <c r="J994" s="1"/>
      <c r="K994" s="1"/>
      <c r="L994" s="1"/>
      <c r="M994" s="1"/>
      <c r="N994" s="1"/>
      <c r="O994" s="1"/>
      <c r="P994" s="1"/>
      <c r="Q994" s="1"/>
      <c r="R994" s="1"/>
      <c r="S994" s="1"/>
      <c r="T994" s="1"/>
      <c r="U994" s="1"/>
      <c r="V994" s="1"/>
      <c r="W994" s="1"/>
      <c r="X994" s="1"/>
      <c r="Y994" s="1"/>
      <c r="Z994" s="1"/>
    </row>
    <row r="995" customFormat="false" ht="15.75" hidden="false" customHeight="true" outlineLevel="0" collapsed="false">
      <c r="A995" s="1"/>
      <c r="B995" s="1"/>
      <c r="C995" s="1"/>
      <c r="D995" s="2"/>
      <c r="E995" s="2"/>
      <c r="F995" s="3"/>
      <c r="G995" s="2"/>
      <c r="H995" s="1"/>
      <c r="I995" s="3"/>
      <c r="J995" s="1"/>
      <c r="K995" s="1"/>
      <c r="L995" s="1"/>
      <c r="M995" s="1"/>
      <c r="N995" s="1"/>
      <c r="O995" s="1"/>
      <c r="P995" s="1"/>
      <c r="Q995" s="1"/>
      <c r="R995" s="1"/>
      <c r="S995" s="1"/>
      <c r="T995" s="1"/>
      <c r="U995" s="1"/>
      <c r="V995" s="1"/>
      <c r="W995" s="1"/>
      <c r="X995" s="1"/>
      <c r="Y995" s="1"/>
      <c r="Z995" s="1"/>
    </row>
    <row r="996" customFormat="false" ht="15.75" hidden="false" customHeight="true" outlineLevel="0" collapsed="false">
      <c r="A996" s="1"/>
      <c r="B996" s="1"/>
      <c r="C996" s="1"/>
      <c r="D996" s="2"/>
      <c r="E996" s="2"/>
      <c r="F996" s="3"/>
      <c r="G996" s="2"/>
      <c r="H996" s="1"/>
      <c r="I996" s="3"/>
      <c r="J996" s="1"/>
      <c r="K996" s="1"/>
      <c r="L996" s="1"/>
      <c r="M996" s="1"/>
      <c r="N996" s="1"/>
      <c r="O996" s="1"/>
      <c r="P996" s="1"/>
      <c r="Q996" s="1"/>
      <c r="R996" s="1"/>
      <c r="S996" s="1"/>
      <c r="T996" s="1"/>
      <c r="U996" s="1"/>
      <c r="V996" s="1"/>
      <c r="W996" s="1"/>
      <c r="X996" s="1"/>
      <c r="Y996" s="1"/>
      <c r="Z996" s="1"/>
    </row>
    <row r="997" customFormat="false" ht="15.75" hidden="false" customHeight="true" outlineLevel="0" collapsed="false">
      <c r="A997" s="1"/>
      <c r="B997" s="1"/>
      <c r="C997" s="1"/>
      <c r="D997" s="2"/>
      <c r="E997" s="2"/>
      <c r="F997" s="3"/>
      <c r="G997" s="2"/>
      <c r="H997" s="1"/>
      <c r="I997" s="3"/>
      <c r="J997" s="1"/>
      <c r="K997" s="1"/>
      <c r="L997" s="1"/>
      <c r="M997" s="1"/>
      <c r="N997" s="1"/>
      <c r="O997" s="1"/>
      <c r="P997" s="1"/>
      <c r="Q997" s="1"/>
      <c r="R997" s="1"/>
      <c r="S997" s="1"/>
      <c r="T997" s="1"/>
      <c r="U997" s="1"/>
      <c r="V997" s="1"/>
      <c r="W997" s="1"/>
      <c r="X997" s="1"/>
      <c r="Y997" s="1"/>
      <c r="Z997" s="1"/>
    </row>
    <row r="998" customFormat="false" ht="15.75" hidden="false" customHeight="true" outlineLevel="0" collapsed="false">
      <c r="A998" s="1"/>
      <c r="B998" s="1"/>
      <c r="C998" s="1"/>
      <c r="D998" s="2"/>
      <c r="E998" s="2"/>
      <c r="F998" s="3"/>
      <c r="G998" s="2"/>
      <c r="H998" s="1"/>
      <c r="I998" s="3"/>
      <c r="J998" s="1"/>
      <c r="K998" s="1"/>
      <c r="L998" s="1"/>
      <c r="M998" s="1"/>
      <c r="N998" s="1"/>
      <c r="O998" s="1"/>
      <c r="P998" s="1"/>
      <c r="Q998" s="1"/>
      <c r="R998" s="1"/>
      <c r="S998" s="1"/>
      <c r="T998" s="1"/>
      <c r="U998" s="1"/>
      <c r="V998" s="1"/>
      <c r="W998" s="1"/>
      <c r="X998" s="1"/>
      <c r="Y998" s="1"/>
      <c r="Z998" s="1"/>
    </row>
    <row r="999" customFormat="false" ht="15.75" hidden="false" customHeight="true" outlineLevel="0" collapsed="false">
      <c r="A999" s="1"/>
      <c r="B999" s="1"/>
      <c r="C999" s="1"/>
      <c r="D999" s="2"/>
      <c r="E999" s="2"/>
      <c r="F999" s="3"/>
      <c r="G999" s="2"/>
      <c r="H999" s="1"/>
      <c r="I999" s="3"/>
      <c r="J999" s="1"/>
      <c r="K999" s="1"/>
      <c r="L999" s="1"/>
      <c r="M999" s="1"/>
      <c r="N999" s="1"/>
      <c r="O999" s="1"/>
      <c r="P999" s="1"/>
      <c r="Q999" s="1"/>
      <c r="R999" s="1"/>
      <c r="S999" s="1"/>
      <c r="T999" s="1"/>
      <c r="U999" s="1"/>
      <c r="V999" s="1"/>
      <c r="W999" s="1"/>
      <c r="X999" s="1"/>
      <c r="Y999" s="1"/>
      <c r="Z999" s="1"/>
    </row>
    <row r="1000" customFormat="false" ht="15.75" hidden="false" customHeight="true" outlineLevel="0" collapsed="false">
      <c r="A1000" s="1"/>
      <c r="B1000" s="1"/>
      <c r="C1000" s="1"/>
      <c r="D1000" s="2"/>
      <c r="E1000" s="2"/>
      <c r="F1000" s="3"/>
      <c r="G1000" s="2"/>
      <c r="H1000" s="1"/>
      <c r="I1000" s="3"/>
      <c r="J1000" s="1"/>
      <c r="K1000" s="1"/>
      <c r="L1000" s="1"/>
      <c r="M1000" s="1"/>
      <c r="N1000" s="1"/>
      <c r="O1000" s="1"/>
      <c r="P1000" s="1"/>
      <c r="Q1000" s="1"/>
      <c r="R1000" s="1"/>
      <c r="S1000" s="1"/>
      <c r="T1000" s="1"/>
      <c r="U1000" s="1"/>
      <c r="V1000" s="1"/>
      <c r="W1000" s="1"/>
      <c r="X1000" s="1"/>
      <c r="Y1000" s="1"/>
      <c r="Z1000" s="1"/>
    </row>
  </sheetData>
  <mergeCells count="1">
    <mergeCell ref="G2:H2"/>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W1571"/>
  <sheetViews>
    <sheetView showFormulas="false" showGridLines="true" showRowColHeaders="true" showZeros="true" rightToLeft="false" tabSelected="true" showOutlineSymbols="true" defaultGridColor="true" view="normal" topLeftCell="B1" colorId="64" zoomScale="100" zoomScaleNormal="100" zoomScalePageLayoutView="100" workbookViewId="0">
      <pane xSplit="0" ySplit="1" topLeftCell="A132" activePane="bottomLeft" state="frozen"/>
      <selection pane="topLeft" activeCell="B1" activeCellId="0" sqref="B1"/>
      <selection pane="bottomLeft" activeCell="K148" activeCellId="0" sqref="K148"/>
    </sheetView>
  </sheetViews>
  <sheetFormatPr defaultColWidth="14.42578125" defaultRowHeight="15" zeroHeight="false" outlineLevelRow="0" outlineLevelCol="1"/>
  <cols>
    <col collapsed="false" customWidth="true" hidden="false" outlineLevel="0" max="1" min="1" style="0" width="36.13"/>
    <col collapsed="false" customWidth="true" hidden="false" outlineLevel="0" max="2" min="2" style="0" width="18.57"/>
    <col collapsed="false" customWidth="true" hidden="true" outlineLevel="0" max="4" min="3" style="0" width="9.14"/>
    <col collapsed="false" customWidth="true" hidden="false" outlineLevel="0" max="5" min="5" style="0" width="34.86"/>
    <col collapsed="false" customWidth="true" hidden="true" outlineLevel="0" max="6" min="6" style="0" width="45"/>
    <col collapsed="false" customWidth="true" hidden="true" outlineLevel="0" max="7" min="7" style="0" width="9.14"/>
    <col collapsed="false" customWidth="true" hidden="true" outlineLevel="0" max="8" min="8" style="0" width="16.42"/>
    <col collapsed="false" customWidth="true" hidden="true" outlineLevel="0" max="9" min="9" style="0" width="21.13"/>
    <col collapsed="false" customWidth="true" hidden="false" outlineLevel="0" max="10" min="10" style="0" width="35.43"/>
    <col collapsed="false" customWidth="true" hidden="false" outlineLevel="0" max="12" min="11" style="0" width="52"/>
    <col collapsed="false" customWidth="true" hidden="false" outlineLevel="0" max="13" min="13" style="0" width="56.16"/>
    <col collapsed="false" customWidth="true" hidden="false" outlineLevel="0" max="14" min="14" style="0" width="19.57"/>
    <col collapsed="false" customWidth="true" hidden="false" outlineLevel="0" max="15" min="15" style="0" width="17.29"/>
    <col collapsed="false" customWidth="false" hidden="true" outlineLevel="1" max="22" min="16" style="0" width="14.42"/>
  </cols>
  <sheetData>
    <row r="1" customFormat="false" ht="15.75" hidden="false" customHeight="true" outlineLevel="0" collapsed="false">
      <c r="A1" s="23" t="s">
        <v>0</v>
      </c>
      <c r="B1" s="23" t="s">
        <v>1</v>
      </c>
      <c r="C1" s="24" t="s">
        <v>83</v>
      </c>
      <c r="D1" s="24" t="s">
        <v>84</v>
      </c>
      <c r="E1" s="23" t="s">
        <v>85</v>
      </c>
      <c r="F1" s="23" t="s">
        <v>86</v>
      </c>
      <c r="G1" s="24" t="s">
        <v>87</v>
      </c>
      <c r="H1" s="23" t="s">
        <v>88</v>
      </c>
      <c r="I1" s="23" t="s">
        <v>89</v>
      </c>
      <c r="J1" s="23" t="s">
        <v>90</v>
      </c>
      <c r="K1" s="23" t="s">
        <v>91</v>
      </c>
      <c r="L1" s="23" t="s">
        <v>92</v>
      </c>
      <c r="M1" s="23" t="s">
        <v>93</v>
      </c>
      <c r="N1" s="24" t="s">
        <v>94</v>
      </c>
      <c r="O1" s="24" t="s">
        <v>95</v>
      </c>
      <c r="P1" s="25" t="str">
        <f aca="false">J1</f>
        <v>Card Name</v>
      </c>
      <c r="Q1" s="26" t="s">
        <v>96</v>
      </c>
      <c r="R1" s="27" t="str">
        <f aca="false">E1&amp;"|"&amp;J1</f>
        <v>Set|Card Name</v>
      </c>
      <c r="S1" s="28" t="s">
        <v>96</v>
      </c>
      <c r="T1" s="29" t="str">
        <f aca="false">B1&amp;"|"&amp;E1&amp;"|"&amp;J1</f>
        <v>Card Type|Set|Card Name</v>
      </c>
      <c r="U1" s="30" t="s">
        <v>96</v>
      </c>
      <c r="V1" s="31" t="str">
        <f aca="false">B1&amp;"|"&amp;E1&amp;"|"&amp;J1&amp;"|"&amp;N1</f>
        <v>Card Type|Set|Card Name|Source Symbol</v>
      </c>
      <c r="W1" s="32" t="s">
        <v>96</v>
      </c>
    </row>
    <row r="2" customFormat="false" ht="15.75" hidden="false" customHeight="true" outlineLevel="0" collapsed="false">
      <c r="A2" s="33" t="s">
        <v>73</v>
      </c>
      <c r="B2" s="33" t="s">
        <v>19</v>
      </c>
      <c r="C2" s="34" t="n">
        <v>10</v>
      </c>
      <c r="D2" s="34" t="n">
        <v>5</v>
      </c>
      <c r="E2" s="33" t="s">
        <v>97</v>
      </c>
      <c r="F2" s="33" t="s">
        <v>98</v>
      </c>
      <c r="G2" s="34" t="n">
        <v>9</v>
      </c>
      <c r="H2" s="33" t="s">
        <v>99</v>
      </c>
      <c r="I2" s="33" t="s">
        <v>100</v>
      </c>
      <c r="J2" s="33" t="s">
        <v>101</v>
      </c>
      <c r="K2" s="33" t="s">
        <v>102</v>
      </c>
      <c r="L2" s="33"/>
      <c r="M2" s="33" t="s">
        <v>103</v>
      </c>
      <c r="N2" s="35" t="s">
        <v>39</v>
      </c>
      <c r="O2" s="35" t="n">
        <v>2019</v>
      </c>
      <c r="P2" s="36" t="str">
        <f aca="false">J2</f>
        <v>Exaltius the Unbeatable</v>
      </c>
      <c r="Q2" s="37" t="n">
        <f aca="false">COUNTIF(P:P,P2)</f>
        <v>3</v>
      </c>
      <c r="R2" s="38" t="str">
        <f aca="false">E2&amp;"|"&amp;J2</f>
        <v>[Exaltius Hieroglyphic]|Exaltius the Unbeatable</v>
      </c>
      <c r="S2" s="39" t="n">
        <f aca="false">COUNTIF(R:R,R2)</f>
        <v>1</v>
      </c>
      <c r="T2" s="40" t="str">
        <f aca="false">B2&amp;"|"&amp;E2&amp;"|"&amp;J2</f>
        <v>Pro Player|[Exaltius Hieroglyphic]|Exaltius the Unbeatable</v>
      </c>
      <c r="U2" s="41" t="n">
        <f aca="false">COUNTIF(T:T,T2)</f>
        <v>1</v>
      </c>
      <c r="V2" s="42" t="str">
        <f aca="false">B2&amp;"|"&amp;E2&amp;"|"&amp;J2&amp;"|"&amp;N2</f>
        <v>Pro Player|[Exaltius Hieroglyphic]|Exaltius the Unbeatable|Collusion</v>
      </c>
      <c r="W2" s="43" t="n">
        <f aca="false">COUNTIF(V:V,V2)</f>
        <v>1</v>
      </c>
    </row>
    <row r="3" customFormat="false" ht="15.75" hidden="false" customHeight="true" outlineLevel="0" collapsed="false">
      <c r="A3" s="33" t="s">
        <v>10</v>
      </c>
      <c r="B3" s="33" t="s">
        <v>13</v>
      </c>
      <c r="C3" s="34" t="n">
        <v>4</v>
      </c>
      <c r="D3" s="34" t="n">
        <v>3</v>
      </c>
      <c r="E3" s="33" t="s">
        <v>104</v>
      </c>
      <c r="F3" s="33" t="s">
        <v>104</v>
      </c>
      <c r="G3" s="34" t="n">
        <v>2</v>
      </c>
      <c r="H3" s="33" t="s">
        <v>99</v>
      </c>
      <c r="I3" s="33" t="s">
        <v>105</v>
      </c>
      <c r="J3" s="33" t="s">
        <v>106</v>
      </c>
      <c r="K3" s="33" t="s">
        <v>107</v>
      </c>
      <c r="L3" s="33"/>
      <c r="M3" s="33" t="s">
        <v>108</v>
      </c>
      <c r="N3" s="35" t="s">
        <v>109</v>
      </c>
      <c r="O3" s="35" t="n">
        <v>2015</v>
      </c>
      <c r="P3" s="36" t="str">
        <f aca="false">J3</f>
        <v>Aladdin</v>
      </c>
      <c r="Q3" s="37" t="n">
        <f aca="false">COUNTIF(P:P,P3)</f>
        <v>1</v>
      </c>
      <c r="R3" s="38" t="str">
        <f aca="false">E3&amp;"|"&amp;J3</f>
        <v>1001 Nights|Aladdin</v>
      </c>
      <c r="S3" s="39" t="n">
        <f aca="false">COUNTIF(R:R,R3)</f>
        <v>1</v>
      </c>
      <c r="T3" s="40" t="str">
        <f aca="false">B3&amp;"|"&amp;E3&amp;"|"&amp;J3</f>
        <v>Expansion|1001 Nights|Aladdin</v>
      </c>
      <c r="U3" s="41" t="n">
        <f aca="false">COUNTIF(T:T,T3)</f>
        <v>1</v>
      </c>
      <c r="V3" s="42" t="str">
        <f aca="false">B3&amp;"|"&amp;E3&amp;"|"&amp;J3&amp;"|"&amp;N3</f>
        <v>Expansion|1001 Nights|Aladdin|-</v>
      </c>
      <c r="W3" s="43" t="n">
        <f aca="false">COUNTIF(V:V,V3)</f>
        <v>1</v>
      </c>
    </row>
    <row r="4" customFormat="false" ht="15.75" hidden="false" customHeight="true" outlineLevel="0" collapsed="false">
      <c r="A4" s="33" t="s">
        <v>10</v>
      </c>
      <c r="B4" s="33" t="s">
        <v>13</v>
      </c>
      <c r="C4" s="34" t="n">
        <v>4</v>
      </c>
      <c r="D4" s="34" t="n">
        <v>2</v>
      </c>
      <c r="E4" s="33" t="s">
        <v>104</v>
      </c>
      <c r="F4" s="33" t="s">
        <v>104</v>
      </c>
      <c r="G4" s="34" t="n">
        <v>3</v>
      </c>
      <c r="H4" s="33" t="s">
        <v>110</v>
      </c>
      <c r="I4" s="33" t="s">
        <v>105</v>
      </c>
      <c r="J4" s="33" t="s">
        <v>111</v>
      </c>
      <c r="K4" s="33" t="s">
        <v>112</v>
      </c>
      <c r="L4" s="33"/>
      <c r="M4" s="33" t="s">
        <v>113</v>
      </c>
      <c r="N4" s="35" t="s">
        <v>109</v>
      </c>
      <c r="O4" s="35" t="n">
        <v>2015</v>
      </c>
      <c r="P4" s="36" t="str">
        <f aca="false">J4</f>
        <v>Ali Baba</v>
      </c>
      <c r="Q4" s="37" t="n">
        <f aca="false">COUNTIF(P:P,P4)</f>
        <v>1</v>
      </c>
      <c r="R4" s="38" t="str">
        <f aca="false">E4&amp;"|"&amp;J4</f>
        <v>1001 Nights|Ali Baba</v>
      </c>
      <c r="S4" s="39" t="n">
        <f aca="false">COUNTIF(R:R,R4)</f>
        <v>1</v>
      </c>
      <c r="T4" s="40" t="str">
        <f aca="false">B4&amp;"|"&amp;E4&amp;"|"&amp;J4</f>
        <v>Expansion|1001 Nights|Ali Baba</v>
      </c>
      <c r="U4" s="41" t="n">
        <f aca="false">COUNTIF(T:T,T4)</f>
        <v>1</v>
      </c>
      <c r="V4" s="42" t="str">
        <f aca="false">B4&amp;"|"&amp;E4&amp;"|"&amp;J4&amp;"|"&amp;N4</f>
        <v>Expansion|1001 Nights|Ali Baba|-</v>
      </c>
      <c r="W4" s="43" t="n">
        <f aca="false">COUNTIF(V:V,V4)</f>
        <v>1</v>
      </c>
    </row>
    <row r="5" customFormat="false" ht="15.75" hidden="false" customHeight="true" outlineLevel="0" collapsed="false">
      <c r="A5" s="33" t="s">
        <v>10</v>
      </c>
      <c r="B5" s="33" t="s">
        <v>13</v>
      </c>
      <c r="C5" s="34" t="n">
        <v>4</v>
      </c>
      <c r="D5" s="34" t="n">
        <v>2</v>
      </c>
      <c r="E5" s="33" t="s">
        <v>104</v>
      </c>
      <c r="F5" s="33" t="s">
        <v>104</v>
      </c>
      <c r="G5" s="34" t="n">
        <v>3</v>
      </c>
      <c r="H5" s="33" t="s">
        <v>114</v>
      </c>
      <c r="I5" s="33" t="s">
        <v>109</v>
      </c>
      <c r="J5" s="33" t="s">
        <v>115</v>
      </c>
      <c r="K5" s="33" t="s">
        <v>112</v>
      </c>
      <c r="L5" s="33"/>
      <c r="M5" s="33" t="s">
        <v>116</v>
      </c>
      <c r="N5" s="35" t="s">
        <v>109</v>
      </c>
      <c r="O5" s="35" t="n">
        <v>2015</v>
      </c>
      <c r="P5" s="36" t="str">
        <f aca="false">J5</f>
        <v>City of Brass</v>
      </c>
      <c r="Q5" s="37" t="n">
        <f aca="false">COUNTIF(P:P,P5)</f>
        <v>1</v>
      </c>
      <c r="R5" s="38" t="str">
        <f aca="false">E5&amp;"|"&amp;J5</f>
        <v>1001 Nights|City of Brass</v>
      </c>
      <c r="S5" s="39" t="n">
        <f aca="false">COUNTIF(R:R,R5)</f>
        <v>1</v>
      </c>
      <c r="T5" s="40" t="str">
        <f aca="false">B5&amp;"|"&amp;E5&amp;"|"&amp;J5</f>
        <v>Expansion|1001 Nights|City of Brass</v>
      </c>
      <c r="U5" s="41" t="n">
        <f aca="false">COUNTIF(T:T,T5)</f>
        <v>1</v>
      </c>
      <c r="V5" s="42" t="str">
        <f aca="false">B5&amp;"|"&amp;E5&amp;"|"&amp;J5&amp;"|"&amp;N5</f>
        <v>Expansion|1001 Nights|City of Brass|-</v>
      </c>
      <c r="W5" s="43" t="n">
        <f aca="false">COUNTIF(V:V,V5)</f>
        <v>1</v>
      </c>
    </row>
    <row r="6" customFormat="false" ht="15.75" hidden="false" customHeight="true" outlineLevel="0" collapsed="false">
      <c r="A6" s="33" t="s">
        <v>10</v>
      </c>
      <c r="B6" s="33" t="s">
        <v>13</v>
      </c>
      <c r="C6" s="34" t="n">
        <v>4</v>
      </c>
      <c r="D6" s="34" t="n">
        <v>2</v>
      </c>
      <c r="E6" s="33" t="s">
        <v>104</v>
      </c>
      <c r="F6" s="33" t="s">
        <v>104</v>
      </c>
      <c r="G6" s="34" t="n">
        <v>5</v>
      </c>
      <c r="H6" s="33" t="s">
        <v>99</v>
      </c>
      <c r="I6" s="33" t="s">
        <v>117</v>
      </c>
      <c r="J6" s="33" t="s">
        <v>118</v>
      </c>
      <c r="K6" s="33" t="s">
        <v>112</v>
      </c>
      <c r="L6" s="33"/>
      <c r="M6" s="33" t="s">
        <v>119</v>
      </c>
      <c r="N6" s="35" t="s">
        <v>109</v>
      </c>
      <c r="O6" s="35" t="n">
        <v>2015</v>
      </c>
      <c r="P6" s="36" t="str">
        <f aca="false">J6</f>
        <v>Mystical Lamp</v>
      </c>
      <c r="Q6" s="37" t="n">
        <f aca="false">COUNTIF(P:P,P6)</f>
        <v>1</v>
      </c>
      <c r="R6" s="38" t="str">
        <f aca="false">E6&amp;"|"&amp;J6</f>
        <v>1001 Nights|Mystical Lamp</v>
      </c>
      <c r="S6" s="39" t="n">
        <f aca="false">COUNTIF(R:R,R6)</f>
        <v>1</v>
      </c>
      <c r="T6" s="40" t="str">
        <f aca="false">B6&amp;"|"&amp;E6&amp;"|"&amp;J6</f>
        <v>Expansion|1001 Nights|Mystical Lamp</v>
      </c>
      <c r="U6" s="41" t="n">
        <f aca="false">COUNTIF(T:T,T6)</f>
        <v>1</v>
      </c>
      <c r="V6" s="42" t="str">
        <f aca="false">B6&amp;"|"&amp;E6&amp;"|"&amp;J6&amp;"|"&amp;N6</f>
        <v>Expansion|1001 Nights|Mystical Lamp|-</v>
      </c>
      <c r="W6" s="43" t="n">
        <f aca="false">COUNTIF(V:V,V6)</f>
        <v>1</v>
      </c>
    </row>
    <row r="7" customFormat="false" ht="15.75" hidden="false" customHeight="true" outlineLevel="0" collapsed="false">
      <c r="A7" s="33" t="s">
        <v>10</v>
      </c>
      <c r="B7" s="33" t="s">
        <v>13</v>
      </c>
      <c r="C7" s="34" t="n">
        <v>4</v>
      </c>
      <c r="D7" s="34" t="n">
        <v>1</v>
      </c>
      <c r="E7" s="33" t="s">
        <v>104</v>
      </c>
      <c r="F7" s="33" t="s">
        <v>104</v>
      </c>
      <c r="G7" s="34" t="n">
        <v>6</v>
      </c>
      <c r="H7" s="33" t="s">
        <v>114</v>
      </c>
      <c r="I7" s="33" t="s">
        <v>120</v>
      </c>
      <c r="J7" s="33" t="s">
        <v>121</v>
      </c>
      <c r="K7" s="33" t="s">
        <v>122</v>
      </c>
      <c r="L7" s="33"/>
      <c r="M7" s="33" t="s">
        <v>123</v>
      </c>
      <c r="N7" s="35" t="s">
        <v>109</v>
      </c>
      <c r="O7" s="35" t="n">
        <v>2015</v>
      </c>
      <c r="P7" s="36" t="str">
        <f aca="false">J7</f>
        <v>Scheherezade</v>
      </c>
      <c r="Q7" s="37" t="n">
        <f aca="false">COUNTIF(P:P,P7)</f>
        <v>1</v>
      </c>
      <c r="R7" s="38" t="str">
        <f aca="false">E7&amp;"|"&amp;J7</f>
        <v>1001 Nights|Scheherezade</v>
      </c>
      <c r="S7" s="39" t="n">
        <f aca="false">COUNTIF(R:R,R7)</f>
        <v>1</v>
      </c>
      <c r="T7" s="40" t="str">
        <f aca="false">B7&amp;"|"&amp;E7&amp;"|"&amp;J7</f>
        <v>Expansion|1001 Nights|Scheherezade</v>
      </c>
      <c r="U7" s="41" t="n">
        <f aca="false">COUNTIF(T:T,T7)</f>
        <v>1</v>
      </c>
      <c r="V7" s="42" t="str">
        <f aca="false">B7&amp;"|"&amp;E7&amp;"|"&amp;J7&amp;"|"&amp;N7</f>
        <v>Expansion|1001 Nights|Scheherezade|-</v>
      </c>
      <c r="W7" s="43" t="n">
        <f aca="false">COUNTIF(V:V,V7)</f>
        <v>1</v>
      </c>
    </row>
    <row r="8" customFormat="false" ht="15.75" hidden="false" customHeight="true" outlineLevel="0" collapsed="false">
      <c r="A8" s="33" t="s">
        <v>10</v>
      </c>
      <c r="B8" s="33" t="s">
        <v>13</v>
      </c>
      <c r="C8" s="34" t="n">
        <v>4</v>
      </c>
      <c r="D8" s="34" t="n">
        <v>2</v>
      </c>
      <c r="E8" s="33" t="s">
        <v>104</v>
      </c>
      <c r="F8" s="33" t="s">
        <v>104</v>
      </c>
      <c r="G8" s="34" t="n">
        <v>4</v>
      </c>
      <c r="H8" s="33" t="s">
        <v>124</v>
      </c>
      <c r="I8" s="33" t="s">
        <v>125</v>
      </c>
      <c r="J8" s="33" t="s">
        <v>126</v>
      </c>
      <c r="K8" s="33" t="s">
        <v>112</v>
      </c>
      <c r="L8" s="33"/>
      <c r="M8" s="33" t="s">
        <v>127</v>
      </c>
      <c r="N8" s="35" t="s">
        <v>109</v>
      </c>
      <c r="O8" s="35" t="n">
        <v>2015</v>
      </c>
      <c r="P8" s="36" t="str">
        <f aca="false">J8</f>
        <v>Sindbad</v>
      </c>
      <c r="Q8" s="37" t="n">
        <f aca="false">COUNTIF(P:P,P8)</f>
        <v>1</v>
      </c>
      <c r="R8" s="38" t="str">
        <f aca="false">E8&amp;"|"&amp;J8</f>
        <v>1001 Nights|Sindbad</v>
      </c>
      <c r="S8" s="39" t="n">
        <f aca="false">COUNTIF(R:R,R8)</f>
        <v>1</v>
      </c>
      <c r="T8" s="40" t="str">
        <f aca="false">B8&amp;"|"&amp;E8&amp;"|"&amp;J8</f>
        <v>Expansion|1001 Nights|Sindbad</v>
      </c>
      <c r="U8" s="41" t="n">
        <f aca="false">COUNTIF(T:T,T8)</f>
        <v>1</v>
      </c>
      <c r="V8" s="42" t="str">
        <f aca="false">B8&amp;"|"&amp;E8&amp;"|"&amp;J8&amp;"|"&amp;N8</f>
        <v>Expansion|1001 Nights|Sindbad|-</v>
      </c>
      <c r="W8" s="43" t="n">
        <f aca="false">COUNTIF(V:V,V8)</f>
        <v>1</v>
      </c>
    </row>
    <row r="9" customFormat="false" ht="15.75" hidden="false" customHeight="true" outlineLevel="0" collapsed="false">
      <c r="A9" s="33" t="s">
        <v>49</v>
      </c>
      <c r="B9" s="33" t="s">
        <v>16</v>
      </c>
      <c r="C9" s="34" t="n">
        <v>5</v>
      </c>
      <c r="D9" s="34" t="n">
        <v>1</v>
      </c>
      <c r="E9" s="33" t="s">
        <v>128</v>
      </c>
      <c r="F9" s="33" t="s">
        <v>128</v>
      </c>
      <c r="G9" s="34" t="n">
        <v>6</v>
      </c>
      <c r="H9" s="33" t="s">
        <v>129</v>
      </c>
      <c r="I9" s="33" t="s">
        <v>125</v>
      </c>
      <c r="J9" s="33" t="s">
        <v>130</v>
      </c>
      <c r="K9" s="33" t="s">
        <v>131</v>
      </c>
      <c r="L9" s="33"/>
      <c r="M9" s="33" t="s">
        <v>132</v>
      </c>
      <c r="N9" s="35" t="s">
        <v>109</v>
      </c>
      <c r="O9" s="35" t="n">
        <v>2015</v>
      </c>
      <c r="P9" s="36" t="str">
        <f aca="false">J9</f>
        <v>Gerard Matranga</v>
      </c>
      <c r="Q9" s="37" t="n">
        <f aca="false">COUNTIF(P:P,P9)</f>
        <v>1</v>
      </c>
      <c r="R9" s="38" t="str">
        <f aca="false">E9&amp;"|"&amp;J9</f>
        <v>7 Card Slugfest|Gerard Matranga</v>
      </c>
      <c r="S9" s="39" t="n">
        <f aca="false">COUNTIF(R:R,R9)</f>
        <v>1</v>
      </c>
      <c r="T9" s="40" t="str">
        <f aca="false">B9&amp;"|"&amp;E9&amp;"|"&amp;J9</f>
        <v>Bronze Promo|7 Card Slugfest|Gerard Matranga</v>
      </c>
      <c r="U9" s="41" t="n">
        <f aca="false">COUNTIF(T:T,T9)</f>
        <v>1</v>
      </c>
      <c r="V9" s="42" t="str">
        <f aca="false">B9&amp;"|"&amp;E9&amp;"|"&amp;J9&amp;"|"&amp;N9</f>
        <v>Bronze Promo|7 Card Slugfest|Gerard Matranga|-</v>
      </c>
      <c r="W9" s="43" t="n">
        <f aca="false">COUNTIF(V:V,V9)</f>
        <v>1</v>
      </c>
    </row>
    <row r="10" customFormat="false" ht="15.75" hidden="false" customHeight="true" outlineLevel="0" collapsed="false">
      <c r="A10" s="33" t="s">
        <v>49</v>
      </c>
      <c r="B10" s="33" t="s">
        <v>16</v>
      </c>
      <c r="C10" s="34" t="n">
        <v>5</v>
      </c>
      <c r="D10" s="34" t="n">
        <v>1</v>
      </c>
      <c r="E10" s="33" t="s">
        <v>128</v>
      </c>
      <c r="F10" s="33" t="s">
        <v>128</v>
      </c>
      <c r="G10" s="34" t="n">
        <v>6</v>
      </c>
      <c r="H10" s="33" t="s">
        <v>124</v>
      </c>
      <c r="I10" s="33" t="s">
        <v>125</v>
      </c>
      <c r="J10" s="33" t="s">
        <v>133</v>
      </c>
      <c r="K10" s="33" t="s">
        <v>131</v>
      </c>
      <c r="L10" s="33"/>
      <c r="M10" s="33" t="s">
        <v>134</v>
      </c>
      <c r="N10" s="35" t="s">
        <v>109</v>
      </c>
      <c r="O10" s="35" t="n">
        <v>2015</v>
      </c>
      <c r="P10" s="36" t="str">
        <f aca="false">J10</f>
        <v>Luc Von Gott</v>
      </c>
      <c r="Q10" s="37" t="n">
        <f aca="false">COUNTIF(P:P,P10)</f>
        <v>1</v>
      </c>
      <c r="R10" s="38" t="str">
        <f aca="false">E10&amp;"|"&amp;J10</f>
        <v>7 Card Slugfest|Luc Von Gott</v>
      </c>
      <c r="S10" s="39" t="n">
        <f aca="false">COUNTIF(R:R,R10)</f>
        <v>1</v>
      </c>
      <c r="T10" s="40" t="str">
        <f aca="false">B10&amp;"|"&amp;E10&amp;"|"&amp;J10</f>
        <v>Bronze Promo|7 Card Slugfest|Luc Von Gott</v>
      </c>
      <c r="U10" s="41" t="n">
        <f aca="false">COUNTIF(T:T,T10)</f>
        <v>1</v>
      </c>
      <c r="V10" s="42" t="str">
        <f aca="false">B10&amp;"|"&amp;E10&amp;"|"&amp;J10&amp;"|"&amp;N10</f>
        <v>Bronze Promo|7 Card Slugfest|Luc Von Gott|-</v>
      </c>
      <c r="W10" s="43" t="n">
        <f aca="false">COUNTIF(V:V,V10)</f>
        <v>1</v>
      </c>
    </row>
    <row r="11" customFormat="false" ht="15.75" hidden="false" customHeight="true" outlineLevel="0" collapsed="false">
      <c r="A11" s="33" t="s">
        <v>49</v>
      </c>
      <c r="B11" s="33" t="s">
        <v>16</v>
      </c>
      <c r="C11" s="34" t="n">
        <v>5</v>
      </c>
      <c r="D11" s="34" t="n">
        <v>1</v>
      </c>
      <c r="E11" s="33" t="s">
        <v>128</v>
      </c>
      <c r="F11" s="33" t="s">
        <v>128</v>
      </c>
      <c r="G11" s="34" t="n">
        <v>6</v>
      </c>
      <c r="H11" s="33" t="s">
        <v>114</v>
      </c>
      <c r="I11" s="33" t="s">
        <v>125</v>
      </c>
      <c r="J11" s="33" t="s">
        <v>135</v>
      </c>
      <c r="K11" s="33" t="s">
        <v>131</v>
      </c>
      <c r="L11" s="33"/>
      <c r="M11" s="33" t="s">
        <v>136</v>
      </c>
      <c r="N11" s="35" t="s">
        <v>109</v>
      </c>
      <c r="O11" s="35" t="n">
        <v>2015</v>
      </c>
      <c r="P11" s="36" t="str">
        <f aca="false">J11</f>
        <v>Malandrax Mecchi</v>
      </c>
      <c r="Q11" s="37" t="n">
        <f aca="false">COUNTIF(P:P,P11)</f>
        <v>1</v>
      </c>
      <c r="R11" s="38" t="str">
        <f aca="false">E11&amp;"|"&amp;J11</f>
        <v>7 Card Slugfest|Malandrax Mecchi</v>
      </c>
      <c r="S11" s="39" t="n">
        <f aca="false">COUNTIF(R:R,R11)</f>
        <v>1</v>
      </c>
      <c r="T11" s="40" t="str">
        <f aca="false">B11&amp;"|"&amp;E11&amp;"|"&amp;J11</f>
        <v>Bronze Promo|7 Card Slugfest|Malandrax Mecchi</v>
      </c>
      <c r="U11" s="41" t="n">
        <f aca="false">COUNTIF(T:T,T11)</f>
        <v>1</v>
      </c>
      <c r="V11" s="42" t="str">
        <f aca="false">B11&amp;"|"&amp;E11&amp;"|"&amp;J11&amp;"|"&amp;N11</f>
        <v>Bronze Promo|7 Card Slugfest|Malandrax Mecchi|-</v>
      </c>
      <c r="W11" s="43" t="n">
        <f aca="false">COUNTIF(V:V,V11)</f>
        <v>1</v>
      </c>
    </row>
    <row r="12" customFormat="false" ht="15.75" hidden="false" customHeight="true" outlineLevel="0" collapsed="false">
      <c r="A12" s="33" t="s">
        <v>49</v>
      </c>
      <c r="B12" s="33" t="s">
        <v>16</v>
      </c>
      <c r="C12" s="34" t="n">
        <v>5</v>
      </c>
      <c r="D12" s="34" t="n">
        <v>1</v>
      </c>
      <c r="E12" s="33" t="s">
        <v>128</v>
      </c>
      <c r="F12" s="33" t="s">
        <v>128</v>
      </c>
      <c r="G12" s="34" t="n">
        <v>6</v>
      </c>
      <c r="H12" s="33" t="s">
        <v>99</v>
      </c>
      <c r="I12" s="33" t="s">
        <v>125</v>
      </c>
      <c r="J12" s="33" t="s">
        <v>137</v>
      </c>
      <c r="K12" s="33" t="s">
        <v>131</v>
      </c>
      <c r="L12" s="33"/>
      <c r="M12" s="33" t="s">
        <v>138</v>
      </c>
      <c r="N12" s="35" t="s">
        <v>109</v>
      </c>
      <c r="O12" s="35" t="n">
        <v>2015</v>
      </c>
      <c r="P12" s="36" t="str">
        <f aca="false">J12</f>
        <v>Minyard Milquetoast</v>
      </c>
      <c r="Q12" s="37" t="n">
        <f aca="false">COUNTIF(P:P,P12)</f>
        <v>1</v>
      </c>
      <c r="R12" s="38" t="str">
        <f aca="false">E12&amp;"|"&amp;J12</f>
        <v>7 Card Slugfest|Minyard Milquetoast</v>
      </c>
      <c r="S12" s="39" t="n">
        <f aca="false">COUNTIF(R:R,R12)</f>
        <v>1</v>
      </c>
      <c r="T12" s="40" t="str">
        <f aca="false">B12&amp;"|"&amp;E12&amp;"|"&amp;J12</f>
        <v>Bronze Promo|7 Card Slugfest|Minyard Milquetoast</v>
      </c>
      <c r="U12" s="41" t="n">
        <f aca="false">COUNTIF(T:T,T12)</f>
        <v>1</v>
      </c>
      <c r="V12" s="42" t="str">
        <f aca="false">B12&amp;"|"&amp;E12&amp;"|"&amp;J12&amp;"|"&amp;N12</f>
        <v>Bronze Promo|7 Card Slugfest|Minyard Milquetoast|-</v>
      </c>
      <c r="W12" s="43" t="n">
        <f aca="false">COUNTIF(V:V,V12)</f>
        <v>1</v>
      </c>
    </row>
    <row r="13" customFormat="false" ht="15.75" hidden="false" customHeight="true" outlineLevel="0" collapsed="false">
      <c r="A13" s="33" t="s">
        <v>49</v>
      </c>
      <c r="B13" s="33" t="s">
        <v>16</v>
      </c>
      <c r="C13" s="34" t="n">
        <v>5</v>
      </c>
      <c r="D13" s="34" t="n">
        <v>1</v>
      </c>
      <c r="E13" s="33" t="s">
        <v>128</v>
      </c>
      <c r="F13" s="33" t="s">
        <v>128</v>
      </c>
      <c r="G13" s="34" t="n">
        <v>6</v>
      </c>
      <c r="H13" s="33" t="s">
        <v>139</v>
      </c>
      <c r="I13" s="33" t="s">
        <v>125</v>
      </c>
      <c r="J13" s="33" t="s">
        <v>140</v>
      </c>
      <c r="K13" s="33" t="s">
        <v>131</v>
      </c>
      <c r="L13" s="33"/>
      <c r="M13" s="33" t="s">
        <v>141</v>
      </c>
      <c r="N13" s="35" t="s">
        <v>109</v>
      </c>
      <c r="O13" s="35" t="n">
        <v>2015</v>
      </c>
      <c r="P13" s="36" t="str">
        <f aca="false">J13</f>
        <v>Pendros Schalla</v>
      </c>
      <c r="Q13" s="37" t="n">
        <f aca="false">COUNTIF(P:P,P13)</f>
        <v>1</v>
      </c>
      <c r="R13" s="38" t="str">
        <f aca="false">E13&amp;"|"&amp;J13</f>
        <v>7 Card Slugfest|Pendros Schalla</v>
      </c>
      <c r="S13" s="39" t="n">
        <f aca="false">COUNTIF(R:R,R13)</f>
        <v>1</v>
      </c>
      <c r="T13" s="40" t="str">
        <f aca="false">B13&amp;"|"&amp;E13&amp;"|"&amp;J13</f>
        <v>Bronze Promo|7 Card Slugfest|Pendros Schalla</v>
      </c>
      <c r="U13" s="41" t="n">
        <f aca="false">COUNTIF(T:T,T13)</f>
        <v>1</v>
      </c>
      <c r="V13" s="42" t="str">
        <f aca="false">B13&amp;"|"&amp;E13&amp;"|"&amp;J13&amp;"|"&amp;N13</f>
        <v>Bronze Promo|7 Card Slugfest|Pendros Schalla|-</v>
      </c>
      <c r="W13" s="43" t="n">
        <f aca="false">COUNTIF(V:V,V13)</f>
        <v>1</v>
      </c>
    </row>
    <row r="14" customFormat="false" ht="15.75" hidden="false" customHeight="true" outlineLevel="0" collapsed="false">
      <c r="A14" s="33" t="s">
        <v>49</v>
      </c>
      <c r="B14" s="33" t="s">
        <v>16</v>
      </c>
      <c r="C14" s="34" t="n">
        <v>5</v>
      </c>
      <c r="D14" s="34" t="n">
        <v>1</v>
      </c>
      <c r="E14" s="33" t="s">
        <v>128</v>
      </c>
      <c r="F14" s="33" t="s">
        <v>128</v>
      </c>
      <c r="G14" s="34" t="n">
        <v>6</v>
      </c>
      <c r="H14" s="33" t="s">
        <v>110</v>
      </c>
      <c r="I14" s="33" t="s">
        <v>125</v>
      </c>
      <c r="J14" s="33" t="s">
        <v>142</v>
      </c>
      <c r="K14" s="33" t="s">
        <v>131</v>
      </c>
      <c r="L14" s="33"/>
      <c r="M14" s="33" t="s">
        <v>143</v>
      </c>
      <c r="N14" s="35" t="s">
        <v>109</v>
      </c>
      <c r="O14" s="35" t="n">
        <v>2015</v>
      </c>
      <c r="P14" s="36" t="str">
        <f aca="false">J14</f>
        <v>Wardlaw O'Brien</v>
      </c>
      <c r="Q14" s="37" t="n">
        <f aca="false">COUNTIF(P:P,P14)</f>
        <v>1</v>
      </c>
      <c r="R14" s="38" t="str">
        <f aca="false">E14&amp;"|"&amp;J14</f>
        <v>7 Card Slugfest|Wardlaw O'Brien</v>
      </c>
      <c r="S14" s="39" t="n">
        <f aca="false">COUNTIF(R:R,R14)</f>
        <v>1</v>
      </c>
      <c r="T14" s="40" t="str">
        <f aca="false">B14&amp;"|"&amp;E14&amp;"|"&amp;J14</f>
        <v>Bronze Promo|7 Card Slugfest|Wardlaw O'Brien</v>
      </c>
      <c r="U14" s="41" t="n">
        <f aca="false">COUNTIF(T:T,T14)</f>
        <v>1</v>
      </c>
      <c r="V14" s="42" t="str">
        <f aca="false">B14&amp;"|"&amp;E14&amp;"|"&amp;J14&amp;"|"&amp;N14</f>
        <v>Bronze Promo|7 Card Slugfest|Wardlaw O'Brien|-</v>
      </c>
      <c r="W14" s="43" t="n">
        <f aca="false">COUNTIF(V:V,V14)</f>
        <v>1</v>
      </c>
    </row>
    <row r="15" customFormat="false" ht="15.75" hidden="false" customHeight="true" outlineLevel="0" collapsed="false">
      <c r="A15" s="33" t="s">
        <v>73</v>
      </c>
      <c r="B15" s="33" t="s">
        <v>20</v>
      </c>
      <c r="C15" s="34" t="n">
        <v>0</v>
      </c>
      <c r="D15" s="34" t="n">
        <v>1</v>
      </c>
      <c r="E15" s="33" t="s">
        <v>144</v>
      </c>
      <c r="F15" s="33" t="s">
        <v>144</v>
      </c>
      <c r="G15" s="34" t="n">
        <v>0</v>
      </c>
      <c r="H15" s="33" t="s">
        <v>109</v>
      </c>
      <c r="I15" s="33" t="s">
        <v>109</v>
      </c>
      <c r="J15" s="33" t="s">
        <v>144</v>
      </c>
      <c r="K15" s="33" t="s">
        <v>145</v>
      </c>
      <c r="L15" s="33"/>
      <c r="M15" s="33" t="s">
        <v>146</v>
      </c>
      <c r="N15" s="35" t="s">
        <v>39</v>
      </c>
      <c r="O15" s="35" t="n">
        <v>2019</v>
      </c>
      <c r="P15" s="36" t="str">
        <f aca="false">J15</f>
        <v>Aaron G</v>
      </c>
      <c r="Q15" s="37" t="n">
        <f aca="false">COUNTIF(P:P,P15)</f>
        <v>3</v>
      </c>
      <c r="R15" s="38" t="str">
        <f aca="false">E15&amp;"|"&amp;J15</f>
        <v>Aaron G|Aaron G</v>
      </c>
      <c r="S15" s="39" t="n">
        <f aca="false">COUNTIF(R:R,R15)</f>
        <v>2</v>
      </c>
      <c r="T15" s="40" t="str">
        <f aca="false">B15&amp;"|"&amp;E15&amp;"|"&amp;J15</f>
        <v>Character|Aaron G|Aaron G</v>
      </c>
      <c r="U15" s="41" t="n">
        <f aca="false">COUNTIF(T:T,T15)</f>
        <v>1</v>
      </c>
      <c r="V15" s="42" t="str">
        <f aca="false">B15&amp;"|"&amp;E15&amp;"|"&amp;J15&amp;"|"&amp;N15</f>
        <v>Character|Aaron G|Aaron G|Collusion</v>
      </c>
      <c r="W15" s="43" t="n">
        <f aca="false">COUNTIF(V:V,V15)</f>
        <v>1</v>
      </c>
    </row>
    <row r="16" customFormat="false" ht="15.75" hidden="false" customHeight="true" outlineLevel="0" collapsed="false">
      <c r="A16" s="33" t="s">
        <v>73</v>
      </c>
      <c r="B16" s="33" t="s">
        <v>32</v>
      </c>
      <c r="C16" s="34" t="n">
        <v>0</v>
      </c>
      <c r="D16" s="34" t="n">
        <v>1</v>
      </c>
      <c r="E16" s="33" t="s">
        <v>144</v>
      </c>
      <c r="F16" s="33" t="s">
        <v>144</v>
      </c>
      <c r="G16" s="34" t="n">
        <v>0</v>
      </c>
      <c r="H16" s="33" t="s">
        <v>109</v>
      </c>
      <c r="I16" s="33" t="s">
        <v>109</v>
      </c>
      <c r="J16" s="33" t="s">
        <v>144</v>
      </c>
      <c r="K16" s="33" t="s">
        <v>145</v>
      </c>
      <c r="L16" s="33"/>
      <c r="M16" s="33" t="s">
        <v>147</v>
      </c>
      <c r="N16" s="35" t="s">
        <v>39</v>
      </c>
      <c r="O16" s="35" t="n">
        <v>2019</v>
      </c>
      <c r="P16" s="36" t="str">
        <f aca="false">J16</f>
        <v>Aaron G</v>
      </c>
      <c r="Q16" s="37" t="n">
        <f aca="false">COUNTIF(P:P,P16)</f>
        <v>3</v>
      </c>
      <c r="R16" s="38" t="str">
        <f aca="false">E16&amp;"|"&amp;J16</f>
        <v>Aaron G|Aaron G</v>
      </c>
      <c r="S16" s="39" t="n">
        <f aca="false">COUNTIF(R:R,R16)</f>
        <v>2</v>
      </c>
      <c r="T16" s="40" t="str">
        <f aca="false">B16&amp;"|"&amp;E16&amp;"|"&amp;J16</f>
        <v>Character (Co-Op)|Aaron G|Aaron G</v>
      </c>
      <c r="U16" s="41" t="n">
        <f aca="false">COUNTIF(T:T,T16)</f>
        <v>1</v>
      </c>
      <c r="V16" s="42" t="str">
        <f aca="false">B16&amp;"|"&amp;E16&amp;"|"&amp;J16&amp;"|"&amp;N16</f>
        <v>Character (Co-Op)|Aaron G|Aaron G|Collusion</v>
      </c>
      <c r="W16" s="43" t="n">
        <f aca="false">COUNTIF(V:V,V16)</f>
        <v>1</v>
      </c>
    </row>
    <row r="17" customFormat="false" ht="15.75" hidden="false" customHeight="true" outlineLevel="0" collapsed="false">
      <c r="A17" s="33" t="s">
        <v>73</v>
      </c>
      <c r="B17" s="33" t="s">
        <v>21</v>
      </c>
      <c r="C17" s="34" t="n">
        <v>0</v>
      </c>
      <c r="D17" s="34" t="n">
        <v>3</v>
      </c>
      <c r="E17" s="33" t="s">
        <v>144</v>
      </c>
      <c r="F17" s="33" t="s">
        <v>144</v>
      </c>
      <c r="G17" s="34" t="n">
        <v>0</v>
      </c>
      <c r="H17" s="33" t="s">
        <v>109</v>
      </c>
      <c r="I17" s="33" t="s">
        <v>109</v>
      </c>
      <c r="J17" s="33" t="s">
        <v>148</v>
      </c>
      <c r="K17" s="33" t="s">
        <v>149</v>
      </c>
      <c r="L17" s="33"/>
      <c r="M17" s="33" t="s">
        <v>150</v>
      </c>
      <c r="N17" s="35" t="s">
        <v>39</v>
      </c>
      <c r="O17" s="35" t="n">
        <v>2019</v>
      </c>
      <c r="P17" s="36" t="str">
        <f aca="false">J17</f>
        <v>Friendship (+1 VP)</v>
      </c>
      <c r="Q17" s="37" t="n">
        <f aca="false">COUNTIF(P:P,P17)</f>
        <v>24</v>
      </c>
      <c r="R17" s="38" t="str">
        <f aca="false">E17&amp;"|"&amp;J17</f>
        <v>Aaron G|Friendship (+1 VP)</v>
      </c>
      <c r="S17" s="39" t="n">
        <f aca="false">COUNTIF(R:R,R17)</f>
        <v>1</v>
      </c>
      <c r="T17" s="40" t="str">
        <f aca="false">B17&amp;"|"&amp;E17&amp;"|"&amp;J17</f>
        <v>Friendship|Aaron G|Friendship (+1 VP)</v>
      </c>
      <c r="U17" s="41" t="n">
        <f aca="false">COUNTIF(T:T,T17)</f>
        <v>1</v>
      </c>
      <c r="V17" s="42" t="str">
        <f aca="false">B17&amp;"|"&amp;E17&amp;"|"&amp;J17&amp;"|"&amp;N17</f>
        <v>Friendship|Aaron G|Friendship (+1 VP)|Collusion</v>
      </c>
      <c r="W17" s="43" t="n">
        <f aca="false">COUNTIF(V:V,V17)</f>
        <v>1</v>
      </c>
    </row>
    <row r="18" customFormat="false" ht="15.75" hidden="false" customHeight="true" outlineLevel="0" collapsed="false">
      <c r="A18" s="33" t="s">
        <v>73</v>
      </c>
      <c r="B18" s="33" t="s">
        <v>21</v>
      </c>
      <c r="C18" s="34" t="n">
        <v>0</v>
      </c>
      <c r="D18" s="34" t="n">
        <v>2</v>
      </c>
      <c r="E18" s="33" t="s">
        <v>144</v>
      </c>
      <c r="F18" s="33" t="s">
        <v>144</v>
      </c>
      <c r="G18" s="34" t="n">
        <v>0</v>
      </c>
      <c r="H18" s="33" t="s">
        <v>109</v>
      </c>
      <c r="I18" s="33" t="s">
        <v>109</v>
      </c>
      <c r="J18" s="33" t="s">
        <v>151</v>
      </c>
      <c r="K18" s="33"/>
      <c r="L18" s="33"/>
      <c r="M18" s="33" t="s">
        <v>152</v>
      </c>
      <c r="N18" s="35" t="s">
        <v>39</v>
      </c>
      <c r="O18" s="35" t="n">
        <v>2019</v>
      </c>
      <c r="P18" s="36" t="str">
        <f aca="false">J18</f>
        <v>Friendship (+2 VP)</v>
      </c>
      <c r="Q18" s="37" t="n">
        <f aca="false">COUNTIF(P:P,P18)</f>
        <v>23</v>
      </c>
      <c r="R18" s="38" t="str">
        <f aca="false">E18&amp;"|"&amp;J18</f>
        <v>Aaron G|Friendship (+2 VP)</v>
      </c>
      <c r="S18" s="39" t="n">
        <f aca="false">COUNTIF(R:R,R18)</f>
        <v>1</v>
      </c>
      <c r="T18" s="40" t="str">
        <f aca="false">B18&amp;"|"&amp;E18&amp;"|"&amp;J18</f>
        <v>Friendship|Aaron G|Friendship (+2 VP)</v>
      </c>
      <c r="U18" s="41" t="n">
        <f aca="false">COUNTIF(T:T,T18)</f>
        <v>1</v>
      </c>
      <c r="V18" s="42" t="str">
        <f aca="false">B18&amp;"|"&amp;E18&amp;"|"&amp;J18&amp;"|"&amp;N18</f>
        <v>Friendship|Aaron G|Friendship (+2 VP)|Collusion</v>
      </c>
      <c r="W18" s="43" t="n">
        <f aca="false">COUNTIF(V:V,V18)</f>
        <v>1</v>
      </c>
    </row>
    <row r="19" customFormat="false" ht="15.75" hidden="false" customHeight="true" outlineLevel="0" collapsed="false">
      <c r="A19" s="33" t="s">
        <v>73</v>
      </c>
      <c r="B19" s="33" t="s">
        <v>21</v>
      </c>
      <c r="C19" s="34" t="n">
        <v>0</v>
      </c>
      <c r="D19" s="34" t="n">
        <v>1</v>
      </c>
      <c r="E19" s="33" t="s">
        <v>144</v>
      </c>
      <c r="F19" s="33" t="s">
        <v>144</v>
      </c>
      <c r="G19" s="34" t="n">
        <v>0</v>
      </c>
      <c r="H19" s="33" t="s">
        <v>109</v>
      </c>
      <c r="I19" s="33" t="s">
        <v>109</v>
      </c>
      <c r="J19" s="33" t="s">
        <v>153</v>
      </c>
      <c r="K19" s="33"/>
      <c r="L19" s="33"/>
      <c r="M19" s="33" t="s">
        <v>154</v>
      </c>
      <c r="N19" s="35" t="s">
        <v>39</v>
      </c>
      <c r="O19" s="35" t="n">
        <v>2019</v>
      </c>
      <c r="P19" s="36" t="str">
        <f aca="false">J19</f>
        <v>Friendship (+3 VP)</v>
      </c>
      <c r="Q19" s="37" t="n">
        <f aca="false">COUNTIF(P:P,P19)</f>
        <v>23</v>
      </c>
      <c r="R19" s="38" t="str">
        <f aca="false">E19&amp;"|"&amp;J19</f>
        <v>Aaron G|Friendship (+3 VP)</v>
      </c>
      <c r="S19" s="39" t="n">
        <f aca="false">COUNTIF(R:R,R19)</f>
        <v>1</v>
      </c>
      <c r="T19" s="40" t="str">
        <f aca="false">B19&amp;"|"&amp;E19&amp;"|"&amp;J19</f>
        <v>Friendship|Aaron G|Friendship (+3 VP)</v>
      </c>
      <c r="U19" s="41" t="n">
        <f aca="false">COUNTIF(T:T,T19)</f>
        <v>1</v>
      </c>
      <c r="V19" s="42" t="str">
        <f aca="false">B19&amp;"|"&amp;E19&amp;"|"&amp;J19&amp;"|"&amp;N19</f>
        <v>Friendship|Aaron G|Friendship (+3 VP)|Collusion</v>
      </c>
      <c r="W19" s="43" t="n">
        <f aca="false">COUNTIF(V:V,V19)</f>
        <v>1</v>
      </c>
    </row>
    <row r="20" customFormat="false" ht="15.75" hidden="false" customHeight="true" outlineLevel="0" collapsed="false">
      <c r="A20" s="33" t="s">
        <v>73</v>
      </c>
      <c r="B20" s="33" t="s">
        <v>19</v>
      </c>
      <c r="C20" s="34" t="n">
        <v>10</v>
      </c>
      <c r="D20" s="34" t="n">
        <v>5</v>
      </c>
      <c r="E20" s="33" t="s">
        <v>155</v>
      </c>
      <c r="F20" s="33" t="s">
        <v>144</v>
      </c>
      <c r="G20" s="34" t="n">
        <v>9</v>
      </c>
      <c r="H20" s="33" t="s">
        <v>124</v>
      </c>
      <c r="I20" s="33" t="s">
        <v>100</v>
      </c>
      <c r="J20" s="33" t="s">
        <v>144</v>
      </c>
      <c r="K20" s="33" t="s">
        <v>156</v>
      </c>
      <c r="L20" s="33"/>
      <c r="M20" s="33" t="s">
        <v>157</v>
      </c>
      <c r="N20" s="35" t="s">
        <v>39</v>
      </c>
      <c r="O20" s="35" t="n">
        <v>2019</v>
      </c>
      <c r="P20" s="36" t="str">
        <f aca="false">J20</f>
        <v>Aaron G</v>
      </c>
      <c r="Q20" s="37" t="n">
        <f aca="false">COUNTIF(P:P,P20)</f>
        <v>3</v>
      </c>
      <c r="R20" s="38" t="str">
        <f aca="false">E20&amp;"|"&amp;J20</f>
        <v>Aaron G: Git Gud Tour|Aaron G</v>
      </c>
      <c r="S20" s="39" t="n">
        <f aca="false">COUNTIF(R:R,R20)</f>
        <v>1</v>
      </c>
      <c r="T20" s="40" t="str">
        <f aca="false">B20&amp;"|"&amp;E20&amp;"|"&amp;J20</f>
        <v>Pro Player|Aaron G: Git Gud Tour|Aaron G</v>
      </c>
      <c r="U20" s="41" t="n">
        <f aca="false">COUNTIF(T:T,T20)</f>
        <v>1</v>
      </c>
      <c r="V20" s="42" t="str">
        <f aca="false">B20&amp;"|"&amp;E20&amp;"|"&amp;J20&amp;"|"&amp;N20</f>
        <v>Pro Player|Aaron G: Git Gud Tour|Aaron G|Collusion</v>
      </c>
      <c r="W20" s="43" t="n">
        <f aca="false">COUNTIF(V:V,V20)</f>
        <v>1</v>
      </c>
    </row>
    <row r="21" customFormat="false" ht="15.75" hidden="false" customHeight="true" outlineLevel="0" collapsed="false">
      <c r="A21" s="33" t="s">
        <v>10</v>
      </c>
      <c r="B21" s="33" t="s">
        <v>14</v>
      </c>
      <c r="C21" s="34" t="n">
        <v>5</v>
      </c>
      <c r="D21" s="34" t="n">
        <v>1</v>
      </c>
      <c r="E21" s="33" t="s">
        <v>158</v>
      </c>
      <c r="F21" s="33" t="s">
        <v>158</v>
      </c>
      <c r="G21" s="34" t="n">
        <v>7</v>
      </c>
      <c r="H21" s="33" t="s">
        <v>139</v>
      </c>
      <c r="I21" s="33" t="s">
        <v>125</v>
      </c>
      <c r="J21" s="33" t="s">
        <v>159</v>
      </c>
      <c r="K21" s="33" t="s">
        <v>160</v>
      </c>
      <c r="L21" s="33"/>
      <c r="M21" s="33" t="s">
        <v>161</v>
      </c>
      <c r="N21" s="35" t="s">
        <v>109</v>
      </c>
      <c r="O21" s="35" t="n">
        <v>2015</v>
      </c>
      <c r="P21" s="36" t="str">
        <f aca="false">J21</f>
        <v>Crazy Maximilian</v>
      </c>
      <c r="Q21" s="37" t="n">
        <f aca="false">COUNTIF(P:P,P21)</f>
        <v>1</v>
      </c>
      <c r="R21" s="38" t="str">
        <f aca="false">E21&amp;"|"&amp;J21</f>
        <v>AD 2400|Crazy Maximilian</v>
      </c>
      <c r="S21" s="39" t="n">
        <f aca="false">COUNTIF(R:R,R21)</f>
        <v>1</v>
      </c>
      <c r="T21" s="40" t="str">
        <f aca="false">B21&amp;"|"&amp;E21&amp;"|"&amp;J21</f>
        <v>Premium|AD 2400|Crazy Maximilian</v>
      </c>
      <c r="U21" s="41" t="n">
        <f aca="false">COUNTIF(T:T,T21)</f>
        <v>1</v>
      </c>
      <c r="V21" s="42" t="str">
        <f aca="false">B21&amp;"|"&amp;E21&amp;"|"&amp;J21&amp;"|"&amp;N21</f>
        <v>Premium|AD 2400|Crazy Maximilian|-</v>
      </c>
      <c r="W21" s="43" t="n">
        <f aca="false">COUNTIF(V:V,V21)</f>
        <v>1</v>
      </c>
    </row>
    <row r="22" customFormat="false" ht="15.75" hidden="false" customHeight="true" outlineLevel="0" collapsed="false">
      <c r="A22" s="33" t="s">
        <v>10</v>
      </c>
      <c r="B22" s="33" t="s">
        <v>14</v>
      </c>
      <c r="C22" s="34" t="n">
        <v>5</v>
      </c>
      <c r="D22" s="34" t="n">
        <v>3</v>
      </c>
      <c r="E22" s="33" t="s">
        <v>158</v>
      </c>
      <c r="F22" s="33" t="s">
        <v>158</v>
      </c>
      <c r="G22" s="34" t="n">
        <v>3</v>
      </c>
      <c r="H22" s="33" t="s">
        <v>139</v>
      </c>
      <c r="I22" s="33" t="s">
        <v>162</v>
      </c>
      <c r="J22" s="33" t="s">
        <v>163</v>
      </c>
      <c r="K22" s="33"/>
      <c r="L22" s="33"/>
      <c r="M22" s="33" t="s">
        <v>164</v>
      </c>
      <c r="N22" s="35" t="s">
        <v>109</v>
      </c>
      <c r="O22" s="35" t="n">
        <v>2015</v>
      </c>
      <c r="P22" s="36" t="str">
        <f aca="false">J22</f>
        <v>Curious Critter</v>
      </c>
      <c r="Q22" s="37" t="n">
        <f aca="false">COUNTIF(P:P,P22)</f>
        <v>1</v>
      </c>
      <c r="R22" s="38" t="str">
        <f aca="false">E22&amp;"|"&amp;J22</f>
        <v>AD 2400|Curious Critter</v>
      </c>
      <c r="S22" s="39" t="n">
        <f aca="false">COUNTIF(R:R,R22)</f>
        <v>1</v>
      </c>
      <c r="T22" s="40" t="str">
        <f aca="false">B22&amp;"|"&amp;E22&amp;"|"&amp;J22</f>
        <v>Premium|AD 2400|Curious Critter</v>
      </c>
      <c r="U22" s="41" t="n">
        <f aca="false">COUNTIF(T:T,T22)</f>
        <v>1</v>
      </c>
      <c r="V22" s="42" t="str">
        <f aca="false">B22&amp;"|"&amp;E22&amp;"|"&amp;J22&amp;"|"&amp;N22</f>
        <v>Premium|AD 2400|Curious Critter|-</v>
      </c>
      <c r="W22" s="43" t="n">
        <f aca="false">COUNTIF(V:V,V22)</f>
        <v>1</v>
      </c>
    </row>
    <row r="23" customFormat="false" ht="15.75" hidden="false" customHeight="true" outlineLevel="0" collapsed="false">
      <c r="A23" s="33" t="s">
        <v>39</v>
      </c>
      <c r="B23" s="33" t="s">
        <v>14</v>
      </c>
      <c r="C23" s="34" t="n">
        <v>5</v>
      </c>
      <c r="D23" s="34" t="n">
        <v>1</v>
      </c>
      <c r="E23" s="33" t="s">
        <v>158</v>
      </c>
      <c r="F23" s="33" t="s">
        <v>158</v>
      </c>
      <c r="G23" s="34" t="n">
        <v>8</v>
      </c>
      <c r="H23" s="33" t="s">
        <v>124</v>
      </c>
      <c r="I23" s="33" t="s">
        <v>105</v>
      </c>
      <c r="J23" s="33" t="s">
        <v>165</v>
      </c>
      <c r="K23" s="33" t="s">
        <v>166</v>
      </c>
      <c r="L23" s="33" t="s">
        <v>167</v>
      </c>
      <c r="M23" s="33" t="s">
        <v>168</v>
      </c>
      <c r="N23" s="35" t="s">
        <v>39</v>
      </c>
      <c r="O23" s="35" t="n">
        <v>2020</v>
      </c>
      <c r="P23" s="36" t="str">
        <f aca="false">J23</f>
        <v>Dessert Punk</v>
      </c>
      <c r="Q23" s="37" t="n">
        <f aca="false">COUNTIF(P:P,P23)</f>
        <v>1</v>
      </c>
      <c r="R23" s="38" t="str">
        <f aca="false">E23&amp;"|"&amp;J23</f>
        <v>AD 2400|Dessert Punk</v>
      </c>
      <c r="S23" s="39" t="n">
        <f aca="false">COUNTIF(R:R,R23)</f>
        <v>1</v>
      </c>
      <c r="T23" s="40" t="str">
        <f aca="false">B23&amp;"|"&amp;E23&amp;"|"&amp;J23</f>
        <v>Premium|AD 2400|Dessert Punk</v>
      </c>
      <c r="U23" s="41" t="n">
        <f aca="false">COUNTIF(T:T,T23)</f>
        <v>1</v>
      </c>
      <c r="V23" s="42" t="str">
        <f aca="false">B23&amp;"|"&amp;E23&amp;"|"&amp;J23&amp;"|"&amp;N23</f>
        <v>Premium|AD 2400|Dessert Punk|Collusion</v>
      </c>
      <c r="W23" s="43" t="n">
        <f aca="false">COUNTIF(V:V,V23)</f>
        <v>1</v>
      </c>
    </row>
    <row r="24" customFormat="false" ht="15.75" hidden="false" customHeight="true" outlineLevel="0" collapsed="false">
      <c r="A24" s="33" t="s">
        <v>10</v>
      </c>
      <c r="B24" s="33" t="s">
        <v>14</v>
      </c>
      <c r="C24" s="34" t="n">
        <v>5</v>
      </c>
      <c r="D24" s="34" t="n">
        <v>2</v>
      </c>
      <c r="E24" s="33" t="s">
        <v>158</v>
      </c>
      <c r="F24" s="33" t="s">
        <v>158</v>
      </c>
      <c r="G24" s="34" t="n">
        <v>5</v>
      </c>
      <c r="H24" s="33" t="s">
        <v>114</v>
      </c>
      <c r="I24" s="33" t="s">
        <v>105</v>
      </c>
      <c r="J24" s="33" t="s">
        <v>169</v>
      </c>
      <c r="K24" s="33" t="s">
        <v>170</v>
      </c>
      <c r="L24" s="33"/>
      <c r="M24" s="33" t="s">
        <v>171</v>
      </c>
      <c r="N24" s="35" t="s">
        <v>109</v>
      </c>
      <c r="O24" s="35" t="n">
        <v>2015</v>
      </c>
      <c r="P24" s="36" t="str">
        <f aca="false">J24</f>
        <v>Doc Tan</v>
      </c>
      <c r="Q24" s="37" t="n">
        <f aca="false">COUNTIF(P:P,P24)</f>
        <v>1</v>
      </c>
      <c r="R24" s="38" t="str">
        <f aca="false">E24&amp;"|"&amp;J24</f>
        <v>AD 2400|Doc Tan</v>
      </c>
      <c r="S24" s="39" t="n">
        <f aca="false">COUNTIF(R:R,R24)</f>
        <v>1</v>
      </c>
      <c r="T24" s="40" t="str">
        <f aca="false">B24&amp;"|"&amp;E24&amp;"|"&amp;J24</f>
        <v>Premium|AD 2400|Doc Tan</v>
      </c>
      <c r="U24" s="41" t="n">
        <f aca="false">COUNTIF(T:T,T24)</f>
        <v>1</v>
      </c>
      <c r="V24" s="42" t="str">
        <f aca="false">B24&amp;"|"&amp;E24&amp;"|"&amp;J24&amp;"|"&amp;N24</f>
        <v>Premium|AD 2400|Doc Tan|-</v>
      </c>
      <c r="W24" s="43" t="n">
        <f aca="false">COUNTIF(V:V,V24)</f>
        <v>1</v>
      </c>
    </row>
    <row r="25" customFormat="false" ht="15.75" hidden="false" customHeight="true" outlineLevel="0" collapsed="false">
      <c r="A25" s="33" t="s">
        <v>10</v>
      </c>
      <c r="B25" s="33" t="s">
        <v>14</v>
      </c>
      <c r="C25" s="34" t="n">
        <v>5</v>
      </c>
      <c r="D25" s="34" t="n">
        <v>2</v>
      </c>
      <c r="E25" s="33" t="s">
        <v>158</v>
      </c>
      <c r="F25" s="33" t="s">
        <v>158</v>
      </c>
      <c r="G25" s="34" t="n">
        <v>4</v>
      </c>
      <c r="H25" s="33" t="s">
        <v>139</v>
      </c>
      <c r="I25" s="33" t="s">
        <v>109</v>
      </c>
      <c r="J25" s="33" t="s">
        <v>172</v>
      </c>
      <c r="K25" s="33"/>
      <c r="L25" s="33" t="s">
        <v>173</v>
      </c>
      <c r="M25" s="33" t="s">
        <v>174</v>
      </c>
      <c r="N25" s="35" t="s">
        <v>109</v>
      </c>
      <c r="O25" s="35" t="n">
        <v>2016</v>
      </c>
      <c r="P25" s="36" t="str">
        <f aca="false">J25</f>
        <v>Mutant Aberration</v>
      </c>
      <c r="Q25" s="37" t="n">
        <f aca="false">COUNTIF(P:P,P25)</f>
        <v>1</v>
      </c>
      <c r="R25" s="38" t="str">
        <f aca="false">E25&amp;"|"&amp;J25</f>
        <v>AD 2400|Mutant Aberration</v>
      </c>
      <c r="S25" s="39" t="n">
        <f aca="false">COUNTIF(R:R,R25)</f>
        <v>1</v>
      </c>
      <c r="T25" s="40" t="str">
        <f aca="false">B25&amp;"|"&amp;E25&amp;"|"&amp;J25</f>
        <v>Premium|AD 2400|Mutant Aberration</v>
      </c>
      <c r="U25" s="41" t="n">
        <f aca="false">COUNTIF(T:T,T25)</f>
        <v>1</v>
      </c>
      <c r="V25" s="42" t="str">
        <f aca="false">B25&amp;"|"&amp;E25&amp;"|"&amp;J25&amp;"|"&amp;N25</f>
        <v>Premium|AD 2400|Mutant Aberration|-</v>
      </c>
      <c r="W25" s="43" t="n">
        <f aca="false">COUNTIF(V:V,V25)</f>
        <v>1</v>
      </c>
    </row>
    <row r="26" customFormat="false" ht="15.75" hidden="false" customHeight="true" outlineLevel="0" collapsed="false">
      <c r="A26" s="33" t="s">
        <v>10</v>
      </c>
      <c r="B26" s="33" t="s">
        <v>14</v>
      </c>
      <c r="C26" s="34" t="n">
        <v>5</v>
      </c>
      <c r="D26" s="34" t="n">
        <v>2</v>
      </c>
      <c r="E26" s="33" t="s">
        <v>158</v>
      </c>
      <c r="F26" s="33" t="s">
        <v>158</v>
      </c>
      <c r="G26" s="34" t="n">
        <v>6</v>
      </c>
      <c r="H26" s="33" t="s">
        <v>114</v>
      </c>
      <c r="I26" s="33" t="s">
        <v>125</v>
      </c>
      <c r="J26" s="33" t="s">
        <v>175</v>
      </c>
      <c r="K26" s="33" t="s">
        <v>176</v>
      </c>
      <c r="L26" s="33"/>
      <c r="M26" s="33" t="s">
        <v>177</v>
      </c>
      <c r="N26" s="35" t="s">
        <v>109</v>
      </c>
      <c r="O26" s="35" t="n">
        <v>2015</v>
      </c>
      <c r="P26" s="36" t="str">
        <f aca="false">J26</f>
        <v>Tank Whisperer Talia</v>
      </c>
      <c r="Q26" s="37" t="n">
        <f aca="false">COUNTIF(P:P,P26)</f>
        <v>1</v>
      </c>
      <c r="R26" s="38" t="str">
        <f aca="false">E26&amp;"|"&amp;J26</f>
        <v>AD 2400|Tank Whisperer Talia</v>
      </c>
      <c r="S26" s="39" t="n">
        <f aca="false">COUNTIF(R:R,R26)</f>
        <v>1</v>
      </c>
      <c r="T26" s="40" t="str">
        <f aca="false">B26&amp;"|"&amp;E26&amp;"|"&amp;J26</f>
        <v>Premium|AD 2400|Tank Whisperer Talia</v>
      </c>
      <c r="U26" s="41" t="n">
        <f aca="false">COUNTIF(T:T,T26)</f>
        <v>1</v>
      </c>
      <c r="V26" s="42" t="str">
        <f aca="false">B26&amp;"|"&amp;E26&amp;"|"&amp;J26&amp;"|"&amp;N26</f>
        <v>Premium|AD 2400|Tank Whisperer Talia|-</v>
      </c>
      <c r="W26" s="43" t="n">
        <f aca="false">COUNTIF(V:V,V26)</f>
        <v>1</v>
      </c>
    </row>
    <row r="27" customFormat="false" ht="15.75" hidden="false" customHeight="true" outlineLevel="0" collapsed="false">
      <c r="A27" s="33" t="s">
        <v>10</v>
      </c>
      <c r="B27" s="33" t="s">
        <v>14</v>
      </c>
      <c r="C27" s="34" t="n">
        <v>5</v>
      </c>
      <c r="D27" s="34" t="n">
        <v>2</v>
      </c>
      <c r="E27" s="33" t="s">
        <v>158</v>
      </c>
      <c r="F27" s="33" t="s">
        <v>158</v>
      </c>
      <c r="G27" s="34" t="n">
        <v>4</v>
      </c>
      <c r="H27" s="33" t="s">
        <v>110</v>
      </c>
      <c r="I27" s="33" t="s">
        <v>125</v>
      </c>
      <c r="J27" s="33" t="s">
        <v>178</v>
      </c>
      <c r="K27" s="33" t="s">
        <v>179</v>
      </c>
      <c r="L27" s="33"/>
      <c r="M27" s="33" t="s">
        <v>180</v>
      </c>
      <c r="N27" s="35" t="s">
        <v>109</v>
      </c>
      <c r="O27" s="35" t="n">
        <v>2015</v>
      </c>
      <c r="P27" s="36" t="str">
        <f aca="false">J27</f>
        <v>Wasteland Wanderer</v>
      </c>
      <c r="Q27" s="37" t="n">
        <f aca="false">COUNTIF(P:P,P27)</f>
        <v>1</v>
      </c>
      <c r="R27" s="38" t="str">
        <f aca="false">E27&amp;"|"&amp;J27</f>
        <v>AD 2400|Wasteland Wanderer</v>
      </c>
      <c r="S27" s="39" t="n">
        <f aca="false">COUNTIF(R:R,R27)</f>
        <v>1</v>
      </c>
      <c r="T27" s="40" t="str">
        <f aca="false">B27&amp;"|"&amp;E27&amp;"|"&amp;J27</f>
        <v>Premium|AD 2400|Wasteland Wanderer</v>
      </c>
      <c r="U27" s="41" t="n">
        <f aca="false">COUNTIF(T:T,T27)</f>
        <v>1</v>
      </c>
      <c r="V27" s="42" t="str">
        <f aca="false">B27&amp;"|"&amp;E27&amp;"|"&amp;J27&amp;"|"&amp;N27</f>
        <v>Premium|AD 2400|Wasteland Wanderer|-</v>
      </c>
      <c r="W27" s="43" t="n">
        <f aca="false">COUNTIF(V:V,V27)</f>
        <v>1</v>
      </c>
    </row>
    <row r="28" customFormat="false" ht="15.75" hidden="false" customHeight="true" outlineLevel="0" collapsed="false">
      <c r="A28" s="33" t="s">
        <v>64</v>
      </c>
      <c r="B28" s="33" t="s">
        <v>16</v>
      </c>
      <c r="C28" s="34" t="n">
        <v>5</v>
      </c>
      <c r="D28" s="34" t="n">
        <v>1</v>
      </c>
      <c r="E28" s="33" t="s">
        <v>181</v>
      </c>
      <c r="F28" s="33" t="s">
        <v>181</v>
      </c>
      <c r="G28" s="34" t="n">
        <v>6</v>
      </c>
      <c r="H28" s="33" t="s">
        <v>110</v>
      </c>
      <c r="I28" s="33" t="s">
        <v>117</v>
      </c>
      <c r="J28" s="33" t="s">
        <v>182</v>
      </c>
      <c r="K28" s="33" t="s">
        <v>183</v>
      </c>
      <c r="L28" s="33"/>
      <c r="M28" s="33" t="s">
        <v>184</v>
      </c>
      <c r="N28" s="35" t="s">
        <v>109</v>
      </c>
      <c r="O28" s="35" t="n">
        <v>2019</v>
      </c>
      <c r="P28" s="36" t="str">
        <f aca="false">J28</f>
        <v>ABB-501, Assault Robot</v>
      </c>
      <c r="Q28" s="37" t="n">
        <f aca="false">COUNTIF(P:P,P28)</f>
        <v>1</v>
      </c>
      <c r="R28" s="38" t="str">
        <f aca="false">E28&amp;"|"&amp;J28</f>
        <v>AEGIS: Combining Robot Strategy Game|ABB-501, Assault Robot</v>
      </c>
      <c r="S28" s="39" t="n">
        <f aca="false">COUNTIF(R:R,R28)</f>
        <v>1</v>
      </c>
      <c r="T28" s="40" t="str">
        <f aca="false">B28&amp;"|"&amp;E28&amp;"|"&amp;J28</f>
        <v>Bronze Promo|AEGIS: Combining Robot Strategy Game|ABB-501, Assault Robot</v>
      </c>
      <c r="U28" s="41" t="n">
        <f aca="false">COUNTIF(T:T,T28)</f>
        <v>1</v>
      </c>
      <c r="V28" s="42" t="str">
        <f aca="false">B28&amp;"|"&amp;E28&amp;"|"&amp;J28&amp;"|"&amp;N28</f>
        <v>Bronze Promo|AEGIS: Combining Robot Strategy Game|ABB-501, Assault Robot|-</v>
      </c>
      <c r="W28" s="43" t="n">
        <f aca="false">COUNTIF(V:V,V28)</f>
        <v>1</v>
      </c>
    </row>
    <row r="29" customFormat="false" ht="15.75" hidden="false" customHeight="true" outlineLevel="0" collapsed="false">
      <c r="A29" s="33" t="s">
        <v>64</v>
      </c>
      <c r="B29" s="33" t="s">
        <v>16</v>
      </c>
      <c r="C29" s="34" t="n">
        <v>5</v>
      </c>
      <c r="D29" s="34" t="n">
        <v>1</v>
      </c>
      <c r="E29" s="33" t="s">
        <v>181</v>
      </c>
      <c r="F29" s="33" t="s">
        <v>181</v>
      </c>
      <c r="G29" s="34" t="n">
        <v>6</v>
      </c>
      <c r="H29" s="33" t="s">
        <v>114</v>
      </c>
      <c r="I29" s="33" t="s">
        <v>117</v>
      </c>
      <c r="J29" s="33" t="s">
        <v>185</v>
      </c>
      <c r="K29" s="33" t="s">
        <v>183</v>
      </c>
      <c r="L29" s="33"/>
      <c r="M29" s="33" t="s">
        <v>186</v>
      </c>
      <c r="N29" s="35" t="s">
        <v>109</v>
      </c>
      <c r="O29" s="35" t="n">
        <v>2019</v>
      </c>
      <c r="P29" s="36" t="str">
        <f aca="false">J29</f>
        <v>ARK Infinity, AEGIS Sentinel</v>
      </c>
      <c r="Q29" s="37" t="n">
        <f aca="false">COUNTIF(P:P,P29)</f>
        <v>1</v>
      </c>
      <c r="R29" s="38" t="str">
        <f aca="false">E29&amp;"|"&amp;J29</f>
        <v>AEGIS: Combining Robot Strategy Game|ARK Infinity, AEGIS Sentinel</v>
      </c>
      <c r="S29" s="39" t="n">
        <f aca="false">COUNTIF(R:R,R29)</f>
        <v>1</v>
      </c>
      <c r="T29" s="40" t="str">
        <f aca="false">B29&amp;"|"&amp;E29&amp;"|"&amp;J29</f>
        <v>Bronze Promo|AEGIS: Combining Robot Strategy Game|ARK Infinity, AEGIS Sentinel</v>
      </c>
      <c r="U29" s="41" t="n">
        <f aca="false">COUNTIF(T:T,T29)</f>
        <v>1</v>
      </c>
      <c r="V29" s="42" t="str">
        <f aca="false">B29&amp;"|"&amp;E29&amp;"|"&amp;J29&amp;"|"&amp;N29</f>
        <v>Bronze Promo|AEGIS: Combining Robot Strategy Game|ARK Infinity, AEGIS Sentinel|-</v>
      </c>
      <c r="W29" s="43" t="n">
        <f aca="false">COUNTIF(V:V,V29)</f>
        <v>1</v>
      </c>
    </row>
    <row r="30" customFormat="false" ht="15.75" hidden="false" customHeight="true" outlineLevel="0" collapsed="false">
      <c r="A30" s="33" t="s">
        <v>64</v>
      </c>
      <c r="B30" s="33" t="s">
        <v>16</v>
      </c>
      <c r="C30" s="34" t="n">
        <v>5</v>
      </c>
      <c r="D30" s="34" t="n">
        <v>1</v>
      </c>
      <c r="E30" s="33" t="s">
        <v>181</v>
      </c>
      <c r="F30" s="33" t="s">
        <v>181</v>
      </c>
      <c r="G30" s="34" t="n">
        <v>6</v>
      </c>
      <c r="H30" s="33" t="s">
        <v>114</v>
      </c>
      <c r="I30" s="33" t="s">
        <v>117</v>
      </c>
      <c r="J30" s="33" t="s">
        <v>187</v>
      </c>
      <c r="K30" s="33" t="s">
        <v>183</v>
      </c>
      <c r="L30" s="33"/>
      <c r="M30" s="33" t="s">
        <v>186</v>
      </c>
      <c r="N30" s="35" t="s">
        <v>109</v>
      </c>
      <c r="O30" s="35" t="n">
        <v>2019</v>
      </c>
      <c r="P30" s="36" t="str">
        <f aca="false">J30</f>
        <v>Arozell Sol, AEGIS Annihilator</v>
      </c>
      <c r="Q30" s="37" t="n">
        <f aca="false">COUNTIF(P:P,P30)</f>
        <v>1</v>
      </c>
      <c r="R30" s="38" t="str">
        <f aca="false">E30&amp;"|"&amp;J30</f>
        <v>AEGIS: Combining Robot Strategy Game|Arozell Sol, AEGIS Annihilator</v>
      </c>
      <c r="S30" s="39" t="n">
        <f aca="false">COUNTIF(R:R,R30)</f>
        <v>1</v>
      </c>
      <c r="T30" s="40" t="str">
        <f aca="false">B30&amp;"|"&amp;E30&amp;"|"&amp;J30</f>
        <v>Bronze Promo|AEGIS: Combining Robot Strategy Game|Arozell Sol, AEGIS Annihilator</v>
      </c>
      <c r="U30" s="41" t="n">
        <f aca="false">COUNTIF(T:T,T30)</f>
        <v>1</v>
      </c>
      <c r="V30" s="42" t="str">
        <f aca="false">B30&amp;"|"&amp;E30&amp;"|"&amp;J30&amp;"|"&amp;N30</f>
        <v>Bronze Promo|AEGIS: Combining Robot Strategy Game|Arozell Sol, AEGIS Annihilator|-</v>
      </c>
      <c r="W30" s="43" t="n">
        <f aca="false">COUNTIF(V:V,V30)</f>
        <v>1</v>
      </c>
    </row>
    <row r="31" customFormat="false" ht="15.75" hidden="false" customHeight="true" outlineLevel="0" collapsed="false">
      <c r="A31" s="33" t="s">
        <v>64</v>
      </c>
      <c r="B31" s="33" t="s">
        <v>16</v>
      </c>
      <c r="C31" s="34" t="n">
        <v>5</v>
      </c>
      <c r="D31" s="34" t="n">
        <v>1</v>
      </c>
      <c r="E31" s="33" t="s">
        <v>181</v>
      </c>
      <c r="F31" s="33" t="s">
        <v>181</v>
      </c>
      <c r="G31" s="34" t="n">
        <v>6</v>
      </c>
      <c r="H31" s="33" t="s">
        <v>114</v>
      </c>
      <c r="I31" s="33" t="s">
        <v>117</v>
      </c>
      <c r="J31" s="33" t="s">
        <v>188</v>
      </c>
      <c r="K31" s="33" t="s">
        <v>183</v>
      </c>
      <c r="L31" s="33"/>
      <c r="M31" s="33" t="s">
        <v>189</v>
      </c>
      <c r="N31" s="35" t="s">
        <v>109</v>
      </c>
      <c r="O31" s="35" t="n">
        <v>2019</v>
      </c>
      <c r="P31" s="36" t="str">
        <f aca="false">J31</f>
        <v>ELL-100, Evasive Robot</v>
      </c>
      <c r="Q31" s="37" t="n">
        <f aca="false">COUNTIF(P:P,P31)</f>
        <v>1</v>
      </c>
      <c r="R31" s="38" t="str">
        <f aca="false">E31&amp;"|"&amp;J31</f>
        <v>AEGIS: Combining Robot Strategy Game|ELL-100, Evasive Robot</v>
      </c>
      <c r="S31" s="39" t="n">
        <f aca="false">COUNTIF(R:R,R31)</f>
        <v>1</v>
      </c>
      <c r="T31" s="40" t="str">
        <f aca="false">B31&amp;"|"&amp;E31&amp;"|"&amp;J31</f>
        <v>Bronze Promo|AEGIS: Combining Robot Strategy Game|ELL-100, Evasive Robot</v>
      </c>
      <c r="U31" s="41" t="n">
        <f aca="false">COUNTIF(T:T,T31)</f>
        <v>1</v>
      </c>
      <c r="V31" s="42" t="str">
        <f aca="false">B31&amp;"|"&amp;E31&amp;"|"&amp;J31&amp;"|"&amp;N31</f>
        <v>Bronze Promo|AEGIS: Combining Robot Strategy Game|ELL-100, Evasive Robot|-</v>
      </c>
      <c r="W31" s="43" t="n">
        <f aca="false">COUNTIF(V:V,V31)</f>
        <v>1</v>
      </c>
    </row>
    <row r="32" customFormat="false" ht="15.75" hidden="false" customHeight="true" outlineLevel="0" collapsed="false">
      <c r="A32" s="33" t="s">
        <v>64</v>
      </c>
      <c r="B32" s="33" t="s">
        <v>16</v>
      </c>
      <c r="C32" s="34" t="n">
        <v>5</v>
      </c>
      <c r="D32" s="34" t="n">
        <v>1</v>
      </c>
      <c r="E32" s="33" t="s">
        <v>181</v>
      </c>
      <c r="F32" s="33" t="s">
        <v>181</v>
      </c>
      <c r="G32" s="34" t="n">
        <v>6</v>
      </c>
      <c r="H32" s="33" t="s">
        <v>99</v>
      </c>
      <c r="I32" s="33" t="s">
        <v>117</v>
      </c>
      <c r="J32" s="33" t="s">
        <v>190</v>
      </c>
      <c r="K32" s="33" t="s">
        <v>183</v>
      </c>
      <c r="L32" s="33"/>
      <c r="M32" s="33" t="s">
        <v>186</v>
      </c>
      <c r="N32" s="35" t="s">
        <v>109</v>
      </c>
      <c r="O32" s="35" t="n">
        <v>2019</v>
      </c>
      <c r="P32" s="36" t="str">
        <f aca="false">J32</f>
        <v>ELLGELION Awakening</v>
      </c>
      <c r="Q32" s="37" t="n">
        <f aca="false">COUNTIF(P:P,P32)</f>
        <v>1</v>
      </c>
      <c r="R32" s="38" t="str">
        <f aca="false">E32&amp;"|"&amp;J32</f>
        <v>AEGIS: Combining Robot Strategy Game|ELLGELION Awakening</v>
      </c>
      <c r="S32" s="39" t="n">
        <f aca="false">COUNTIF(R:R,R32)</f>
        <v>1</v>
      </c>
      <c r="T32" s="40" t="str">
        <f aca="false">B32&amp;"|"&amp;E32&amp;"|"&amp;J32</f>
        <v>Bronze Promo|AEGIS: Combining Robot Strategy Game|ELLGELION Awakening</v>
      </c>
      <c r="U32" s="41" t="n">
        <f aca="false">COUNTIF(T:T,T32)</f>
        <v>1</v>
      </c>
      <c r="V32" s="42" t="str">
        <f aca="false">B32&amp;"|"&amp;E32&amp;"|"&amp;J32&amp;"|"&amp;N32</f>
        <v>Bronze Promo|AEGIS: Combining Robot Strategy Game|ELLGELION Awakening|-</v>
      </c>
      <c r="W32" s="43" t="n">
        <f aca="false">COUNTIF(V:V,V32)</f>
        <v>1</v>
      </c>
    </row>
    <row r="33" customFormat="false" ht="15.75" hidden="false" customHeight="true" outlineLevel="0" collapsed="false">
      <c r="A33" s="33" t="s">
        <v>64</v>
      </c>
      <c r="B33" s="33" t="s">
        <v>16</v>
      </c>
      <c r="C33" s="34" t="n">
        <v>5</v>
      </c>
      <c r="D33" s="34" t="n">
        <v>1</v>
      </c>
      <c r="E33" s="33" t="s">
        <v>181</v>
      </c>
      <c r="F33" s="33" t="s">
        <v>181</v>
      </c>
      <c r="G33" s="34" t="n">
        <v>6</v>
      </c>
      <c r="H33" s="33" t="s">
        <v>99</v>
      </c>
      <c r="I33" s="33" t="s">
        <v>117</v>
      </c>
      <c r="J33" s="33" t="s">
        <v>191</v>
      </c>
      <c r="K33" s="33" t="s">
        <v>183</v>
      </c>
      <c r="L33" s="33"/>
      <c r="M33" s="33" t="s">
        <v>192</v>
      </c>
      <c r="N33" s="35" t="s">
        <v>109</v>
      </c>
      <c r="O33" s="35" t="n">
        <v>2019</v>
      </c>
      <c r="P33" s="36" t="str">
        <f aca="false">J33</f>
        <v>GMD-100, Guard Robot</v>
      </c>
      <c r="Q33" s="37" t="n">
        <f aca="false">COUNTIF(P:P,P33)</f>
        <v>1</v>
      </c>
      <c r="R33" s="38" t="str">
        <f aca="false">E33&amp;"|"&amp;J33</f>
        <v>AEGIS: Combining Robot Strategy Game|GMD-100, Guard Robot</v>
      </c>
      <c r="S33" s="39" t="n">
        <f aca="false">COUNTIF(R:R,R33)</f>
        <v>1</v>
      </c>
      <c r="T33" s="40" t="str">
        <f aca="false">B33&amp;"|"&amp;E33&amp;"|"&amp;J33</f>
        <v>Bronze Promo|AEGIS: Combining Robot Strategy Game|GMD-100, Guard Robot</v>
      </c>
      <c r="U33" s="41" t="n">
        <f aca="false">COUNTIF(T:T,T33)</f>
        <v>1</v>
      </c>
      <c r="V33" s="42" t="str">
        <f aca="false">B33&amp;"|"&amp;E33&amp;"|"&amp;J33&amp;"|"&amp;N33</f>
        <v>Bronze Promo|AEGIS: Combining Robot Strategy Game|GMD-100, Guard Robot|-</v>
      </c>
      <c r="W33" s="43" t="n">
        <f aca="false">COUNTIF(V:V,V33)</f>
        <v>1</v>
      </c>
    </row>
    <row r="34" customFormat="false" ht="15.75" hidden="false" customHeight="true" outlineLevel="0" collapsed="false">
      <c r="A34" s="33" t="s">
        <v>64</v>
      </c>
      <c r="B34" s="33" t="s">
        <v>16</v>
      </c>
      <c r="C34" s="34" t="n">
        <v>5</v>
      </c>
      <c r="D34" s="34" t="n">
        <v>1</v>
      </c>
      <c r="E34" s="33" t="s">
        <v>181</v>
      </c>
      <c r="F34" s="33" t="s">
        <v>181</v>
      </c>
      <c r="G34" s="34" t="n">
        <v>6</v>
      </c>
      <c r="H34" s="33" t="s">
        <v>124</v>
      </c>
      <c r="I34" s="33" t="s">
        <v>117</v>
      </c>
      <c r="J34" s="33" t="s">
        <v>193</v>
      </c>
      <c r="K34" s="33" t="s">
        <v>183</v>
      </c>
      <c r="L34" s="33"/>
      <c r="M34" s="33" t="s">
        <v>194</v>
      </c>
      <c r="N34" s="35" t="s">
        <v>109</v>
      </c>
      <c r="O34" s="35" t="n">
        <v>2019</v>
      </c>
      <c r="P34" s="36" t="str">
        <f aca="false">J34</f>
        <v>ION-121, Intel Robot</v>
      </c>
      <c r="Q34" s="37" t="n">
        <f aca="false">COUNTIF(P:P,P34)</f>
        <v>1</v>
      </c>
      <c r="R34" s="38" t="str">
        <f aca="false">E34&amp;"|"&amp;J34</f>
        <v>AEGIS: Combining Robot Strategy Game|ION-121, Intel Robot</v>
      </c>
      <c r="S34" s="39" t="n">
        <f aca="false">COUNTIF(R:R,R34)</f>
        <v>1</v>
      </c>
      <c r="T34" s="40" t="str">
        <f aca="false">B34&amp;"|"&amp;E34&amp;"|"&amp;J34</f>
        <v>Bronze Promo|AEGIS: Combining Robot Strategy Game|ION-121, Intel Robot</v>
      </c>
      <c r="U34" s="41" t="n">
        <f aca="false">COUNTIF(T:T,T34)</f>
        <v>1</v>
      </c>
      <c r="V34" s="42" t="str">
        <f aca="false">B34&amp;"|"&amp;E34&amp;"|"&amp;J34&amp;"|"&amp;N34</f>
        <v>Bronze Promo|AEGIS: Combining Robot Strategy Game|ION-121, Intel Robot|-</v>
      </c>
      <c r="W34" s="43" t="n">
        <f aca="false">COUNTIF(V:V,V34)</f>
        <v>1</v>
      </c>
    </row>
    <row r="35" customFormat="false" ht="15.75" hidden="false" customHeight="true" outlineLevel="0" collapsed="false">
      <c r="A35" s="33" t="s">
        <v>64</v>
      </c>
      <c r="B35" s="33" t="s">
        <v>16</v>
      </c>
      <c r="C35" s="34" t="n">
        <v>5</v>
      </c>
      <c r="D35" s="34" t="n">
        <v>1</v>
      </c>
      <c r="E35" s="33" t="s">
        <v>181</v>
      </c>
      <c r="F35" s="33" t="s">
        <v>181</v>
      </c>
      <c r="G35" s="34" t="n">
        <v>6</v>
      </c>
      <c r="H35" s="33" t="s">
        <v>139</v>
      </c>
      <c r="I35" s="33" t="s">
        <v>117</v>
      </c>
      <c r="J35" s="33" t="s">
        <v>195</v>
      </c>
      <c r="K35" s="33" t="s">
        <v>183</v>
      </c>
      <c r="L35" s="33"/>
      <c r="M35" s="33" t="s">
        <v>196</v>
      </c>
      <c r="N35" s="35" t="s">
        <v>109</v>
      </c>
      <c r="O35" s="35" t="n">
        <v>2019</v>
      </c>
      <c r="P35" s="36" t="str">
        <f aca="false">J35</f>
        <v>ION-5000, AGI Thunderpuncher</v>
      </c>
      <c r="Q35" s="37" t="n">
        <f aca="false">COUNTIF(P:P,P35)</f>
        <v>1</v>
      </c>
      <c r="R35" s="38" t="str">
        <f aca="false">E35&amp;"|"&amp;J35</f>
        <v>AEGIS: Combining Robot Strategy Game|ION-5000, AGI Thunderpuncher</v>
      </c>
      <c r="S35" s="39" t="n">
        <f aca="false">COUNTIF(R:R,R35)</f>
        <v>1</v>
      </c>
      <c r="T35" s="40" t="str">
        <f aca="false">B35&amp;"|"&amp;E35&amp;"|"&amp;J35</f>
        <v>Bronze Promo|AEGIS: Combining Robot Strategy Game|ION-5000, AGI Thunderpuncher</v>
      </c>
      <c r="U35" s="41" t="n">
        <f aca="false">COUNTIF(T:T,T35)</f>
        <v>1</v>
      </c>
      <c r="V35" s="42" t="str">
        <f aca="false">B35&amp;"|"&amp;E35&amp;"|"&amp;J35&amp;"|"&amp;N35</f>
        <v>Bronze Promo|AEGIS: Combining Robot Strategy Game|ION-5000, AGI Thunderpuncher|-</v>
      </c>
      <c r="W35" s="43" t="n">
        <f aca="false">COUNTIF(V:V,V35)</f>
        <v>1</v>
      </c>
    </row>
    <row r="36" customFormat="false" ht="15.75" hidden="false" customHeight="true" outlineLevel="0" collapsed="false">
      <c r="A36" s="33" t="s">
        <v>64</v>
      </c>
      <c r="B36" s="33" t="s">
        <v>16</v>
      </c>
      <c r="C36" s="34" t="n">
        <v>5</v>
      </c>
      <c r="D36" s="34" t="n">
        <v>1</v>
      </c>
      <c r="E36" s="33" t="s">
        <v>181</v>
      </c>
      <c r="F36" s="33" t="s">
        <v>181</v>
      </c>
      <c r="G36" s="34" t="n">
        <v>6</v>
      </c>
      <c r="H36" s="33" t="s">
        <v>129</v>
      </c>
      <c r="I36" s="33" t="s">
        <v>125</v>
      </c>
      <c r="J36" s="33" t="s">
        <v>197</v>
      </c>
      <c r="K36" s="33" t="s">
        <v>183</v>
      </c>
      <c r="L36" s="33"/>
      <c r="M36" s="33" t="s">
        <v>198</v>
      </c>
      <c r="N36" s="35" t="s">
        <v>109</v>
      </c>
      <c r="O36" s="35" t="n">
        <v>2019</v>
      </c>
      <c r="P36" s="36" t="str">
        <f aca="false">J36</f>
        <v>Jurlon and the J Brigade</v>
      </c>
      <c r="Q36" s="37" t="n">
        <f aca="false">COUNTIF(P:P,P36)</f>
        <v>1</v>
      </c>
      <c r="R36" s="38" t="str">
        <f aca="false">E36&amp;"|"&amp;J36</f>
        <v>AEGIS: Combining Robot Strategy Game|Jurlon and the J Brigade</v>
      </c>
      <c r="S36" s="39" t="n">
        <f aca="false">COUNTIF(R:R,R36)</f>
        <v>1</v>
      </c>
      <c r="T36" s="40" t="str">
        <f aca="false">B36&amp;"|"&amp;E36&amp;"|"&amp;J36</f>
        <v>Bronze Promo|AEGIS: Combining Robot Strategy Game|Jurlon and the J Brigade</v>
      </c>
      <c r="U36" s="41" t="n">
        <f aca="false">COUNTIF(T:T,T36)</f>
        <v>1</v>
      </c>
      <c r="V36" s="42" t="str">
        <f aca="false">B36&amp;"|"&amp;E36&amp;"|"&amp;J36&amp;"|"&amp;N36</f>
        <v>Bronze Promo|AEGIS: Combining Robot Strategy Game|Jurlon and the J Brigade|-</v>
      </c>
      <c r="W36" s="43" t="n">
        <f aca="false">COUNTIF(V:V,V36)</f>
        <v>1</v>
      </c>
    </row>
    <row r="37" customFormat="false" ht="15.75" hidden="false" customHeight="true" outlineLevel="0" collapsed="false">
      <c r="A37" s="33" t="s">
        <v>64</v>
      </c>
      <c r="B37" s="33" t="s">
        <v>16</v>
      </c>
      <c r="C37" s="34" t="n">
        <v>5</v>
      </c>
      <c r="D37" s="34" t="n">
        <v>1</v>
      </c>
      <c r="E37" s="33" t="s">
        <v>181</v>
      </c>
      <c r="F37" s="33" t="s">
        <v>181</v>
      </c>
      <c r="G37" s="34" t="n">
        <v>6</v>
      </c>
      <c r="H37" s="33" t="s">
        <v>139</v>
      </c>
      <c r="I37" s="33" t="s">
        <v>117</v>
      </c>
      <c r="J37" s="33" t="s">
        <v>199</v>
      </c>
      <c r="K37" s="33" t="s">
        <v>183</v>
      </c>
      <c r="L37" s="33"/>
      <c r="M37" s="33" t="s">
        <v>200</v>
      </c>
      <c r="N37" s="35" t="s">
        <v>109</v>
      </c>
      <c r="O37" s="35" t="n">
        <v>2019</v>
      </c>
      <c r="P37" s="36" t="str">
        <f aca="false">J37</f>
        <v>SSM-126, Support Robot</v>
      </c>
      <c r="Q37" s="37" t="n">
        <f aca="false">COUNTIF(P:P,P37)</f>
        <v>1</v>
      </c>
      <c r="R37" s="38" t="str">
        <f aca="false">E37&amp;"|"&amp;J37</f>
        <v>AEGIS: Combining Robot Strategy Game|SSM-126, Support Robot</v>
      </c>
      <c r="S37" s="39" t="n">
        <f aca="false">COUNTIF(R:R,R37)</f>
        <v>1</v>
      </c>
      <c r="T37" s="40" t="str">
        <f aca="false">B37&amp;"|"&amp;E37&amp;"|"&amp;J37</f>
        <v>Bronze Promo|AEGIS: Combining Robot Strategy Game|SSM-126, Support Robot</v>
      </c>
      <c r="U37" s="41" t="n">
        <f aca="false">COUNTIF(T:T,T37)</f>
        <v>1</v>
      </c>
      <c r="V37" s="42" t="str">
        <f aca="false">B37&amp;"|"&amp;E37&amp;"|"&amp;J37&amp;"|"&amp;N37</f>
        <v>Bronze Promo|AEGIS: Combining Robot Strategy Game|SSM-126, Support Robot|-</v>
      </c>
      <c r="W37" s="43" t="n">
        <f aca="false">COUNTIF(V:V,V37)</f>
        <v>1</v>
      </c>
    </row>
    <row r="38" customFormat="false" ht="15.75" hidden="false" customHeight="true" outlineLevel="0" collapsed="false">
      <c r="A38" s="33" t="s">
        <v>49</v>
      </c>
      <c r="B38" s="33" t="s">
        <v>16</v>
      </c>
      <c r="C38" s="34" t="n">
        <v>5</v>
      </c>
      <c r="D38" s="34" t="n">
        <v>1</v>
      </c>
      <c r="E38" s="33" t="s">
        <v>201</v>
      </c>
      <c r="F38" s="33" t="s">
        <v>201</v>
      </c>
      <c r="G38" s="34" t="n">
        <v>6</v>
      </c>
      <c r="H38" s="33" t="s">
        <v>99</v>
      </c>
      <c r="I38" s="33" t="s">
        <v>162</v>
      </c>
      <c r="J38" s="33" t="s">
        <v>202</v>
      </c>
      <c r="K38" s="33" t="s">
        <v>203</v>
      </c>
      <c r="L38" s="33"/>
      <c r="M38" s="33" t="s">
        <v>204</v>
      </c>
      <c r="N38" s="35" t="s">
        <v>109</v>
      </c>
      <c r="O38" s="35" t="n">
        <v>2015</v>
      </c>
      <c r="P38" s="36" t="str">
        <f aca="false">J38</f>
        <v>Anansi</v>
      </c>
      <c r="Q38" s="37" t="n">
        <f aca="false">COUNTIF(P:P,P38)</f>
        <v>1</v>
      </c>
      <c r="R38" s="38" t="str">
        <f aca="false">E38&amp;"|"&amp;J38</f>
        <v>Anansi and the Box of Stories|Anansi</v>
      </c>
      <c r="S38" s="39" t="n">
        <f aca="false">COUNTIF(R:R,R38)</f>
        <v>1</v>
      </c>
      <c r="T38" s="40" t="str">
        <f aca="false">B38&amp;"|"&amp;E38&amp;"|"&amp;J38</f>
        <v>Bronze Promo|Anansi and the Box of Stories|Anansi</v>
      </c>
      <c r="U38" s="41" t="n">
        <f aca="false">COUNTIF(T:T,T38)</f>
        <v>1</v>
      </c>
      <c r="V38" s="42" t="str">
        <f aca="false">B38&amp;"|"&amp;E38&amp;"|"&amp;J38&amp;"|"&amp;N38</f>
        <v>Bronze Promo|Anansi and the Box of Stories|Anansi|-</v>
      </c>
      <c r="W38" s="43" t="n">
        <f aca="false">COUNTIF(V:V,V38)</f>
        <v>1</v>
      </c>
    </row>
    <row r="39" customFormat="false" ht="15.75" hidden="false" customHeight="true" outlineLevel="0" collapsed="false">
      <c r="A39" s="33" t="s">
        <v>49</v>
      </c>
      <c r="B39" s="33" t="s">
        <v>16</v>
      </c>
      <c r="C39" s="34" t="n">
        <v>5</v>
      </c>
      <c r="D39" s="34" t="n">
        <v>1</v>
      </c>
      <c r="E39" s="33" t="s">
        <v>201</v>
      </c>
      <c r="F39" s="33" t="s">
        <v>201</v>
      </c>
      <c r="G39" s="34" t="n">
        <v>6</v>
      </c>
      <c r="H39" s="33" t="s">
        <v>110</v>
      </c>
      <c r="I39" s="33" t="s">
        <v>162</v>
      </c>
      <c r="J39" s="33" t="s">
        <v>205</v>
      </c>
      <c r="K39" s="33" t="s">
        <v>203</v>
      </c>
      <c r="L39" s="33"/>
      <c r="M39" s="33" t="s">
        <v>206</v>
      </c>
      <c r="N39" s="35" t="s">
        <v>109</v>
      </c>
      <c r="O39" s="35" t="n">
        <v>2015</v>
      </c>
      <c r="P39" s="36" t="str">
        <f aca="false">J39</f>
        <v>Leopard</v>
      </c>
      <c r="Q39" s="37" t="n">
        <f aca="false">COUNTIF(P:P,P39)</f>
        <v>1</v>
      </c>
      <c r="R39" s="38" t="str">
        <f aca="false">E39&amp;"|"&amp;J39</f>
        <v>Anansi and the Box of Stories|Leopard</v>
      </c>
      <c r="S39" s="39" t="n">
        <f aca="false">COUNTIF(R:R,R39)</f>
        <v>1</v>
      </c>
      <c r="T39" s="40" t="str">
        <f aca="false">B39&amp;"|"&amp;E39&amp;"|"&amp;J39</f>
        <v>Bronze Promo|Anansi and the Box of Stories|Leopard</v>
      </c>
      <c r="U39" s="41" t="n">
        <f aca="false">COUNTIF(T:T,T39)</f>
        <v>1</v>
      </c>
      <c r="V39" s="42" t="str">
        <f aca="false">B39&amp;"|"&amp;E39&amp;"|"&amp;J39&amp;"|"&amp;N39</f>
        <v>Bronze Promo|Anansi and the Box of Stories|Leopard|-</v>
      </c>
      <c r="W39" s="43" t="n">
        <f aca="false">COUNTIF(V:V,V39)</f>
        <v>1</v>
      </c>
    </row>
    <row r="40" customFormat="false" ht="15.75" hidden="false" customHeight="true" outlineLevel="0" collapsed="false">
      <c r="A40" s="33" t="s">
        <v>49</v>
      </c>
      <c r="B40" s="33" t="s">
        <v>16</v>
      </c>
      <c r="C40" s="34" t="n">
        <v>5</v>
      </c>
      <c r="D40" s="34" t="n">
        <v>1</v>
      </c>
      <c r="E40" s="33" t="s">
        <v>201</v>
      </c>
      <c r="F40" s="33" t="s">
        <v>201</v>
      </c>
      <c r="G40" s="34" t="n">
        <v>6</v>
      </c>
      <c r="H40" s="33" t="s">
        <v>114</v>
      </c>
      <c r="I40" s="33" t="s">
        <v>162</v>
      </c>
      <c r="J40" s="33" t="s">
        <v>207</v>
      </c>
      <c r="K40" s="33" t="s">
        <v>203</v>
      </c>
      <c r="L40" s="33"/>
      <c r="M40" s="33" t="s">
        <v>208</v>
      </c>
      <c r="N40" s="35" t="s">
        <v>109</v>
      </c>
      <c r="O40" s="35" t="n">
        <v>2015</v>
      </c>
      <c r="P40" s="36" t="str">
        <f aca="false">J40</f>
        <v>Monkey</v>
      </c>
      <c r="Q40" s="37" t="n">
        <f aca="false">COUNTIF(P:P,P40)</f>
        <v>1</v>
      </c>
      <c r="R40" s="38" t="str">
        <f aca="false">E40&amp;"|"&amp;J40</f>
        <v>Anansi and the Box of Stories|Monkey</v>
      </c>
      <c r="S40" s="39" t="n">
        <f aca="false">COUNTIF(R:R,R40)</f>
        <v>1</v>
      </c>
      <c r="T40" s="40" t="str">
        <f aca="false">B40&amp;"|"&amp;E40&amp;"|"&amp;J40</f>
        <v>Bronze Promo|Anansi and the Box of Stories|Monkey</v>
      </c>
      <c r="U40" s="41" t="n">
        <f aca="false">COUNTIF(T:T,T40)</f>
        <v>1</v>
      </c>
      <c r="V40" s="42" t="str">
        <f aca="false">B40&amp;"|"&amp;E40&amp;"|"&amp;J40&amp;"|"&amp;N40</f>
        <v>Bronze Promo|Anansi and the Box of Stories|Monkey|-</v>
      </c>
      <c r="W40" s="43" t="n">
        <f aca="false">COUNTIF(V:V,V40)</f>
        <v>1</v>
      </c>
    </row>
    <row r="41" customFormat="false" ht="15.75" hidden="false" customHeight="true" outlineLevel="0" collapsed="false">
      <c r="A41" s="33" t="s">
        <v>49</v>
      </c>
      <c r="B41" s="33" t="s">
        <v>16</v>
      </c>
      <c r="C41" s="34" t="n">
        <v>5</v>
      </c>
      <c r="D41" s="34" t="n">
        <v>1</v>
      </c>
      <c r="E41" s="33" t="s">
        <v>201</v>
      </c>
      <c r="F41" s="33" t="s">
        <v>201</v>
      </c>
      <c r="G41" s="34" t="n">
        <v>6</v>
      </c>
      <c r="H41" s="33" t="s">
        <v>129</v>
      </c>
      <c r="I41" s="33" t="s">
        <v>162</v>
      </c>
      <c r="J41" s="33" t="s">
        <v>209</v>
      </c>
      <c r="K41" s="33" t="s">
        <v>203</v>
      </c>
      <c r="L41" s="33"/>
      <c r="M41" s="33" t="s">
        <v>210</v>
      </c>
      <c r="N41" s="35" t="s">
        <v>109</v>
      </c>
      <c r="O41" s="35" t="n">
        <v>2015</v>
      </c>
      <c r="P41" s="36" t="str">
        <f aca="false">J41</f>
        <v>Rabbit</v>
      </c>
      <c r="Q41" s="37" t="n">
        <f aca="false">COUNTIF(P:P,P41)</f>
        <v>1</v>
      </c>
      <c r="R41" s="38" t="str">
        <f aca="false">E41&amp;"|"&amp;J41</f>
        <v>Anansi and the Box of Stories|Rabbit</v>
      </c>
      <c r="S41" s="39" t="n">
        <f aca="false">COUNTIF(R:R,R41)</f>
        <v>1</v>
      </c>
      <c r="T41" s="40" t="str">
        <f aca="false">B41&amp;"|"&amp;E41&amp;"|"&amp;J41</f>
        <v>Bronze Promo|Anansi and the Box of Stories|Rabbit</v>
      </c>
      <c r="U41" s="41" t="n">
        <f aca="false">COUNTIF(T:T,T41)</f>
        <v>1</v>
      </c>
      <c r="V41" s="42" t="str">
        <f aca="false">B41&amp;"|"&amp;E41&amp;"|"&amp;J41&amp;"|"&amp;N41</f>
        <v>Bronze Promo|Anansi and the Box of Stories|Rabbit|-</v>
      </c>
      <c r="W41" s="43" t="n">
        <f aca="false">COUNTIF(V:V,V41)</f>
        <v>1</v>
      </c>
    </row>
    <row r="42" customFormat="false" ht="15.75" hidden="false" customHeight="true" outlineLevel="0" collapsed="false">
      <c r="A42" s="33" t="s">
        <v>49</v>
      </c>
      <c r="B42" s="33" t="s">
        <v>16</v>
      </c>
      <c r="C42" s="34" t="n">
        <v>5</v>
      </c>
      <c r="D42" s="34" t="n">
        <v>1</v>
      </c>
      <c r="E42" s="33" t="s">
        <v>201</v>
      </c>
      <c r="F42" s="33" t="s">
        <v>201</v>
      </c>
      <c r="G42" s="34" t="n">
        <v>6</v>
      </c>
      <c r="H42" s="33" t="s">
        <v>124</v>
      </c>
      <c r="I42" s="33" t="s">
        <v>162</v>
      </c>
      <c r="J42" s="33" t="s">
        <v>211</v>
      </c>
      <c r="K42" s="33" t="s">
        <v>203</v>
      </c>
      <c r="L42" s="33"/>
      <c r="M42" s="33" t="s">
        <v>212</v>
      </c>
      <c r="N42" s="35" t="s">
        <v>109</v>
      </c>
      <c r="O42" s="35" t="n">
        <v>2015</v>
      </c>
      <c r="P42" s="36" t="str">
        <f aca="false">J42</f>
        <v>Snake</v>
      </c>
      <c r="Q42" s="37" t="n">
        <f aca="false">COUNTIF(P:P,P42)</f>
        <v>1</v>
      </c>
      <c r="R42" s="38" t="str">
        <f aca="false">E42&amp;"|"&amp;J42</f>
        <v>Anansi and the Box of Stories|Snake</v>
      </c>
      <c r="S42" s="39" t="n">
        <f aca="false">COUNTIF(R:R,R42)</f>
        <v>1</v>
      </c>
      <c r="T42" s="40" t="str">
        <f aca="false">B42&amp;"|"&amp;E42&amp;"|"&amp;J42</f>
        <v>Bronze Promo|Anansi and the Box of Stories|Snake</v>
      </c>
      <c r="U42" s="41" t="n">
        <f aca="false">COUNTIF(T:T,T42)</f>
        <v>1</v>
      </c>
      <c r="V42" s="42" t="str">
        <f aca="false">B42&amp;"|"&amp;E42&amp;"|"&amp;J42&amp;"|"&amp;N42</f>
        <v>Bronze Promo|Anansi and the Box of Stories|Snake|-</v>
      </c>
      <c r="W42" s="43" t="n">
        <f aca="false">COUNTIF(V:V,V42)</f>
        <v>1</v>
      </c>
    </row>
    <row r="43" customFormat="false" ht="15.75" hidden="false" customHeight="true" outlineLevel="0" collapsed="false">
      <c r="A43" s="33" t="s">
        <v>49</v>
      </c>
      <c r="B43" s="33" t="s">
        <v>16</v>
      </c>
      <c r="C43" s="34" t="n">
        <v>5</v>
      </c>
      <c r="D43" s="34" t="n">
        <v>1</v>
      </c>
      <c r="E43" s="33" t="s">
        <v>201</v>
      </c>
      <c r="F43" s="33" t="s">
        <v>201</v>
      </c>
      <c r="G43" s="34" t="n">
        <v>6</v>
      </c>
      <c r="H43" s="33" t="s">
        <v>139</v>
      </c>
      <c r="I43" s="33" t="s">
        <v>162</v>
      </c>
      <c r="J43" s="33" t="s">
        <v>213</v>
      </c>
      <c r="K43" s="33" t="s">
        <v>203</v>
      </c>
      <c r="L43" s="33"/>
      <c r="M43" s="33" t="s">
        <v>214</v>
      </c>
      <c r="N43" s="35" t="s">
        <v>109</v>
      </c>
      <c r="O43" s="35" t="n">
        <v>2015</v>
      </c>
      <c r="P43" s="36" t="str">
        <f aca="false">J43</f>
        <v>Turtle</v>
      </c>
      <c r="Q43" s="37" t="n">
        <f aca="false">COUNTIF(P:P,P43)</f>
        <v>1</v>
      </c>
      <c r="R43" s="38" t="str">
        <f aca="false">E43&amp;"|"&amp;J43</f>
        <v>Anansi and the Box of Stories|Turtle</v>
      </c>
      <c r="S43" s="39" t="n">
        <f aca="false">COUNTIF(R:R,R43)</f>
        <v>1</v>
      </c>
      <c r="T43" s="40" t="str">
        <f aca="false">B43&amp;"|"&amp;E43&amp;"|"&amp;J43</f>
        <v>Bronze Promo|Anansi and the Box of Stories|Turtle</v>
      </c>
      <c r="U43" s="41" t="n">
        <f aca="false">COUNTIF(T:T,T43)</f>
        <v>1</v>
      </c>
      <c r="V43" s="42" t="str">
        <f aca="false">B43&amp;"|"&amp;E43&amp;"|"&amp;J43&amp;"|"&amp;N43</f>
        <v>Bronze Promo|Anansi and the Box of Stories|Turtle|-</v>
      </c>
      <c r="W43" s="43" t="n">
        <f aca="false">COUNTIF(V:V,V43)</f>
        <v>1</v>
      </c>
    </row>
    <row r="44" customFormat="false" ht="15.75" hidden="false" customHeight="true" outlineLevel="0" collapsed="false">
      <c r="A44" s="33" t="s">
        <v>26</v>
      </c>
      <c r="B44" s="33" t="s">
        <v>11</v>
      </c>
      <c r="C44" s="34" t="n">
        <v>3</v>
      </c>
      <c r="D44" s="34" t="n">
        <v>1</v>
      </c>
      <c r="E44" s="33" t="s">
        <v>215</v>
      </c>
      <c r="F44" s="33" t="s">
        <v>215</v>
      </c>
      <c r="G44" s="34" t="n">
        <v>2</v>
      </c>
      <c r="H44" s="33" t="s">
        <v>99</v>
      </c>
      <c r="I44" s="33" t="s">
        <v>162</v>
      </c>
      <c r="J44" s="33" t="s">
        <v>216</v>
      </c>
      <c r="K44" s="33" t="s">
        <v>217</v>
      </c>
      <c r="L44" s="33"/>
      <c r="M44" s="33" t="s">
        <v>218</v>
      </c>
      <c r="N44" s="35" t="s">
        <v>26</v>
      </c>
      <c r="O44" s="35" t="n">
        <v>2016</v>
      </c>
      <c r="P44" s="36" t="str">
        <f aca="false">J44</f>
        <v>Bessie, the Holy Cow</v>
      </c>
      <c r="Q44" s="37" t="n">
        <f aca="false">COUNTIF(P:P,P44)</f>
        <v>2</v>
      </c>
      <c r="R44" s="38" t="str">
        <f aca="false">E44&amp;"|"&amp;J44</f>
        <v>Animal Farm|Bessie, the Holy Cow</v>
      </c>
      <c r="S44" s="39" t="n">
        <f aca="false">COUNTIF(R:R,R44)</f>
        <v>1</v>
      </c>
      <c r="T44" s="40" t="str">
        <f aca="false">B44&amp;"|"&amp;E44&amp;"|"&amp;J44</f>
        <v>Starter|Animal Farm|Bessie, the Holy Cow</v>
      </c>
      <c r="U44" s="41" t="n">
        <f aca="false">COUNTIF(T:T,T44)</f>
        <v>1</v>
      </c>
      <c r="V44" s="42" t="str">
        <f aca="false">B44&amp;"|"&amp;E44&amp;"|"&amp;J44&amp;"|"&amp;N44</f>
        <v>Starter|Animal Farm|Bessie, the Holy Cow|Set Rotation</v>
      </c>
      <c r="W44" s="43" t="n">
        <f aca="false">COUNTIF(V:V,V44)</f>
        <v>1</v>
      </c>
    </row>
    <row r="45" customFormat="false" ht="15.75" hidden="false" customHeight="true" outlineLevel="0" collapsed="false">
      <c r="A45" s="33" t="s">
        <v>26</v>
      </c>
      <c r="B45" s="33" t="s">
        <v>11</v>
      </c>
      <c r="C45" s="34" t="n">
        <v>3</v>
      </c>
      <c r="D45" s="34" t="n">
        <v>1</v>
      </c>
      <c r="E45" s="33" t="s">
        <v>215</v>
      </c>
      <c r="F45" s="33" t="s">
        <v>215</v>
      </c>
      <c r="G45" s="34" t="n">
        <v>1</v>
      </c>
      <c r="H45" s="33" t="s">
        <v>129</v>
      </c>
      <c r="I45" s="33" t="s">
        <v>162</v>
      </c>
      <c r="J45" s="33" t="s">
        <v>219</v>
      </c>
      <c r="K45" s="17" t="s">
        <v>220</v>
      </c>
      <c r="L45" s="33"/>
      <c r="M45" s="33" t="s">
        <v>221</v>
      </c>
      <c r="N45" s="35" t="s">
        <v>26</v>
      </c>
      <c r="O45" s="35" t="n">
        <v>2016</v>
      </c>
      <c r="P45" s="36" t="str">
        <f aca="false">J45</f>
        <v>Chameleon Leon</v>
      </c>
      <c r="Q45" s="37" t="n">
        <f aca="false">COUNTIF(P:P,P45)</f>
        <v>2</v>
      </c>
      <c r="R45" s="38" t="str">
        <f aca="false">E45&amp;"|"&amp;J45</f>
        <v>Animal Farm|Chameleon Leon</v>
      </c>
      <c r="S45" s="39" t="n">
        <f aca="false">COUNTIF(R:R,R45)</f>
        <v>1</v>
      </c>
      <c r="T45" s="40" t="str">
        <f aca="false">B45&amp;"|"&amp;E45&amp;"|"&amp;J45</f>
        <v>Starter|Animal Farm|Chameleon Leon</v>
      </c>
      <c r="U45" s="41" t="n">
        <f aca="false">COUNTIF(T:T,T45)</f>
        <v>1</v>
      </c>
      <c r="V45" s="42" t="str">
        <f aca="false">B45&amp;"|"&amp;E45&amp;"|"&amp;J45&amp;"|"&amp;N45</f>
        <v>Starter|Animal Farm|Chameleon Leon|Set Rotation</v>
      </c>
      <c r="W45" s="43" t="n">
        <f aca="false">COUNTIF(V:V,V45)</f>
        <v>1</v>
      </c>
    </row>
    <row r="46" customFormat="false" ht="15.75" hidden="false" customHeight="true" outlineLevel="0" collapsed="false">
      <c r="A46" s="33" t="s">
        <v>26</v>
      </c>
      <c r="B46" s="33" t="s">
        <v>11</v>
      </c>
      <c r="C46" s="34" t="n">
        <v>3</v>
      </c>
      <c r="D46" s="34" t="n">
        <v>1</v>
      </c>
      <c r="E46" s="33" t="s">
        <v>215</v>
      </c>
      <c r="F46" s="33" t="s">
        <v>215</v>
      </c>
      <c r="G46" s="34" t="n">
        <v>4</v>
      </c>
      <c r="H46" s="33" t="s">
        <v>129</v>
      </c>
      <c r="I46" s="33" t="s">
        <v>162</v>
      </c>
      <c r="J46" s="33" t="s">
        <v>222</v>
      </c>
      <c r="K46" s="33"/>
      <c r="L46" s="33"/>
      <c r="M46" s="33" t="s">
        <v>223</v>
      </c>
      <c r="N46" s="35" t="s">
        <v>26</v>
      </c>
      <c r="O46" s="35" t="n">
        <v>2016</v>
      </c>
      <c r="P46" s="36" t="str">
        <f aca="false">J46</f>
        <v>Cloud Boss, Boss of a Cloud</v>
      </c>
      <c r="Q46" s="37" t="n">
        <f aca="false">COUNTIF(P:P,P46)</f>
        <v>2</v>
      </c>
      <c r="R46" s="38" t="str">
        <f aca="false">E46&amp;"|"&amp;J46</f>
        <v>Animal Farm|Cloud Boss, Boss of a Cloud</v>
      </c>
      <c r="S46" s="39" t="n">
        <f aca="false">COUNTIF(R:R,R46)</f>
        <v>1</v>
      </c>
      <c r="T46" s="40" t="str">
        <f aca="false">B46&amp;"|"&amp;E46&amp;"|"&amp;J46</f>
        <v>Starter|Animal Farm|Cloud Boss, Boss of a Cloud</v>
      </c>
      <c r="U46" s="41" t="n">
        <f aca="false">COUNTIF(T:T,T46)</f>
        <v>1</v>
      </c>
      <c r="V46" s="42" t="str">
        <f aca="false">B46&amp;"|"&amp;E46&amp;"|"&amp;J46&amp;"|"&amp;N46</f>
        <v>Starter|Animal Farm|Cloud Boss, Boss of a Cloud|Set Rotation</v>
      </c>
      <c r="W46" s="43" t="n">
        <f aca="false">COUNTIF(V:V,V46)</f>
        <v>1</v>
      </c>
    </row>
    <row r="47" customFormat="false" ht="15.75" hidden="false" customHeight="true" outlineLevel="0" collapsed="false">
      <c r="A47" s="33" t="s">
        <v>26</v>
      </c>
      <c r="B47" s="33" t="s">
        <v>11</v>
      </c>
      <c r="C47" s="34" t="n">
        <v>3</v>
      </c>
      <c r="D47" s="34" t="n">
        <v>1</v>
      </c>
      <c r="E47" s="33" t="s">
        <v>215</v>
      </c>
      <c r="F47" s="33" t="s">
        <v>215</v>
      </c>
      <c r="G47" s="34" t="n">
        <v>1</v>
      </c>
      <c r="H47" s="33" t="s">
        <v>109</v>
      </c>
      <c r="I47" s="33" t="s">
        <v>109</v>
      </c>
      <c r="J47" s="33" t="s">
        <v>224</v>
      </c>
      <c r="K47" s="33" t="s">
        <v>225</v>
      </c>
      <c r="L47" s="33"/>
      <c r="M47" s="33" t="s">
        <v>226</v>
      </c>
      <c r="N47" s="35" t="s">
        <v>26</v>
      </c>
      <c r="O47" s="35" t="n">
        <v>2016</v>
      </c>
      <c r="P47" s="36" t="str">
        <f aca="false">J47</f>
        <v>Deck Protectors</v>
      </c>
      <c r="Q47" s="37" t="n">
        <f aca="false">COUNTIF(P:P,P47)</f>
        <v>12</v>
      </c>
      <c r="R47" s="38" t="str">
        <f aca="false">E47&amp;"|"&amp;J47</f>
        <v>Animal Farm|Deck Protectors</v>
      </c>
      <c r="S47" s="39" t="n">
        <f aca="false">COUNTIF(R:R,R47)</f>
        <v>1</v>
      </c>
      <c r="T47" s="40" t="str">
        <f aca="false">B47&amp;"|"&amp;E47&amp;"|"&amp;J47</f>
        <v>Starter|Animal Farm|Deck Protectors</v>
      </c>
      <c r="U47" s="41" t="n">
        <f aca="false">COUNTIF(T:T,T47)</f>
        <v>1</v>
      </c>
      <c r="V47" s="42" t="str">
        <f aca="false">B47&amp;"|"&amp;E47&amp;"|"&amp;J47&amp;"|"&amp;N47</f>
        <v>Starter|Animal Farm|Deck Protectors|Set Rotation</v>
      </c>
      <c r="W47" s="43" t="n">
        <f aca="false">COUNTIF(V:V,V47)</f>
        <v>1</v>
      </c>
    </row>
    <row r="48" customFormat="false" ht="15.75" hidden="false" customHeight="true" outlineLevel="0" collapsed="false">
      <c r="A48" s="33" t="s">
        <v>26</v>
      </c>
      <c r="B48" s="33" t="s">
        <v>11</v>
      </c>
      <c r="C48" s="34" t="n">
        <v>3</v>
      </c>
      <c r="D48" s="34" t="n">
        <v>1</v>
      </c>
      <c r="E48" s="33" t="s">
        <v>215</v>
      </c>
      <c r="F48" s="33" t="s">
        <v>215</v>
      </c>
      <c r="G48" s="34" t="n">
        <v>5</v>
      </c>
      <c r="H48" s="33" t="s">
        <v>124</v>
      </c>
      <c r="I48" s="33" t="s">
        <v>162</v>
      </c>
      <c r="J48" s="33" t="s">
        <v>227</v>
      </c>
      <c r="K48" s="33" t="s">
        <v>228</v>
      </c>
      <c r="L48" s="33"/>
      <c r="M48" s="33" t="s">
        <v>229</v>
      </c>
      <c r="N48" s="35" t="s">
        <v>26</v>
      </c>
      <c r="O48" s="35" t="n">
        <v>2016</v>
      </c>
      <c r="P48" s="36" t="str">
        <f aca="false">J48</f>
        <v>Doubleshark, Twice the Shark</v>
      </c>
      <c r="Q48" s="37" t="n">
        <f aca="false">COUNTIF(P:P,P48)</f>
        <v>2</v>
      </c>
      <c r="R48" s="38" t="str">
        <f aca="false">E48&amp;"|"&amp;J48</f>
        <v>Animal Farm|Doubleshark, Twice the Shark</v>
      </c>
      <c r="S48" s="39" t="n">
        <f aca="false">COUNTIF(R:R,R48)</f>
        <v>1</v>
      </c>
      <c r="T48" s="40" t="str">
        <f aca="false">B48&amp;"|"&amp;E48&amp;"|"&amp;J48</f>
        <v>Starter|Animal Farm|Doubleshark, Twice the Shark</v>
      </c>
      <c r="U48" s="41" t="n">
        <f aca="false">COUNTIF(T:T,T48)</f>
        <v>1</v>
      </c>
      <c r="V48" s="42" t="str">
        <f aca="false">B48&amp;"|"&amp;E48&amp;"|"&amp;J48&amp;"|"&amp;N48</f>
        <v>Starter|Animal Farm|Doubleshark, Twice the Shark|Set Rotation</v>
      </c>
      <c r="W48" s="43" t="n">
        <f aca="false">COUNTIF(V:V,V48)</f>
        <v>1</v>
      </c>
    </row>
    <row r="49" customFormat="false" ht="15.75" hidden="false" customHeight="true" outlineLevel="0" collapsed="false">
      <c r="A49" s="33" t="s">
        <v>26</v>
      </c>
      <c r="B49" s="33" t="s">
        <v>11</v>
      </c>
      <c r="C49" s="34" t="n">
        <v>3</v>
      </c>
      <c r="D49" s="34" t="n">
        <v>1</v>
      </c>
      <c r="E49" s="33" t="s">
        <v>215</v>
      </c>
      <c r="F49" s="33" t="s">
        <v>215</v>
      </c>
      <c r="G49" s="34" t="n">
        <v>1</v>
      </c>
      <c r="H49" s="33" t="s">
        <v>99</v>
      </c>
      <c r="I49" s="33" t="s">
        <v>162</v>
      </c>
      <c r="J49" s="33" t="s">
        <v>230</v>
      </c>
      <c r="K49" s="33" t="s">
        <v>231</v>
      </c>
      <c r="L49" s="33"/>
      <c r="M49" s="33" t="s">
        <v>232</v>
      </c>
      <c r="N49" s="35" t="s">
        <v>26</v>
      </c>
      <c r="O49" s="35" t="n">
        <v>2016</v>
      </c>
      <c r="P49" s="36" t="str">
        <f aca="false">J49</f>
        <v>Goldie the Fortune Cat</v>
      </c>
      <c r="Q49" s="37" t="n">
        <f aca="false">COUNTIF(P:P,P49)</f>
        <v>2</v>
      </c>
      <c r="R49" s="38" t="str">
        <f aca="false">E49&amp;"|"&amp;J49</f>
        <v>Animal Farm|Goldie the Fortune Cat</v>
      </c>
      <c r="S49" s="39" t="n">
        <f aca="false">COUNTIF(R:R,R49)</f>
        <v>1</v>
      </c>
      <c r="T49" s="40" t="str">
        <f aca="false">B49&amp;"|"&amp;E49&amp;"|"&amp;J49</f>
        <v>Starter|Animal Farm|Goldie the Fortune Cat</v>
      </c>
      <c r="U49" s="41" t="n">
        <f aca="false">COUNTIF(T:T,T49)</f>
        <v>1</v>
      </c>
      <c r="V49" s="42" t="str">
        <f aca="false">B49&amp;"|"&amp;E49&amp;"|"&amp;J49&amp;"|"&amp;N49</f>
        <v>Starter|Animal Farm|Goldie the Fortune Cat|Set Rotation</v>
      </c>
      <c r="W49" s="43" t="n">
        <f aca="false">COUNTIF(V:V,V49)</f>
        <v>1</v>
      </c>
    </row>
    <row r="50" customFormat="false" ht="15.75" hidden="false" customHeight="true" outlineLevel="0" collapsed="false">
      <c r="A50" s="33" t="s">
        <v>26</v>
      </c>
      <c r="B50" s="33" t="s">
        <v>11</v>
      </c>
      <c r="C50" s="34" t="n">
        <v>3</v>
      </c>
      <c r="D50" s="34" t="n">
        <v>1</v>
      </c>
      <c r="E50" s="33" t="s">
        <v>215</v>
      </c>
      <c r="F50" s="33" t="s">
        <v>215</v>
      </c>
      <c r="G50" s="34" t="n">
        <v>3</v>
      </c>
      <c r="H50" s="33" t="s">
        <v>129</v>
      </c>
      <c r="I50" s="33" t="s">
        <v>162</v>
      </c>
      <c r="J50" s="33" t="s">
        <v>233</v>
      </c>
      <c r="K50" s="33"/>
      <c r="L50" s="33"/>
      <c r="M50" s="33" t="s">
        <v>234</v>
      </c>
      <c r="N50" s="35" t="s">
        <v>26</v>
      </c>
      <c r="O50" s="35" t="n">
        <v>2016</v>
      </c>
      <c r="P50" s="36" t="str">
        <f aca="false">J50</f>
        <v>Hound Dog Hank</v>
      </c>
      <c r="Q50" s="37" t="n">
        <f aca="false">COUNTIF(P:P,P50)</f>
        <v>2</v>
      </c>
      <c r="R50" s="38" t="str">
        <f aca="false">E50&amp;"|"&amp;J50</f>
        <v>Animal Farm|Hound Dog Hank</v>
      </c>
      <c r="S50" s="39" t="n">
        <f aca="false">COUNTIF(R:R,R50)</f>
        <v>1</v>
      </c>
      <c r="T50" s="40" t="str">
        <f aca="false">B50&amp;"|"&amp;E50&amp;"|"&amp;J50</f>
        <v>Starter|Animal Farm|Hound Dog Hank</v>
      </c>
      <c r="U50" s="41" t="n">
        <f aca="false">COUNTIF(T:T,T50)</f>
        <v>1</v>
      </c>
      <c r="V50" s="42" t="str">
        <f aca="false">B50&amp;"|"&amp;E50&amp;"|"&amp;J50&amp;"|"&amp;N50</f>
        <v>Starter|Animal Farm|Hound Dog Hank|Set Rotation</v>
      </c>
      <c r="W50" s="43" t="n">
        <f aca="false">COUNTIF(V:V,V50)</f>
        <v>1</v>
      </c>
    </row>
    <row r="51" customFormat="false" ht="15.75" hidden="false" customHeight="true" outlineLevel="0" collapsed="false">
      <c r="A51" s="33" t="s">
        <v>26</v>
      </c>
      <c r="B51" s="33" t="s">
        <v>11</v>
      </c>
      <c r="C51" s="34" t="n">
        <v>3</v>
      </c>
      <c r="D51" s="34" t="n">
        <v>1</v>
      </c>
      <c r="E51" s="33" t="s">
        <v>215</v>
      </c>
      <c r="F51" s="33" t="s">
        <v>215</v>
      </c>
      <c r="G51" s="34" t="n">
        <v>3</v>
      </c>
      <c r="H51" s="33" t="s">
        <v>109</v>
      </c>
      <c r="I51" s="33" t="s">
        <v>162</v>
      </c>
      <c r="J51" s="33" t="s">
        <v>235</v>
      </c>
      <c r="K51" s="33" t="s">
        <v>236</v>
      </c>
      <c r="L51" s="33"/>
      <c r="M51" s="33" t="s">
        <v>237</v>
      </c>
      <c r="N51" s="35" t="s">
        <v>26</v>
      </c>
      <c r="O51" s="35" t="n">
        <v>2016</v>
      </c>
      <c r="P51" s="36" t="str">
        <f aca="false">J51</f>
        <v>Mono-Animal Farmhand</v>
      </c>
      <c r="Q51" s="37" t="n">
        <f aca="false">COUNTIF(P:P,P51)</f>
        <v>2</v>
      </c>
      <c r="R51" s="38" t="str">
        <f aca="false">E51&amp;"|"&amp;J51</f>
        <v>Animal Farm|Mono-Animal Farmhand</v>
      </c>
      <c r="S51" s="39" t="n">
        <f aca="false">COUNTIF(R:R,R51)</f>
        <v>1</v>
      </c>
      <c r="T51" s="40" t="str">
        <f aca="false">B51&amp;"|"&amp;E51&amp;"|"&amp;J51</f>
        <v>Starter|Animal Farm|Mono-Animal Farmhand</v>
      </c>
      <c r="U51" s="41" t="n">
        <f aca="false">COUNTIF(T:T,T51)</f>
        <v>1</v>
      </c>
      <c r="V51" s="42" t="str">
        <f aca="false">B51&amp;"|"&amp;E51&amp;"|"&amp;J51&amp;"|"&amp;N51</f>
        <v>Starter|Animal Farm|Mono-Animal Farmhand|Set Rotation</v>
      </c>
      <c r="W51" s="43" t="n">
        <f aca="false">COUNTIF(V:V,V51)</f>
        <v>1</v>
      </c>
    </row>
    <row r="52" customFormat="false" ht="15.75" hidden="false" customHeight="true" outlineLevel="0" collapsed="false">
      <c r="A52" s="33" t="s">
        <v>26</v>
      </c>
      <c r="B52" s="33" t="s">
        <v>11</v>
      </c>
      <c r="C52" s="34" t="n">
        <v>3</v>
      </c>
      <c r="D52" s="34" t="n">
        <v>1</v>
      </c>
      <c r="E52" s="33" t="s">
        <v>215</v>
      </c>
      <c r="F52" s="33" t="s">
        <v>215</v>
      </c>
      <c r="G52" s="34" t="n">
        <v>3</v>
      </c>
      <c r="H52" s="33" t="s">
        <v>114</v>
      </c>
      <c r="I52" s="33" t="s">
        <v>162</v>
      </c>
      <c r="J52" s="33" t="s">
        <v>238</v>
      </c>
      <c r="K52" s="33" t="s">
        <v>239</v>
      </c>
      <c r="L52" s="33"/>
      <c r="M52" s="33" t="s">
        <v>240</v>
      </c>
      <c r="N52" s="35" t="s">
        <v>26</v>
      </c>
      <c r="O52" s="35" t="n">
        <v>2016</v>
      </c>
      <c r="P52" s="36" t="str">
        <f aca="false">J52</f>
        <v>Snax the Wolf</v>
      </c>
      <c r="Q52" s="37" t="n">
        <f aca="false">COUNTIF(P:P,P52)</f>
        <v>2</v>
      </c>
      <c r="R52" s="38" t="str">
        <f aca="false">E52&amp;"|"&amp;J52</f>
        <v>Animal Farm|Snax the Wolf</v>
      </c>
      <c r="S52" s="39" t="n">
        <f aca="false">COUNTIF(R:R,R52)</f>
        <v>1</v>
      </c>
      <c r="T52" s="40" t="str">
        <f aca="false">B52&amp;"|"&amp;E52&amp;"|"&amp;J52</f>
        <v>Starter|Animal Farm|Snax the Wolf</v>
      </c>
      <c r="U52" s="41" t="n">
        <f aca="false">COUNTIF(T:T,T52)</f>
        <v>1</v>
      </c>
      <c r="V52" s="42" t="str">
        <f aca="false">B52&amp;"|"&amp;E52&amp;"|"&amp;J52&amp;"|"&amp;N52</f>
        <v>Starter|Animal Farm|Snax the Wolf|Set Rotation</v>
      </c>
      <c r="W52" s="43" t="n">
        <f aca="false">COUNTIF(V:V,V52)</f>
        <v>1</v>
      </c>
    </row>
    <row r="53" customFormat="false" ht="15.75" hidden="false" customHeight="true" outlineLevel="0" collapsed="false">
      <c r="A53" s="33" t="s">
        <v>56</v>
      </c>
      <c r="B53" s="33" t="s">
        <v>19</v>
      </c>
      <c r="C53" s="34" t="n">
        <v>10</v>
      </c>
      <c r="D53" s="34" t="n">
        <v>5</v>
      </c>
      <c r="E53" s="33" t="s">
        <v>241</v>
      </c>
      <c r="F53" s="33" t="s">
        <v>242</v>
      </c>
      <c r="G53" s="34" t="n">
        <v>9</v>
      </c>
      <c r="H53" s="33" t="s">
        <v>109</v>
      </c>
      <c r="I53" s="33" t="s">
        <v>243</v>
      </c>
      <c r="J53" s="33" t="s">
        <v>244</v>
      </c>
      <c r="K53" s="33" t="s">
        <v>245</v>
      </c>
      <c r="L53" s="33" t="s">
        <v>246</v>
      </c>
      <c r="M53" s="33" t="s">
        <v>247</v>
      </c>
      <c r="N53" s="35" t="s">
        <v>109</v>
      </c>
      <c r="O53" s="35" t="n">
        <v>2016</v>
      </c>
      <c r="P53" s="36" t="str">
        <f aca="false">J53</f>
        <v>Shafille DuCarte</v>
      </c>
      <c r="Q53" s="37" t="n">
        <f aca="false">COUNTIF(P:P,P53)</f>
        <v>1</v>
      </c>
      <c r="R53" s="38" t="str">
        <f aca="false">E53&amp;"|"&amp;J53</f>
        <v>Antiquity|Shafille DuCarte</v>
      </c>
      <c r="S53" s="39" t="n">
        <f aca="false">COUNTIF(R:R,R53)</f>
        <v>1</v>
      </c>
      <c r="T53" s="40" t="str">
        <f aca="false">B53&amp;"|"&amp;E53&amp;"|"&amp;J53</f>
        <v>Pro Player|Antiquity|Shafille DuCarte</v>
      </c>
      <c r="U53" s="41" t="n">
        <f aca="false">COUNTIF(T:T,T53)</f>
        <v>1</v>
      </c>
      <c r="V53" s="42" t="str">
        <f aca="false">B53&amp;"|"&amp;E53&amp;"|"&amp;J53&amp;"|"&amp;N53</f>
        <v>Pro Player|Antiquity|Shafille DuCarte|-</v>
      </c>
      <c r="W53" s="43" t="n">
        <f aca="false">COUNTIF(V:V,V53)</f>
        <v>1</v>
      </c>
    </row>
    <row r="54" customFormat="false" ht="15.75" hidden="false" customHeight="true" outlineLevel="0" collapsed="false">
      <c r="A54" s="33" t="s">
        <v>10</v>
      </c>
      <c r="B54" s="33" t="s">
        <v>13</v>
      </c>
      <c r="C54" s="34" t="n">
        <v>4</v>
      </c>
      <c r="D54" s="34" t="n">
        <v>2</v>
      </c>
      <c r="E54" s="33" t="s">
        <v>248</v>
      </c>
      <c r="F54" s="33" t="s">
        <v>248</v>
      </c>
      <c r="G54" s="34" t="n">
        <v>3</v>
      </c>
      <c r="H54" s="33" t="s">
        <v>129</v>
      </c>
      <c r="I54" s="33" t="s">
        <v>109</v>
      </c>
      <c r="J54" s="33" t="s">
        <v>249</v>
      </c>
      <c r="K54" s="44" t="s">
        <v>250</v>
      </c>
      <c r="L54" s="33"/>
      <c r="M54" s="33" t="s">
        <v>251</v>
      </c>
      <c r="N54" s="35" t="s">
        <v>109</v>
      </c>
      <c r="O54" s="35" t="n">
        <v>2015</v>
      </c>
      <c r="P54" s="36" t="str">
        <f aca="false">J54</f>
        <v>Anvilicious</v>
      </c>
      <c r="Q54" s="37" t="n">
        <f aca="false">COUNTIF(P:P,P54)</f>
        <v>1</v>
      </c>
      <c r="R54" s="38" t="str">
        <f aca="false">E54&amp;"|"&amp;J54</f>
        <v>Anvilicious Arrangements|Anvilicious</v>
      </c>
      <c r="S54" s="39" t="n">
        <f aca="false">COUNTIF(R:R,R54)</f>
        <v>1</v>
      </c>
      <c r="T54" s="40" t="str">
        <f aca="false">B54&amp;"|"&amp;E54&amp;"|"&amp;J54</f>
        <v>Expansion|Anvilicious Arrangements|Anvilicious</v>
      </c>
      <c r="U54" s="41" t="n">
        <f aca="false">COUNTIF(T:T,T54)</f>
        <v>1</v>
      </c>
      <c r="V54" s="42" t="str">
        <f aca="false">B54&amp;"|"&amp;E54&amp;"|"&amp;J54&amp;"|"&amp;N54</f>
        <v>Expansion|Anvilicious Arrangements|Anvilicious|-</v>
      </c>
      <c r="W54" s="43" t="n">
        <f aca="false">COUNTIF(V:V,V54)</f>
        <v>1</v>
      </c>
    </row>
    <row r="55" customFormat="false" ht="15.75" hidden="false" customHeight="true" outlineLevel="0" collapsed="false">
      <c r="A55" s="33" t="s">
        <v>10</v>
      </c>
      <c r="B55" s="33" t="s">
        <v>13</v>
      </c>
      <c r="C55" s="34" t="n">
        <v>4</v>
      </c>
      <c r="D55" s="34" t="n">
        <v>2</v>
      </c>
      <c r="E55" s="33" t="s">
        <v>248</v>
      </c>
      <c r="F55" s="33" t="s">
        <v>248</v>
      </c>
      <c r="G55" s="34" t="n">
        <v>5</v>
      </c>
      <c r="H55" s="33" t="s">
        <v>129</v>
      </c>
      <c r="I55" s="33" t="s">
        <v>162</v>
      </c>
      <c r="J55" s="33" t="s">
        <v>252</v>
      </c>
      <c r="K55" s="44" t="s">
        <v>253</v>
      </c>
      <c r="L55" s="33"/>
      <c r="M55" s="33" t="s">
        <v>254</v>
      </c>
      <c r="N55" s="35" t="s">
        <v>109</v>
      </c>
      <c r="O55" s="35" t="n">
        <v>2015</v>
      </c>
      <c r="P55" s="36" t="str">
        <f aca="false">J55</f>
        <v>Bear Smith</v>
      </c>
      <c r="Q55" s="37" t="n">
        <f aca="false">COUNTIF(P:P,P55)</f>
        <v>1</v>
      </c>
      <c r="R55" s="38" t="str">
        <f aca="false">E55&amp;"|"&amp;J55</f>
        <v>Anvilicious Arrangements|Bear Smith</v>
      </c>
      <c r="S55" s="39" t="n">
        <f aca="false">COUNTIF(R:R,R55)</f>
        <v>1</v>
      </c>
      <c r="T55" s="40" t="str">
        <f aca="false">B55&amp;"|"&amp;E55&amp;"|"&amp;J55</f>
        <v>Expansion|Anvilicious Arrangements|Bear Smith</v>
      </c>
      <c r="U55" s="41" t="n">
        <f aca="false">COUNTIF(T:T,T55)</f>
        <v>1</v>
      </c>
      <c r="V55" s="42" t="str">
        <f aca="false">B55&amp;"|"&amp;E55&amp;"|"&amp;J55&amp;"|"&amp;N55</f>
        <v>Expansion|Anvilicious Arrangements|Bear Smith|-</v>
      </c>
      <c r="W55" s="43" t="n">
        <f aca="false">COUNTIF(V:V,V55)</f>
        <v>1</v>
      </c>
    </row>
    <row r="56" customFormat="false" ht="15.75" hidden="false" customHeight="true" outlineLevel="0" collapsed="false">
      <c r="A56" s="33" t="s">
        <v>10</v>
      </c>
      <c r="B56" s="33" t="s">
        <v>13</v>
      </c>
      <c r="C56" s="34" t="n">
        <v>4</v>
      </c>
      <c r="D56" s="34" t="n">
        <v>1</v>
      </c>
      <c r="E56" s="33" t="s">
        <v>248</v>
      </c>
      <c r="F56" s="33" t="s">
        <v>248</v>
      </c>
      <c r="G56" s="34" t="n">
        <v>6</v>
      </c>
      <c r="H56" s="33" t="s">
        <v>139</v>
      </c>
      <c r="I56" s="33" t="s">
        <v>162</v>
      </c>
      <c r="J56" s="33" t="s">
        <v>255</v>
      </c>
      <c r="K56" s="44" t="s">
        <v>256</v>
      </c>
      <c r="L56" s="33"/>
      <c r="M56" s="33" t="s">
        <v>257</v>
      </c>
      <c r="N56" s="35" t="s">
        <v>109</v>
      </c>
      <c r="O56" s="35" t="n">
        <v>2015</v>
      </c>
      <c r="P56" s="36" t="str">
        <f aca="false">J56</f>
        <v>Bupkis Bunny</v>
      </c>
      <c r="Q56" s="37" t="n">
        <f aca="false">COUNTIF(P:P,P56)</f>
        <v>1</v>
      </c>
      <c r="R56" s="38" t="str">
        <f aca="false">E56&amp;"|"&amp;J56</f>
        <v>Anvilicious Arrangements|Bupkis Bunny</v>
      </c>
      <c r="S56" s="39" t="n">
        <f aca="false">COUNTIF(R:R,R56)</f>
        <v>1</v>
      </c>
      <c r="T56" s="40" t="str">
        <f aca="false">B56&amp;"|"&amp;E56&amp;"|"&amp;J56</f>
        <v>Expansion|Anvilicious Arrangements|Bupkis Bunny</v>
      </c>
      <c r="U56" s="41" t="n">
        <f aca="false">COUNTIF(T:T,T56)</f>
        <v>1</v>
      </c>
      <c r="V56" s="42" t="str">
        <f aca="false">B56&amp;"|"&amp;E56&amp;"|"&amp;J56&amp;"|"&amp;N56</f>
        <v>Expansion|Anvilicious Arrangements|Bupkis Bunny|-</v>
      </c>
      <c r="W56" s="43" t="n">
        <f aca="false">COUNTIF(V:V,V56)</f>
        <v>1</v>
      </c>
    </row>
    <row r="57" customFormat="false" ht="15.75" hidden="false" customHeight="true" outlineLevel="0" collapsed="false">
      <c r="A57" s="33" t="s">
        <v>10</v>
      </c>
      <c r="B57" s="33" t="s">
        <v>13</v>
      </c>
      <c r="C57" s="34" t="n">
        <v>4</v>
      </c>
      <c r="D57" s="34" t="n">
        <v>2</v>
      </c>
      <c r="E57" s="33" t="s">
        <v>248</v>
      </c>
      <c r="F57" s="33" t="s">
        <v>248</v>
      </c>
      <c r="G57" s="34" t="n">
        <v>3</v>
      </c>
      <c r="H57" s="33" t="s">
        <v>99</v>
      </c>
      <c r="I57" s="33" t="s">
        <v>162</v>
      </c>
      <c r="J57" s="33" t="s">
        <v>258</v>
      </c>
      <c r="K57" s="44" t="s">
        <v>259</v>
      </c>
      <c r="L57" s="33"/>
      <c r="M57" s="33" t="s">
        <v>260</v>
      </c>
      <c r="N57" s="35" t="s">
        <v>109</v>
      </c>
      <c r="O57" s="35" t="n">
        <v>2015</v>
      </c>
      <c r="P57" s="36" t="str">
        <f aca="false">J57</f>
        <v>Duck Van Duck</v>
      </c>
      <c r="Q57" s="37" t="n">
        <f aca="false">COUNTIF(P:P,P57)</f>
        <v>1</v>
      </c>
      <c r="R57" s="38" t="str">
        <f aca="false">E57&amp;"|"&amp;J57</f>
        <v>Anvilicious Arrangements|Duck Van Duck</v>
      </c>
      <c r="S57" s="39" t="n">
        <f aca="false">COUNTIF(R:R,R57)</f>
        <v>1</v>
      </c>
      <c r="T57" s="40" t="str">
        <f aca="false">B57&amp;"|"&amp;E57&amp;"|"&amp;J57</f>
        <v>Expansion|Anvilicious Arrangements|Duck Van Duck</v>
      </c>
      <c r="U57" s="41" t="n">
        <f aca="false">COUNTIF(T:T,T57)</f>
        <v>1</v>
      </c>
      <c r="V57" s="42" t="str">
        <f aca="false">B57&amp;"|"&amp;E57&amp;"|"&amp;J57&amp;"|"&amp;N57</f>
        <v>Expansion|Anvilicious Arrangements|Duck Van Duck|-</v>
      </c>
      <c r="W57" s="43" t="n">
        <f aca="false">COUNTIF(V:V,V57)</f>
        <v>1</v>
      </c>
    </row>
    <row r="58" customFormat="false" ht="15.75" hidden="false" customHeight="true" outlineLevel="0" collapsed="false">
      <c r="A58" s="33" t="s">
        <v>10</v>
      </c>
      <c r="B58" s="33" t="s">
        <v>13</v>
      </c>
      <c r="C58" s="34" t="n">
        <v>4</v>
      </c>
      <c r="D58" s="34" t="n">
        <v>2</v>
      </c>
      <c r="E58" s="33" t="s">
        <v>248</v>
      </c>
      <c r="F58" s="33" t="s">
        <v>248</v>
      </c>
      <c r="G58" s="34" t="n">
        <v>4</v>
      </c>
      <c r="H58" s="33" t="s">
        <v>114</v>
      </c>
      <c r="I58" s="33" t="s">
        <v>162</v>
      </c>
      <c r="J58" s="33" t="s">
        <v>261</v>
      </c>
      <c r="K58" s="44" t="s">
        <v>262</v>
      </c>
      <c r="L58" s="33"/>
      <c r="M58" s="33" t="s">
        <v>263</v>
      </c>
      <c r="N58" s="35" t="s">
        <v>109</v>
      </c>
      <c r="O58" s="35" t="n">
        <v>2015</v>
      </c>
      <c r="P58" s="36" t="str">
        <f aca="false">J58</f>
        <v>Fuschia Cheetah</v>
      </c>
      <c r="Q58" s="37" t="n">
        <f aca="false">COUNTIF(P:P,P58)</f>
        <v>1</v>
      </c>
      <c r="R58" s="38" t="str">
        <f aca="false">E58&amp;"|"&amp;J58</f>
        <v>Anvilicious Arrangements|Fuschia Cheetah</v>
      </c>
      <c r="S58" s="39" t="n">
        <f aca="false">COUNTIF(R:R,R58)</f>
        <v>1</v>
      </c>
      <c r="T58" s="40" t="str">
        <f aca="false">B58&amp;"|"&amp;E58&amp;"|"&amp;J58</f>
        <v>Expansion|Anvilicious Arrangements|Fuschia Cheetah</v>
      </c>
      <c r="U58" s="41" t="n">
        <f aca="false">COUNTIF(T:T,T58)</f>
        <v>1</v>
      </c>
      <c r="V58" s="42" t="str">
        <f aca="false">B58&amp;"|"&amp;E58&amp;"|"&amp;J58&amp;"|"&amp;N58</f>
        <v>Expansion|Anvilicious Arrangements|Fuschia Cheetah|-</v>
      </c>
      <c r="W58" s="43" t="n">
        <f aca="false">COUNTIF(V:V,V58)</f>
        <v>1</v>
      </c>
    </row>
    <row r="59" customFormat="false" ht="15.75" hidden="false" customHeight="true" outlineLevel="0" collapsed="false">
      <c r="A59" s="33" t="s">
        <v>10</v>
      </c>
      <c r="B59" s="33" t="s">
        <v>13</v>
      </c>
      <c r="C59" s="34" t="n">
        <v>4</v>
      </c>
      <c r="D59" s="34" t="n">
        <v>3</v>
      </c>
      <c r="E59" s="33" t="s">
        <v>248</v>
      </c>
      <c r="F59" s="33" t="s">
        <v>248</v>
      </c>
      <c r="G59" s="34" t="n">
        <v>2</v>
      </c>
      <c r="H59" s="33" t="s">
        <v>124</v>
      </c>
      <c r="I59" s="33" t="s">
        <v>162</v>
      </c>
      <c r="J59" s="33" t="s">
        <v>264</v>
      </c>
      <c r="K59" s="33" t="s">
        <v>265</v>
      </c>
      <c r="L59" s="33"/>
      <c r="M59" s="33" t="s">
        <v>266</v>
      </c>
      <c r="N59" s="35" t="s">
        <v>109</v>
      </c>
      <c r="O59" s="35" t="n">
        <v>2015</v>
      </c>
      <c r="P59" s="36" t="str">
        <f aca="false">J59</f>
        <v>Ricky Rat</v>
      </c>
      <c r="Q59" s="37" t="n">
        <f aca="false">COUNTIF(P:P,P59)</f>
        <v>1</v>
      </c>
      <c r="R59" s="38" t="str">
        <f aca="false">E59&amp;"|"&amp;J59</f>
        <v>Anvilicious Arrangements|Ricky Rat</v>
      </c>
      <c r="S59" s="39" t="n">
        <f aca="false">COUNTIF(R:R,R59)</f>
        <v>1</v>
      </c>
      <c r="T59" s="40" t="str">
        <f aca="false">B59&amp;"|"&amp;E59&amp;"|"&amp;J59</f>
        <v>Expansion|Anvilicious Arrangements|Ricky Rat</v>
      </c>
      <c r="U59" s="41" t="n">
        <f aca="false">COUNTIF(T:T,T59)</f>
        <v>1</v>
      </c>
      <c r="V59" s="42" t="str">
        <f aca="false">B59&amp;"|"&amp;E59&amp;"|"&amp;J59&amp;"|"&amp;N59</f>
        <v>Expansion|Anvilicious Arrangements|Ricky Rat|-</v>
      </c>
      <c r="W59" s="43" t="n">
        <f aca="false">COUNTIF(V:V,V59)</f>
        <v>1</v>
      </c>
    </row>
    <row r="60" customFormat="false" ht="15.75" hidden="false" customHeight="true" outlineLevel="0" collapsed="false">
      <c r="A60" s="33" t="s">
        <v>26</v>
      </c>
      <c r="B60" s="33" t="s">
        <v>18</v>
      </c>
      <c r="C60" s="34" t="n">
        <v>9</v>
      </c>
      <c r="D60" s="34" t="n">
        <v>1</v>
      </c>
      <c r="E60" s="33" t="s">
        <v>267</v>
      </c>
      <c r="F60" s="33" t="s">
        <v>267</v>
      </c>
      <c r="G60" s="34" t="n">
        <v>8</v>
      </c>
      <c r="H60" s="33" t="s">
        <v>110</v>
      </c>
      <c r="I60" s="33" t="s">
        <v>120</v>
      </c>
      <c r="J60" s="33" t="s">
        <v>268</v>
      </c>
      <c r="K60" s="33" t="s">
        <v>269</v>
      </c>
      <c r="L60" s="33"/>
      <c r="M60" s="33" t="s">
        <v>270</v>
      </c>
      <c r="N60" s="35" t="s">
        <v>26</v>
      </c>
      <c r="O60" s="35" t="n">
        <v>2016</v>
      </c>
      <c r="P60" s="36" t="str">
        <f aca="false">J60</f>
        <v>Byron Krane</v>
      </c>
      <c r="Q60" s="37" t="n">
        <f aca="false">COUNTIF(P:P,P60)</f>
        <v>1</v>
      </c>
      <c r="R60" s="38" t="str">
        <f aca="false">E60&amp;"|"&amp;J60</f>
        <v>Argent Candidates|Byron Krane</v>
      </c>
      <c r="S60" s="39" t="n">
        <f aca="false">COUNTIF(R:R,R60)</f>
        <v>1</v>
      </c>
      <c r="T60" s="40" t="str">
        <f aca="false">B60&amp;"|"&amp;E60&amp;"|"&amp;J60</f>
        <v>Gold Promo|Argent Candidates|Byron Krane</v>
      </c>
      <c r="U60" s="41" t="n">
        <f aca="false">COUNTIF(T:T,T60)</f>
        <v>1</v>
      </c>
      <c r="V60" s="42" t="str">
        <f aca="false">B60&amp;"|"&amp;E60&amp;"|"&amp;J60&amp;"|"&amp;N60</f>
        <v>Gold Promo|Argent Candidates|Byron Krane|Set Rotation</v>
      </c>
      <c r="W60" s="43" t="n">
        <f aca="false">COUNTIF(V:V,V60)</f>
        <v>1</v>
      </c>
    </row>
    <row r="61" customFormat="false" ht="15.75" hidden="false" customHeight="true" outlineLevel="0" collapsed="false">
      <c r="A61" s="33" t="s">
        <v>26</v>
      </c>
      <c r="B61" s="33" t="s">
        <v>18</v>
      </c>
      <c r="C61" s="34" t="n">
        <v>9</v>
      </c>
      <c r="D61" s="34" t="n">
        <v>1</v>
      </c>
      <c r="E61" s="33" t="s">
        <v>267</v>
      </c>
      <c r="F61" s="33" t="s">
        <v>267</v>
      </c>
      <c r="G61" s="34" t="n">
        <v>8</v>
      </c>
      <c r="H61" s="33" t="s">
        <v>139</v>
      </c>
      <c r="I61" s="33" t="s">
        <v>120</v>
      </c>
      <c r="J61" s="33" t="s">
        <v>271</v>
      </c>
      <c r="K61" s="33" t="s">
        <v>269</v>
      </c>
      <c r="L61" s="33"/>
      <c r="M61" s="33" t="s">
        <v>272</v>
      </c>
      <c r="N61" s="35" t="s">
        <v>26</v>
      </c>
      <c r="O61" s="35" t="n">
        <v>2016</v>
      </c>
      <c r="P61" s="36" t="str">
        <f aca="false">J61</f>
        <v>Exhufern Le Marigras</v>
      </c>
      <c r="Q61" s="37" t="n">
        <f aca="false">COUNTIF(P:P,P61)</f>
        <v>1</v>
      </c>
      <c r="R61" s="38" t="str">
        <f aca="false">E61&amp;"|"&amp;J61</f>
        <v>Argent Candidates|Exhufern Le Marigras</v>
      </c>
      <c r="S61" s="39" t="n">
        <f aca="false">COUNTIF(R:R,R61)</f>
        <v>1</v>
      </c>
      <c r="T61" s="40" t="str">
        <f aca="false">B61&amp;"|"&amp;E61&amp;"|"&amp;J61</f>
        <v>Gold Promo|Argent Candidates|Exhufern Le Marigras</v>
      </c>
      <c r="U61" s="41" t="n">
        <f aca="false">COUNTIF(T:T,T61)</f>
        <v>1</v>
      </c>
      <c r="V61" s="42" t="str">
        <f aca="false">B61&amp;"|"&amp;E61&amp;"|"&amp;J61&amp;"|"&amp;N61</f>
        <v>Gold Promo|Argent Candidates|Exhufern Le Marigras|Set Rotation</v>
      </c>
      <c r="W61" s="43" t="n">
        <f aca="false">COUNTIF(V:V,V61)</f>
        <v>1</v>
      </c>
    </row>
    <row r="62" customFormat="false" ht="15.75" hidden="false" customHeight="true" outlineLevel="0" collapsed="false">
      <c r="A62" s="33" t="s">
        <v>26</v>
      </c>
      <c r="B62" s="33" t="s">
        <v>18</v>
      </c>
      <c r="C62" s="34" t="n">
        <v>9</v>
      </c>
      <c r="D62" s="34" t="n">
        <v>1</v>
      </c>
      <c r="E62" s="33" t="s">
        <v>267</v>
      </c>
      <c r="F62" s="33" t="s">
        <v>267</v>
      </c>
      <c r="G62" s="34" t="n">
        <v>8</v>
      </c>
      <c r="H62" s="33" t="s">
        <v>99</v>
      </c>
      <c r="I62" s="33" t="s">
        <v>125</v>
      </c>
      <c r="J62" s="33" t="s">
        <v>273</v>
      </c>
      <c r="K62" s="33" t="s">
        <v>269</v>
      </c>
      <c r="L62" s="33"/>
      <c r="M62" s="33" t="s">
        <v>274</v>
      </c>
      <c r="N62" s="35" t="s">
        <v>26</v>
      </c>
      <c r="O62" s="35" t="n">
        <v>2016</v>
      </c>
      <c r="P62" s="36" t="str">
        <f aca="false">J62</f>
        <v>Jion Erjon</v>
      </c>
      <c r="Q62" s="37" t="n">
        <f aca="false">COUNTIF(P:P,P62)</f>
        <v>1</v>
      </c>
      <c r="R62" s="38" t="str">
        <f aca="false">E62&amp;"|"&amp;J62</f>
        <v>Argent Candidates|Jion Erjon</v>
      </c>
      <c r="S62" s="39" t="n">
        <f aca="false">COUNTIF(R:R,R62)</f>
        <v>1</v>
      </c>
      <c r="T62" s="40" t="str">
        <f aca="false">B62&amp;"|"&amp;E62&amp;"|"&amp;J62</f>
        <v>Gold Promo|Argent Candidates|Jion Erjon</v>
      </c>
      <c r="U62" s="41" t="n">
        <f aca="false">COUNTIF(T:T,T62)</f>
        <v>1</v>
      </c>
      <c r="V62" s="42" t="str">
        <f aca="false">B62&amp;"|"&amp;E62&amp;"|"&amp;J62&amp;"|"&amp;N62</f>
        <v>Gold Promo|Argent Candidates|Jion Erjon|Set Rotation</v>
      </c>
      <c r="W62" s="43" t="n">
        <f aca="false">COUNTIF(V:V,V62)</f>
        <v>1</v>
      </c>
    </row>
    <row r="63" customFormat="false" ht="15.75" hidden="false" customHeight="true" outlineLevel="0" collapsed="false">
      <c r="A63" s="33" t="s">
        <v>26</v>
      </c>
      <c r="B63" s="33" t="s">
        <v>18</v>
      </c>
      <c r="C63" s="34" t="n">
        <v>9</v>
      </c>
      <c r="D63" s="34" t="n">
        <v>1</v>
      </c>
      <c r="E63" s="33" t="s">
        <v>267</v>
      </c>
      <c r="F63" s="33" t="s">
        <v>267</v>
      </c>
      <c r="G63" s="34" t="n">
        <v>8</v>
      </c>
      <c r="H63" s="33" t="s">
        <v>114</v>
      </c>
      <c r="I63" s="33" t="s">
        <v>275</v>
      </c>
      <c r="J63" s="33" t="s">
        <v>276</v>
      </c>
      <c r="K63" s="33" t="s">
        <v>269</v>
      </c>
      <c r="L63" s="33"/>
      <c r="M63" s="33" t="s">
        <v>277</v>
      </c>
      <c r="N63" s="35" t="s">
        <v>26</v>
      </c>
      <c r="O63" s="35" t="n">
        <v>2016</v>
      </c>
      <c r="P63" s="36" t="str">
        <f aca="false">J63</f>
        <v>Larimore Burman</v>
      </c>
      <c r="Q63" s="37" t="n">
        <f aca="false">COUNTIF(P:P,P63)</f>
        <v>1</v>
      </c>
      <c r="R63" s="38" t="str">
        <f aca="false">E63&amp;"|"&amp;J63</f>
        <v>Argent Candidates|Larimore Burman</v>
      </c>
      <c r="S63" s="39" t="n">
        <f aca="false">COUNTIF(R:R,R63)</f>
        <v>1</v>
      </c>
      <c r="T63" s="40" t="str">
        <f aca="false">B63&amp;"|"&amp;E63&amp;"|"&amp;J63</f>
        <v>Gold Promo|Argent Candidates|Larimore Burman</v>
      </c>
      <c r="U63" s="41" t="n">
        <f aca="false">COUNTIF(T:T,T63)</f>
        <v>1</v>
      </c>
      <c r="V63" s="42" t="str">
        <f aca="false">B63&amp;"|"&amp;E63&amp;"|"&amp;J63&amp;"|"&amp;N63</f>
        <v>Gold Promo|Argent Candidates|Larimore Burman|Set Rotation</v>
      </c>
      <c r="W63" s="43" t="n">
        <f aca="false">COUNTIF(V:V,V63)</f>
        <v>1</v>
      </c>
    </row>
    <row r="64" customFormat="false" ht="15.75" hidden="false" customHeight="true" outlineLevel="0" collapsed="false">
      <c r="A64" s="33" t="s">
        <v>26</v>
      </c>
      <c r="B64" s="33" t="s">
        <v>18</v>
      </c>
      <c r="C64" s="34" t="n">
        <v>9</v>
      </c>
      <c r="D64" s="34" t="n">
        <v>1</v>
      </c>
      <c r="E64" s="33" t="s">
        <v>267</v>
      </c>
      <c r="F64" s="33" t="s">
        <v>267</v>
      </c>
      <c r="G64" s="34" t="n">
        <v>8</v>
      </c>
      <c r="H64" s="33" t="s">
        <v>124</v>
      </c>
      <c r="I64" s="33" t="s">
        <v>275</v>
      </c>
      <c r="J64" s="33" t="s">
        <v>278</v>
      </c>
      <c r="K64" s="33" t="s">
        <v>269</v>
      </c>
      <c r="L64" s="33"/>
      <c r="M64" s="33" t="s">
        <v>279</v>
      </c>
      <c r="N64" s="35" t="s">
        <v>26</v>
      </c>
      <c r="O64" s="35" t="n">
        <v>2016</v>
      </c>
      <c r="P64" s="36" t="str">
        <f aca="false">J64</f>
        <v>Rheye Cal</v>
      </c>
      <c r="Q64" s="37" t="n">
        <f aca="false">COUNTIF(P:P,P64)</f>
        <v>1</v>
      </c>
      <c r="R64" s="38" t="str">
        <f aca="false">E64&amp;"|"&amp;J64</f>
        <v>Argent Candidates|Rheye Cal</v>
      </c>
      <c r="S64" s="39" t="n">
        <f aca="false">COUNTIF(R:R,R64)</f>
        <v>1</v>
      </c>
      <c r="T64" s="40" t="str">
        <f aca="false">B64&amp;"|"&amp;E64&amp;"|"&amp;J64</f>
        <v>Gold Promo|Argent Candidates|Rheye Cal</v>
      </c>
      <c r="U64" s="41" t="n">
        <f aca="false">COUNTIF(T:T,T64)</f>
        <v>1</v>
      </c>
      <c r="V64" s="42" t="str">
        <f aca="false">B64&amp;"|"&amp;E64&amp;"|"&amp;J64&amp;"|"&amp;N64</f>
        <v>Gold Promo|Argent Candidates|Rheye Cal|Set Rotation</v>
      </c>
      <c r="W64" s="43" t="n">
        <f aca="false">COUNTIF(V:V,V64)</f>
        <v>1</v>
      </c>
    </row>
    <row r="65" customFormat="false" ht="15.75" hidden="false" customHeight="true" outlineLevel="0" collapsed="false">
      <c r="A65" s="33" t="s">
        <v>26</v>
      </c>
      <c r="B65" s="33" t="s">
        <v>18</v>
      </c>
      <c r="C65" s="34" t="n">
        <v>9</v>
      </c>
      <c r="D65" s="34" t="n">
        <v>1</v>
      </c>
      <c r="E65" s="33" t="s">
        <v>267</v>
      </c>
      <c r="F65" s="33" t="s">
        <v>267</v>
      </c>
      <c r="G65" s="34" t="n">
        <v>8</v>
      </c>
      <c r="H65" s="33" t="s">
        <v>99</v>
      </c>
      <c r="I65" s="33" t="s">
        <v>117</v>
      </c>
      <c r="J65" s="33" t="s">
        <v>280</v>
      </c>
      <c r="K65" s="33" t="s">
        <v>269</v>
      </c>
      <c r="L65" s="33"/>
      <c r="M65" s="33" t="s">
        <v>281</v>
      </c>
      <c r="N65" s="35" t="s">
        <v>26</v>
      </c>
      <c r="O65" s="35" t="n">
        <v>2016</v>
      </c>
      <c r="P65" s="36" t="str">
        <f aca="false">J65</f>
        <v>Sophica Sentavra</v>
      </c>
      <c r="Q65" s="37" t="n">
        <f aca="false">COUNTIF(P:P,P65)</f>
        <v>1</v>
      </c>
      <c r="R65" s="38" t="str">
        <f aca="false">E65&amp;"|"&amp;J65</f>
        <v>Argent Candidates|Sophica Sentavra</v>
      </c>
      <c r="S65" s="39" t="n">
        <f aca="false">COUNTIF(R:R,R65)</f>
        <v>1</v>
      </c>
      <c r="T65" s="40" t="str">
        <f aca="false">B65&amp;"|"&amp;E65&amp;"|"&amp;J65</f>
        <v>Gold Promo|Argent Candidates|Sophica Sentavra</v>
      </c>
      <c r="U65" s="41" t="n">
        <f aca="false">COUNTIF(T:T,T65)</f>
        <v>1</v>
      </c>
      <c r="V65" s="42" t="str">
        <f aca="false">B65&amp;"|"&amp;E65&amp;"|"&amp;J65&amp;"|"&amp;N65</f>
        <v>Gold Promo|Argent Candidates|Sophica Sentavra|Set Rotation</v>
      </c>
      <c r="W65" s="43" t="n">
        <f aca="false">COUNTIF(V:V,V65)</f>
        <v>1</v>
      </c>
    </row>
    <row r="66" customFormat="false" ht="15.75" hidden="false" customHeight="true" outlineLevel="0" collapsed="false">
      <c r="A66" s="33" t="s">
        <v>26</v>
      </c>
      <c r="B66" s="33" t="s">
        <v>18</v>
      </c>
      <c r="C66" s="34" t="n">
        <v>9</v>
      </c>
      <c r="D66" s="34" t="n">
        <v>1</v>
      </c>
      <c r="E66" s="33" t="s">
        <v>267</v>
      </c>
      <c r="F66" s="33" t="s">
        <v>267</v>
      </c>
      <c r="G66" s="34" t="n">
        <v>8</v>
      </c>
      <c r="H66" s="33" t="s">
        <v>129</v>
      </c>
      <c r="I66" s="33" t="s">
        <v>125</v>
      </c>
      <c r="J66" s="33" t="s">
        <v>282</v>
      </c>
      <c r="K66" s="33" t="s">
        <v>269</v>
      </c>
      <c r="L66" s="33"/>
      <c r="M66" s="33" t="s">
        <v>283</v>
      </c>
      <c r="N66" s="35" t="s">
        <v>26</v>
      </c>
      <c r="O66" s="35" t="n">
        <v>2016</v>
      </c>
      <c r="P66" s="36" t="str">
        <f aca="false">J66</f>
        <v>Trias Blackwind</v>
      </c>
      <c r="Q66" s="37" t="n">
        <f aca="false">COUNTIF(P:P,P66)</f>
        <v>1</v>
      </c>
      <c r="R66" s="38" t="str">
        <f aca="false">E66&amp;"|"&amp;J66</f>
        <v>Argent Candidates|Trias Blackwind</v>
      </c>
      <c r="S66" s="39" t="n">
        <f aca="false">COUNTIF(R:R,R66)</f>
        <v>1</v>
      </c>
      <c r="T66" s="40" t="str">
        <f aca="false">B66&amp;"|"&amp;E66&amp;"|"&amp;J66</f>
        <v>Gold Promo|Argent Candidates|Trias Blackwind</v>
      </c>
      <c r="U66" s="41" t="n">
        <f aca="false">COUNTIF(T:T,T66)</f>
        <v>1</v>
      </c>
      <c r="V66" s="42" t="str">
        <f aca="false">B66&amp;"|"&amp;E66&amp;"|"&amp;J66&amp;"|"&amp;N66</f>
        <v>Gold Promo|Argent Candidates|Trias Blackwind|Set Rotation</v>
      </c>
      <c r="W66" s="43" t="n">
        <f aca="false">COUNTIF(V:V,V66)</f>
        <v>1</v>
      </c>
    </row>
    <row r="67" customFormat="false" ht="15.75" hidden="false" customHeight="true" outlineLevel="0" collapsed="false">
      <c r="A67" s="33" t="s">
        <v>26</v>
      </c>
      <c r="B67" s="33" t="s">
        <v>18</v>
      </c>
      <c r="C67" s="34" t="n">
        <v>9</v>
      </c>
      <c r="D67" s="34" t="n">
        <v>1</v>
      </c>
      <c r="E67" s="33" t="s">
        <v>267</v>
      </c>
      <c r="F67" s="33" t="s">
        <v>267</v>
      </c>
      <c r="G67" s="34" t="n">
        <v>8</v>
      </c>
      <c r="H67" s="33" t="s">
        <v>129</v>
      </c>
      <c r="I67" s="33" t="s">
        <v>105</v>
      </c>
      <c r="J67" s="33" t="s">
        <v>284</v>
      </c>
      <c r="K67" s="33" t="s">
        <v>269</v>
      </c>
      <c r="L67" s="33"/>
      <c r="M67" s="33" t="s">
        <v>285</v>
      </c>
      <c r="N67" s="35" t="s">
        <v>26</v>
      </c>
      <c r="O67" s="35" t="n">
        <v>2016</v>
      </c>
      <c r="P67" s="36" t="str">
        <f aca="false">J67</f>
        <v>Xal Ezra</v>
      </c>
      <c r="Q67" s="37" t="n">
        <f aca="false">COUNTIF(P:P,P67)</f>
        <v>1</v>
      </c>
      <c r="R67" s="38" t="str">
        <f aca="false">E67&amp;"|"&amp;J67</f>
        <v>Argent Candidates|Xal Ezra</v>
      </c>
      <c r="S67" s="39" t="n">
        <f aca="false">COUNTIF(R:R,R67)</f>
        <v>1</v>
      </c>
      <c r="T67" s="40" t="str">
        <f aca="false">B67&amp;"|"&amp;E67&amp;"|"&amp;J67</f>
        <v>Gold Promo|Argent Candidates|Xal Ezra</v>
      </c>
      <c r="U67" s="41" t="n">
        <f aca="false">COUNTIF(T:T,T67)</f>
        <v>1</v>
      </c>
      <c r="V67" s="42" t="str">
        <f aca="false">B67&amp;"|"&amp;E67&amp;"|"&amp;J67&amp;"|"&amp;N67</f>
        <v>Gold Promo|Argent Candidates|Xal Ezra|Set Rotation</v>
      </c>
      <c r="W67" s="43" t="n">
        <f aca="false">COUNTIF(V:V,V67)</f>
        <v>1</v>
      </c>
    </row>
    <row r="68" customFormat="false" ht="15.75" hidden="false" customHeight="true" outlineLevel="0" collapsed="false">
      <c r="A68" s="33" t="s">
        <v>26</v>
      </c>
      <c r="B68" s="33" t="s">
        <v>16</v>
      </c>
      <c r="C68" s="34" t="n">
        <v>5</v>
      </c>
      <c r="D68" s="34" t="n">
        <v>1</v>
      </c>
      <c r="E68" s="33" t="s">
        <v>286</v>
      </c>
      <c r="F68" s="33" t="s">
        <v>286</v>
      </c>
      <c r="G68" s="34" t="n">
        <v>6</v>
      </c>
      <c r="H68" s="33" t="s">
        <v>124</v>
      </c>
      <c r="I68" s="33" t="s">
        <v>120</v>
      </c>
      <c r="J68" s="33" t="s">
        <v>287</v>
      </c>
      <c r="K68" s="33" t="s">
        <v>269</v>
      </c>
      <c r="L68" s="33"/>
      <c r="M68" s="33" t="s">
        <v>288</v>
      </c>
      <c r="N68" s="35" t="s">
        <v>26</v>
      </c>
      <c r="O68" s="35" t="n">
        <v>2016</v>
      </c>
      <c r="P68" s="36" t="str">
        <f aca="false">J68</f>
        <v>Andrus Dochartaigh</v>
      </c>
      <c r="Q68" s="37" t="n">
        <f aca="false">COUNTIF(P:P,P68)</f>
        <v>1</v>
      </c>
      <c r="R68" s="38" t="str">
        <f aca="false">E68&amp;"|"&amp;J68</f>
        <v>Argent Supporters|Andrus Dochartaigh</v>
      </c>
      <c r="S68" s="39" t="n">
        <f aca="false">COUNTIF(R:R,R68)</f>
        <v>1</v>
      </c>
      <c r="T68" s="40" t="str">
        <f aca="false">B68&amp;"|"&amp;E68&amp;"|"&amp;J68</f>
        <v>Bronze Promo|Argent Supporters|Andrus Dochartaigh</v>
      </c>
      <c r="U68" s="41" t="n">
        <f aca="false">COUNTIF(T:T,T68)</f>
        <v>1</v>
      </c>
      <c r="V68" s="42" t="str">
        <f aca="false">B68&amp;"|"&amp;E68&amp;"|"&amp;J68&amp;"|"&amp;N68</f>
        <v>Bronze Promo|Argent Supporters|Andrus Dochartaigh|Set Rotation</v>
      </c>
      <c r="W68" s="43" t="n">
        <f aca="false">COUNTIF(V:V,V68)</f>
        <v>1</v>
      </c>
    </row>
    <row r="69" customFormat="false" ht="15.75" hidden="false" customHeight="true" outlineLevel="0" collapsed="false">
      <c r="A69" s="33" t="s">
        <v>26</v>
      </c>
      <c r="B69" s="33" t="s">
        <v>16</v>
      </c>
      <c r="C69" s="34" t="n">
        <v>5</v>
      </c>
      <c r="D69" s="34" t="n">
        <v>1</v>
      </c>
      <c r="E69" s="33" t="s">
        <v>286</v>
      </c>
      <c r="F69" s="33" t="s">
        <v>286</v>
      </c>
      <c r="G69" s="34" t="n">
        <v>6</v>
      </c>
      <c r="H69" s="33" t="s">
        <v>139</v>
      </c>
      <c r="I69" s="33" t="s">
        <v>120</v>
      </c>
      <c r="J69" s="33" t="s">
        <v>289</v>
      </c>
      <c r="K69" s="33" t="s">
        <v>269</v>
      </c>
      <c r="L69" s="33"/>
      <c r="M69" s="33" t="s">
        <v>290</v>
      </c>
      <c r="N69" s="35" t="s">
        <v>26</v>
      </c>
      <c r="O69" s="35" t="n">
        <v>2016</v>
      </c>
      <c r="P69" s="36" t="str">
        <f aca="false">J69</f>
        <v>Cin Atalar</v>
      </c>
      <c r="Q69" s="37" t="n">
        <f aca="false">COUNTIF(P:P,P69)</f>
        <v>1</v>
      </c>
      <c r="R69" s="38" t="str">
        <f aca="false">E69&amp;"|"&amp;J69</f>
        <v>Argent Supporters|Cin Atalar</v>
      </c>
      <c r="S69" s="39" t="n">
        <f aca="false">COUNTIF(R:R,R69)</f>
        <v>1</v>
      </c>
      <c r="T69" s="40" t="str">
        <f aca="false">B69&amp;"|"&amp;E69&amp;"|"&amp;J69</f>
        <v>Bronze Promo|Argent Supporters|Cin Atalar</v>
      </c>
      <c r="U69" s="41" t="n">
        <f aca="false">COUNTIF(T:T,T69)</f>
        <v>1</v>
      </c>
      <c r="V69" s="42" t="str">
        <f aca="false">B69&amp;"|"&amp;E69&amp;"|"&amp;J69&amp;"|"&amp;N69</f>
        <v>Bronze Promo|Argent Supporters|Cin Atalar|Set Rotation</v>
      </c>
      <c r="W69" s="43" t="n">
        <f aca="false">COUNTIF(V:V,V69)</f>
        <v>1</v>
      </c>
    </row>
    <row r="70" customFormat="false" ht="15.75" hidden="false" customHeight="true" outlineLevel="0" collapsed="false">
      <c r="A70" s="33" t="s">
        <v>26</v>
      </c>
      <c r="B70" s="33" t="s">
        <v>16</v>
      </c>
      <c r="C70" s="34" t="n">
        <v>5</v>
      </c>
      <c r="D70" s="34" t="n">
        <v>1</v>
      </c>
      <c r="E70" s="33" t="s">
        <v>286</v>
      </c>
      <c r="F70" s="33" t="s">
        <v>286</v>
      </c>
      <c r="G70" s="34" t="n">
        <v>6</v>
      </c>
      <c r="H70" s="33" t="s">
        <v>110</v>
      </c>
      <c r="I70" s="33" t="s">
        <v>120</v>
      </c>
      <c r="J70" s="33" t="s">
        <v>291</v>
      </c>
      <c r="K70" s="33" t="s">
        <v>269</v>
      </c>
      <c r="L70" s="33"/>
      <c r="M70" s="33" t="s">
        <v>292</v>
      </c>
      <c r="N70" s="35" t="s">
        <v>26</v>
      </c>
      <c r="O70" s="35" t="n">
        <v>2016</v>
      </c>
      <c r="P70" s="36" t="str">
        <f aca="false">J70</f>
        <v>Garek Tesias</v>
      </c>
      <c r="Q70" s="37" t="n">
        <f aca="false">COUNTIF(P:P,P70)</f>
        <v>1</v>
      </c>
      <c r="R70" s="38" t="str">
        <f aca="false">E70&amp;"|"&amp;J70</f>
        <v>Argent Supporters|Garek Tesias</v>
      </c>
      <c r="S70" s="39" t="n">
        <f aca="false">COUNTIF(R:R,R70)</f>
        <v>1</v>
      </c>
      <c r="T70" s="40" t="str">
        <f aca="false">B70&amp;"|"&amp;E70&amp;"|"&amp;J70</f>
        <v>Bronze Promo|Argent Supporters|Garek Tesias</v>
      </c>
      <c r="U70" s="41" t="n">
        <f aca="false">COUNTIF(T:T,T70)</f>
        <v>1</v>
      </c>
      <c r="V70" s="42" t="str">
        <f aca="false">B70&amp;"|"&amp;E70&amp;"|"&amp;J70&amp;"|"&amp;N70</f>
        <v>Bronze Promo|Argent Supporters|Garek Tesias|Set Rotation</v>
      </c>
      <c r="W70" s="43" t="n">
        <f aca="false">COUNTIF(V:V,V70)</f>
        <v>1</v>
      </c>
    </row>
    <row r="71" customFormat="false" ht="15.75" hidden="false" customHeight="true" outlineLevel="0" collapsed="false">
      <c r="A71" s="33" t="s">
        <v>26</v>
      </c>
      <c r="B71" s="33" t="s">
        <v>16</v>
      </c>
      <c r="C71" s="34" t="n">
        <v>5</v>
      </c>
      <c r="D71" s="34" t="n">
        <v>1</v>
      </c>
      <c r="E71" s="33" t="s">
        <v>286</v>
      </c>
      <c r="F71" s="33" t="s">
        <v>286</v>
      </c>
      <c r="G71" s="34" t="n">
        <v>6</v>
      </c>
      <c r="H71" s="33" t="s">
        <v>114</v>
      </c>
      <c r="I71" s="33" t="s">
        <v>120</v>
      </c>
      <c r="J71" s="33" t="s">
        <v>293</v>
      </c>
      <c r="K71" s="33" t="s">
        <v>269</v>
      </c>
      <c r="L71" s="33"/>
      <c r="M71" s="33" t="s">
        <v>294</v>
      </c>
      <c r="N71" s="35" t="s">
        <v>26</v>
      </c>
      <c r="O71" s="35" t="n">
        <v>2016</v>
      </c>
      <c r="P71" s="36" t="str">
        <f aca="false">J71</f>
        <v>Lynssara Yuuno</v>
      </c>
      <c r="Q71" s="37" t="n">
        <f aca="false">COUNTIF(P:P,P71)</f>
        <v>1</v>
      </c>
      <c r="R71" s="38" t="str">
        <f aca="false">E71&amp;"|"&amp;J71</f>
        <v>Argent Supporters|Lynssara Yuuno</v>
      </c>
      <c r="S71" s="39" t="n">
        <f aca="false">COUNTIF(R:R,R71)</f>
        <v>1</v>
      </c>
      <c r="T71" s="40" t="str">
        <f aca="false">B71&amp;"|"&amp;E71&amp;"|"&amp;J71</f>
        <v>Bronze Promo|Argent Supporters|Lynssara Yuuno</v>
      </c>
      <c r="U71" s="41" t="n">
        <f aca="false">COUNTIF(T:T,T71)</f>
        <v>1</v>
      </c>
      <c r="V71" s="42" t="str">
        <f aca="false">B71&amp;"|"&amp;E71&amp;"|"&amp;J71&amp;"|"&amp;N71</f>
        <v>Bronze Promo|Argent Supporters|Lynssara Yuuno|Set Rotation</v>
      </c>
      <c r="W71" s="43" t="n">
        <f aca="false">COUNTIF(V:V,V71)</f>
        <v>1</v>
      </c>
    </row>
    <row r="72" customFormat="false" ht="15.75" hidden="false" customHeight="true" outlineLevel="0" collapsed="false">
      <c r="A72" s="33" t="s">
        <v>26</v>
      </c>
      <c r="B72" s="33" t="s">
        <v>16</v>
      </c>
      <c r="C72" s="34" t="n">
        <v>5</v>
      </c>
      <c r="D72" s="34" t="n">
        <v>1</v>
      </c>
      <c r="E72" s="33" t="s">
        <v>286</v>
      </c>
      <c r="F72" s="33" t="s">
        <v>286</v>
      </c>
      <c r="G72" s="34" t="n">
        <v>6</v>
      </c>
      <c r="H72" s="33" t="s">
        <v>129</v>
      </c>
      <c r="I72" s="33" t="s">
        <v>120</v>
      </c>
      <c r="J72" s="33" t="s">
        <v>295</v>
      </c>
      <c r="K72" s="33" t="s">
        <v>269</v>
      </c>
      <c r="L72" s="33"/>
      <c r="M72" s="33" t="s">
        <v>296</v>
      </c>
      <c r="N72" s="35" t="s">
        <v>26</v>
      </c>
      <c r="O72" s="35" t="n">
        <v>2016</v>
      </c>
      <c r="P72" s="36" t="str">
        <f aca="false">J72</f>
        <v>Tegusgan</v>
      </c>
      <c r="Q72" s="37" t="n">
        <f aca="false">COUNTIF(P:P,P72)</f>
        <v>1</v>
      </c>
      <c r="R72" s="38" t="str">
        <f aca="false">E72&amp;"|"&amp;J72</f>
        <v>Argent Supporters|Tegusgan</v>
      </c>
      <c r="S72" s="39" t="n">
        <f aca="false">COUNTIF(R:R,R72)</f>
        <v>1</v>
      </c>
      <c r="T72" s="40" t="str">
        <f aca="false">B72&amp;"|"&amp;E72&amp;"|"&amp;J72</f>
        <v>Bronze Promo|Argent Supporters|Tegusgan</v>
      </c>
      <c r="U72" s="41" t="n">
        <f aca="false">COUNTIF(T:T,T72)</f>
        <v>1</v>
      </c>
      <c r="V72" s="42" t="str">
        <f aca="false">B72&amp;"|"&amp;E72&amp;"|"&amp;J72&amp;"|"&amp;N72</f>
        <v>Bronze Promo|Argent Supporters|Tegusgan|Set Rotation</v>
      </c>
      <c r="W72" s="43" t="n">
        <f aca="false">COUNTIF(V:V,V72)</f>
        <v>1</v>
      </c>
    </row>
    <row r="73" customFormat="false" ht="15.75" hidden="false" customHeight="true" outlineLevel="0" collapsed="false">
      <c r="A73" s="33" t="s">
        <v>26</v>
      </c>
      <c r="B73" s="33" t="s">
        <v>16</v>
      </c>
      <c r="C73" s="34" t="n">
        <v>5</v>
      </c>
      <c r="D73" s="34" t="n">
        <v>1</v>
      </c>
      <c r="E73" s="33" t="s">
        <v>286</v>
      </c>
      <c r="F73" s="33" t="s">
        <v>286</v>
      </c>
      <c r="G73" s="34" t="n">
        <v>6</v>
      </c>
      <c r="H73" s="33" t="s">
        <v>99</v>
      </c>
      <c r="I73" s="33" t="s">
        <v>120</v>
      </c>
      <c r="J73" s="33" t="s">
        <v>297</v>
      </c>
      <c r="K73" s="33" t="s">
        <v>269</v>
      </c>
      <c r="L73" s="33"/>
      <c r="M73" s="33" t="s">
        <v>298</v>
      </c>
      <c r="N73" s="35" t="s">
        <v>26</v>
      </c>
      <c r="O73" s="35" t="n">
        <v>2016</v>
      </c>
      <c r="P73" s="36" t="str">
        <f aca="false">J73</f>
        <v>White Ash</v>
      </c>
      <c r="Q73" s="37" t="n">
        <f aca="false">COUNTIF(P:P,P73)</f>
        <v>1</v>
      </c>
      <c r="R73" s="38" t="str">
        <f aca="false">E73&amp;"|"&amp;J73</f>
        <v>Argent Supporters|White Ash</v>
      </c>
      <c r="S73" s="39" t="n">
        <f aca="false">COUNTIF(R:R,R73)</f>
        <v>1</v>
      </c>
      <c r="T73" s="40" t="str">
        <f aca="false">B73&amp;"|"&amp;E73&amp;"|"&amp;J73</f>
        <v>Bronze Promo|Argent Supporters|White Ash</v>
      </c>
      <c r="U73" s="41" t="n">
        <f aca="false">COUNTIF(T:T,T73)</f>
        <v>1</v>
      </c>
      <c r="V73" s="42" t="str">
        <f aca="false">B73&amp;"|"&amp;E73&amp;"|"&amp;J73&amp;"|"&amp;N73</f>
        <v>Bronze Promo|Argent Supporters|White Ash|Set Rotation</v>
      </c>
      <c r="W73" s="43" t="n">
        <f aca="false">COUNTIF(V:V,V73)</f>
        <v>1</v>
      </c>
    </row>
    <row r="74" customFormat="false" ht="15.75" hidden="false" customHeight="true" outlineLevel="0" collapsed="false">
      <c r="A74" s="33" t="s">
        <v>26</v>
      </c>
      <c r="B74" s="33" t="s">
        <v>17</v>
      </c>
      <c r="C74" s="34" t="n">
        <v>7</v>
      </c>
      <c r="D74" s="34" t="n">
        <v>1</v>
      </c>
      <c r="E74" s="33" t="s">
        <v>299</v>
      </c>
      <c r="F74" s="33" t="s">
        <v>299</v>
      </c>
      <c r="G74" s="34" t="n">
        <v>7</v>
      </c>
      <c r="H74" s="33" t="s">
        <v>99</v>
      </c>
      <c r="I74" s="33" t="s">
        <v>105</v>
      </c>
      <c r="J74" s="33" t="s">
        <v>300</v>
      </c>
      <c r="K74" s="33" t="s">
        <v>269</v>
      </c>
      <c r="L74" s="33"/>
      <c r="M74" s="33" t="s">
        <v>301</v>
      </c>
      <c r="N74" s="35" t="s">
        <v>26</v>
      </c>
      <c r="O74" s="35" t="n">
        <v>2016</v>
      </c>
      <c r="P74" s="36" t="str">
        <f aca="false">J74</f>
        <v>Abdel Ieyes</v>
      </c>
      <c r="Q74" s="37" t="n">
        <f aca="false">COUNTIF(P:P,P74)</f>
        <v>1</v>
      </c>
      <c r="R74" s="38" t="str">
        <f aca="false">E74&amp;"|"&amp;J74</f>
        <v>Argent Voters|Abdel Ieyes</v>
      </c>
      <c r="S74" s="39" t="n">
        <f aca="false">COUNTIF(R:R,R74)</f>
        <v>1</v>
      </c>
      <c r="T74" s="40" t="str">
        <f aca="false">B74&amp;"|"&amp;E74&amp;"|"&amp;J74</f>
        <v>Silver Promo|Argent Voters|Abdel Ieyes</v>
      </c>
      <c r="U74" s="41" t="n">
        <f aca="false">COUNTIF(T:T,T74)</f>
        <v>1</v>
      </c>
      <c r="V74" s="42" t="str">
        <f aca="false">B74&amp;"|"&amp;E74&amp;"|"&amp;J74&amp;"|"&amp;N74</f>
        <v>Silver Promo|Argent Voters|Abdel Ieyes|Set Rotation</v>
      </c>
      <c r="W74" s="43" t="n">
        <f aca="false">COUNTIF(V:V,V74)</f>
        <v>1</v>
      </c>
    </row>
    <row r="75" customFormat="false" ht="15.75" hidden="false" customHeight="true" outlineLevel="0" collapsed="false">
      <c r="A75" s="33" t="s">
        <v>26</v>
      </c>
      <c r="B75" s="33" t="s">
        <v>17</v>
      </c>
      <c r="C75" s="34" t="n">
        <v>7</v>
      </c>
      <c r="D75" s="34" t="n">
        <v>1</v>
      </c>
      <c r="E75" s="33" t="s">
        <v>299</v>
      </c>
      <c r="F75" s="33" t="s">
        <v>299</v>
      </c>
      <c r="G75" s="34" t="n">
        <v>7</v>
      </c>
      <c r="H75" s="33" t="s">
        <v>139</v>
      </c>
      <c r="I75" s="33" t="s">
        <v>275</v>
      </c>
      <c r="J75" s="33" t="s">
        <v>302</v>
      </c>
      <c r="K75" s="33" t="s">
        <v>269</v>
      </c>
      <c r="L75" s="33"/>
      <c r="M75" s="33" t="s">
        <v>303</v>
      </c>
      <c r="N75" s="35" t="s">
        <v>26</v>
      </c>
      <c r="O75" s="35" t="n">
        <v>2016</v>
      </c>
      <c r="P75" s="36" t="str">
        <f aca="false">J75</f>
        <v>Candide Malephaise</v>
      </c>
      <c r="Q75" s="37" t="n">
        <f aca="false">COUNTIF(P:P,P75)</f>
        <v>1</v>
      </c>
      <c r="R75" s="38" t="str">
        <f aca="false">E75&amp;"|"&amp;J75</f>
        <v>Argent Voters|Candide Malephaise</v>
      </c>
      <c r="S75" s="39" t="n">
        <f aca="false">COUNTIF(R:R,R75)</f>
        <v>1</v>
      </c>
      <c r="T75" s="40" t="str">
        <f aca="false">B75&amp;"|"&amp;E75&amp;"|"&amp;J75</f>
        <v>Silver Promo|Argent Voters|Candide Malephaise</v>
      </c>
      <c r="U75" s="41" t="n">
        <f aca="false">COUNTIF(T:T,T75)</f>
        <v>1</v>
      </c>
      <c r="V75" s="42" t="str">
        <f aca="false">B75&amp;"|"&amp;E75&amp;"|"&amp;J75&amp;"|"&amp;N75</f>
        <v>Silver Promo|Argent Voters|Candide Malephaise|Set Rotation</v>
      </c>
      <c r="W75" s="43" t="n">
        <f aca="false">COUNTIF(V:V,V75)</f>
        <v>1</v>
      </c>
    </row>
    <row r="76" customFormat="false" ht="15.75" hidden="false" customHeight="true" outlineLevel="0" collapsed="false">
      <c r="A76" s="33" t="s">
        <v>26</v>
      </c>
      <c r="B76" s="33" t="s">
        <v>17</v>
      </c>
      <c r="C76" s="34" t="n">
        <v>7</v>
      </c>
      <c r="D76" s="34" t="n">
        <v>1</v>
      </c>
      <c r="E76" s="33" t="s">
        <v>299</v>
      </c>
      <c r="F76" s="33" t="s">
        <v>299</v>
      </c>
      <c r="G76" s="34" t="n">
        <v>7</v>
      </c>
      <c r="H76" s="33" t="s">
        <v>124</v>
      </c>
      <c r="I76" s="33" t="s">
        <v>105</v>
      </c>
      <c r="J76" s="33" t="s">
        <v>304</v>
      </c>
      <c r="K76" s="33" t="s">
        <v>269</v>
      </c>
      <c r="L76" s="33"/>
      <c r="M76" s="33" t="s">
        <v>305</v>
      </c>
      <c r="N76" s="35" t="s">
        <v>26</v>
      </c>
      <c r="O76" s="35" t="n">
        <v>2016</v>
      </c>
      <c r="P76" s="36" t="str">
        <f aca="false">J76</f>
        <v>Dareios Kuel</v>
      </c>
      <c r="Q76" s="37" t="n">
        <f aca="false">COUNTIF(P:P,P76)</f>
        <v>1</v>
      </c>
      <c r="R76" s="38" t="str">
        <f aca="false">E76&amp;"|"&amp;J76</f>
        <v>Argent Voters|Dareios Kuel</v>
      </c>
      <c r="S76" s="39" t="n">
        <f aca="false">COUNTIF(R:R,R76)</f>
        <v>1</v>
      </c>
      <c r="T76" s="40" t="str">
        <f aca="false">B76&amp;"|"&amp;E76&amp;"|"&amp;J76</f>
        <v>Silver Promo|Argent Voters|Dareios Kuel</v>
      </c>
      <c r="U76" s="41" t="n">
        <f aca="false">COUNTIF(T:T,T76)</f>
        <v>1</v>
      </c>
      <c r="V76" s="42" t="str">
        <f aca="false">B76&amp;"|"&amp;E76&amp;"|"&amp;J76&amp;"|"&amp;N76</f>
        <v>Silver Promo|Argent Voters|Dareios Kuel|Set Rotation</v>
      </c>
      <c r="W76" s="43" t="n">
        <f aca="false">COUNTIF(V:V,V76)</f>
        <v>1</v>
      </c>
    </row>
    <row r="77" customFormat="false" ht="15.75" hidden="false" customHeight="true" outlineLevel="0" collapsed="false">
      <c r="A77" s="33" t="s">
        <v>26</v>
      </c>
      <c r="B77" s="33" t="s">
        <v>17</v>
      </c>
      <c r="C77" s="34" t="n">
        <v>7</v>
      </c>
      <c r="D77" s="34" t="n">
        <v>1</v>
      </c>
      <c r="E77" s="33" t="s">
        <v>299</v>
      </c>
      <c r="F77" s="33" t="s">
        <v>299</v>
      </c>
      <c r="G77" s="34" t="n">
        <v>7</v>
      </c>
      <c r="H77" s="33" t="s">
        <v>110</v>
      </c>
      <c r="I77" s="33" t="s">
        <v>105</v>
      </c>
      <c r="J77" s="33" t="s">
        <v>306</v>
      </c>
      <c r="K77" s="33" t="s">
        <v>269</v>
      </c>
      <c r="L77" s="33"/>
      <c r="M77" s="33" t="s">
        <v>307</v>
      </c>
      <c r="N77" s="35" t="s">
        <v>26</v>
      </c>
      <c r="O77" s="35" t="n">
        <v>2016</v>
      </c>
      <c r="P77" s="36" t="str">
        <f aca="false">J77</f>
        <v>Jeris Ieyes</v>
      </c>
      <c r="Q77" s="37" t="n">
        <f aca="false">COUNTIF(P:P,P77)</f>
        <v>1</v>
      </c>
      <c r="R77" s="38" t="str">
        <f aca="false">E77&amp;"|"&amp;J77</f>
        <v>Argent Voters|Jeris Ieyes</v>
      </c>
      <c r="S77" s="39" t="n">
        <f aca="false">COUNTIF(R:R,R77)</f>
        <v>1</v>
      </c>
      <c r="T77" s="40" t="str">
        <f aca="false">B77&amp;"|"&amp;E77&amp;"|"&amp;J77</f>
        <v>Silver Promo|Argent Voters|Jeris Ieyes</v>
      </c>
      <c r="U77" s="41" t="n">
        <f aca="false">COUNTIF(T:T,T77)</f>
        <v>1</v>
      </c>
      <c r="V77" s="42" t="str">
        <f aca="false">B77&amp;"|"&amp;E77&amp;"|"&amp;J77&amp;"|"&amp;N77</f>
        <v>Silver Promo|Argent Voters|Jeris Ieyes|Set Rotation</v>
      </c>
      <c r="W77" s="43" t="n">
        <f aca="false">COUNTIF(V:V,V77)</f>
        <v>1</v>
      </c>
    </row>
    <row r="78" customFormat="false" ht="15.75" hidden="false" customHeight="true" outlineLevel="0" collapsed="false">
      <c r="A78" s="33" t="s">
        <v>26</v>
      </c>
      <c r="B78" s="33" t="s">
        <v>17</v>
      </c>
      <c r="C78" s="34" t="n">
        <v>7</v>
      </c>
      <c r="D78" s="34" t="n">
        <v>1</v>
      </c>
      <c r="E78" s="33" t="s">
        <v>299</v>
      </c>
      <c r="F78" s="33" t="s">
        <v>299</v>
      </c>
      <c r="G78" s="34" t="n">
        <v>7</v>
      </c>
      <c r="H78" s="33" t="s">
        <v>129</v>
      </c>
      <c r="I78" s="33" t="s">
        <v>275</v>
      </c>
      <c r="J78" s="33" t="s">
        <v>308</v>
      </c>
      <c r="K78" s="33" t="s">
        <v>269</v>
      </c>
      <c r="L78" s="33"/>
      <c r="M78" s="33" t="s">
        <v>309</v>
      </c>
      <c r="N78" s="35" t="s">
        <v>26</v>
      </c>
      <c r="O78" s="35" t="n">
        <v>2016</v>
      </c>
      <c r="P78" s="36" t="str">
        <f aca="false">J78</f>
        <v>Marmelee Greyheart</v>
      </c>
      <c r="Q78" s="37" t="n">
        <f aca="false">COUNTIF(P:P,P78)</f>
        <v>1</v>
      </c>
      <c r="R78" s="38" t="str">
        <f aca="false">E78&amp;"|"&amp;J78</f>
        <v>Argent Voters|Marmelee Greyheart</v>
      </c>
      <c r="S78" s="39" t="n">
        <f aca="false">COUNTIF(R:R,R78)</f>
        <v>1</v>
      </c>
      <c r="T78" s="40" t="str">
        <f aca="false">B78&amp;"|"&amp;E78&amp;"|"&amp;J78</f>
        <v>Silver Promo|Argent Voters|Marmelee Greyheart</v>
      </c>
      <c r="U78" s="41" t="n">
        <f aca="false">COUNTIF(T:T,T78)</f>
        <v>1</v>
      </c>
      <c r="V78" s="42" t="str">
        <f aca="false">B78&amp;"|"&amp;E78&amp;"|"&amp;J78&amp;"|"&amp;N78</f>
        <v>Silver Promo|Argent Voters|Marmelee Greyheart|Set Rotation</v>
      </c>
      <c r="W78" s="43" t="n">
        <f aca="false">COUNTIF(V:V,V78)</f>
        <v>1</v>
      </c>
    </row>
    <row r="79" customFormat="false" ht="15.75" hidden="false" customHeight="true" outlineLevel="0" collapsed="false">
      <c r="A79" s="33" t="s">
        <v>26</v>
      </c>
      <c r="B79" s="33" t="s">
        <v>17</v>
      </c>
      <c r="C79" s="34" t="n">
        <v>7</v>
      </c>
      <c r="D79" s="34" t="n">
        <v>1</v>
      </c>
      <c r="E79" s="33" t="s">
        <v>299</v>
      </c>
      <c r="F79" s="33" t="s">
        <v>299</v>
      </c>
      <c r="G79" s="34" t="n">
        <v>7</v>
      </c>
      <c r="H79" s="33" t="s">
        <v>114</v>
      </c>
      <c r="I79" s="33" t="s">
        <v>105</v>
      </c>
      <c r="J79" s="33" t="s">
        <v>310</v>
      </c>
      <c r="K79" s="33" t="s">
        <v>269</v>
      </c>
      <c r="L79" s="33"/>
      <c r="M79" s="33" t="s">
        <v>311</v>
      </c>
      <c r="N79" s="35" t="s">
        <v>26</v>
      </c>
      <c r="O79" s="35" t="n">
        <v>2016</v>
      </c>
      <c r="P79" s="36" t="str">
        <f aca="false">J79</f>
        <v>Uleyle Kimbhe</v>
      </c>
      <c r="Q79" s="37" t="n">
        <f aca="false">COUNTIF(P:P,P79)</f>
        <v>1</v>
      </c>
      <c r="R79" s="38" t="str">
        <f aca="false">E79&amp;"|"&amp;J79</f>
        <v>Argent Voters|Uleyle Kimbhe</v>
      </c>
      <c r="S79" s="39" t="n">
        <f aca="false">COUNTIF(R:R,R79)</f>
        <v>1</v>
      </c>
      <c r="T79" s="40" t="str">
        <f aca="false">B79&amp;"|"&amp;E79&amp;"|"&amp;J79</f>
        <v>Silver Promo|Argent Voters|Uleyle Kimbhe</v>
      </c>
      <c r="U79" s="41" t="n">
        <f aca="false">COUNTIF(T:T,T79)</f>
        <v>1</v>
      </c>
      <c r="V79" s="42" t="str">
        <f aca="false">B79&amp;"|"&amp;E79&amp;"|"&amp;J79&amp;"|"&amp;N79</f>
        <v>Silver Promo|Argent Voters|Uleyle Kimbhe|Set Rotation</v>
      </c>
      <c r="W79" s="43" t="n">
        <f aca="false">COUNTIF(V:V,V79)</f>
        <v>1</v>
      </c>
    </row>
    <row r="80" customFormat="false" ht="15.75" hidden="false" customHeight="true" outlineLevel="0" collapsed="false">
      <c r="A80" s="33" t="s">
        <v>26</v>
      </c>
      <c r="B80" s="33" t="s">
        <v>20</v>
      </c>
      <c r="C80" s="34" t="n">
        <v>0</v>
      </c>
      <c r="D80" s="34" t="n">
        <v>1</v>
      </c>
      <c r="E80" s="33" t="s">
        <v>312</v>
      </c>
      <c r="F80" s="33" t="s">
        <v>312</v>
      </c>
      <c r="G80" s="34" t="n">
        <v>0</v>
      </c>
      <c r="H80" s="33" t="s">
        <v>109</v>
      </c>
      <c r="I80" s="33" t="s">
        <v>109</v>
      </c>
      <c r="J80" s="33" t="s">
        <v>313</v>
      </c>
      <c r="K80" s="33" t="s">
        <v>314</v>
      </c>
      <c r="L80" s="33"/>
      <c r="M80" s="33" t="s">
        <v>315</v>
      </c>
      <c r="N80" s="35" t="s">
        <v>26</v>
      </c>
      <c r="O80" s="35" t="n">
        <v>2016</v>
      </c>
      <c r="P80" s="36" t="str">
        <f aca="false">J80</f>
        <v>Cardinal Baanz</v>
      </c>
      <c r="Q80" s="37" t="n">
        <f aca="false">COUNTIF(P:P,P80)</f>
        <v>3</v>
      </c>
      <c r="R80" s="38" t="str">
        <f aca="false">E80&amp;"|"&amp;J80</f>
        <v>Baanz|Cardinal Baanz</v>
      </c>
      <c r="S80" s="39" t="n">
        <f aca="false">COUNTIF(R:R,R80)</f>
        <v>2</v>
      </c>
      <c r="T80" s="40" t="str">
        <f aca="false">B80&amp;"|"&amp;E80&amp;"|"&amp;J80</f>
        <v>Character|Baanz|Cardinal Baanz</v>
      </c>
      <c r="U80" s="41" t="n">
        <f aca="false">COUNTIF(T:T,T80)</f>
        <v>1</v>
      </c>
      <c r="V80" s="42" t="str">
        <f aca="false">B80&amp;"|"&amp;E80&amp;"|"&amp;J80&amp;"|"&amp;N80</f>
        <v>Character|Baanz|Cardinal Baanz|Set Rotation</v>
      </c>
      <c r="W80" s="43" t="n">
        <f aca="false">COUNTIF(V:V,V80)</f>
        <v>1</v>
      </c>
    </row>
    <row r="81" customFormat="false" ht="15.75" hidden="false" customHeight="true" outlineLevel="0" collapsed="false">
      <c r="A81" s="33" t="s">
        <v>26</v>
      </c>
      <c r="B81" s="33" t="s">
        <v>32</v>
      </c>
      <c r="C81" s="34" t="n">
        <v>0</v>
      </c>
      <c r="D81" s="34" t="n">
        <v>1</v>
      </c>
      <c r="E81" s="33" t="s">
        <v>312</v>
      </c>
      <c r="F81" s="33" t="s">
        <v>312</v>
      </c>
      <c r="G81" s="34" t="n">
        <v>0</v>
      </c>
      <c r="H81" s="33" t="s">
        <v>109</v>
      </c>
      <c r="I81" s="33" t="s">
        <v>109</v>
      </c>
      <c r="J81" s="33" t="s">
        <v>313</v>
      </c>
      <c r="K81" s="33"/>
      <c r="L81" s="33"/>
      <c r="M81" s="33" t="s">
        <v>316</v>
      </c>
      <c r="N81" s="35" t="s">
        <v>26</v>
      </c>
      <c r="O81" s="35" t="n">
        <v>2016</v>
      </c>
      <c r="P81" s="36" t="str">
        <f aca="false">J81</f>
        <v>Cardinal Baanz</v>
      </c>
      <c r="Q81" s="37" t="n">
        <f aca="false">COUNTIF(P:P,P81)</f>
        <v>3</v>
      </c>
      <c r="R81" s="38" t="str">
        <f aca="false">E81&amp;"|"&amp;J81</f>
        <v>Baanz|Cardinal Baanz</v>
      </c>
      <c r="S81" s="39" t="n">
        <f aca="false">COUNTIF(R:R,R81)</f>
        <v>2</v>
      </c>
      <c r="T81" s="40" t="str">
        <f aca="false">B81&amp;"|"&amp;E81&amp;"|"&amp;J81</f>
        <v>Character (Co-Op)|Baanz|Cardinal Baanz</v>
      </c>
      <c r="U81" s="41" t="n">
        <f aca="false">COUNTIF(T:T,T81)</f>
        <v>1</v>
      </c>
      <c r="V81" s="42" t="str">
        <f aca="false">B81&amp;"|"&amp;E81&amp;"|"&amp;J81&amp;"|"&amp;N81</f>
        <v>Character (Co-Op)|Baanz|Cardinal Baanz|Set Rotation</v>
      </c>
      <c r="W81" s="43" t="n">
        <f aca="false">COUNTIF(V:V,V81)</f>
        <v>1</v>
      </c>
    </row>
    <row r="82" customFormat="false" ht="15.75" hidden="false" customHeight="true" outlineLevel="0" collapsed="false">
      <c r="A82" s="33" t="s">
        <v>26</v>
      </c>
      <c r="B82" s="33" t="s">
        <v>21</v>
      </c>
      <c r="C82" s="34" t="n">
        <v>0</v>
      </c>
      <c r="D82" s="34" t="n">
        <v>3</v>
      </c>
      <c r="E82" s="33" t="s">
        <v>312</v>
      </c>
      <c r="F82" s="33" t="s">
        <v>312</v>
      </c>
      <c r="G82" s="34" t="n">
        <v>0</v>
      </c>
      <c r="H82" s="33" t="s">
        <v>109</v>
      </c>
      <c r="I82" s="33" t="s">
        <v>109</v>
      </c>
      <c r="J82" s="33" t="s">
        <v>148</v>
      </c>
      <c r="K82" s="33" t="s">
        <v>317</v>
      </c>
      <c r="L82" s="33"/>
      <c r="M82" s="33" t="s">
        <v>150</v>
      </c>
      <c r="N82" s="35" t="s">
        <v>26</v>
      </c>
      <c r="O82" s="35" t="n">
        <v>2016</v>
      </c>
      <c r="P82" s="36" t="str">
        <f aca="false">J82</f>
        <v>Friendship (+1 VP)</v>
      </c>
      <c r="Q82" s="37" t="n">
        <f aca="false">COUNTIF(P:P,P82)</f>
        <v>24</v>
      </c>
      <c r="R82" s="38" t="str">
        <f aca="false">E82&amp;"|"&amp;J82</f>
        <v>Baanz|Friendship (+1 VP)</v>
      </c>
      <c r="S82" s="39" t="n">
        <f aca="false">COUNTIF(R:R,R82)</f>
        <v>1</v>
      </c>
      <c r="T82" s="40" t="str">
        <f aca="false">B82&amp;"|"&amp;E82&amp;"|"&amp;J82</f>
        <v>Friendship|Baanz|Friendship (+1 VP)</v>
      </c>
      <c r="U82" s="41" t="n">
        <f aca="false">COUNTIF(T:T,T82)</f>
        <v>1</v>
      </c>
      <c r="V82" s="42" t="str">
        <f aca="false">B82&amp;"|"&amp;E82&amp;"|"&amp;J82&amp;"|"&amp;N82</f>
        <v>Friendship|Baanz|Friendship (+1 VP)|Set Rotation</v>
      </c>
      <c r="W82" s="43" t="n">
        <f aca="false">COUNTIF(V:V,V82)</f>
        <v>1</v>
      </c>
    </row>
    <row r="83" customFormat="false" ht="15.75" hidden="false" customHeight="true" outlineLevel="0" collapsed="false">
      <c r="A83" s="33" t="s">
        <v>26</v>
      </c>
      <c r="B83" s="33" t="s">
        <v>21</v>
      </c>
      <c r="C83" s="34" t="n">
        <v>0</v>
      </c>
      <c r="D83" s="34" t="n">
        <v>2</v>
      </c>
      <c r="E83" s="33" t="s">
        <v>312</v>
      </c>
      <c r="F83" s="33" t="s">
        <v>312</v>
      </c>
      <c r="G83" s="34" t="n">
        <v>0</v>
      </c>
      <c r="H83" s="33" t="s">
        <v>109</v>
      </c>
      <c r="I83" s="33" t="s">
        <v>109</v>
      </c>
      <c r="J83" s="33" t="s">
        <v>151</v>
      </c>
      <c r="K83" s="33"/>
      <c r="L83" s="33"/>
      <c r="M83" s="33" t="s">
        <v>152</v>
      </c>
      <c r="N83" s="35" t="s">
        <v>26</v>
      </c>
      <c r="O83" s="35" t="n">
        <v>2016</v>
      </c>
      <c r="P83" s="36" t="str">
        <f aca="false">J83</f>
        <v>Friendship (+2 VP)</v>
      </c>
      <c r="Q83" s="37" t="n">
        <f aca="false">COUNTIF(P:P,P83)</f>
        <v>23</v>
      </c>
      <c r="R83" s="38" t="str">
        <f aca="false">E83&amp;"|"&amp;J83</f>
        <v>Baanz|Friendship (+2 VP)</v>
      </c>
      <c r="S83" s="39" t="n">
        <f aca="false">COUNTIF(R:R,R83)</f>
        <v>1</v>
      </c>
      <c r="T83" s="40" t="str">
        <f aca="false">B83&amp;"|"&amp;E83&amp;"|"&amp;J83</f>
        <v>Friendship|Baanz|Friendship (+2 VP)</v>
      </c>
      <c r="U83" s="41" t="n">
        <f aca="false">COUNTIF(T:T,T83)</f>
        <v>1</v>
      </c>
      <c r="V83" s="42" t="str">
        <f aca="false">B83&amp;"|"&amp;E83&amp;"|"&amp;J83&amp;"|"&amp;N83</f>
        <v>Friendship|Baanz|Friendship (+2 VP)|Set Rotation</v>
      </c>
      <c r="W83" s="43" t="n">
        <f aca="false">COUNTIF(V:V,V83)</f>
        <v>1</v>
      </c>
    </row>
    <row r="84" customFormat="false" ht="15.75" hidden="false" customHeight="true" outlineLevel="0" collapsed="false">
      <c r="A84" s="33" t="s">
        <v>26</v>
      </c>
      <c r="B84" s="33" t="s">
        <v>21</v>
      </c>
      <c r="C84" s="34" t="n">
        <v>0</v>
      </c>
      <c r="D84" s="34" t="n">
        <v>1</v>
      </c>
      <c r="E84" s="33" t="s">
        <v>312</v>
      </c>
      <c r="F84" s="33" t="s">
        <v>312</v>
      </c>
      <c r="G84" s="34" t="n">
        <v>0</v>
      </c>
      <c r="H84" s="33" t="s">
        <v>109</v>
      </c>
      <c r="I84" s="33" t="s">
        <v>109</v>
      </c>
      <c r="J84" s="33" t="s">
        <v>153</v>
      </c>
      <c r="K84" s="33" t="s">
        <v>318</v>
      </c>
      <c r="L84" s="33"/>
      <c r="M84" s="33" t="s">
        <v>154</v>
      </c>
      <c r="N84" s="35" t="s">
        <v>26</v>
      </c>
      <c r="O84" s="35" t="n">
        <v>2016</v>
      </c>
      <c r="P84" s="36" t="str">
        <f aca="false">J84</f>
        <v>Friendship (+3 VP)</v>
      </c>
      <c r="Q84" s="37" t="n">
        <f aca="false">COUNTIF(P:P,P84)</f>
        <v>23</v>
      </c>
      <c r="R84" s="38" t="str">
        <f aca="false">E84&amp;"|"&amp;J84</f>
        <v>Baanz|Friendship (+3 VP)</v>
      </c>
      <c r="S84" s="39" t="n">
        <f aca="false">COUNTIF(R:R,R84)</f>
        <v>1</v>
      </c>
      <c r="T84" s="40" t="str">
        <f aca="false">B84&amp;"|"&amp;E84&amp;"|"&amp;J84</f>
        <v>Friendship|Baanz|Friendship (+3 VP)</v>
      </c>
      <c r="U84" s="41" t="n">
        <f aca="false">COUNTIF(T:T,T84)</f>
        <v>1</v>
      </c>
      <c r="V84" s="42" t="str">
        <f aca="false">B84&amp;"|"&amp;E84&amp;"|"&amp;J84&amp;"|"&amp;N84</f>
        <v>Friendship|Baanz|Friendship (+3 VP)|Set Rotation</v>
      </c>
      <c r="W84" s="43" t="n">
        <f aca="false">COUNTIF(V:V,V84)</f>
        <v>1</v>
      </c>
    </row>
    <row r="85" customFormat="false" ht="15.75" hidden="false" customHeight="true" outlineLevel="0" collapsed="false">
      <c r="A85" s="33" t="s">
        <v>39</v>
      </c>
      <c r="B85" s="33" t="s">
        <v>17</v>
      </c>
      <c r="C85" s="34" t="n">
        <v>7</v>
      </c>
      <c r="D85" s="34" t="n">
        <v>1</v>
      </c>
      <c r="E85" s="33" t="s">
        <v>319</v>
      </c>
      <c r="F85" s="33" t="s">
        <v>319</v>
      </c>
      <c r="G85" s="34" t="n">
        <v>7</v>
      </c>
      <c r="H85" s="33" t="s">
        <v>109</v>
      </c>
      <c r="I85" s="33" t="s">
        <v>320</v>
      </c>
      <c r="J85" s="33" t="s">
        <v>321</v>
      </c>
      <c r="K85" s="33" t="s">
        <v>322</v>
      </c>
      <c r="L85" s="33"/>
      <c r="M85" s="33" t="s">
        <v>323</v>
      </c>
      <c r="N85" s="35" t="s">
        <v>39</v>
      </c>
      <c r="O85" s="35" t="n">
        <v>2020</v>
      </c>
      <c r="P85" s="36" t="str">
        <f aca="false">J85</f>
        <v>Fox Face</v>
      </c>
      <c r="Q85" s="37" t="n">
        <f aca="false">COUNTIF(P:P,P85)</f>
        <v>1</v>
      </c>
      <c r="R85" s="38" t="str">
        <f aca="false">E85&amp;"|"&amp;J85</f>
        <v>Back to the Past|Fox Face</v>
      </c>
      <c r="S85" s="39" t="n">
        <f aca="false">COUNTIF(R:R,R85)</f>
        <v>1</v>
      </c>
      <c r="T85" s="40" t="str">
        <f aca="false">B85&amp;"|"&amp;E85&amp;"|"&amp;J85</f>
        <v>Silver Promo|Back to the Past|Fox Face</v>
      </c>
      <c r="U85" s="41" t="n">
        <f aca="false">COUNTIF(T:T,T85)</f>
        <v>1</v>
      </c>
      <c r="V85" s="42" t="str">
        <f aca="false">B85&amp;"|"&amp;E85&amp;"|"&amp;J85&amp;"|"&amp;N85</f>
        <v>Silver Promo|Back to the Past|Fox Face|Collusion</v>
      </c>
      <c r="W85" s="43" t="n">
        <f aca="false">COUNTIF(V:V,V85)</f>
        <v>1</v>
      </c>
    </row>
    <row r="86" customFormat="false" ht="15.75" hidden="false" customHeight="true" outlineLevel="0" collapsed="false">
      <c r="A86" s="33" t="s">
        <v>39</v>
      </c>
      <c r="B86" s="33" t="s">
        <v>17</v>
      </c>
      <c r="C86" s="34" t="n">
        <v>7</v>
      </c>
      <c r="D86" s="34" t="n">
        <v>1</v>
      </c>
      <c r="E86" s="33" t="s">
        <v>319</v>
      </c>
      <c r="F86" s="33" t="s">
        <v>319</v>
      </c>
      <c r="G86" s="34" t="n">
        <v>7</v>
      </c>
      <c r="H86" s="33" t="s">
        <v>109</v>
      </c>
      <c r="I86" s="33" t="s">
        <v>324</v>
      </c>
      <c r="J86" s="33" t="s">
        <v>325</v>
      </c>
      <c r="K86" s="33" t="s">
        <v>326</v>
      </c>
      <c r="L86" s="33"/>
      <c r="M86" s="33" t="s">
        <v>327</v>
      </c>
      <c r="N86" s="35" t="s">
        <v>39</v>
      </c>
      <c r="O86" s="35" t="n">
        <v>2020</v>
      </c>
      <c r="P86" s="36" t="str">
        <f aca="false">J86</f>
        <v>Legend Cat, the Cat of Legend</v>
      </c>
      <c r="Q86" s="37" t="n">
        <f aca="false">COUNTIF(P:P,P86)</f>
        <v>1</v>
      </c>
      <c r="R86" s="38" t="str">
        <f aca="false">E86&amp;"|"&amp;J86</f>
        <v>Back to the Past|Legend Cat, the Cat of Legend</v>
      </c>
      <c r="S86" s="39" t="n">
        <f aca="false">COUNTIF(R:R,R86)</f>
        <v>1</v>
      </c>
      <c r="T86" s="40" t="str">
        <f aca="false">B86&amp;"|"&amp;E86&amp;"|"&amp;J86</f>
        <v>Silver Promo|Back to the Past|Legend Cat, the Cat of Legend</v>
      </c>
      <c r="U86" s="41" t="n">
        <f aca="false">COUNTIF(T:T,T86)</f>
        <v>1</v>
      </c>
      <c r="V86" s="42" t="str">
        <f aca="false">B86&amp;"|"&amp;E86&amp;"|"&amp;J86&amp;"|"&amp;N86</f>
        <v>Silver Promo|Back to the Past|Legend Cat, the Cat of Legend|Collusion</v>
      </c>
      <c r="W86" s="43" t="n">
        <f aca="false">COUNTIF(V:V,V86)</f>
        <v>1</v>
      </c>
    </row>
    <row r="87" customFormat="false" ht="15.75" hidden="false" customHeight="true" outlineLevel="0" collapsed="false">
      <c r="A87" s="33" t="s">
        <v>39</v>
      </c>
      <c r="B87" s="33" t="s">
        <v>17</v>
      </c>
      <c r="C87" s="34" t="n">
        <v>7</v>
      </c>
      <c r="D87" s="34" t="n">
        <v>1</v>
      </c>
      <c r="E87" s="33" t="s">
        <v>319</v>
      </c>
      <c r="F87" s="33" t="s">
        <v>319</v>
      </c>
      <c r="G87" s="34" t="n">
        <v>7</v>
      </c>
      <c r="H87" s="33" t="s">
        <v>109</v>
      </c>
      <c r="I87" s="33" t="s">
        <v>328</v>
      </c>
      <c r="J87" s="33" t="s">
        <v>329</v>
      </c>
      <c r="K87" s="33"/>
      <c r="L87" s="33"/>
      <c r="M87" s="33" t="s">
        <v>330</v>
      </c>
      <c r="N87" s="35" t="s">
        <v>39</v>
      </c>
      <c r="O87" s="35" t="n">
        <v>2020</v>
      </c>
      <c r="P87" s="36" t="str">
        <f aca="false">J87</f>
        <v>Living Zombie</v>
      </c>
      <c r="Q87" s="37" t="n">
        <f aca="false">COUNTIF(P:P,P87)</f>
        <v>1</v>
      </c>
      <c r="R87" s="38" t="str">
        <f aca="false">E87&amp;"|"&amp;J87</f>
        <v>Back to the Past|Living Zombie</v>
      </c>
      <c r="S87" s="39" t="n">
        <f aca="false">COUNTIF(R:R,R87)</f>
        <v>1</v>
      </c>
      <c r="T87" s="40" t="str">
        <f aca="false">B87&amp;"|"&amp;E87&amp;"|"&amp;J87</f>
        <v>Silver Promo|Back to the Past|Living Zombie</v>
      </c>
      <c r="U87" s="41" t="n">
        <f aca="false">COUNTIF(T:T,T87)</f>
        <v>1</v>
      </c>
      <c r="V87" s="42" t="str">
        <f aca="false">B87&amp;"|"&amp;E87&amp;"|"&amp;J87&amp;"|"&amp;N87</f>
        <v>Silver Promo|Back to the Past|Living Zombie|Collusion</v>
      </c>
      <c r="W87" s="43" t="n">
        <f aca="false">COUNTIF(V:V,V87)</f>
        <v>1</v>
      </c>
    </row>
    <row r="88" customFormat="false" ht="15.75" hidden="false" customHeight="true" outlineLevel="0" collapsed="false">
      <c r="A88" s="33" t="s">
        <v>39</v>
      </c>
      <c r="B88" s="33" t="s">
        <v>17</v>
      </c>
      <c r="C88" s="34" t="n">
        <v>7</v>
      </c>
      <c r="D88" s="34" t="n">
        <v>1</v>
      </c>
      <c r="E88" s="33" t="s">
        <v>319</v>
      </c>
      <c r="F88" s="33" t="s">
        <v>319</v>
      </c>
      <c r="G88" s="34" t="n">
        <v>7</v>
      </c>
      <c r="H88" s="33" t="s">
        <v>109</v>
      </c>
      <c r="I88" s="33" t="s">
        <v>331</v>
      </c>
      <c r="J88" s="33" t="s">
        <v>332</v>
      </c>
      <c r="K88" s="33" t="s">
        <v>333</v>
      </c>
      <c r="L88" s="33"/>
      <c r="M88" s="33" t="s">
        <v>334</v>
      </c>
      <c r="N88" s="35" t="s">
        <v>39</v>
      </c>
      <c r="O88" s="35" t="n">
        <v>2020</v>
      </c>
      <c r="P88" s="36" t="str">
        <f aca="false">J88</f>
        <v>Sleeveburster</v>
      </c>
      <c r="Q88" s="37" t="n">
        <f aca="false">COUNTIF(P:P,P88)</f>
        <v>1</v>
      </c>
      <c r="R88" s="38" t="str">
        <f aca="false">E88&amp;"|"&amp;J88</f>
        <v>Back to the Past|Sleeveburster</v>
      </c>
      <c r="S88" s="39" t="n">
        <f aca="false">COUNTIF(R:R,R88)</f>
        <v>1</v>
      </c>
      <c r="T88" s="40" t="str">
        <f aca="false">B88&amp;"|"&amp;E88&amp;"|"&amp;J88</f>
        <v>Silver Promo|Back to the Past|Sleeveburster</v>
      </c>
      <c r="U88" s="41" t="n">
        <f aca="false">COUNTIF(T:T,T88)</f>
        <v>1</v>
      </c>
      <c r="V88" s="42" t="str">
        <f aca="false">B88&amp;"|"&amp;E88&amp;"|"&amp;J88&amp;"|"&amp;N88</f>
        <v>Silver Promo|Back to the Past|Sleeveburster|Collusion</v>
      </c>
      <c r="W88" s="43" t="n">
        <f aca="false">COUNTIF(V:V,V88)</f>
        <v>1</v>
      </c>
    </row>
    <row r="89" customFormat="false" ht="15.75" hidden="false" customHeight="true" outlineLevel="0" collapsed="false">
      <c r="A89" s="33" t="s">
        <v>39</v>
      </c>
      <c r="B89" s="33" t="s">
        <v>17</v>
      </c>
      <c r="C89" s="34" t="n">
        <v>7</v>
      </c>
      <c r="D89" s="34" t="n">
        <v>1</v>
      </c>
      <c r="E89" s="33" t="s">
        <v>319</v>
      </c>
      <c r="F89" s="33" t="s">
        <v>319</v>
      </c>
      <c r="G89" s="34" t="n">
        <v>7</v>
      </c>
      <c r="H89" s="33" t="s">
        <v>109</v>
      </c>
      <c r="I89" s="33" t="s">
        <v>335</v>
      </c>
      <c r="J89" s="33" t="s">
        <v>336</v>
      </c>
      <c r="K89" s="44" t="s">
        <v>337</v>
      </c>
      <c r="L89" s="33"/>
      <c r="M89" s="33" t="s">
        <v>338</v>
      </c>
      <c r="N89" s="35" t="s">
        <v>39</v>
      </c>
      <c r="O89" s="35" t="n">
        <v>2020</v>
      </c>
      <c r="P89" s="36" t="str">
        <f aca="false">J89</f>
        <v>The Dim</v>
      </c>
      <c r="Q89" s="37" t="n">
        <f aca="false">COUNTIF(P:P,P89)</f>
        <v>1</v>
      </c>
      <c r="R89" s="38" t="str">
        <f aca="false">E89&amp;"|"&amp;J89</f>
        <v>Back to the Past|The Dim</v>
      </c>
      <c r="S89" s="39" t="n">
        <f aca="false">COUNTIF(R:R,R89)</f>
        <v>1</v>
      </c>
      <c r="T89" s="40" t="str">
        <f aca="false">B89&amp;"|"&amp;E89&amp;"|"&amp;J89</f>
        <v>Silver Promo|Back to the Past|The Dim</v>
      </c>
      <c r="U89" s="41" t="n">
        <f aca="false">COUNTIF(T:T,T89)</f>
        <v>1</v>
      </c>
      <c r="V89" s="42" t="str">
        <f aca="false">B89&amp;"|"&amp;E89&amp;"|"&amp;J89&amp;"|"&amp;N89</f>
        <v>Silver Promo|Back to the Past|The Dim|Collusion</v>
      </c>
      <c r="W89" s="43" t="n">
        <f aca="false">COUNTIF(V:V,V89)</f>
        <v>1</v>
      </c>
    </row>
    <row r="90" customFormat="false" ht="15.75" hidden="false" customHeight="true" outlineLevel="0" collapsed="false">
      <c r="A90" s="33" t="s">
        <v>39</v>
      </c>
      <c r="B90" s="33" t="s">
        <v>17</v>
      </c>
      <c r="C90" s="34" t="n">
        <v>7</v>
      </c>
      <c r="D90" s="34" t="n">
        <v>1</v>
      </c>
      <c r="E90" s="33" t="s">
        <v>319</v>
      </c>
      <c r="F90" s="33" t="s">
        <v>319</v>
      </c>
      <c r="G90" s="34" t="n">
        <v>7</v>
      </c>
      <c r="H90" s="33" t="s">
        <v>109</v>
      </c>
      <c r="I90" s="33" t="s">
        <v>339</v>
      </c>
      <c r="J90" s="33" t="s">
        <v>340</v>
      </c>
      <c r="K90" s="33" t="s">
        <v>341</v>
      </c>
      <c r="L90" s="33"/>
      <c r="M90" s="33" t="s">
        <v>342</v>
      </c>
      <c r="N90" s="35" t="s">
        <v>39</v>
      </c>
      <c r="O90" s="35" t="n">
        <v>2020</v>
      </c>
      <c r="P90" s="36" t="str">
        <f aca="false">J90</f>
        <v>The Gauntlet</v>
      </c>
      <c r="Q90" s="37" t="n">
        <f aca="false">COUNTIF(P:P,P90)</f>
        <v>1</v>
      </c>
      <c r="R90" s="38" t="str">
        <f aca="false">E90&amp;"|"&amp;J90</f>
        <v>Back to the Past|The Gauntlet</v>
      </c>
      <c r="S90" s="39" t="n">
        <f aca="false">COUNTIF(R:R,R90)</f>
        <v>1</v>
      </c>
      <c r="T90" s="40" t="str">
        <f aca="false">B90&amp;"|"&amp;E90&amp;"|"&amp;J90</f>
        <v>Silver Promo|Back to the Past|The Gauntlet</v>
      </c>
      <c r="U90" s="41" t="n">
        <f aca="false">COUNTIF(T:T,T90)</f>
        <v>1</v>
      </c>
      <c r="V90" s="42" t="str">
        <f aca="false">B90&amp;"|"&amp;E90&amp;"|"&amp;J90&amp;"|"&amp;N90</f>
        <v>Silver Promo|Back to the Past|The Gauntlet|Collusion</v>
      </c>
      <c r="W90" s="43" t="n">
        <f aca="false">COUNTIF(V:V,V90)</f>
        <v>1</v>
      </c>
    </row>
    <row r="91" customFormat="false" ht="15.75" hidden="false" customHeight="true" outlineLevel="0" collapsed="false">
      <c r="A91" s="33" t="s">
        <v>10</v>
      </c>
      <c r="B91" s="33" t="s">
        <v>17</v>
      </c>
      <c r="C91" s="34" t="n">
        <v>7</v>
      </c>
      <c r="D91" s="34" t="n">
        <v>1</v>
      </c>
      <c r="E91" s="33" t="s">
        <v>343</v>
      </c>
      <c r="F91" s="33" t="s">
        <v>343</v>
      </c>
      <c r="G91" s="34" t="n">
        <v>7</v>
      </c>
      <c r="H91" s="33" t="s">
        <v>124</v>
      </c>
      <c r="I91" s="33" t="s">
        <v>344</v>
      </c>
      <c r="J91" s="33" t="s">
        <v>345</v>
      </c>
      <c r="K91" s="33" t="s">
        <v>346</v>
      </c>
      <c r="L91" s="33"/>
      <c r="M91" s="33" t="s">
        <v>347</v>
      </c>
      <c r="N91" s="35" t="s">
        <v>109</v>
      </c>
      <c r="O91" s="35" t="n">
        <v>2015</v>
      </c>
      <c r="P91" s="36" t="str">
        <f aca="false">J91</f>
        <v>Commander Worth</v>
      </c>
      <c r="Q91" s="37" t="n">
        <f aca="false">COUNTIF(P:P,P91)</f>
        <v>1</v>
      </c>
      <c r="R91" s="38" t="str">
        <f aca="false">E91&amp;"|"&amp;J91</f>
        <v>Backer Meets World|Commander Worth</v>
      </c>
      <c r="S91" s="39" t="n">
        <f aca="false">COUNTIF(R:R,R91)</f>
        <v>1</v>
      </c>
      <c r="T91" s="40" t="str">
        <f aca="false">B91&amp;"|"&amp;E91&amp;"|"&amp;J91</f>
        <v>Silver Promo|Backer Meets World|Commander Worth</v>
      </c>
      <c r="U91" s="41" t="n">
        <f aca="false">COUNTIF(T:T,T91)</f>
        <v>1</v>
      </c>
      <c r="V91" s="42" t="str">
        <f aca="false">B91&amp;"|"&amp;E91&amp;"|"&amp;J91&amp;"|"&amp;N91</f>
        <v>Silver Promo|Backer Meets World|Commander Worth|-</v>
      </c>
      <c r="W91" s="43" t="n">
        <f aca="false">COUNTIF(V:V,V91)</f>
        <v>1</v>
      </c>
    </row>
    <row r="92" customFormat="false" ht="15.75" hidden="false" customHeight="true" outlineLevel="0" collapsed="false">
      <c r="A92" s="33" t="s">
        <v>10</v>
      </c>
      <c r="B92" s="33" t="s">
        <v>17</v>
      </c>
      <c r="C92" s="34" t="n">
        <v>7</v>
      </c>
      <c r="D92" s="34" t="n">
        <v>1</v>
      </c>
      <c r="E92" s="33" t="s">
        <v>343</v>
      </c>
      <c r="F92" s="33" t="s">
        <v>343</v>
      </c>
      <c r="G92" s="34" t="n">
        <v>7</v>
      </c>
      <c r="H92" s="33" t="s">
        <v>99</v>
      </c>
      <c r="I92" s="33" t="s">
        <v>348</v>
      </c>
      <c r="J92" s="33" t="s">
        <v>349</v>
      </c>
      <c r="K92" s="33" t="s">
        <v>350</v>
      </c>
      <c r="L92" s="33"/>
      <c r="M92" s="33" t="s">
        <v>351</v>
      </c>
      <c r="N92" s="35" t="s">
        <v>109</v>
      </c>
      <c r="O92" s="35" t="n">
        <v>2015</v>
      </c>
      <c r="P92" s="36" t="str">
        <f aca="false">J92</f>
        <v>Lone Wolf</v>
      </c>
      <c r="Q92" s="37" t="n">
        <f aca="false">COUNTIF(P:P,P92)</f>
        <v>1</v>
      </c>
      <c r="R92" s="38" t="str">
        <f aca="false">E92&amp;"|"&amp;J92</f>
        <v>Backer Meets World|Lone Wolf</v>
      </c>
      <c r="S92" s="39" t="n">
        <f aca="false">COUNTIF(R:R,R92)</f>
        <v>1</v>
      </c>
      <c r="T92" s="40" t="str">
        <f aca="false">B92&amp;"|"&amp;E92&amp;"|"&amp;J92</f>
        <v>Silver Promo|Backer Meets World|Lone Wolf</v>
      </c>
      <c r="U92" s="41" t="n">
        <f aca="false">COUNTIF(T:T,T92)</f>
        <v>1</v>
      </c>
      <c r="V92" s="42" t="str">
        <f aca="false">B92&amp;"|"&amp;E92&amp;"|"&amp;J92&amp;"|"&amp;N92</f>
        <v>Silver Promo|Backer Meets World|Lone Wolf|-</v>
      </c>
      <c r="W92" s="43" t="n">
        <f aca="false">COUNTIF(V:V,V92)</f>
        <v>1</v>
      </c>
    </row>
    <row r="93" customFormat="false" ht="15.75" hidden="false" customHeight="true" outlineLevel="0" collapsed="false">
      <c r="A93" s="33" t="s">
        <v>10</v>
      </c>
      <c r="B93" s="33" t="s">
        <v>17</v>
      </c>
      <c r="C93" s="34" t="n">
        <v>7</v>
      </c>
      <c r="D93" s="34" t="n">
        <v>1</v>
      </c>
      <c r="E93" s="33" t="s">
        <v>343</v>
      </c>
      <c r="F93" s="33" t="s">
        <v>343</v>
      </c>
      <c r="G93" s="34" t="n">
        <v>7</v>
      </c>
      <c r="H93" s="33" t="s">
        <v>129</v>
      </c>
      <c r="I93" s="33" t="s">
        <v>328</v>
      </c>
      <c r="J93" s="33" t="s">
        <v>352</v>
      </c>
      <c r="K93" s="33" t="s">
        <v>353</v>
      </c>
      <c r="L93" s="33"/>
      <c r="M93" s="33" t="s">
        <v>354</v>
      </c>
      <c r="N93" s="35" t="s">
        <v>109</v>
      </c>
      <c r="O93" s="35" t="n">
        <v>2015</v>
      </c>
      <c r="P93" s="36" t="str">
        <f aca="false">J93</f>
        <v>Missing in Action</v>
      </c>
      <c r="Q93" s="37" t="n">
        <f aca="false">COUNTIF(P:P,P93)</f>
        <v>1</v>
      </c>
      <c r="R93" s="38" t="str">
        <f aca="false">E93&amp;"|"&amp;J93</f>
        <v>Backer Meets World|Missing in Action</v>
      </c>
      <c r="S93" s="39" t="n">
        <f aca="false">COUNTIF(R:R,R93)</f>
        <v>1</v>
      </c>
      <c r="T93" s="40" t="str">
        <f aca="false">B93&amp;"|"&amp;E93&amp;"|"&amp;J93</f>
        <v>Silver Promo|Backer Meets World|Missing in Action</v>
      </c>
      <c r="U93" s="41" t="n">
        <f aca="false">COUNTIF(T:T,T93)</f>
        <v>1</v>
      </c>
      <c r="V93" s="42" t="str">
        <f aca="false">B93&amp;"|"&amp;E93&amp;"|"&amp;J93&amp;"|"&amp;N93</f>
        <v>Silver Promo|Backer Meets World|Missing in Action|-</v>
      </c>
      <c r="W93" s="43" t="n">
        <f aca="false">COUNTIF(V:V,V93)</f>
        <v>1</v>
      </c>
    </row>
    <row r="94" customFormat="false" ht="15.75" hidden="false" customHeight="true" outlineLevel="0" collapsed="false">
      <c r="A94" s="33" t="s">
        <v>10</v>
      </c>
      <c r="B94" s="33" t="s">
        <v>17</v>
      </c>
      <c r="C94" s="34" t="n">
        <v>7</v>
      </c>
      <c r="D94" s="34" t="n">
        <v>1</v>
      </c>
      <c r="E94" s="33" t="s">
        <v>343</v>
      </c>
      <c r="F94" s="33" t="s">
        <v>343</v>
      </c>
      <c r="G94" s="34" t="n">
        <v>7</v>
      </c>
      <c r="H94" s="33" t="s">
        <v>110</v>
      </c>
      <c r="I94" s="33" t="s">
        <v>355</v>
      </c>
      <c r="J94" s="33" t="s">
        <v>356</v>
      </c>
      <c r="K94" s="33"/>
      <c r="L94" s="33"/>
      <c r="M94" s="33" t="s">
        <v>357</v>
      </c>
      <c r="N94" s="35" t="s">
        <v>109</v>
      </c>
      <c r="O94" s="35" t="n">
        <v>2015</v>
      </c>
      <c r="P94" s="36" t="str">
        <f aca="false">J94</f>
        <v>Overlord Doomstar</v>
      </c>
      <c r="Q94" s="37" t="n">
        <f aca="false">COUNTIF(P:P,P94)</f>
        <v>1</v>
      </c>
      <c r="R94" s="38" t="str">
        <f aca="false">E94&amp;"|"&amp;J94</f>
        <v>Backer Meets World|Overlord Doomstar</v>
      </c>
      <c r="S94" s="39" t="n">
        <f aca="false">COUNTIF(R:R,R94)</f>
        <v>1</v>
      </c>
      <c r="T94" s="40" t="str">
        <f aca="false">B94&amp;"|"&amp;E94&amp;"|"&amp;J94</f>
        <v>Silver Promo|Backer Meets World|Overlord Doomstar</v>
      </c>
      <c r="U94" s="41" t="n">
        <f aca="false">COUNTIF(T:T,T94)</f>
        <v>1</v>
      </c>
      <c r="V94" s="42" t="str">
        <f aca="false">B94&amp;"|"&amp;E94&amp;"|"&amp;J94&amp;"|"&amp;N94</f>
        <v>Silver Promo|Backer Meets World|Overlord Doomstar|-</v>
      </c>
      <c r="W94" s="43" t="n">
        <f aca="false">COUNTIF(V:V,V94)</f>
        <v>1</v>
      </c>
    </row>
    <row r="95" customFormat="false" ht="15.75" hidden="false" customHeight="true" outlineLevel="0" collapsed="false">
      <c r="A95" s="33" t="s">
        <v>10</v>
      </c>
      <c r="B95" s="33" t="s">
        <v>17</v>
      </c>
      <c r="C95" s="34" t="n">
        <v>7</v>
      </c>
      <c r="D95" s="34" t="n">
        <v>1</v>
      </c>
      <c r="E95" s="33" t="s">
        <v>343</v>
      </c>
      <c r="F95" s="33" t="s">
        <v>343</v>
      </c>
      <c r="G95" s="34" t="n">
        <v>7</v>
      </c>
      <c r="H95" s="33" t="s">
        <v>129</v>
      </c>
      <c r="I95" s="33" t="s">
        <v>358</v>
      </c>
      <c r="J95" s="33" t="s">
        <v>359</v>
      </c>
      <c r="K95" s="33" t="s">
        <v>360</v>
      </c>
      <c r="L95" s="33"/>
      <c r="M95" s="33" t="s">
        <v>361</v>
      </c>
      <c r="N95" s="35" t="s">
        <v>109</v>
      </c>
      <c r="O95" s="35" t="n">
        <v>2015</v>
      </c>
      <c r="P95" s="36" t="str">
        <f aca="false">J95</f>
        <v>The ZAP</v>
      </c>
      <c r="Q95" s="37" t="n">
        <f aca="false">COUNTIF(P:P,P95)</f>
        <v>1</v>
      </c>
      <c r="R95" s="38" t="str">
        <f aca="false">E95&amp;"|"&amp;J95</f>
        <v>Backer Meets World|The ZAP</v>
      </c>
      <c r="S95" s="39" t="n">
        <f aca="false">COUNTIF(R:R,R95)</f>
        <v>1</v>
      </c>
      <c r="T95" s="40" t="str">
        <f aca="false">B95&amp;"|"&amp;E95&amp;"|"&amp;J95</f>
        <v>Silver Promo|Backer Meets World|The ZAP</v>
      </c>
      <c r="U95" s="41" t="n">
        <f aca="false">COUNTIF(T:T,T95)</f>
        <v>1</v>
      </c>
      <c r="V95" s="42" t="str">
        <f aca="false">B95&amp;"|"&amp;E95&amp;"|"&amp;J95&amp;"|"&amp;N95</f>
        <v>Silver Promo|Backer Meets World|The ZAP|-</v>
      </c>
      <c r="W95" s="43" t="n">
        <f aca="false">COUNTIF(V:V,V95)</f>
        <v>1</v>
      </c>
    </row>
    <row r="96" customFormat="false" ht="15.75" hidden="false" customHeight="true" outlineLevel="0" collapsed="false">
      <c r="A96" s="33" t="s">
        <v>10</v>
      </c>
      <c r="B96" s="33" t="s">
        <v>17</v>
      </c>
      <c r="C96" s="34" t="n">
        <v>7</v>
      </c>
      <c r="D96" s="34" t="n">
        <v>1</v>
      </c>
      <c r="E96" s="33" t="s">
        <v>343</v>
      </c>
      <c r="F96" s="33" t="s">
        <v>343</v>
      </c>
      <c r="G96" s="34" t="n">
        <v>7</v>
      </c>
      <c r="H96" s="33" t="s">
        <v>124</v>
      </c>
      <c r="I96" s="33" t="s">
        <v>362</v>
      </c>
      <c r="J96" s="33" t="s">
        <v>363</v>
      </c>
      <c r="K96" s="33" t="s">
        <v>364</v>
      </c>
      <c r="L96" s="33"/>
      <c r="M96" s="33" t="s">
        <v>365</v>
      </c>
      <c r="N96" s="35" t="s">
        <v>109</v>
      </c>
      <c r="O96" s="35" t="n">
        <v>2015</v>
      </c>
      <c r="P96" s="36" t="str">
        <f aca="false">J96</f>
        <v>Upstart Trainer Riddins</v>
      </c>
      <c r="Q96" s="37" t="n">
        <f aca="false">COUNTIF(P:P,P96)</f>
        <v>1</v>
      </c>
      <c r="R96" s="38" t="str">
        <f aca="false">E96&amp;"|"&amp;J96</f>
        <v>Backer Meets World|Upstart Trainer Riddins</v>
      </c>
      <c r="S96" s="39" t="n">
        <f aca="false">COUNTIF(R:R,R96)</f>
        <v>1</v>
      </c>
      <c r="T96" s="40" t="str">
        <f aca="false">B96&amp;"|"&amp;E96&amp;"|"&amp;J96</f>
        <v>Silver Promo|Backer Meets World|Upstart Trainer Riddins</v>
      </c>
      <c r="U96" s="41" t="n">
        <f aca="false">COUNTIF(T:T,T96)</f>
        <v>1</v>
      </c>
      <c r="V96" s="42" t="str">
        <f aca="false">B96&amp;"|"&amp;E96&amp;"|"&amp;J96&amp;"|"&amp;N96</f>
        <v>Silver Promo|Backer Meets World|Upstart Trainer Riddins|-</v>
      </c>
      <c r="W96" s="43" t="n">
        <f aca="false">COUNTIF(V:V,V96)</f>
        <v>1</v>
      </c>
    </row>
    <row r="97" customFormat="false" ht="15.75" hidden="false" customHeight="true" outlineLevel="0" collapsed="false">
      <c r="A97" s="33" t="s">
        <v>10</v>
      </c>
      <c r="B97" s="33" t="s">
        <v>18</v>
      </c>
      <c r="C97" s="34" t="n">
        <v>9</v>
      </c>
      <c r="D97" s="34" t="n">
        <v>1</v>
      </c>
      <c r="E97" s="33" t="s">
        <v>366</v>
      </c>
      <c r="F97" s="33" t="s">
        <v>366</v>
      </c>
      <c r="G97" s="34" t="n">
        <v>8</v>
      </c>
      <c r="H97" s="33" t="s">
        <v>367</v>
      </c>
      <c r="I97" s="33" t="s">
        <v>162</v>
      </c>
      <c r="J97" s="33" t="s">
        <v>368</v>
      </c>
      <c r="K97" s="33"/>
      <c r="L97" s="33"/>
      <c r="M97" s="33" t="s">
        <v>369</v>
      </c>
      <c r="N97" s="35" t="s">
        <v>109</v>
      </c>
      <c r="O97" s="35" t="n">
        <v>2015</v>
      </c>
      <c r="P97" s="36" t="str">
        <f aca="false">J97</f>
        <v>Clementine</v>
      </c>
      <c r="Q97" s="37" t="n">
        <f aca="false">COUNTIF(P:P,P97)</f>
        <v>1</v>
      </c>
      <c r="R97" s="38" t="str">
        <f aca="false">E97&amp;"|"&amp;J97</f>
        <v>Backers in Charge|Clementine</v>
      </c>
      <c r="S97" s="39" t="n">
        <f aca="false">COUNTIF(R:R,R97)</f>
        <v>1</v>
      </c>
      <c r="T97" s="40" t="str">
        <f aca="false">B97&amp;"|"&amp;E97&amp;"|"&amp;J97</f>
        <v>Gold Promo|Backers in Charge|Clementine</v>
      </c>
      <c r="U97" s="41" t="n">
        <f aca="false">COUNTIF(T:T,T97)</f>
        <v>1</v>
      </c>
      <c r="V97" s="42" t="str">
        <f aca="false">B97&amp;"|"&amp;E97&amp;"|"&amp;J97&amp;"|"&amp;N97</f>
        <v>Gold Promo|Backers in Charge|Clementine|-</v>
      </c>
      <c r="W97" s="43" t="n">
        <f aca="false">COUNTIF(V:V,V97)</f>
        <v>1</v>
      </c>
    </row>
    <row r="98" customFormat="false" ht="15.75" hidden="false" customHeight="true" outlineLevel="0" collapsed="false">
      <c r="A98" s="33" t="s">
        <v>10</v>
      </c>
      <c r="B98" s="33" t="s">
        <v>18</v>
      </c>
      <c r="C98" s="34" t="n">
        <v>9</v>
      </c>
      <c r="D98" s="34" t="n">
        <v>1</v>
      </c>
      <c r="E98" s="33" t="s">
        <v>366</v>
      </c>
      <c r="F98" s="33" t="s">
        <v>366</v>
      </c>
      <c r="G98" s="34" t="n">
        <v>8</v>
      </c>
      <c r="H98" s="33" t="s">
        <v>370</v>
      </c>
      <c r="I98" s="33" t="s">
        <v>125</v>
      </c>
      <c r="J98" s="33" t="s">
        <v>371</v>
      </c>
      <c r="K98" s="33" t="s">
        <v>372</v>
      </c>
      <c r="L98" s="33"/>
      <c r="M98" s="33" t="s">
        <v>373</v>
      </c>
      <c r="N98" s="35" t="s">
        <v>109</v>
      </c>
      <c r="O98" s="35" t="n">
        <v>2015</v>
      </c>
      <c r="P98" s="36" t="str">
        <f aca="false">J98</f>
        <v>Dagurios "The Man" Ziboulotibs</v>
      </c>
      <c r="Q98" s="37" t="n">
        <f aca="false">COUNTIF(P:P,P98)</f>
        <v>1</v>
      </c>
      <c r="R98" s="38" t="str">
        <f aca="false">E98&amp;"|"&amp;J98</f>
        <v>Backers in Charge|Dagurios "The Man" Ziboulotibs</v>
      </c>
      <c r="S98" s="39" t="n">
        <f aca="false">COUNTIF(R:R,R98)</f>
        <v>1</v>
      </c>
      <c r="T98" s="40" t="str">
        <f aca="false">B98&amp;"|"&amp;E98&amp;"|"&amp;J98</f>
        <v>Gold Promo|Backers in Charge|Dagurios "The Man" Ziboulotibs</v>
      </c>
      <c r="U98" s="41" t="n">
        <f aca="false">COUNTIF(T:T,T98)</f>
        <v>1</v>
      </c>
      <c r="V98" s="42" t="str">
        <f aca="false">B98&amp;"|"&amp;E98&amp;"|"&amp;J98&amp;"|"&amp;N98</f>
        <v>Gold Promo|Backers in Charge|Dagurios "The Man" Ziboulotibs|-</v>
      </c>
      <c r="W98" s="43" t="n">
        <f aca="false">COUNTIF(V:V,V98)</f>
        <v>1</v>
      </c>
    </row>
    <row r="99" customFormat="false" ht="15.75" hidden="false" customHeight="true" outlineLevel="0" collapsed="false">
      <c r="A99" s="33" t="s">
        <v>10</v>
      </c>
      <c r="B99" s="33" t="s">
        <v>18</v>
      </c>
      <c r="C99" s="34" t="n">
        <v>9</v>
      </c>
      <c r="D99" s="34" t="n">
        <v>1</v>
      </c>
      <c r="E99" s="33" t="s">
        <v>366</v>
      </c>
      <c r="F99" s="33" t="s">
        <v>366</v>
      </c>
      <c r="G99" s="34" t="n">
        <v>8</v>
      </c>
      <c r="H99" s="33" t="s">
        <v>367</v>
      </c>
      <c r="I99" s="33" t="s">
        <v>120</v>
      </c>
      <c r="J99" s="33" t="s">
        <v>374</v>
      </c>
      <c r="K99" s="33"/>
      <c r="L99" s="33"/>
      <c r="M99" s="33" t="s">
        <v>375</v>
      </c>
      <c r="N99" s="35" t="s">
        <v>109</v>
      </c>
      <c r="O99" s="35" t="n">
        <v>2015</v>
      </c>
      <c r="P99" s="36" t="str">
        <f aca="false">J99</f>
        <v>Elemental Champion Madavi</v>
      </c>
      <c r="Q99" s="37" t="n">
        <f aca="false">COUNTIF(P:P,P99)</f>
        <v>1</v>
      </c>
      <c r="R99" s="38" t="str">
        <f aca="false">E99&amp;"|"&amp;J99</f>
        <v>Backers in Charge|Elemental Champion Madavi</v>
      </c>
      <c r="S99" s="39" t="n">
        <f aca="false">COUNTIF(R:R,R99)</f>
        <v>1</v>
      </c>
      <c r="T99" s="40" t="str">
        <f aca="false">B99&amp;"|"&amp;E99&amp;"|"&amp;J99</f>
        <v>Gold Promo|Backers in Charge|Elemental Champion Madavi</v>
      </c>
      <c r="U99" s="41" t="n">
        <f aca="false">COUNTIF(T:T,T99)</f>
        <v>1</v>
      </c>
      <c r="V99" s="42" t="str">
        <f aca="false">B99&amp;"|"&amp;E99&amp;"|"&amp;J99&amp;"|"&amp;N99</f>
        <v>Gold Promo|Backers in Charge|Elemental Champion Madavi|-</v>
      </c>
      <c r="W99" s="43" t="n">
        <f aca="false">COUNTIF(V:V,V99)</f>
        <v>1</v>
      </c>
    </row>
    <row r="100" customFormat="false" ht="15.75" hidden="false" customHeight="true" outlineLevel="0" collapsed="false">
      <c r="A100" s="33" t="s">
        <v>10</v>
      </c>
      <c r="B100" s="33" t="s">
        <v>18</v>
      </c>
      <c r="C100" s="34" t="n">
        <v>9</v>
      </c>
      <c r="D100" s="34" t="n">
        <v>1</v>
      </c>
      <c r="E100" s="33" t="s">
        <v>366</v>
      </c>
      <c r="F100" s="33" t="s">
        <v>366</v>
      </c>
      <c r="G100" s="34" t="n">
        <v>8</v>
      </c>
      <c r="H100" s="33" t="s">
        <v>376</v>
      </c>
      <c r="I100" s="33" t="s">
        <v>105</v>
      </c>
      <c r="J100" s="33" t="s">
        <v>377</v>
      </c>
      <c r="K100" s="33"/>
      <c r="L100" s="33"/>
      <c r="M100" s="33" t="s">
        <v>378</v>
      </c>
      <c r="N100" s="35" t="s">
        <v>109</v>
      </c>
      <c r="O100" s="35" t="n">
        <v>2015</v>
      </c>
      <c r="P100" s="36" t="str">
        <f aca="false">J100</f>
        <v>Sarelle the Crafty</v>
      </c>
      <c r="Q100" s="37" t="n">
        <f aca="false">COUNTIF(P:P,P100)</f>
        <v>1</v>
      </c>
      <c r="R100" s="38" t="str">
        <f aca="false">E100&amp;"|"&amp;J100</f>
        <v>Backers in Charge|Sarelle the Crafty</v>
      </c>
      <c r="S100" s="39" t="n">
        <f aca="false">COUNTIF(R:R,R100)</f>
        <v>1</v>
      </c>
      <c r="T100" s="40" t="str">
        <f aca="false">B100&amp;"|"&amp;E100&amp;"|"&amp;J100</f>
        <v>Gold Promo|Backers in Charge|Sarelle the Crafty</v>
      </c>
      <c r="U100" s="41" t="n">
        <f aca="false">COUNTIF(T:T,T100)</f>
        <v>1</v>
      </c>
      <c r="V100" s="42" t="str">
        <f aca="false">B100&amp;"|"&amp;E100&amp;"|"&amp;J100&amp;"|"&amp;N100</f>
        <v>Gold Promo|Backers in Charge|Sarelle the Crafty|-</v>
      </c>
      <c r="W100" s="43" t="n">
        <f aca="false">COUNTIF(V:V,V100)</f>
        <v>1</v>
      </c>
    </row>
    <row r="101" customFormat="false" ht="15.75" hidden="false" customHeight="true" outlineLevel="0" collapsed="false">
      <c r="A101" s="33" t="s">
        <v>10</v>
      </c>
      <c r="B101" s="33" t="s">
        <v>18</v>
      </c>
      <c r="C101" s="34" t="n">
        <v>9</v>
      </c>
      <c r="D101" s="34" t="n">
        <v>1</v>
      </c>
      <c r="E101" s="33" t="s">
        <v>366</v>
      </c>
      <c r="F101" s="33" t="s">
        <v>366</v>
      </c>
      <c r="G101" s="34" t="n">
        <v>8</v>
      </c>
      <c r="H101" s="33" t="s">
        <v>379</v>
      </c>
      <c r="I101" s="33" t="s">
        <v>120</v>
      </c>
      <c r="J101" s="33" t="s">
        <v>380</v>
      </c>
      <c r="K101" s="33" t="s">
        <v>381</v>
      </c>
      <c r="L101" s="33"/>
      <c r="M101" s="33" t="s">
        <v>382</v>
      </c>
      <c r="N101" s="35" t="s">
        <v>109</v>
      </c>
      <c r="O101" s="35" t="n">
        <v>2015</v>
      </c>
      <c r="P101" s="36" t="str">
        <f aca="false">J101</f>
        <v>Sol the Devourer</v>
      </c>
      <c r="Q101" s="37" t="n">
        <f aca="false">COUNTIF(P:P,P101)</f>
        <v>1</v>
      </c>
      <c r="R101" s="38" t="str">
        <f aca="false">E101&amp;"|"&amp;J101</f>
        <v>Backers in Charge|Sol the Devourer</v>
      </c>
      <c r="S101" s="39" t="n">
        <f aca="false">COUNTIF(R:R,R101)</f>
        <v>1</v>
      </c>
      <c r="T101" s="40" t="str">
        <f aca="false">B101&amp;"|"&amp;E101&amp;"|"&amp;J101</f>
        <v>Gold Promo|Backers in Charge|Sol the Devourer</v>
      </c>
      <c r="U101" s="41" t="n">
        <f aca="false">COUNTIF(T:T,T101)</f>
        <v>1</v>
      </c>
      <c r="V101" s="42" t="str">
        <f aca="false">B101&amp;"|"&amp;E101&amp;"|"&amp;J101&amp;"|"&amp;N101</f>
        <v>Gold Promo|Backers in Charge|Sol the Devourer|-</v>
      </c>
      <c r="W101" s="43" t="n">
        <f aca="false">COUNTIF(V:V,V101)</f>
        <v>1</v>
      </c>
    </row>
    <row r="102" customFormat="false" ht="15.75" hidden="false" customHeight="true" outlineLevel="0" collapsed="false">
      <c r="A102" s="33" t="s">
        <v>10</v>
      </c>
      <c r="B102" s="33" t="s">
        <v>18</v>
      </c>
      <c r="C102" s="34" t="n">
        <v>9</v>
      </c>
      <c r="D102" s="34" t="n">
        <v>1</v>
      </c>
      <c r="E102" s="33" t="s">
        <v>366</v>
      </c>
      <c r="F102" s="33" t="s">
        <v>366</v>
      </c>
      <c r="G102" s="34" t="n">
        <v>8</v>
      </c>
      <c r="H102" s="33" t="s">
        <v>383</v>
      </c>
      <c r="I102" s="33" t="s">
        <v>117</v>
      </c>
      <c r="J102" s="33" t="s">
        <v>384</v>
      </c>
      <c r="K102" s="33"/>
      <c r="L102" s="33"/>
      <c r="M102" s="33" t="s">
        <v>385</v>
      </c>
      <c r="N102" s="35" t="s">
        <v>109</v>
      </c>
      <c r="O102" s="35" t="n">
        <v>2015</v>
      </c>
      <c r="P102" s="36" t="str">
        <f aca="false">J102</f>
        <v>The Captain</v>
      </c>
      <c r="Q102" s="37" t="n">
        <f aca="false">COUNTIF(P:P,P102)</f>
        <v>1</v>
      </c>
      <c r="R102" s="38" t="str">
        <f aca="false">E102&amp;"|"&amp;J102</f>
        <v>Backers in Charge|The Captain</v>
      </c>
      <c r="S102" s="39" t="n">
        <f aca="false">COUNTIF(R:R,R102)</f>
        <v>1</v>
      </c>
      <c r="T102" s="40" t="str">
        <f aca="false">B102&amp;"|"&amp;E102&amp;"|"&amp;J102</f>
        <v>Gold Promo|Backers in Charge|The Captain</v>
      </c>
      <c r="U102" s="41" t="n">
        <f aca="false">COUNTIF(T:T,T102)</f>
        <v>1</v>
      </c>
      <c r="V102" s="42" t="str">
        <f aca="false">B102&amp;"|"&amp;E102&amp;"|"&amp;J102&amp;"|"&amp;N102</f>
        <v>Gold Promo|Backers in Charge|The Captain|-</v>
      </c>
      <c r="W102" s="43" t="n">
        <f aca="false">COUNTIF(V:V,V102)</f>
        <v>1</v>
      </c>
    </row>
    <row r="103" customFormat="false" ht="15.75" hidden="false" customHeight="true" outlineLevel="0" collapsed="false">
      <c r="A103" s="33" t="s">
        <v>26</v>
      </c>
      <c r="B103" s="33" t="s">
        <v>16</v>
      </c>
      <c r="C103" s="34" t="n">
        <v>5</v>
      </c>
      <c r="D103" s="34" t="n">
        <v>1</v>
      </c>
      <c r="E103" s="33" t="s">
        <v>386</v>
      </c>
      <c r="F103" s="33" t="s">
        <v>386</v>
      </c>
      <c r="G103" s="34" t="n">
        <v>6</v>
      </c>
      <c r="H103" s="33" t="s">
        <v>129</v>
      </c>
      <c r="I103" s="33" t="s">
        <v>105</v>
      </c>
      <c r="J103" s="33" t="s">
        <v>387</v>
      </c>
      <c r="K103" s="33" t="s">
        <v>388</v>
      </c>
      <c r="L103" s="33"/>
      <c r="M103" s="33" t="s">
        <v>389</v>
      </c>
      <c r="N103" s="35" t="s">
        <v>26</v>
      </c>
      <c r="O103" s="35" t="n">
        <v>2016</v>
      </c>
      <c r="P103" s="36" t="str">
        <f aca="false">J103</f>
        <v>"Three Gun" Corey</v>
      </c>
      <c r="Q103" s="37" t="n">
        <f aca="false">COUNTIF(P:P,P103)</f>
        <v>1</v>
      </c>
      <c r="R103" s="38" t="str">
        <f aca="false">E103&amp;"|"&amp;J103</f>
        <v>Backers in the House|"Three Gun" Corey</v>
      </c>
      <c r="S103" s="39" t="n">
        <f aca="false">COUNTIF(R:R,R103)</f>
        <v>1</v>
      </c>
      <c r="T103" s="40" t="str">
        <f aca="false">B103&amp;"|"&amp;E103&amp;"|"&amp;J103</f>
        <v>Bronze Promo|Backers in the House|"Three Gun" Corey</v>
      </c>
      <c r="U103" s="41" t="n">
        <f aca="false">COUNTIF(T:T,T103)</f>
        <v>1</v>
      </c>
      <c r="V103" s="42" t="str">
        <f aca="false">B103&amp;"|"&amp;E103&amp;"|"&amp;J103&amp;"|"&amp;N103</f>
        <v>Bronze Promo|Backers in the House|"Three Gun" Corey|Set Rotation</v>
      </c>
      <c r="W103" s="43" t="n">
        <f aca="false">COUNTIF(V:V,V103)</f>
        <v>1</v>
      </c>
    </row>
    <row r="104" customFormat="false" ht="15.75" hidden="false" customHeight="true" outlineLevel="0" collapsed="false">
      <c r="A104" s="33" t="s">
        <v>26</v>
      </c>
      <c r="B104" s="33" t="s">
        <v>16</v>
      </c>
      <c r="C104" s="34" t="n">
        <v>5</v>
      </c>
      <c r="D104" s="34" t="n">
        <v>1</v>
      </c>
      <c r="E104" s="33" t="s">
        <v>386</v>
      </c>
      <c r="F104" s="33" t="s">
        <v>386</v>
      </c>
      <c r="G104" s="34" t="n">
        <v>6</v>
      </c>
      <c r="H104" s="33" t="s">
        <v>99</v>
      </c>
      <c r="I104" s="33" t="s">
        <v>105</v>
      </c>
      <c r="J104" s="33" t="s">
        <v>390</v>
      </c>
      <c r="K104" s="33" t="s">
        <v>391</v>
      </c>
      <c r="L104" s="33"/>
      <c r="M104" s="33" t="s">
        <v>392</v>
      </c>
      <c r="N104" s="35" t="s">
        <v>26</v>
      </c>
      <c r="O104" s="35" t="n">
        <v>2016</v>
      </c>
      <c r="P104" s="36" t="str">
        <f aca="false">J104</f>
        <v>Coach Gaimes</v>
      </c>
      <c r="Q104" s="37" t="n">
        <f aca="false">COUNTIF(P:P,P104)</f>
        <v>1</v>
      </c>
      <c r="R104" s="38" t="str">
        <f aca="false">E104&amp;"|"&amp;J104</f>
        <v>Backers in the House|Coach Gaimes</v>
      </c>
      <c r="S104" s="39" t="n">
        <f aca="false">COUNTIF(R:R,R104)</f>
        <v>1</v>
      </c>
      <c r="T104" s="40" t="str">
        <f aca="false">B104&amp;"|"&amp;E104&amp;"|"&amp;J104</f>
        <v>Bronze Promo|Backers in the House|Coach Gaimes</v>
      </c>
      <c r="U104" s="41" t="n">
        <f aca="false">COUNTIF(T:T,T104)</f>
        <v>1</v>
      </c>
      <c r="V104" s="42" t="str">
        <f aca="false">B104&amp;"|"&amp;E104&amp;"|"&amp;J104&amp;"|"&amp;N104</f>
        <v>Bronze Promo|Backers in the House|Coach Gaimes|Set Rotation</v>
      </c>
      <c r="W104" s="43" t="n">
        <f aca="false">COUNTIF(V:V,V104)</f>
        <v>1</v>
      </c>
    </row>
    <row r="105" customFormat="false" ht="15.75" hidden="false" customHeight="true" outlineLevel="0" collapsed="false">
      <c r="A105" s="33" t="s">
        <v>26</v>
      </c>
      <c r="B105" s="33" t="s">
        <v>16</v>
      </c>
      <c r="C105" s="34" t="n">
        <v>5</v>
      </c>
      <c r="D105" s="34" t="n">
        <v>1</v>
      </c>
      <c r="E105" s="33" t="s">
        <v>386</v>
      </c>
      <c r="F105" s="33" t="s">
        <v>386</v>
      </c>
      <c r="G105" s="34" t="n">
        <v>6</v>
      </c>
      <c r="H105" s="33" t="s">
        <v>129</v>
      </c>
      <c r="I105" s="33" t="s">
        <v>275</v>
      </c>
      <c r="J105" s="33" t="s">
        <v>393</v>
      </c>
      <c r="K105" s="33" t="s">
        <v>394</v>
      </c>
      <c r="L105" s="33"/>
      <c r="M105" s="33" t="s">
        <v>395</v>
      </c>
      <c r="N105" s="35" t="s">
        <v>26</v>
      </c>
      <c r="O105" s="35" t="n">
        <v>2016</v>
      </c>
      <c r="P105" s="36" t="str">
        <f aca="false">J105</f>
        <v>Hamish the Breakfast Wizard</v>
      </c>
      <c r="Q105" s="37" t="n">
        <f aca="false">COUNTIF(P:P,P105)</f>
        <v>1</v>
      </c>
      <c r="R105" s="38" t="str">
        <f aca="false">E105&amp;"|"&amp;J105</f>
        <v>Backers in the House|Hamish the Breakfast Wizard</v>
      </c>
      <c r="S105" s="39" t="n">
        <f aca="false">COUNTIF(R:R,R105)</f>
        <v>1</v>
      </c>
      <c r="T105" s="40" t="str">
        <f aca="false">B105&amp;"|"&amp;E105&amp;"|"&amp;J105</f>
        <v>Bronze Promo|Backers in the House|Hamish the Breakfast Wizard</v>
      </c>
      <c r="U105" s="41" t="n">
        <f aca="false">COUNTIF(T:T,T105)</f>
        <v>1</v>
      </c>
      <c r="V105" s="42" t="str">
        <f aca="false">B105&amp;"|"&amp;E105&amp;"|"&amp;J105&amp;"|"&amp;N105</f>
        <v>Bronze Promo|Backers in the House|Hamish the Breakfast Wizard|Set Rotation</v>
      </c>
      <c r="W105" s="43" t="n">
        <f aca="false">COUNTIF(V:V,V105)</f>
        <v>1</v>
      </c>
    </row>
    <row r="106" customFormat="false" ht="15.75" hidden="false" customHeight="true" outlineLevel="0" collapsed="false">
      <c r="A106" s="33" t="s">
        <v>26</v>
      </c>
      <c r="B106" s="33" t="s">
        <v>16</v>
      </c>
      <c r="C106" s="34" t="n">
        <v>5</v>
      </c>
      <c r="D106" s="34" t="n">
        <v>1</v>
      </c>
      <c r="E106" s="33" t="s">
        <v>386</v>
      </c>
      <c r="F106" s="33" t="s">
        <v>386</v>
      </c>
      <c r="G106" s="34" t="n">
        <v>6</v>
      </c>
      <c r="H106" s="33" t="s">
        <v>110</v>
      </c>
      <c r="I106" s="33" t="s">
        <v>120</v>
      </c>
      <c r="J106" s="33" t="s">
        <v>396</v>
      </c>
      <c r="K106" s="33" t="s">
        <v>397</v>
      </c>
      <c r="L106" s="33"/>
      <c r="M106" s="33" t="s">
        <v>398</v>
      </c>
      <c r="N106" s="35" t="s">
        <v>26</v>
      </c>
      <c r="O106" s="35" t="n">
        <v>2016</v>
      </c>
      <c r="P106" s="36" t="str">
        <f aca="false">J106</f>
        <v>Ritarr, the Beardomancer</v>
      </c>
      <c r="Q106" s="37" t="n">
        <f aca="false">COUNTIF(P:P,P106)</f>
        <v>1</v>
      </c>
      <c r="R106" s="38" t="str">
        <f aca="false">E106&amp;"|"&amp;J106</f>
        <v>Backers in the House|Ritarr, the Beardomancer</v>
      </c>
      <c r="S106" s="39" t="n">
        <f aca="false">COUNTIF(R:R,R106)</f>
        <v>1</v>
      </c>
      <c r="T106" s="40" t="str">
        <f aca="false">B106&amp;"|"&amp;E106&amp;"|"&amp;J106</f>
        <v>Bronze Promo|Backers in the House|Ritarr, the Beardomancer</v>
      </c>
      <c r="U106" s="41" t="n">
        <f aca="false">COUNTIF(T:T,T106)</f>
        <v>1</v>
      </c>
      <c r="V106" s="42" t="str">
        <f aca="false">B106&amp;"|"&amp;E106&amp;"|"&amp;J106&amp;"|"&amp;N106</f>
        <v>Bronze Promo|Backers in the House|Ritarr, the Beardomancer|Set Rotation</v>
      </c>
      <c r="W106" s="43" t="n">
        <f aca="false">COUNTIF(V:V,V106)</f>
        <v>1</v>
      </c>
    </row>
    <row r="107" customFormat="false" ht="15.75" hidden="false" customHeight="true" outlineLevel="0" collapsed="false">
      <c r="A107" s="33" t="s">
        <v>26</v>
      </c>
      <c r="B107" s="33" t="s">
        <v>16</v>
      </c>
      <c r="C107" s="34" t="n">
        <v>5</v>
      </c>
      <c r="D107" s="34" t="n">
        <v>1</v>
      </c>
      <c r="E107" s="33" t="s">
        <v>386</v>
      </c>
      <c r="F107" s="33" t="s">
        <v>386</v>
      </c>
      <c r="G107" s="34" t="n">
        <v>6</v>
      </c>
      <c r="H107" s="33" t="s">
        <v>110</v>
      </c>
      <c r="I107" s="33" t="s">
        <v>275</v>
      </c>
      <c r="J107" s="33" t="s">
        <v>399</v>
      </c>
      <c r="K107" s="33"/>
      <c r="L107" s="33"/>
      <c r="M107" s="33" t="s">
        <v>400</v>
      </c>
      <c r="N107" s="35" t="s">
        <v>26</v>
      </c>
      <c r="O107" s="35" t="n">
        <v>2016</v>
      </c>
      <c r="P107" s="36" t="str">
        <f aca="false">J107</f>
        <v>Somnecrambulus, the Haunted Pillow</v>
      </c>
      <c r="Q107" s="37" t="n">
        <f aca="false">COUNTIF(P:P,P107)</f>
        <v>1</v>
      </c>
      <c r="R107" s="38" t="str">
        <f aca="false">E107&amp;"|"&amp;J107</f>
        <v>Backers in the House|Somnecrambulus, the Haunted Pillow</v>
      </c>
      <c r="S107" s="39" t="n">
        <f aca="false">COUNTIF(R:R,R107)</f>
        <v>1</v>
      </c>
      <c r="T107" s="40" t="str">
        <f aca="false">B107&amp;"|"&amp;E107&amp;"|"&amp;J107</f>
        <v>Bronze Promo|Backers in the House|Somnecrambulus, the Haunted Pillow</v>
      </c>
      <c r="U107" s="41" t="n">
        <f aca="false">COUNTIF(T:T,T107)</f>
        <v>1</v>
      </c>
      <c r="V107" s="42" t="str">
        <f aca="false">B107&amp;"|"&amp;E107&amp;"|"&amp;J107&amp;"|"&amp;N107</f>
        <v>Bronze Promo|Backers in the House|Somnecrambulus, the Haunted Pillow|Set Rotation</v>
      </c>
      <c r="W107" s="43" t="n">
        <f aca="false">COUNTIF(V:V,V107)</f>
        <v>1</v>
      </c>
    </row>
    <row r="108" customFormat="false" ht="15.75" hidden="false" customHeight="true" outlineLevel="0" collapsed="false">
      <c r="A108" s="33" t="s">
        <v>26</v>
      </c>
      <c r="B108" s="33" t="s">
        <v>16</v>
      </c>
      <c r="C108" s="34" t="n">
        <v>5</v>
      </c>
      <c r="D108" s="34" t="n">
        <v>1</v>
      </c>
      <c r="E108" s="33" t="s">
        <v>386</v>
      </c>
      <c r="F108" s="33" t="s">
        <v>386</v>
      </c>
      <c r="G108" s="34" t="n">
        <v>6</v>
      </c>
      <c r="H108" s="33" t="s">
        <v>110</v>
      </c>
      <c r="I108" s="33" t="s">
        <v>125</v>
      </c>
      <c r="J108" s="33" t="s">
        <v>401</v>
      </c>
      <c r="K108" s="33" t="s">
        <v>402</v>
      </c>
      <c r="L108" s="33"/>
      <c r="M108" s="33" t="s">
        <v>403</v>
      </c>
      <c r="N108" s="35" t="s">
        <v>26</v>
      </c>
      <c r="O108" s="35" t="n">
        <v>2016</v>
      </c>
      <c r="P108" s="36" t="str">
        <f aca="false">J108</f>
        <v>The Blood Hunter</v>
      </c>
      <c r="Q108" s="37" t="n">
        <f aca="false">COUNTIF(P:P,P108)</f>
        <v>1</v>
      </c>
      <c r="R108" s="38" t="str">
        <f aca="false">E108&amp;"|"&amp;J108</f>
        <v>Backers in the House|The Blood Hunter</v>
      </c>
      <c r="S108" s="39" t="n">
        <f aca="false">COUNTIF(R:R,R108)</f>
        <v>1</v>
      </c>
      <c r="T108" s="40" t="str">
        <f aca="false">B108&amp;"|"&amp;E108&amp;"|"&amp;J108</f>
        <v>Bronze Promo|Backers in the House|The Blood Hunter</v>
      </c>
      <c r="U108" s="41" t="n">
        <f aca="false">COUNTIF(T:T,T108)</f>
        <v>1</v>
      </c>
      <c r="V108" s="42" t="str">
        <f aca="false">B108&amp;"|"&amp;E108&amp;"|"&amp;J108&amp;"|"&amp;N108</f>
        <v>Bronze Promo|Backers in the House|The Blood Hunter|Set Rotation</v>
      </c>
      <c r="W108" s="43" t="n">
        <f aca="false">COUNTIF(V:V,V108)</f>
        <v>1</v>
      </c>
    </row>
    <row r="109" customFormat="false" ht="15.75" hidden="false" customHeight="true" outlineLevel="0" collapsed="false">
      <c r="A109" s="33" t="s">
        <v>26</v>
      </c>
      <c r="B109" s="33" t="s">
        <v>17</v>
      </c>
      <c r="C109" s="34" t="n">
        <v>7</v>
      </c>
      <c r="D109" s="34" t="n">
        <v>1</v>
      </c>
      <c r="E109" s="33" t="s">
        <v>404</v>
      </c>
      <c r="F109" s="33" t="s">
        <v>404</v>
      </c>
      <c r="G109" s="34" t="n">
        <v>7</v>
      </c>
      <c r="H109" s="33" t="s">
        <v>129</v>
      </c>
      <c r="I109" s="33" t="s">
        <v>348</v>
      </c>
      <c r="J109" s="33" t="s">
        <v>405</v>
      </c>
      <c r="K109" s="44" t="s">
        <v>406</v>
      </c>
      <c r="L109" s="33"/>
      <c r="M109" s="33" t="s">
        <v>407</v>
      </c>
      <c r="N109" s="35" t="s">
        <v>26</v>
      </c>
      <c r="O109" s="35" t="n">
        <v>2016</v>
      </c>
      <c r="P109" s="36" t="str">
        <f aca="false">J109</f>
        <v>Baron von Starratingtax</v>
      </c>
      <c r="Q109" s="37" t="n">
        <f aca="false">COUNTIF(P:P,P109)</f>
        <v>1</v>
      </c>
      <c r="R109" s="38" t="str">
        <f aca="false">E109&amp;"|"&amp;J109</f>
        <v>Backers in the Middle|Baron von Starratingtax</v>
      </c>
      <c r="S109" s="39" t="n">
        <f aca="false">COUNTIF(R:R,R109)</f>
        <v>1</v>
      </c>
      <c r="T109" s="40" t="str">
        <f aca="false">B109&amp;"|"&amp;E109&amp;"|"&amp;J109</f>
        <v>Silver Promo|Backers in the Middle|Baron von Starratingtax</v>
      </c>
      <c r="U109" s="41" t="n">
        <f aca="false">COUNTIF(T:T,T109)</f>
        <v>1</v>
      </c>
      <c r="V109" s="42" t="str">
        <f aca="false">B109&amp;"|"&amp;E109&amp;"|"&amp;J109&amp;"|"&amp;N109</f>
        <v>Silver Promo|Backers in the Middle|Baron von Starratingtax|Set Rotation</v>
      </c>
      <c r="W109" s="43" t="n">
        <f aca="false">COUNTIF(V:V,V109)</f>
        <v>1</v>
      </c>
    </row>
    <row r="110" customFormat="false" ht="15.75" hidden="false" customHeight="true" outlineLevel="0" collapsed="false">
      <c r="A110" s="33" t="s">
        <v>26</v>
      </c>
      <c r="B110" s="33" t="s">
        <v>17</v>
      </c>
      <c r="C110" s="34" t="n">
        <v>7</v>
      </c>
      <c r="D110" s="34" t="n">
        <v>1</v>
      </c>
      <c r="E110" s="33" t="s">
        <v>404</v>
      </c>
      <c r="F110" s="33" t="s">
        <v>404</v>
      </c>
      <c r="G110" s="34" t="n">
        <v>7</v>
      </c>
      <c r="H110" s="33" t="s">
        <v>114</v>
      </c>
      <c r="I110" s="33" t="s">
        <v>408</v>
      </c>
      <c r="J110" s="33" t="s">
        <v>409</v>
      </c>
      <c r="K110" s="33"/>
      <c r="L110" s="33"/>
      <c r="M110" s="33" t="s">
        <v>410</v>
      </c>
      <c r="N110" s="35" t="s">
        <v>26</v>
      </c>
      <c r="O110" s="35" t="n">
        <v>2016</v>
      </c>
      <c r="P110" s="36" t="str">
        <f aca="false">J110</f>
        <v>Billions, Lord of Squirrels</v>
      </c>
      <c r="Q110" s="37" t="n">
        <f aca="false">COUNTIF(P:P,P110)</f>
        <v>1</v>
      </c>
      <c r="R110" s="38" t="str">
        <f aca="false">E110&amp;"|"&amp;J110</f>
        <v>Backers in the Middle|Billions, Lord of Squirrels</v>
      </c>
      <c r="S110" s="39" t="n">
        <f aca="false">COUNTIF(R:R,R110)</f>
        <v>1</v>
      </c>
      <c r="T110" s="40" t="str">
        <f aca="false">B110&amp;"|"&amp;E110&amp;"|"&amp;J110</f>
        <v>Silver Promo|Backers in the Middle|Billions, Lord of Squirrels</v>
      </c>
      <c r="U110" s="41" t="n">
        <f aca="false">COUNTIF(T:T,T110)</f>
        <v>1</v>
      </c>
      <c r="V110" s="42" t="str">
        <f aca="false">B110&amp;"|"&amp;E110&amp;"|"&amp;J110&amp;"|"&amp;N110</f>
        <v>Silver Promo|Backers in the Middle|Billions, Lord of Squirrels|Set Rotation</v>
      </c>
      <c r="W110" s="43" t="n">
        <f aca="false">COUNTIF(V:V,V110)</f>
        <v>1</v>
      </c>
    </row>
    <row r="111" customFormat="false" ht="15.75" hidden="false" customHeight="true" outlineLevel="0" collapsed="false">
      <c r="A111" s="33" t="s">
        <v>26</v>
      </c>
      <c r="B111" s="33" t="s">
        <v>17</v>
      </c>
      <c r="C111" s="34" t="n">
        <v>7</v>
      </c>
      <c r="D111" s="34" t="n">
        <v>1</v>
      </c>
      <c r="E111" s="33" t="s">
        <v>404</v>
      </c>
      <c r="F111" s="33" t="s">
        <v>404</v>
      </c>
      <c r="G111" s="34" t="n">
        <v>7</v>
      </c>
      <c r="H111" s="33" t="s">
        <v>110</v>
      </c>
      <c r="I111" s="33" t="s">
        <v>411</v>
      </c>
      <c r="J111" s="33" t="s">
        <v>412</v>
      </c>
      <c r="K111" s="33" t="s">
        <v>413</v>
      </c>
      <c r="L111" s="33"/>
      <c r="M111" s="33" t="s">
        <v>414</v>
      </c>
      <c r="N111" s="35" t="s">
        <v>26</v>
      </c>
      <c r="O111" s="35" t="n">
        <v>2016</v>
      </c>
      <c r="P111" s="36" t="str">
        <f aca="false">J111</f>
        <v>Chief Researcher Meron</v>
      </c>
      <c r="Q111" s="37" t="n">
        <f aca="false">COUNTIF(P:P,P111)</f>
        <v>1</v>
      </c>
      <c r="R111" s="38" t="str">
        <f aca="false">E111&amp;"|"&amp;J111</f>
        <v>Backers in the Middle|Chief Researcher Meron</v>
      </c>
      <c r="S111" s="39" t="n">
        <f aca="false">COUNTIF(R:R,R111)</f>
        <v>1</v>
      </c>
      <c r="T111" s="40" t="str">
        <f aca="false">B111&amp;"|"&amp;E111&amp;"|"&amp;J111</f>
        <v>Silver Promo|Backers in the Middle|Chief Researcher Meron</v>
      </c>
      <c r="U111" s="41" t="n">
        <f aca="false">COUNTIF(T:T,T111)</f>
        <v>1</v>
      </c>
      <c r="V111" s="42" t="str">
        <f aca="false">B111&amp;"|"&amp;E111&amp;"|"&amp;J111&amp;"|"&amp;N111</f>
        <v>Silver Promo|Backers in the Middle|Chief Researcher Meron|Set Rotation</v>
      </c>
      <c r="W111" s="43" t="n">
        <f aca="false">COUNTIF(V:V,V111)</f>
        <v>1</v>
      </c>
    </row>
    <row r="112" customFormat="false" ht="15.75" hidden="false" customHeight="true" outlineLevel="0" collapsed="false">
      <c r="A112" s="33" t="s">
        <v>26</v>
      </c>
      <c r="B112" s="33" t="s">
        <v>17</v>
      </c>
      <c r="C112" s="34" t="n">
        <v>7</v>
      </c>
      <c r="D112" s="34" t="n">
        <v>1</v>
      </c>
      <c r="E112" s="33" t="s">
        <v>404</v>
      </c>
      <c r="F112" s="33" t="s">
        <v>404</v>
      </c>
      <c r="G112" s="34" t="n">
        <v>7</v>
      </c>
      <c r="H112" s="33" t="s">
        <v>129</v>
      </c>
      <c r="I112" s="33" t="s">
        <v>348</v>
      </c>
      <c r="J112" s="33" t="s">
        <v>415</v>
      </c>
      <c r="K112" s="33" t="s">
        <v>416</v>
      </c>
      <c r="L112" s="33"/>
      <c r="M112" s="33" t="s">
        <v>417</v>
      </c>
      <c r="N112" s="35" t="s">
        <v>26</v>
      </c>
      <c r="O112" s="35" t="n">
        <v>2016</v>
      </c>
      <c r="P112" s="36" t="str">
        <f aca="false">J112</f>
        <v>Forden Gleeman</v>
      </c>
      <c r="Q112" s="37" t="n">
        <f aca="false">COUNTIF(P:P,P112)</f>
        <v>1</v>
      </c>
      <c r="R112" s="38" t="str">
        <f aca="false">E112&amp;"|"&amp;J112</f>
        <v>Backers in the Middle|Forden Gleeman</v>
      </c>
      <c r="S112" s="39" t="n">
        <f aca="false">COUNTIF(R:R,R112)</f>
        <v>1</v>
      </c>
      <c r="T112" s="40" t="str">
        <f aca="false">B112&amp;"|"&amp;E112&amp;"|"&amp;J112</f>
        <v>Silver Promo|Backers in the Middle|Forden Gleeman</v>
      </c>
      <c r="U112" s="41" t="n">
        <f aca="false">COUNTIF(T:T,T112)</f>
        <v>1</v>
      </c>
      <c r="V112" s="42" t="str">
        <f aca="false">B112&amp;"|"&amp;E112&amp;"|"&amp;J112&amp;"|"&amp;N112</f>
        <v>Silver Promo|Backers in the Middle|Forden Gleeman|Set Rotation</v>
      </c>
      <c r="W112" s="43" t="n">
        <f aca="false">COUNTIF(V:V,V112)</f>
        <v>1</v>
      </c>
    </row>
    <row r="113" customFormat="false" ht="15.75" hidden="false" customHeight="true" outlineLevel="0" collapsed="false">
      <c r="A113" s="33" t="s">
        <v>26</v>
      </c>
      <c r="B113" s="33" t="s">
        <v>17</v>
      </c>
      <c r="C113" s="34" t="n">
        <v>7</v>
      </c>
      <c r="D113" s="34" t="n">
        <v>1</v>
      </c>
      <c r="E113" s="33" t="s">
        <v>404</v>
      </c>
      <c r="F113" s="33" t="s">
        <v>404</v>
      </c>
      <c r="G113" s="34" t="n">
        <v>7</v>
      </c>
      <c r="H113" s="33" t="s">
        <v>139</v>
      </c>
      <c r="I113" s="33" t="s">
        <v>328</v>
      </c>
      <c r="J113" s="33" t="s">
        <v>418</v>
      </c>
      <c r="L113" s="33"/>
      <c r="M113" s="33" t="s">
        <v>419</v>
      </c>
      <c r="N113" s="35" t="s">
        <v>26</v>
      </c>
      <c r="O113" s="35" t="n">
        <v>2016</v>
      </c>
      <c r="P113" s="36" t="str">
        <f aca="false">J113</f>
        <v>Hogan the Hammer</v>
      </c>
      <c r="Q113" s="37" t="n">
        <f aca="false">COUNTIF(P:P,P113)</f>
        <v>1</v>
      </c>
      <c r="R113" s="38" t="str">
        <f aca="false">E113&amp;"|"&amp;J113</f>
        <v>Backers in the Middle|Hogan the Hammer</v>
      </c>
      <c r="S113" s="39" t="n">
        <f aca="false">COUNTIF(R:R,R113)</f>
        <v>1</v>
      </c>
      <c r="T113" s="40" t="str">
        <f aca="false">B113&amp;"|"&amp;E113&amp;"|"&amp;J113</f>
        <v>Silver Promo|Backers in the Middle|Hogan the Hammer</v>
      </c>
      <c r="U113" s="41" t="n">
        <f aca="false">COUNTIF(T:T,T113)</f>
        <v>1</v>
      </c>
      <c r="V113" s="42" t="str">
        <f aca="false">B113&amp;"|"&amp;E113&amp;"|"&amp;J113&amp;"|"&amp;N113</f>
        <v>Silver Promo|Backers in the Middle|Hogan the Hammer|Set Rotation</v>
      </c>
      <c r="W113" s="43" t="n">
        <f aca="false">COUNTIF(V:V,V113)</f>
        <v>1</v>
      </c>
    </row>
    <row r="114" customFormat="false" ht="15.75" hidden="false" customHeight="true" outlineLevel="0" collapsed="false">
      <c r="A114" s="33" t="s">
        <v>26</v>
      </c>
      <c r="B114" s="33" t="s">
        <v>17</v>
      </c>
      <c r="C114" s="34" t="n">
        <v>7</v>
      </c>
      <c r="D114" s="34" t="n">
        <v>1</v>
      </c>
      <c r="E114" s="33" t="s">
        <v>404</v>
      </c>
      <c r="F114" s="33" t="s">
        <v>404</v>
      </c>
      <c r="G114" s="34" t="n">
        <v>7</v>
      </c>
      <c r="H114" s="33" t="s">
        <v>99</v>
      </c>
      <c r="I114" s="33" t="s">
        <v>408</v>
      </c>
      <c r="J114" s="33" t="s">
        <v>420</v>
      </c>
      <c r="K114" s="33" t="s">
        <v>421</v>
      </c>
      <c r="L114" s="33"/>
      <c r="M114" s="33" t="s">
        <v>422</v>
      </c>
      <c r="N114" s="35" t="s">
        <v>26</v>
      </c>
      <c r="O114" s="35" t="n">
        <v>2016</v>
      </c>
      <c r="P114" s="36" t="str">
        <f aca="false">J114</f>
        <v>Magical Card Hero Twins Piqueron</v>
      </c>
      <c r="Q114" s="37" t="n">
        <f aca="false">COUNTIF(P:P,P114)</f>
        <v>1</v>
      </c>
      <c r="R114" s="38" t="str">
        <f aca="false">E114&amp;"|"&amp;J114</f>
        <v>Backers in the Middle|Magical Card Hero Twins Piqueron</v>
      </c>
      <c r="S114" s="39" t="n">
        <f aca="false">COUNTIF(R:R,R114)</f>
        <v>1</v>
      </c>
      <c r="T114" s="40" t="str">
        <f aca="false">B114&amp;"|"&amp;E114&amp;"|"&amp;J114</f>
        <v>Silver Promo|Backers in the Middle|Magical Card Hero Twins Piqueron</v>
      </c>
      <c r="U114" s="41" t="n">
        <f aca="false">COUNTIF(T:T,T114)</f>
        <v>1</v>
      </c>
      <c r="V114" s="42" t="str">
        <f aca="false">B114&amp;"|"&amp;E114&amp;"|"&amp;J114&amp;"|"&amp;N114</f>
        <v>Silver Promo|Backers in the Middle|Magical Card Hero Twins Piqueron|Set Rotation</v>
      </c>
      <c r="W114" s="43" t="n">
        <f aca="false">COUNTIF(V:V,V114)</f>
        <v>1</v>
      </c>
    </row>
    <row r="115" customFormat="false" ht="15.75" hidden="false" customHeight="true" outlineLevel="0" collapsed="false">
      <c r="A115" s="33" t="s">
        <v>60</v>
      </c>
      <c r="B115" s="33" t="s">
        <v>17</v>
      </c>
      <c r="C115" s="34" t="n">
        <v>7</v>
      </c>
      <c r="D115" s="34" t="n">
        <v>1</v>
      </c>
      <c r="E115" s="33" t="s">
        <v>423</v>
      </c>
      <c r="F115" s="33" t="s">
        <v>423</v>
      </c>
      <c r="G115" s="34" t="n">
        <v>7</v>
      </c>
      <c r="H115" s="33" t="s">
        <v>99</v>
      </c>
      <c r="I115" s="33" t="s">
        <v>125</v>
      </c>
      <c r="J115" s="33" t="s">
        <v>424</v>
      </c>
      <c r="K115" s="33" t="s">
        <v>425</v>
      </c>
      <c r="L115" s="33"/>
      <c r="M115" s="33" t="s">
        <v>426</v>
      </c>
      <c r="N115" s="35" t="s">
        <v>109</v>
      </c>
      <c r="O115" s="35" t="n">
        <v>2016</v>
      </c>
      <c r="P115" s="36" t="str">
        <f aca="false">J115</f>
        <v>Deathless Legionnaire</v>
      </c>
      <c r="Q115" s="37" t="n">
        <f aca="false">COUNTIF(P:P,P115)</f>
        <v>1</v>
      </c>
      <c r="R115" s="38" t="str">
        <f aca="false">E115&amp;"|"&amp;J115</f>
        <v>Ballistic Reign|Deathless Legionnaire</v>
      </c>
      <c r="S115" s="39" t="n">
        <f aca="false">COUNTIF(R:R,R115)</f>
        <v>1</v>
      </c>
      <c r="T115" s="40" t="str">
        <f aca="false">B115&amp;"|"&amp;E115&amp;"|"&amp;J115</f>
        <v>Silver Promo|Ballistic Reign|Deathless Legionnaire</v>
      </c>
      <c r="U115" s="41" t="n">
        <f aca="false">COUNTIF(T:T,T115)</f>
        <v>1</v>
      </c>
      <c r="V115" s="42" t="str">
        <f aca="false">B115&amp;"|"&amp;E115&amp;"|"&amp;J115&amp;"|"&amp;N115</f>
        <v>Silver Promo|Ballistic Reign|Deathless Legionnaire|-</v>
      </c>
      <c r="W115" s="43" t="n">
        <f aca="false">COUNTIF(V:V,V115)</f>
        <v>1</v>
      </c>
    </row>
    <row r="116" customFormat="false" ht="15.75" hidden="false" customHeight="true" outlineLevel="0" collapsed="false">
      <c r="A116" s="33" t="s">
        <v>60</v>
      </c>
      <c r="B116" s="33" t="s">
        <v>17</v>
      </c>
      <c r="C116" s="34" t="n">
        <v>7</v>
      </c>
      <c r="D116" s="34" t="n">
        <v>1</v>
      </c>
      <c r="E116" s="33" t="s">
        <v>423</v>
      </c>
      <c r="F116" s="33" t="s">
        <v>423</v>
      </c>
      <c r="G116" s="34" t="n">
        <v>7</v>
      </c>
      <c r="H116" s="33" t="s">
        <v>129</v>
      </c>
      <c r="I116" s="33" t="s">
        <v>125</v>
      </c>
      <c r="J116" s="33" t="s">
        <v>427</v>
      </c>
      <c r="K116" s="33" t="s">
        <v>425</v>
      </c>
      <c r="L116" s="33"/>
      <c r="M116" s="33" t="s">
        <v>428</v>
      </c>
      <c r="N116" s="35" t="s">
        <v>109</v>
      </c>
      <c r="O116" s="35" t="n">
        <v>2016</v>
      </c>
      <c r="P116" s="36" t="str">
        <f aca="false">J116</f>
        <v>Dragonslayer</v>
      </c>
      <c r="Q116" s="37" t="n">
        <f aca="false">COUNTIF(P:P,P116)</f>
        <v>1</v>
      </c>
      <c r="R116" s="38" t="str">
        <f aca="false">E116&amp;"|"&amp;J116</f>
        <v>Ballistic Reign|Dragonslayer</v>
      </c>
      <c r="S116" s="39" t="n">
        <f aca="false">COUNTIF(R:R,R116)</f>
        <v>1</v>
      </c>
      <c r="T116" s="40" t="str">
        <f aca="false">B116&amp;"|"&amp;E116&amp;"|"&amp;J116</f>
        <v>Silver Promo|Ballistic Reign|Dragonslayer</v>
      </c>
      <c r="U116" s="41" t="n">
        <f aca="false">COUNTIF(T:T,T116)</f>
        <v>1</v>
      </c>
      <c r="V116" s="42" t="str">
        <f aca="false">B116&amp;"|"&amp;E116&amp;"|"&amp;J116&amp;"|"&amp;N116</f>
        <v>Silver Promo|Ballistic Reign|Dragonslayer|-</v>
      </c>
      <c r="W116" s="43" t="n">
        <f aca="false">COUNTIF(V:V,V116)</f>
        <v>1</v>
      </c>
    </row>
    <row r="117" customFormat="false" ht="15.75" hidden="false" customHeight="true" outlineLevel="0" collapsed="false">
      <c r="A117" s="33" t="s">
        <v>60</v>
      </c>
      <c r="B117" s="33" t="s">
        <v>17</v>
      </c>
      <c r="C117" s="34" t="n">
        <v>7</v>
      </c>
      <c r="D117" s="34" t="n">
        <v>1</v>
      </c>
      <c r="E117" s="33" t="s">
        <v>423</v>
      </c>
      <c r="F117" s="33" t="s">
        <v>423</v>
      </c>
      <c r="G117" s="34" t="n">
        <v>7</v>
      </c>
      <c r="H117" s="33" t="s">
        <v>124</v>
      </c>
      <c r="I117" s="33" t="s">
        <v>162</v>
      </c>
      <c r="J117" s="33" t="s">
        <v>429</v>
      </c>
      <c r="K117" s="33" t="s">
        <v>425</v>
      </c>
      <c r="L117" s="33"/>
      <c r="M117" s="33" t="s">
        <v>430</v>
      </c>
      <c r="N117" s="35" t="s">
        <v>109</v>
      </c>
      <c r="O117" s="35" t="n">
        <v>2016</v>
      </c>
      <c r="P117" s="36" t="str">
        <f aca="false">J117</f>
        <v>Frost Dragon</v>
      </c>
      <c r="Q117" s="37" t="n">
        <f aca="false">COUNTIF(P:P,P117)</f>
        <v>1</v>
      </c>
      <c r="R117" s="38" t="str">
        <f aca="false">E117&amp;"|"&amp;J117</f>
        <v>Ballistic Reign|Frost Dragon</v>
      </c>
      <c r="S117" s="39" t="n">
        <f aca="false">COUNTIF(R:R,R117)</f>
        <v>1</v>
      </c>
      <c r="T117" s="40" t="str">
        <f aca="false">B117&amp;"|"&amp;E117&amp;"|"&amp;J117</f>
        <v>Silver Promo|Ballistic Reign|Frost Dragon</v>
      </c>
      <c r="U117" s="41" t="n">
        <f aca="false">COUNTIF(T:T,T117)</f>
        <v>1</v>
      </c>
      <c r="V117" s="42" t="str">
        <f aca="false">B117&amp;"|"&amp;E117&amp;"|"&amp;J117&amp;"|"&amp;N117</f>
        <v>Silver Promo|Ballistic Reign|Frost Dragon|-</v>
      </c>
      <c r="W117" s="43" t="n">
        <f aca="false">COUNTIF(V:V,V117)</f>
        <v>1</v>
      </c>
    </row>
    <row r="118" customFormat="false" ht="15.75" hidden="false" customHeight="true" outlineLevel="0" collapsed="false">
      <c r="A118" s="33" t="s">
        <v>60</v>
      </c>
      <c r="B118" s="33" t="s">
        <v>17</v>
      </c>
      <c r="C118" s="34" t="n">
        <v>7</v>
      </c>
      <c r="D118" s="34" t="n">
        <v>1</v>
      </c>
      <c r="E118" s="33" t="s">
        <v>423</v>
      </c>
      <c r="F118" s="33" t="s">
        <v>423</v>
      </c>
      <c r="G118" s="34" t="n">
        <v>7</v>
      </c>
      <c r="H118" s="33" t="s">
        <v>110</v>
      </c>
      <c r="I118" s="33" t="s">
        <v>125</v>
      </c>
      <c r="J118" s="33" t="s">
        <v>431</v>
      </c>
      <c r="K118" s="33" t="s">
        <v>425</v>
      </c>
      <c r="L118" s="33"/>
      <c r="M118" s="33" t="s">
        <v>432</v>
      </c>
      <c r="N118" s="35" t="s">
        <v>109</v>
      </c>
      <c r="O118" s="35" t="n">
        <v>2016</v>
      </c>
      <c r="P118" s="36" t="str">
        <f aca="false">J118</f>
        <v>Mage Killer</v>
      </c>
      <c r="Q118" s="37" t="n">
        <f aca="false">COUNTIF(P:P,P118)</f>
        <v>1</v>
      </c>
      <c r="R118" s="38" t="str">
        <f aca="false">E118&amp;"|"&amp;J118</f>
        <v>Ballistic Reign|Mage Killer</v>
      </c>
      <c r="S118" s="39" t="n">
        <f aca="false">COUNTIF(R:R,R118)</f>
        <v>1</v>
      </c>
      <c r="T118" s="40" t="str">
        <f aca="false">B118&amp;"|"&amp;E118&amp;"|"&amp;J118</f>
        <v>Silver Promo|Ballistic Reign|Mage Killer</v>
      </c>
      <c r="U118" s="41" t="n">
        <f aca="false">COUNTIF(T:T,T118)</f>
        <v>1</v>
      </c>
      <c r="V118" s="42" t="str">
        <f aca="false">B118&amp;"|"&amp;E118&amp;"|"&amp;J118&amp;"|"&amp;N118</f>
        <v>Silver Promo|Ballistic Reign|Mage Killer|-</v>
      </c>
      <c r="W118" s="43" t="n">
        <f aca="false">COUNTIF(V:V,V118)</f>
        <v>1</v>
      </c>
    </row>
    <row r="119" customFormat="false" ht="15.75" hidden="false" customHeight="true" outlineLevel="0" collapsed="false">
      <c r="A119" s="33" t="s">
        <v>60</v>
      </c>
      <c r="B119" s="33" t="s">
        <v>17</v>
      </c>
      <c r="C119" s="34" t="n">
        <v>7</v>
      </c>
      <c r="D119" s="34" t="n">
        <v>1</v>
      </c>
      <c r="E119" s="33" t="s">
        <v>423</v>
      </c>
      <c r="F119" s="33" t="s">
        <v>423</v>
      </c>
      <c r="G119" s="34" t="n">
        <v>7</v>
      </c>
      <c r="H119" s="33" t="s">
        <v>139</v>
      </c>
      <c r="I119" s="33" t="s">
        <v>162</v>
      </c>
      <c r="J119" s="33" t="s">
        <v>433</v>
      </c>
      <c r="K119" s="33" t="s">
        <v>425</v>
      </c>
      <c r="L119" s="33"/>
      <c r="M119" s="33" t="s">
        <v>434</v>
      </c>
      <c r="N119" s="35" t="s">
        <v>109</v>
      </c>
      <c r="O119" s="35" t="n">
        <v>2016</v>
      </c>
      <c r="P119" s="36" t="str">
        <f aca="false">J119</f>
        <v>Scorpio</v>
      </c>
      <c r="Q119" s="37" t="n">
        <f aca="false">COUNTIF(P:P,P119)</f>
        <v>1</v>
      </c>
      <c r="R119" s="38" t="str">
        <f aca="false">E119&amp;"|"&amp;J119</f>
        <v>Ballistic Reign|Scorpio</v>
      </c>
      <c r="S119" s="39" t="n">
        <f aca="false">COUNTIF(R:R,R119)</f>
        <v>1</v>
      </c>
      <c r="T119" s="40" t="str">
        <f aca="false">B119&amp;"|"&amp;E119&amp;"|"&amp;J119</f>
        <v>Silver Promo|Ballistic Reign|Scorpio</v>
      </c>
      <c r="U119" s="41" t="n">
        <f aca="false">COUNTIF(T:T,T119)</f>
        <v>1</v>
      </c>
      <c r="V119" s="42" t="str">
        <f aca="false">B119&amp;"|"&amp;E119&amp;"|"&amp;J119&amp;"|"&amp;N119</f>
        <v>Silver Promo|Ballistic Reign|Scorpio|-</v>
      </c>
      <c r="W119" s="43" t="n">
        <f aca="false">COUNTIF(V:V,V119)</f>
        <v>1</v>
      </c>
    </row>
    <row r="120" customFormat="false" ht="15.75" hidden="false" customHeight="true" outlineLevel="0" collapsed="false">
      <c r="A120" s="33" t="s">
        <v>60</v>
      </c>
      <c r="B120" s="33" t="s">
        <v>17</v>
      </c>
      <c r="C120" s="34" t="n">
        <v>7</v>
      </c>
      <c r="D120" s="34" t="n">
        <v>1</v>
      </c>
      <c r="E120" s="33" t="s">
        <v>423</v>
      </c>
      <c r="F120" s="33" t="s">
        <v>423</v>
      </c>
      <c r="G120" s="34" t="n">
        <v>7</v>
      </c>
      <c r="H120" s="33" t="s">
        <v>114</v>
      </c>
      <c r="I120" s="33" t="s">
        <v>125</v>
      </c>
      <c r="J120" s="33" t="s">
        <v>435</v>
      </c>
      <c r="K120" s="33" t="s">
        <v>425</v>
      </c>
      <c r="L120" s="33"/>
      <c r="M120" s="33" t="s">
        <v>436</v>
      </c>
      <c r="N120" s="35" t="s">
        <v>109</v>
      </c>
      <c r="O120" s="35" t="n">
        <v>2016</v>
      </c>
      <c r="P120" s="36" t="str">
        <f aca="false">J120</f>
        <v>Wyvern Lancer</v>
      </c>
      <c r="Q120" s="37" t="n">
        <f aca="false">COUNTIF(P:P,P120)</f>
        <v>1</v>
      </c>
      <c r="R120" s="38" t="str">
        <f aca="false">E120&amp;"|"&amp;J120</f>
        <v>Ballistic Reign|Wyvern Lancer</v>
      </c>
      <c r="S120" s="39" t="n">
        <f aca="false">COUNTIF(R:R,R120)</f>
        <v>1</v>
      </c>
      <c r="T120" s="40" t="str">
        <f aca="false">B120&amp;"|"&amp;E120&amp;"|"&amp;J120</f>
        <v>Silver Promo|Ballistic Reign|Wyvern Lancer</v>
      </c>
      <c r="U120" s="41" t="n">
        <f aca="false">COUNTIF(T:T,T120)</f>
        <v>1</v>
      </c>
      <c r="V120" s="42" t="str">
        <f aca="false">B120&amp;"|"&amp;E120&amp;"|"&amp;J120&amp;"|"&amp;N120</f>
        <v>Silver Promo|Ballistic Reign|Wyvern Lancer|-</v>
      </c>
      <c r="W120" s="43" t="n">
        <f aca="false">COUNTIF(V:V,V120)</f>
        <v>1</v>
      </c>
    </row>
    <row r="121" customFormat="false" ht="15.75" hidden="false" customHeight="true" outlineLevel="0" collapsed="false">
      <c r="A121" s="33" t="s">
        <v>10</v>
      </c>
      <c r="B121" s="33" t="s">
        <v>13</v>
      </c>
      <c r="C121" s="34" t="n">
        <v>4</v>
      </c>
      <c r="D121" s="34" t="n">
        <v>2</v>
      </c>
      <c r="E121" s="33" t="s">
        <v>437</v>
      </c>
      <c r="F121" s="33" t="s">
        <v>437</v>
      </c>
      <c r="G121" s="34" t="n">
        <v>5</v>
      </c>
      <c r="H121" s="33" t="s">
        <v>114</v>
      </c>
      <c r="I121" s="33" t="s">
        <v>125</v>
      </c>
      <c r="J121" s="33" t="s">
        <v>438</v>
      </c>
      <c r="K121" s="33"/>
      <c r="L121" s="33"/>
      <c r="M121" s="33" t="s">
        <v>439</v>
      </c>
      <c r="N121" s="35" t="s">
        <v>109</v>
      </c>
      <c r="O121" s="35" t="n">
        <v>2015</v>
      </c>
      <c r="P121" s="36" t="str">
        <f aca="false">J121</f>
        <v>Cannoneer Barrel</v>
      </c>
      <c r="Q121" s="37" t="n">
        <f aca="false">COUNTIF(P:P,P121)</f>
        <v>1</v>
      </c>
      <c r="R121" s="38" t="str">
        <f aca="false">E121&amp;"|"&amp;J121</f>
        <v>Black Flags, Black Waters|Cannoneer Barrel</v>
      </c>
      <c r="S121" s="39" t="n">
        <f aca="false">COUNTIF(R:R,R121)</f>
        <v>1</v>
      </c>
      <c r="T121" s="40" t="str">
        <f aca="false">B121&amp;"|"&amp;E121&amp;"|"&amp;J121</f>
        <v>Expansion|Black Flags, Black Waters|Cannoneer Barrel</v>
      </c>
      <c r="U121" s="41" t="n">
        <f aca="false">COUNTIF(T:T,T121)</f>
        <v>1</v>
      </c>
      <c r="V121" s="42" t="str">
        <f aca="false">B121&amp;"|"&amp;E121&amp;"|"&amp;J121&amp;"|"&amp;N121</f>
        <v>Expansion|Black Flags, Black Waters|Cannoneer Barrel|-</v>
      </c>
      <c r="W121" s="43" t="n">
        <f aca="false">COUNTIF(V:V,V121)</f>
        <v>1</v>
      </c>
    </row>
    <row r="122" customFormat="false" ht="15.75" hidden="false" customHeight="true" outlineLevel="0" collapsed="false">
      <c r="A122" s="33" t="s">
        <v>10</v>
      </c>
      <c r="B122" s="33" t="s">
        <v>13</v>
      </c>
      <c r="C122" s="34" t="n">
        <v>4</v>
      </c>
      <c r="D122" s="34" t="n">
        <v>1</v>
      </c>
      <c r="E122" s="33" t="s">
        <v>437</v>
      </c>
      <c r="F122" s="33" t="s">
        <v>437</v>
      </c>
      <c r="G122" s="34" t="n">
        <v>6</v>
      </c>
      <c r="H122" s="33" t="s">
        <v>99</v>
      </c>
      <c r="I122" s="33" t="s">
        <v>105</v>
      </c>
      <c r="J122" s="33" t="s">
        <v>440</v>
      </c>
      <c r="K122" s="33" t="s">
        <v>441</v>
      </c>
      <c r="L122" s="33"/>
      <c r="M122" s="33" t="s">
        <v>442</v>
      </c>
      <c r="N122" s="35" t="s">
        <v>109</v>
      </c>
      <c r="O122" s="35" t="n">
        <v>2015</v>
      </c>
      <c r="P122" s="36" t="str">
        <f aca="false">J122</f>
        <v>Dread Captain Beard</v>
      </c>
      <c r="Q122" s="37" t="n">
        <f aca="false">COUNTIF(P:P,P122)</f>
        <v>1</v>
      </c>
      <c r="R122" s="38" t="str">
        <f aca="false">E122&amp;"|"&amp;J122</f>
        <v>Black Flags, Black Waters|Dread Captain Beard</v>
      </c>
      <c r="S122" s="39" t="n">
        <f aca="false">COUNTIF(R:R,R122)</f>
        <v>1</v>
      </c>
      <c r="T122" s="40" t="str">
        <f aca="false">B122&amp;"|"&amp;E122&amp;"|"&amp;J122</f>
        <v>Expansion|Black Flags, Black Waters|Dread Captain Beard</v>
      </c>
      <c r="U122" s="41" t="n">
        <f aca="false">COUNTIF(T:T,T122)</f>
        <v>1</v>
      </c>
      <c r="V122" s="42" t="str">
        <f aca="false">B122&amp;"|"&amp;E122&amp;"|"&amp;J122&amp;"|"&amp;N122</f>
        <v>Expansion|Black Flags, Black Waters|Dread Captain Beard|-</v>
      </c>
      <c r="W122" s="43" t="n">
        <f aca="false">COUNTIF(V:V,V122)</f>
        <v>1</v>
      </c>
    </row>
    <row r="123" customFormat="false" ht="15.75" hidden="false" customHeight="true" outlineLevel="0" collapsed="false">
      <c r="A123" s="33" t="s">
        <v>10</v>
      </c>
      <c r="B123" s="33" t="s">
        <v>13</v>
      </c>
      <c r="C123" s="34" t="n">
        <v>4</v>
      </c>
      <c r="D123" s="34" t="n">
        <v>2</v>
      </c>
      <c r="E123" s="33" t="s">
        <v>437</v>
      </c>
      <c r="F123" s="33" t="s">
        <v>437</v>
      </c>
      <c r="G123" s="34" t="n">
        <v>4</v>
      </c>
      <c r="H123" s="33" t="s">
        <v>110</v>
      </c>
      <c r="I123" s="33" t="s">
        <v>125</v>
      </c>
      <c r="J123" s="33" t="s">
        <v>443</v>
      </c>
      <c r="K123" s="33"/>
      <c r="L123" s="33"/>
      <c r="M123" s="33" t="s">
        <v>444</v>
      </c>
      <c r="N123" s="35" t="s">
        <v>109</v>
      </c>
      <c r="O123" s="35" t="n">
        <v>2015</v>
      </c>
      <c r="P123" s="36" t="str">
        <f aca="false">J123</f>
        <v>Jimmy the Shark</v>
      </c>
      <c r="Q123" s="37" t="n">
        <f aca="false">COUNTIF(P:P,P123)</f>
        <v>1</v>
      </c>
      <c r="R123" s="38" t="str">
        <f aca="false">E123&amp;"|"&amp;J123</f>
        <v>Black Flags, Black Waters|Jimmy the Shark</v>
      </c>
      <c r="S123" s="39" t="n">
        <f aca="false">COUNTIF(R:R,R123)</f>
        <v>1</v>
      </c>
      <c r="T123" s="40" t="str">
        <f aca="false">B123&amp;"|"&amp;E123&amp;"|"&amp;J123</f>
        <v>Expansion|Black Flags, Black Waters|Jimmy the Shark</v>
      </c>
      <c r="U123" s="41" t="n">
        <f aca="false">COUNTIF(T:T,T123)</f>
        <v>1</v>
      </c>
      <c r="V123" s="42" t="str">
        <f aca="false">B123&amp;"|"&amp;E123&amp;"|"&amp;J123&amp;"|"&amp;N123</f>
        <v>Expansion|Black Flags, Black Waters|Jimmy the Shark|-</v>
      </c>
      <c r="W123" s="43" t="n">
        <f aca="false">COUNTIF(V:V,V123)</f>
        <v>1</v>
      </c>
    </row>
    <row r="124" customFormat="false" ht="15.75" hidden="false" customHeight="true" outlineLevel="0" collapsed="false">
      <c r="A124" s="33" t="s">
        <v>10</v>
      </c>
      <c r="B124" s="33" t="s">
        <v>13</v>
      </c>
      <c r="C124" s="34" t="n">
        <v>4</v>
      </c>
      <c r="D124" s="34" t="n">
        <v>2</v>
      </c>
      <c r="E124" s="33" t="s">
        <v>437</v>
      </c>
      <c r="F124" s="33" t="s">
        <v>437</v>
      </c>
      <c r="G124" s="34" t="n">
        <v>3</v>
      </c>
      <c r="H124" s="33" t="s">
        <v>124</v>
      </c>
      <c r="I124" s="33" t="s">
        <v>105</v>
      </c>
      <c r="J124" s="33" t="s">
        <v>445</v>
      </c>
      <c r="K124" s="33"/>
      <c r="L124" s="33"/>
      <c r="M124" s="33" t="s">
        <v>446</v>
      </c>
      <c r="N124" s="35" t="s">
        <v>109</v>
      </c>
      <c r="O124" s="35" t="n">
        <v>2015</v>
      </c>
      <c r="P124" s="36" t="str">
        <f aca="false">J124</f>
        <v>Kate MacMug</v>
      </c>
      <c r="Q124" s="37" t="n">
        <f aca="false">COUNTIF(P:P,P124)</f>
        <v>1</v>
      </c>
      <c r="R124" s="38" t="str">
        <f aca="false">E124&amp;"|"&amp;J124</f>
        <v>Black Flags, Black Waters|Kate MacMug</v>
      </c>
      <c r="S124" s="39" t="n">
        <f aca="false">COUNTIF(R:R,R124)</f>
        <v>1</v>
      </c>
      <c r="T124" s="40" t="str">
        <f aca="false">B124&amp;"|"&amp;E124&amp;"|"&amp;J124</f>
        <v>Expansion|Black Flags, Black Waters|Kate MacMug</v>
      </c>
      <c r="U124" s="41" t="n">
        <f aca="false">COUNTIF(T:T,T124)</f>
        <v>1</v>
      </c>
      <c r="V124" s="42" t="str">
        <f aca="false">B124&amp;"|"&amp;E124&amp;"|"&amp;J124&amp;"|"&amp;N124</f>
        <v>Expansion|Black Flags, Black Waters|Kate MacMug|-</v>
      </c>
      <c r="W124" s="43" t="n">
        <f aca="false">COUNTIF(V:V,V124)</f>
        <v>1</v>
      </c>
    </row>
    <row r="125" customFormat="false" ht="15.75" hidden="false" customHeight="true" outlineLevel="0" collapsed="false">
      <c r="A125" s="33" t="s">
        <v>10</v>
      </c>
      <c r="B125" s="33" t="s">
        <v>13</v>
      </c>
      <c r="C125" s="34" t="n">
        <v>4</v>
      </c>
      <c r="D125" s="34" t="n">
        <v>2</v>
      </c>
      <c r="E125" s="33" t="s">
        <v>437</v>
      </c>
      <c r="F125" s="33" t="s">
        <v>437</v>
      </c>
      <c r="G125" s="34" t="n">
        <v>3</v>
      </c>
      <c r="H125" s="33" t="s">
        <v>124</v>
      </c>
      <c r="I125" s="33" t="s">
        <v>109</v>
      </c>
      <c r="J125" s="33" t="s">
        <v>447</v>
      </c>
      <c r="K125" s="33" t="s">
        <v>448</v>
      </c>
      <c r="L125" s="33"/>
      <c r="M125" s="33" t="s">
        <v>449</v>
      </c>
      <c r="N125" s="35" t="s">
        <v>109</v>
      </c>
      <c r="O125" s="35" t="n">
        <v>2015</v>
      </c>
      <c r="P125" s="36" t="str">
        <f aca="false">J125</f>
        <v>Sailors of Fortune</v>
      </c>
      <c r="Q125" s="37" t="n">
        <f aca="false">COUNTIF(P:P,P125)</f>
        <v>1</v>
      </c>
      <c r="R125" s="38" t="str">
        <f aca="false">E125&amp;"|"&amp;J125</f>
        <v>Black Flags, Black Waters|Sailors of Fortune</v>
      </c>
      <c r="S125" s="39" t="n">
        <f aca="false">COUNTIF(R:R,R125)</f>
        <v>1</v>
      </c>
      <c r="T125" s="40" t="str">
        <f aca="false">B125&amp;"|"&amp;E125&amp;"|"&amp;J125</f>
        <v>Expansion|Black Flags, Black Waters|Sailors of Fortune</v>
      </c>
      <c r="U125" s="41" t="n">
        <f aca="false">COUNTIF(T:T,T125)</f>
        <v>1</v>
      </c>
      <c r="V125" s="42" t="str">
        <f aca="false">B125&amp;"|"&amp;E125&amp;"|"&amp;J125&amp;"|"&amp;N125</f>
        <v>Expansion|Black Flags, Black Waters|Sailors of Fortune|-</v>
      </c>
      <c r="W125" s="43" t="n">
        <f aca="false">COUNTIF(V:V,V125)</f>
        <v>1</v>
      </c>
    </row>
    <row r="126" customFormat="false" ht="15.75" hidden="false" customHeight="true" outlineLevel="0" collapsed="false">
      <c r="A126" s="33" t="s">
        <v>10</v>
      </c>
      <c r="B126" s="33" t="s">
        <v>13</v>
      </c>
      <c r="C126" s="34" t="n">
        <v>4</v>
      </c>
      <c r="D126" s="34" t="n">
        <v>3</v>
      </c>
      <c r="E126" s="33" t="s">
        <v>437</v>
      </c>
      <c r="F126" s="33" t="s">
        <v>437</v>
      </c>
      <c r="G126" s="34" t="n">
        <v>2</v>
      </c>
      <c r="H126" s="33" t="s">
        <v>129</v>
      </c>
      <c r="I126" s="33" t="s">
        <v>105</v>
      </c>
      <c r="J126" s="33" t="s">
        <v>450</v>
      </c>
      <c r="K126" s="33" t="s">
        <v>451</v>
      </c>
      <c r="L126" s="33"/>
      <c r="M126" s="33" t="s">
        <v>452</v>
      </c>
      <c r="N126" s="35" t="s">
        <v>109</v>
      </c>
      <c r="O126" s="35" t="n">
        <v>2015</v>
      </c>
      <c r="P126" s="36" t="str">
        <f aca="false">J126</f>
        <v>Scrubbers the Deckhand</v>
      </c>
      <c r="Q126" s="37" t="n">
        <f aca="false">COUNTIF(P:P,P126)</f>
        <v>1</v>
      </c>
      <c r="R126" s="38" t="str">
        <f aca="false">E126&amp;"|"&amp;J126</f>
        <v>Black Flags, Black Waters|Scrubbers the Deckhand</v>
      </c>
      <c r="S126" s="39" t="n">
        <f aca="false">COUNTIF(R:R,R126)</f>
        <v>1</v>
      </c>
      <c r="T126" s="40" t="str">
        <f aca="false">B126&amp;"|"&amp;E126&amp;"|"&amp;J126</f>
        <v>Expansion|Black Flags, Black Waters|Scrubbers the Deckhand</v>
      </c>
      <c r="U126" s="41" t="n">
        <f aca="false">COUNTIF(T:T,T126)</f>
        <v>1</v>
      </c>
      <c r="V126" s="42" t="str">
        <f aca="false">B126&amp;"|"&amp;E126&amp;"|"&amp;J126&amp;"|"&amp;N126</f>
        <v>Expansion|Black Flags, Black Waters|Scrubbers the Deckhand|-</v>
      </c>
      <c r="W126" s="43" t="n">
        <f aca="false">COUNTIF(V:V,V126)</f>
        <v>1</v>
      </c>
    </row>
    <row r="127" customFormat="false" ht="15.75" hidden="false" customHeight="true" outlineLevel="0" collapsed="false">
      <c r="A127" s="33" t="s">
        <v>39</v>
      </c>
      <c r="B127" s="33" t="s">
        <v>44</v>
      </c>
      <c r="C127" s="34" t="n">
        <v>3</v>
      </c>
      <c r="D127" s="34" t="n">
        <v>4</v>
      </c>
      <c r="E127" s="33" t="s">
        <v>44</v>
      </c>
      <c r="F127" s="33" t="s">
        <v>453</v>
      </c>
      <c r="G127" s="34" t="s">
        <v>454</v>
      </c>
      <c r="H127" s="33" t="s">
        <v>454</v>
      </c>
      <c r="I127" s="33" t="s">
        <v>454</v>
      </c>
      <c r="J127" s="33" t="s">
        <v>455</v>
      </c>
      <c r="K127" s="33"/>
      <c r="L127" s="33"/>
      <c r="M127" s="33" t="s">
        <v>455</v>
      </c>
      <c r="N127" s="35" t="s">
        <v>39</v>
      </c>
      <c r="O127" s="35" t="n">
        <v>2020</v>
      </c>
      <c r="P127" s="36" t="str">
        <f aca="false">J127</f>
        <v>[Blank ACCESSORY]</v>
      </c>
      <c r="Q127" s="37" t="n">
        <f aca="false">COUNTIF(P:P,P127)</f>
        <v>1</v>
      </c>
      <c r="R127" s="38" t="str">
        <f aca="false">E127&amp;"|"&amp;J127</f>
        <v>Blank Custom|[Blank ACCESSORY]</v>
      </c>
      <c r="S127" s="39" t="n">
        <f aca="false">COUNTIF(R:R,R127)</f>
        <v>1</v>
      </c>
      <c r="T127" s="40" t="str">
        <f aca="false">B127&amp;"|"&amp;E127&amp;"|"&amp;J127</f>
        <v>Blank Custom|Blank Custom|[Blank ACCESSORY]</v>
      </c>
      <c r="U127" s="41" t="n">
        <f aca="false">COUNTIF(T:T,T127)</f>
        <v>1</v>
      </c>
      <c r="V127" s="42" t="str">
        <f aca="false">B127&amp;"|"&amp;E127&amp;"|"&amp;J127&amp;"|"&amp;N127</f>
        <v>Blank Custom|Blank Custom|[Blank ACCESSORY]|Collusion</v>
      </c>
      <c r="W127" s="43" t="n">
        <f aca="false">COUNTIF(V:V,V127)</f>
        <v>1</v>
      </c>
    </row>
    <row r="128" customFormat="false" ht="15.75" hidden="false" customHeight="true" outlineLevel="0" collapsed="false">
      <c r="A128" s="33" t="s">
        <v>39</v>
      </c>
      <c r="B128" s="33" t="s">
        <v>44</v>
      </c>
      <c r="C128" s="34" t="n">
        <v>3</v>
      </c>
      <c r="D128" s="34" t="n">
        <v>10</v>
      </c>
      <c r="E128" s="33" t="s">
        <v>44</v>
      </c>
      <c r="F128" s="33" t="s">
        <v>453</v>
      </c>
      <c r="G128" s="34" t="s">
        <v>454</v>
      </c>
      <c r="H128" s="33" t="s">
        <v>454</v>
      </c>
      <c r="I128" s="33" t="s">
        <v>454</v>
      </c>
      <c r="J128" s="33" t="s">
        <v>456</v>
      </c>
      <c r="K128" s="33"/>
      <c r="L128" s="33"/>
      <c r="M128" s="33" t="s">
        <v>456</v>
      </c>
      <c r="N128" s="35" t="s">
        <v>39</v>
      </c>
      <c r="O128" s="35" t="n">
        <v>2020</v>
      </c>
      <c r="P128" s="36" t="str">
        <f aca="false">J128</f>
        <v>[Blank DECK BOX]</v>
      </c>
      <c r="Q128" s="37" t="n">
        <f aca="false">COUNTIF(P:P,P128)</f>
        <v>1</v>
      </c>
      <c r="R128" s="38" t="str">
        <f aca="false">E128&amp;"|"&amp;J128</f>
        <v>Blank Custom|[Blank DECK BOX]</v>
      </c>
      <c r="S128" s="39" t="n">
        <f aca="false">COUNTIF(R:R,R128)</f>
        <v>1</v>
      </c>
      <c r="T128" s="40" t="str">
        <f aca="false">B128&amp;"|"&amp;E128&amp;"|"&amp;J128</f>
        <v>Blank Custom|Blank Custom|[Blank DECK BOX]</v>
      </c>
      <c r="U128" s="41" t="n">
        <f aca="false">COUNTIF(T:T,T128)</f>
        <v>1</v>
      </c>
      <c r="V128" s="42" t="str">
        <f aca="false">B128&amp;"|"&amp;E128&amp;"|"&amp;J128&amp;"|"&amp;N128</f>
        <v>Blank Custom|Blank Custom|[Blank DECK BOX]|Collusion</v>
      </c>
      <c r="W128" s="43" t="n">
        <f aca="false">COUNTIF(V:V,V128)</f>
        <v>1</v>
      </c>
    </row>
    <row r="129" customFormat="false" ht="15.75" hidden="false" customHeight="true" outlineLevel="0" collapsed="false">
      <c r="A129" s="33" t="s">
        <v>39</v>
      </c>
      <c r="B129" s="33" t="s">
        <v>44</v>
      </c>
      <c r="C129" s="34" t="n">
        <v>3</v>
      </c>
      <c r="D129" s="34" t="n">
        <v>2</v>
      </c>
      <c r="E129" s="33" t="s">
        <v>44</v>
      </c>
      <c r="F129" s="33" t="s">
        <v>453</v>
      </c>
      <c r="G129" s="34" t="s">
        <v>454</v>
      </c>
      <c r="H129" s="33" t="s">
        <v>454</v>
      </c>
      <c r="I129" s="33" t="s">
        <v>454</v>
      </c>
      <c r="J129" s="33" t="s">
        <v>457</v>
      </c>
      <c r="K129" s="33"/>
      <c r="L129" s="33"/>
      <c r="M129" s="33" t="s">
        <v>457</v>
      </c>
      <c r="N129" s="35" t="s">
        <v>39</v>
      </c>
      <c r="O129" s="35" t="n">
        <v>2020</v>
      </c>
      <c r="P129" s="36" t="str">
        <f aca="false">J129</f>
        <v>[Blank Single]</v>
      </c>
      <c r="Q129" s="37" t="n">
        <f aca="false">COUNTIF(P:P,P129)</f>
        <v>1</v>
      </c>
      <c r="R129" s="38" t="str">
        <f aca="false">E129&amp;"|"&amp;J129</f>
        <v>Blank Custom|[Blank Single]</v>
      </c>
      <c r="S129" s="39" t="n">
        <f aca="false">COUNTIF(R:R,R129)</f>
        <v>1</v>
      </c>
      <c r="T129" s="40" t="str">
        <f aca="false">B129&amp;"|"&amp;E129&amp;"|"&amp;J129</f>
        <v>Blank Custom|Blank Custom|[Blank Single]</v>
      </c>
      <c r="U129" s="41" t="n">
        <f aca="false">COUNTIF(T:T,T129)</f>
        <v>1</v>
      </c>
      <c r="V129" s="42" t="str">
        <f aca="false">B129&amp;"|"&amp;E129&amp;"|"&amp;J129&amp;"|"&amp;N129</f>
        <v>Blank Custom|Blank Custom|[Blank Single]|Collusion</v>
      </c>
      <c r="W129" s="43" t="n">
        <f aca="false">COUNTIF(V:V,V129)</f>
        <v>1</v>
      </c>
    </row>
    <row r="130" customFormat="false" ht="15.75" hidden="false" customHeight="true" outlineLevel="0" collapsed="false">
      <c r="A130" s="33" t="s">
        <v>10</v>
      </c>
      <c r="B130" s="33" t="s">
        <v>11</v>
      </c>
      <c r="C130" s="34" t="n">
        <v>3</v>
      </c>
      <c r="D130" s="34" t="n">
        <v>1</v>
      </c>
      <c r="E130" s="33" t="s">
        <v>458</v>
      </c>
      <c r="F130" s="33" t="s">
        <v>458</v>
      </c>
      <c r="G130" s="34" t="n">
        <v>2</v>
      </c>
      <c r="H130" s="33" t="s">
        <v>124</v>
      </c>
      <c r="I130" s="33" t="s">
        <v>105</v>
      </c>
      <c r="J130" s="33" t="s">
        <v>459</v>
      </c>
      <c r="K130" s="33"/>
      <c r="L130" s="33"/>
      <c r="M130" s="33" t="s">
        <v>460</v>
      </c>
      <c r="N130" s="35" t="s">
        <v>109</v>
      </c>
      <c r="O130" s="35" t="n">
        <v>2015</v>
      </c>
      <c r="P130" s="36" t="str">
        <f aca="false">J130</f>
        <v>Berkenstock, the Chemist</v>
      </c>
      <c r="Q130" s="37" t="n">
        <f aca="false">COUNTIF(P:P,P130)</f>
        <v>3</v>
      </c>
      <c r="R130" s="38" t="str">
        <f aca="false">E130&amp;"|"&amp;J130</f>
        <v>Bluelake Village|Berkenstock, the Chemist</v>
      </c>
      <c r="S130" s="39" t="n">
        <f aca="false">COUNTIF(R:R,R130)</f>
        <v>1</v>
      </c>
      <c r="T130" s="40" t="str">
        <f aca="false">B130&amp;"|"&amp;E130&amp;"|"&amp;J130</f>
        <v>Starter|Bluelake Village|Berkenstock, the Chemist</v>
      </c>
      <c r="U130" s="41" t="n">
        <f aca="false">COUNTIF(T:T,T130)</f>
        <v>1</v>
      </c>
      <c r="V130" s="42" t="str">
        <f aca="false">B130&amp;"|"&amp;E130&amp;"|"&amp;J130&amp;"|"&amp;N130</f>
        <v>Starter|Bluelake Village|Berkenstock, the Chemist|-</v>
      </c>
      <c r="W130" s="43" t="n">
        <f aca="false">COUNTIF(V:V,V130)</f>
        <v>1</v>
      </c>
    </row>
    <row r="131" customFormat="false" ht="15.75" hidden="false" customHeight="true" outlineLevel="0" collapsed="false">
      <c r="A131" s="33" t="s">
        <v>10</v>
      </c>
      <c r="B131" s="33" t="s">
        <v>11</v>
      </c>
      <c r="C131" s="34" t="n">
        <v>3</v>
      </c>
      <c r="D131" s="34" t="n">
        <v>1</v>
      </c>
      <c r="E131" s="33" t="s">
        <v>458</v>
      </c>
      <c r="F131" s="33" t="s">
        <v>458</v>
      </c>
      <c r="G131" s="34" t="n">
        <v>1</v>
      </c>
      <c r="H131" s="33" t="s">
        <v>124</v>
      </c>
      <c r="I131" s="33" t="s">
        <v>162</v>
      </c>
      <c r="J131" s="33" t="s">
        <v>461</v>
      </c>
      <c r="K131" s="33"/>
      <c r="L131" s="33"/>
      <c r="M131" s="33" t="s">
        <v>462</v>
      </c>
      <c r="N131" s="35" t="s">
        <v>109</v>
      </c>
      <c r="O131" s="35" t="n">
        <v>2015</v>
      </c>
      <c r="P131" s="36" t="str">
        <f aca="false">J131</f>
        <v>Blue Egg, Birth of Water</v>
      </c>
      <c r="Q131" s="37" t="n">
        <f aca="false">COUNTIF(P:P,P131)</f>
        <v>2</v>
      </c>
      <c r="R131" s="38" t="str">
        <f aca="false">E131&amp;"|"&amp;J131</f>
        <v>Bluelake Village|Blue Egg, Birth of Water</v>
      </c>
      <c r="S131" s="39" t="n">
        <f aca="false">COUNTIF(R:R,R131)</f>
        <v>1</v>
      </c>
      <c r="T131" s="40" t="str">
        <f aca="false">B131&amp;"|"&amp;E131&amp;"|"&amp;J131</f>
        <v>Starter|Bluelake Village|Blue Egg, Birth of Water</v>
      </c>
      <c r="U131" s="41" t="n">
        <f aca="false">COUNTIF(T:T,T131)</f>
        <v>1</v>
      </c>
      <c r="V131" s="42" t="str">
        <f aca="false">B131&amp;"|"&amp;E131&amp;"|"&amp;J131&amp;"|"&amp;N131</f>
        <v>Starter|Bluelake Village|Blue Egg, Birth of Water|-</v>
      </c>
      <c r="W131" s="43" t="n">
        <f aca="false">COUNTIF(V:V,V131)</f>
        <v>1</v>
      </c>
    </row>
    <row r="132" customFormat="false" ht="15.75" hidden="false" customHeight="true" outlineLevel="0" collapsed="false">
      <c r="A132" s="33" t="s">
        <v>10</v>
      </c>
      <c r="B132" s="33" t="s">
        <v>11</v>
      </c>
      <c r="C132" s="34" t="n">
        <v>3</v>
      </c>
      <c r="D132" s="34" t="n">
        <v>1</v>
      </c>
      <c r="E132" s="33" t="s">
        <v>458</v>
      </c>
      <c r="F132" s="33" t="s">
        <v>458</v>
      </c>
      <c r="G132" s="34" t="n">
        <v>1</v>
      </c>
      <c r="H132" s="33" t="s">
        <v>109</v>
      </c>
      <c r="I132" s="33" t="s">
        <v>109</v>
      </c>
      <c r="J132" s="33" t="s">
        <v>224</v>
      </c>
      <c r="K132" s="33" t="s">
        <v>225</v>
      </c>
      <c r="L132" s="33"/>
      <c r="M132" s="33" t="s">
        <v>226</v>
      </c>
      <c r="N132" s="35" t="s">
        <v>109</v>
      </c>
      <c r="O132" s="35" t="n">
        <v>2015</v>
      </c>
      <c r="P132" s="36" t="str">
        <f aca="false">J132</f>
        <v>Deck Protectors</v>
      </c>
      <c r="Q132" s="37" t="n">
        <f aca="false">COUNTIF(P:P,P132)</f>
        <v>12</v>
      </c>
      <c r="R132" s="38" t="str">
        <f aca="false">E132&amp;"|"&amp;J132</f>
        <v>Bluelake Village|Deck Protectors</v>
      </c>
      <c r="S132" s="39" t="n">
        <f aca="false">COUNTIF(R:R,R132)</f>
        <v>1</v>
      </c>
      <c r="T132" s="40" t="str">
        <f aca="false">B132&amp;"|"&amp;E132&amp;"|"&amp;J132</f>
        <v>Starter|Bluelake Village|Deck Protectors</v>
      </c>
      <c r="U132" s="41" t="n">
        <f aca="false">COUNTIF(T:T,T132)</f>
        <v>1</v>
      </c>
      <c r="V132" s="42" t="str">
        <f aca="false">B132&amp;"|"&amp;E132&amp;"|"&amp;J132&amp;"|"&amp;N132</f>
        <v>Starter|Bluelake Village|Deck Protectors|-</v>
      </c>
      <c r="W132" s="43" t="n">
        <f aca="false">COUNTIF(V:V,V132)</f>
        <v>1</v>
      </c>
    </row>
    <row r="133" customFormat="false" ht="15.75" hidden="false" customHeight="true" outlineLevel="0" collapsed="false">
      <c r="A133" s="33" t="s">
        <v>10</v>
      </c>
      <c r="B133" s="33" t="s">
        <v>11</v>
      </c>
      <c r="C133" s="34" t="n">
        <v>3</v>
      </c>
      <c r="D133" s="34" t="n">
        <v>1</v>
      </c>
      <c r="E133" s="33" t="s">
        <v>458</v>
      </c>
      <c r="F133" s="33" t="s">
        <v>458</v>
      </c>
      <c r="G133" s="34" t="n">
        <v>3</v>
      </c>
      <c r="H133" s="33" t="s">
        <v>124</v>
      </c>
      <c r="I133" s="33" t="s">
        <v>162</v>
      </c>
      <c r="J133" s="33" t="s">
        <v>463</v>
      </c>
      <c r="K133" s="33" t="s">
        <v>464</v>
      </c>
      <c r="L133" s="33"/>
      <c r="M133" s="33" t="s">
        <v>465</v>
      </c>
      <c r="N133" s="35" t="s">
        <v>109</v>
      </c>
      <c r="O133" s="35" t="n">
        <v>2015</v>
      </c>
      <c r="P133" s="36" t="str">
        <f aca="false">J133</f>
        <v>Deep Ray, Undersea Stalker</v>
      </c>
      <c r="Q133" s="37" t="n">
        <f aca="false">COUNTIF(P:P,P133)</f>
        <v>2</v>
      </c>
      <c r="R133" s="38" t="str">
        <f aca="false">E133&amp;"|"&amp;J133</f>
        <v>Bluelake Village|Deep Ray, Undersea Stalker</v>
      </c>
      <c r="S133" s="39" t="n">
        <f aca="false">COUNTIF(R:R,R133)</f>
        <v>1</v>
      </c>
      <c r="T133" s="40" t="str">
        <f aca="false">B133&amp;"|"&amp;E133&amp;"|"&amp;J133</f>
        <v>Starter|Bluelake Village|Deep Ray, Undersea Stalker</v>
      </c>
      <c r="U133" s="41" t="n">
        <f aca="false">COUNTIF(T:T,T133)</f>
        <v>1</v>
      </c>
      <c r="V133" s="42" t="str">
        <f aca="false">B133&amp;"|"&amp;E133&amp;"|"&amp;J133&amp;"|"&amp;N133</f>
        <v>Starter|Bluelake Village|Deep Ray, Undersea Stalker|-</v>
      </c>
      <c r="W133" s="43" t="n">
        <f aca="false">COUNTIF(V:V,V133)</f>
        <v>1</v>
      </c>
    </row>
    <row r="134" customFormat="false" ht="15.75" hidden="false" customHeight="true" outlineLevel="0" collapsed="false">
      <c r="A134" s="33" t="s">
        <v>10</v>
      </c>
      <c r="B134" s="33" t="s">
        <v>11</v>
      </c>
      <c r="C134" s="34" t="n">
        <v>3</v>
      </c>
      <c r="D134" s="34" t="n">
        <v>1</v>
      </c>
      <c r="E134" s="33" t="s">
        <v>458</v>
      </c>
      <c r="F134" s="33" t="s">
        <v>458</v>
      </c>
      <c r="G134" s="34" t="n">
        <v>4</v>
      </c>
      <c r="H134" s="33" t="s">
        <v>124</v>
      </c>
      <c r="I134" s="33" t="s">
        <v>120</v>
      </c>
      <c r="J134" s="33" t="s">
        <v>466</v>
      </c>
      <c r="K134" s="33" t="s">
        <v>467</v>
      </c>
      <c r="L134" s="33"/>
      <c r="M134" s="33" t="s">
        <v>468</v>
      </c>
      <c r="N134" s="35" t="s">
        <v>109</v>
      </c>
      <c r="O134" s="35" t="n">
        <v>2015</v>
      </c>
      <c r="P134" s="36" t="str">
        <f aca="false">J134</f>
        <v>Donteles, the Frozen</v>
      </c>
      <c r="Q134" s="37" t="n">
        <f aca="false">COUNTIF(P:P,P134)</f>
        <v>3</v>
      </c>
      <c r="R134" s="38" t="str">
        <f aca="false">E134&amp;"|"&amp;J134</f>
        <v>Bluelake Village|Donteles, the Frozen</v>
      </c>
      <c r="S134" s="39" t="n">
        <f aca="false">COUNTIF(R:R,R134)</f>
        <v>1</v>
      </c>
      <c r="T134" s="40" t="str">
        <f aca="false">B134&amp;"|"&amp;E134&amp;"|"&amp;J134</f>
        <v>Starter|Bluelake Village|Donteles, the Frozen</v>
      </c>
      <c r="U134" s="41" t="n">
        <f aca="false">COUNTIF(T:T,T134)</f>
        <v>1</v>
      </c>
      <c r="V134" s="42" t="str">
        <f aca="false">B134&amp;"|"&amp;E134&amp;"|"&amp;J134&amp;"|"&amp;N134</f>
        <v>Starter|Bluelake Village|Donteles, the Frozen|-</v>
      </c>
      <c r="W134" s="43" t="n">
        <f aca="false">COUNTIF(V:V,V134)</f>
        <v>1</v>
      </c>
    </row>
    <row r="135" customFormat="false" ht="15.75" hidden="false" customHeight="true" outlineLevel="0" collapsed="false">
      <c r="A135" s="33" t="s">
        <v>10</v>
      </c>
      <c r="B135" s="33" t="s">
        <v>11</v>
      </c>
      <c r="C135" s="34" t="n">
        <v>3</v>
      </c>
      <c r="D135" s="34" t="n">
        <v>1</v>
      </c>
      <c r="E135" s="33" t="s">
        <v>458</v>
      </c>
      <c r="F135" s="33" t="s">
        <v>458</v>
      </c>
      <c r="G135" s="34" t="n">
        <v>1</v>
      </c>
      <c r="H135" s="33" t="s">
        <v>124</v>
      </c>
      <c r="I135" s="33" t="s">
        <v>120</v>
      </c>
      <c r="J135" s="33" t="s">
        <v>469</v>
      </c>
      <c r="K135" s="33"/>
      <c r="L135" s="33"/>
      <c r="M135" s="33" t="s">
        <v>470</v>
      </c>
      <c r="N135" s="35" t="s">
        <v>109</v>
      </c>
      <c r="O135" s="35" t="n">
        <v>2015</v>
      </c>
      <c r="P135" s="36" t="str">
        <f aca="false">J135</f>
        <v>Elco, Apprentice Mage</v>
      </c>
      <c r="Q135" s="37" t="n">
        <f aca="false">COUNTIF(P:P,P135)</f>
        <v>2</v>
      </c>
      <c r="R135" s="38" t="str">
        <f aca="false">E135&amp;"|"&amp;J135</f>
        <v>Bluelake Village|Elco, Apprentice Mage</v>
      </c>
      <c r="S135" s="39" t="n">
        <f aca="false">COUNTIF(R:R,R135)</f>
        <v>1</v>
      </c>
      <c r="T135" s="40" t="str">
        <f aca="false">B135&amp;"|"&amp;E135&amp;"|"&amp;J135</f>
        <v>Starter|Bluelake Village|Elco, Apprentice Mage</v>
      </c>
      <c r="U135" s="41" t="n">
        <f aca="false">COUNTIF(T:T,T135)</f>
        <v>1</v>
      </c>
      <c r="V135" s="42" t="str">
        <f aca="false">B135&amp;"|"&amp;E135&amp;"|"&amp;J135&amp;"|"&amp;N135</f>
        <v>Starter|Bluelake Village|Elco, Apprentice Mage|-</v>
      </c>
      <c r="W135" s="43" t="n">
        <f aca="false">COUNTIF(V:V,V135)</f>
        <v>1</v>
      </c>
    </row>
    <row r="136" customFormat="false" ht="15.75" hidden="false" customHeight="true" outlineLevel="0" collapsed="false">
      <c r="A136" s="33" t="s">
        <v>10</v>
      </c>
      <c r="B136" s="33" t="s">
        <v>11</v>
      </c>
      <c r="C136" s="34" t="n">
        <v>3</v>
      </c>
      <c r="D136" s="34" t="n">
        <v>1</v>
      </c>
      <c r="E136" s="33" t="s">
        <v>458</v>
      </c>
      <c r="F136" s="33" t="s">
        <v>458</v>
      </c>
      <c r="G136" s="34" t="n">
        <v>5</v>
      </c>
      <c r="H136" s="33" t="s">
        <v>124</v>
      </c>
      <c r="I136" s="33" t="s">
        <v>105</v>
      </c>
      <c r="J136" s="33" t="s">
        <v>471</v>
      </c>
      <c r="K136" s="33"/>
      <c r="L136" s="33"/>
      <c r="M136" s="33" t="s">
        <v>472</v>
      </c>
      <c r="N136" s="35" t="s">
        <v>109</v>
      </c>
      <c r="O136" s="35" t="n">
        <v>2015</v>
      </c>
      <c r="P136" s="36" t="str">
        <f aca="false">J136</f>
        <v>Maximimilan, Mathematician</v>
      </c>
      <c r="Q136" s="37" t="n">
        <f aca="false">COUNTIF(P:P,P136)</f>
        <v>2</v>
      </c>
      <c r="R136" s="38" t="str">
        <f aca="false">E136&amp;"|"&amp;J136</f>
        <v>Bluelake Village|Maximimilan, Mathematician</v>
      </c>
      <c r="S136" s="39" t="n">
        <f aca="false">COUNTIF(R:R,R136)</f>
        <v>1</v>
      </c>
      <c r="T136" s="40" t="str">
        <f aca="false">B136&amp;"|"&amp;E136&amp;"|"&amp;J136</f>
        <v>Starter|Bluelake Village|Maximimilan, Mathematician</v>
      </c>
      <c r="U136" s="41" t="n">
        <f aca="false">COUNTIF(T:T,T136)</f>
        <v>1</v>
      </c>
      <c r="V136" s="42" t="str">
        <f aca="false">B136&amp;"|"&amp;E136&amp;"|"&amp;J136&amp;"|"&amp;N136</f>
        <v>Starter|Bluelake Village|Maximimilan, Mathematician|-</v>
      </c>
      <c r="W136" s="43" t="n">
        <f aca="false">COUNTIF(V:V,V136)</f>
        <v>1</v>
      </c>
    </row>
    <row r="137" customFormat="false" ht="15.75" hidden="false" customHeight="true" outlineLevel="0" collapsed="false">
      <c r="A137" s="33" t="s">
        <v>10</v>
      </c>
      <c r="B137" s="33" t="s">
        <v>11</v>
      </c>
      <c r="C137" s="34" t="n">
        <v>3</v>
      </c>
      <c r="D137" s="34" t="n">
        <v>1</v>
      </c>
      <c r="E137" s="33" t="s">
        <v>458</v>
      </c>
      <c r="F137" s="33" t="s">
        <v>458</v>
      </c>
      <c r="G137" s="34" t="n">
        <v>2</v>
      </c>
      <c r="H137" s="33" t="s">
        <v>124</v>
      </c>
      <c r="I137" s="33" t="s">
        <v>109</v>
      </c>
      <c r="J137" s="33" t="s">
        <v>473</v>
      </c>
      <c r="K137" s="33" t="s">
        <v>474</v>
      </c>
      <c r="L137" s="33"/>
      <c r="M137" s="33" t="s">
        <v>475</v>
      </c>
      <c r="N137" s="35" t="s">
        <v>109</v>
      </c>
      <c r="O137" s="35" t="n">
        <v>2015</v>
      </c>
      <c r="P137" s="36" t="str">
        <f aca="false">J137</f>
        <v>Mono-Water Equilibrium</v>
      </c>
      <c r="Q137" s="37" t="n">
        <f aca="false">COUNTIF(P:P,P137)</f>
        <v>2</v>
      </c>
      <c r="R137" s="38" t="str">
        <f aca="false">E137&amp;"|"&amp;J137</f>
        <v>Bluelake Village|Mono-Water Equilibrium</v>
      </c>
      <c r="S137" s="39" t="n">
        <f aca="false">COUNTIF(R:R,R137)</f>
        <v>1</v>
      </c>
      <c r="T137" s="40" t="str">
        <f aca="false">B137&amp;"|"&amp;E137&amp;"|"&amp;J137</f>
        <v>Starter|Bluelake Village|Mono-Water Equilibrium</v>
      </c>
      <c r="U137" s="41" t="n">
        <f aca="false">COUNTIF(T:T,T137)</f>
        <v>1</v>
      </c>
      <c r="V137" s="42" t="str">
        <f aca="false">B137&amp;"|"&amp;E137&amp;"|"&amp;J137&amp;"|"&amp;N137</f>
        <v>Starter|Bluelake Village|Mono-Water Equilibrium|-</v>
      </c>
      <c r="W137" s="43" t="n">
        <f aca="false">COUNTIF(V:V,V137)</f>
        <v>1</v>
      </c>
    </row>
    <row r="138" customFormat="false" ht="15.75" hidden="false" customHeight="true" outlineLevel="0" collapsed="false">
      <c r="A138" s="33" t="s">
        <v>10</v>
      </c>
      <c r="B138" s="33" t="s">
        <v>11</v>
      </c>
      <c r="C138" s="34" t="n">
        <v>3</v>
      </c>
      <c r="D138" s="34" t="n">
        <v>1</v>
      </c>
      <c r="E138" s="33" t="s">
        <v>458</v>
      </c>
      <c r="F138" s="33" t="s">
        <v>458</v>
      </c>
      <c r="G138" s="34" t="n">
        <v>3</v>
      </c>
      <c r="H138" s="33" t="s">
        <v>124</v>
      </c>
      <c r="I138" s="33" t="s">
        <v>120</v>
      </c>
      <c r="J138" s="33" t="s">
        <v>476</v>
      </c>
      <c r="K138" s="33" t="s">
        <v>477</v>
      </c>
      <c r="L138" s="33"/>
      <c r="M138" s="33" t="s">
        <v>478</v>
      </c>
      <c r="N138" s="35" t="s">
        <v>109</v>
      </c>
      <c r="O138" s="35" t="n">
        <v>2015</v>
      </c>
      <c r="P138" s="36" t="str">
        <f aca="false">J138</f>
        <v>Waverly the Witch</v>
      </c>
      <c r="Q138" s="37" t="n">
        <f aca="false">COUNTIF(P:P,P138)</f>
        <v>2</v>
      </c>
      <c r="R138" s="38" t="str">
        <f aca="false">E138&amp;"|"&amp;J138</f>
        <v>Bluelake Village|Waverly the Witch</v>
      </c>
      <c r="S138" s="39" t="n">
        <f aca="false">COUNTIF(R:R,R138)</f>
        <v>1</v>
      </c>
      <c r="T138" s="40" t="str">
        <f aca="false">B138&amp;"|"&amp;E138&amp;"|"&amp;J138</f>
        <v>Starter|Bluelake Village|Waverly the Witch</v>
      </c>
      <c r="U138" s="41" t="n">
        <f aca="false">COUNTIF(T:T,T138)</f>
        <v>1</v>
      </c>
      <c r="V138" s="42" t="str">
        <f aca="false">B138&amp;"|"&amp;E138&amp;"|"&amp;J138&amp;"|"&amp;N138</f>
        <v>Starter|Bluelake Village|Waverly the Witch|-</v>
      </c>
      <c r="W138" s="43" t="n">
        <f aca="false">COUNTIF(V:V,V138)</f>
        <v>1</v>
      </c>
    </row>
    <row r="139" customFormat="false" ht="15.75" hidden="false" customHeight="true" outlineLevel="0" collapsed="false">
      <c r="A139" s="33" t="s">
        <v>39</v>
      </c>
      <c r="B139" s="33" t="s">
        <v>13</v>
      </c>
      <c r="C139" s="34" t="n">
        <v>4</v>
      </c>
      <c r="D139" s="34" t="n">
        <v>2</v>
      </c>
      <c r="E139" s="33" t="s">
        <v>479</v>
      </c>
      <c r="F139" s="33" t="s">
        <v>479</v>
      </c>
      <c r="G139" s="34" t="n">
        <v>3</v>
      </c>
      <c r="H139" s="33" t="s">
        <v>109</v>
      </c>
      <c r="I139" s="33" t="s">
        <v>109</v>
      </c>
      <c r="J139" s="33" t="s">
        <v>480</v>
      </c>
      <c r="K139" s="33" t="s">
        <v>481</v>
      </c>
      <c r="L139" s="33"/>
      <c r="M139" s="33" t="s">
        <v>482</v>
      </c>
      <c r="N139" s="35" t="s">
        <v>39</v>
      </c>
      <c r="O139" s="35" t="n">
        <v>2020</v>
      </c>
      <c r="P139" s="36" t="str">
        <f aca="false">J139</f>
        <v>Cards and Ladders</v>
      </c>
      <c r="Q139" s="37" t="n">
        <f aca="false">COUNTIF(P:P,P139)</f>
        <v>1</v>
      </c>
      <c r="R139" s="38" t="str">
        <f aca="false">E139&amp;"|"&amp;J139</f>
        <v>Bored Games|Cards and Ladders</v>
      </c>
      <c r="S139" s="39" t="n">
        <f aca="false">COUNTIF(R:R,R139)</f>
        <v>1</v>
      </c>
      <c r="T139" s="40" t="str">
        <f aca="false">B139&amp;"|"&amp;E139&amp;"|"&amp;J139</f>
        <v>Expansion|Bored Games|Cards and Ladders</v>
      </c>
      <c r="U139" s="41" t="n">
        <f aca="false">COUNTIF(T:T,T139)</f>
        <v>1</v>
      </c>
      <c r="V139" s="42" t="str">
        <f aca="false">B139&amp;"|"&amp;E139&amp;"|"&amp;J139&amp;"|"&amp;N139</f>
        <v>Expansion|Bored Games|Cards and Ladders|Collusion</v>
      </c>
      <c r="W139" s="43" t="n">
        <f aca="false">COUNTIF(V:V,V139)</f>
        <v>1</v>
      </c>
    </row>
    <row r="140" customFormat="false" ht="15.75" hidden="false" customHeight="true" outlineLevel="0" collapsed="false">
      <c r="A140" s="33" t="s">
        <v>39</v>
      </c>
      <c r="B140" s="33" t="s">
        <v>13</v>
      </c>
      <c r="C140" s="34" t="n">
        <v>4</v>
      </c>
      <c r="D140" s="34" t="n">
        <v>1</v>
      </c>
      <c r="E140" s="33" t="s">
        <v>479</v>
      </c>
      <c r="F140" s="33" t="s">
        <v>479</v>
      </c>
      <c r="G140" s="34" t="n">
        <v>6</v>
      </c>
      <c r="H140" s="33" t="s">
        <v>109</v>
      </c>
      <c r="I140" s="33" t="s">
        <v>105</v>
      </c>
      <c r="J140" s="33" t="s">
        <v>483</v>
      </c>
      <c r="K140" s="33" t="s">
        <v>484</v>
      </c>
      <c r="L140" s="33"/>
      <c r="M140" s="33" t="s">
        <v>485</v>
      </c>
      <c r="N140" s="35" t="s">
        <v>39</v>
      </c>
      <c r="O140" s="35" t="n">
        <v>2020</v>
      </c>
      <c r="P140" s="36" t="str">
        <f aca="false">J140</f>
        <v>Fancy Top Hat</v>
      </c>
      <c r="Q140" s="37" t="n">
        <f aca="false">COUNTIF(P:P,P140)</f>
        <v>1</v>
      </c>
      <c r="R140" s="38" t="str">
        <f aca="false">E140&amp;"|"&amp;J140</f>
        <v>Bored Games|Fancy Top Hat</v>
      </c>
      <c r="S140" s="39" t="n">
        <f aca="false">COUNTIF(R:R,R140)</f>
        <v>1</v>
      </c>
      <c r="T140" s="40" t="str">
        <f aca="false">B140&amp;"|"&amp;E140&amp;"|"&amp;J140</f>
        <v>Expansion|Bored Games|Fancy Top Hat</v>
      </c>
      <c r="U140" s="41" t="n">
        <f aca="false">COUNTIF(T:T,T140)</f>
        <v>1</v>
      </c>
      <c r="V140" s="42" t="str">
        <f aca="false">B140&amp;"|"&amp;E140&amp;"|"&amp;J140&amp;"|"&amp;N140</f>
        <v>Expansion|Bored Games|Fancy Top Hat|Collusion</v>
      </c>
      <c r="W140" s="43" t="n">
        <f aca="false">COUNTIF(V:V,V140)</f>
        <v>1</v>
      </c>
    </row>
    <row r="141" customFormat="false" ht="15.75" hidden="false" customHeight="true" outlineLevel="0" collapsed="false">
      <c r="A141" s="33" t="s">
        <v>39</v>
      </c>
      <c r="B141" s="33" t="s">
        <v>13</v>
      </c>
      <c r="C141" s="34" t="n">
        <v>4</v>
      </c>
      <c r="D141" s="34" t="n">
        <v>3</v>
      </c>
      <c r="E141" s="33" t="s">
        <v>479</v>
      </c>
      <c r="F141" s="33" t="s">
        <v>479</v>
      </c>
      <c r="G141" s="34" t="n">
        <v>2</v>
      </c>
      <c r="H141" s="33" t="s">
        <v>110</v>
      </c>
      <c r="I141" s="33" t="s">
        <v>125</v>
      </c>
      <c r="J141" s="33" t="s">
        <v>486</v>
      </c>
      <c r="K141" s="33" t="s">
        <v>487</v>
      </c>
      <c r="L141" s="33"/>
      <c r="M141" s="33" t="s">
        <v>488</v>
      </c>
      <c r="N141" s="35" t="s">
        <v>39</v>
      </c>
      <c r="O141" s="35" t="n">
        <v>2020</v>
      </c>
      <c r="P141" s="36" t="str">
        <f aca="false">J141</f>
        <v>Mr. Purple</v>
      </c>
      <c r="Q141" s="37" t="n">
        <f aca="false">COUNTIF(P:P,P141)</f>
        <v>1</v>
      </c>
      <c r="R141" s="38" t="str">
        <f aca="false">E141&amp;"|"&amp;J141</f>
        <v>Bored Games|Mr. Purple</v>
      </c>
      <c r="S141" s="39" t="n">
        <f aca="false">COUNTIF(R:R,R141)</f>
        <v>1</v>
      </c>
      <c r="T141" s="40" t="str">
        <f aca="false">B141&amp;"|"&amp;E141&amp;"|"&amp;J141</f>
        <v>Expansion|Bored Games|Mr. Purple</v>
      </c>
      <c r="U141" s="41" t="n">
        <f aca="false">COUNTIF(T:T,T141)</f>
        <v>1</v>
      </c>
      <c r="V141" s="42" t="str">
        <f aca="false">B141&amp;"|"&amp;E141&amp;"|"&amp;J141&amp;"|"&amp;N141</f>
        <v>Expansion|Bored Games|Mr. Purple|Collusion</v>
      </c>
      <c r="W141" s="43" t="n">
        <f aca="false">COUNTIF(V:V,V141)</f>
        <v>1</v>
      </c>
    </row>
    <row r="142" customFormat="false" ht="15.75" hidden="false" customHeight="true" outlineLevel="0" collapsed="false">
      <c r="A142" s="33" t="s">
        <v>39</v>
      </c>
      <c r="B142" s="33" t="s">
        <v>13</v>
      </c>
      <c r="C142" s="34" t="n">
        <v>4</v>
      </c>
      <c r="D142" s="34" t="n">
        <v>2</v>
      </c>
      <c r="E142" s="33" t="s">
        <v>479</v>
      </c>
      <c r="F142" s="33" t="s">
        <v>479</v>
      </c>
      <c r="G142" s="34" t="n">
        <v>5</v>
      </c>
      <c r="H142" s="33" t="s">
        <v>124</v>
      </c>
      <c r="I142" s="33" t="s">
        <v>117</v>
      </c>
      <c r="J142" s="33" t="s">
        <v>489</v>
      </c>
      <c r="K142" s="33" t="s">
        <v>490</v>
      </c>
      <c r="L142" s="33"/>
      <c r="M142" s="33" t="s">
        <v>491</v>
      </c>
      <c r="N142" s="35" t="s">
        <v>39</v>
      </c>
      <c r="O142" s="35" t="n">
        <v>2020</v>
      </c>
      <c r="P142" s="36" t="str">
        <f aca="false">J142</f>
        <v>Scrambled</v>
      </c>
      <c r="Q142" s="37" t="n">
        <f aca="false">COUNTIF(P:P,P142)</f>
        <v>1</v>
      </c>
      <c r="R142" s="38" t="str">
        <f aca="false">E142&amp;"|"&amp;J142</f>
        <v>Bored Games|Scrambled</v>
      </c>
      <c r="S142" s="39" t="n">
        <f aca="false">COUNTIF(R:R,R142)</f>
        <v>1</v>
      </c>
      <c r="T142" s="40" t="str">
        <f aca="false">B142&amp;"|"&amp;E142&amp;"|"&amp;J142</f>
        <v>Expansion|Bored Games|Scrambled</v>
      </c>
      <c r="U142" s="41" t="n">
        <f aca="false">COUNTIF(T:T,T142)</f>
        <v>1</v>
      </c>
      <c r="V142" s="42" t="str">
        <f aca="false">B142&amp;"|"&amp;E142&amp;"|"&amp;J142&amp;"|"&amp;N142</f>
        <v>Expansion|Bored Games|Scrambled|Collusion</v>
      </c>
      <c r="W142" s="43" t="n">
        <f aca="false">COUNTIF(V:V,V142)</f>
        <v>1</v>
      </c>
    </row>
    <row r="143" customFormat="false" ht="15.75" hidden="false" customHeight="true" outlineLevel="0" collapsed="false">
      <c r="A143" s="33" t="s">
        <v>39</v>
      </c>
      <c r="B143" s="33" t="s">
        <v>13</v>
      </c>
      <c r="C143" s="34" t="n">
        <v>4</v>
      </c>
      <c r="D143" s="34" t="n">
        <v>2</v>
      </c>
      <c r="E143" s="33" t="s">
        <v>479</v>
      </c>
      <c r="F143" s="33" t="s">
        <v>479</v>
      </c>
      <c r="G143" s="34" t="n">
        <v>4</v>
      </c>
      <c r="H143" s="33" t="s">
        <v>129</v>
      </c>
      <c r="I143" s="33" t="s">
        <v>117</v>
      </c>
      <c r="J143" s="33" t="s">
        <v>492</v>
      </c>
      <c r="K143" s="44" t="s">
        <v>493</v>
      </c>
      <c r="L143" s="33"/>
      <c r="M143" s="33" t="s">
        <v>494</v>
      </c>
      <c r="N143" s="35" t="s">
        <v>39</v>
      </c>
      <c r="O143" s="35" t="n">
        <v>2020</v>
      </c>
      <c r="P143" s="36" t="str">
        <f aca="false">J143</f>
        <v>Simone</v>
      </c>
      <c r="Q143" s="37" t="n">
        <f aca="false">COUNTIF(P:P,P143)</f>
        <v>1</v>
      </c>
      <c r="R143" s="38" t="str">
        <f aca="false">E143&amp;"|"&amp;J143</f>
        <v>Bored Games|Simone</v>
      </c>
      <c r="S143" s="39" t="n">
        <f aca="false">COUNTIF(R:R,R143)</f>
        <v>1</v>
      </c>
      <c r="T143" s="40" t="str">
        <f aca="false">B143&amp;"|"&amp;E143&amp;"|"&amp;J143</f>
        <v>Expansion|Bored Games|Simone</v>
      </c>
      <c r="U143" s="41" t="n">
        <f aca="false">COUNTIF(T:T,T143)</f>
        <v>1</v>
      </c>
      <c r="V143" s="42" t="str">
        <f aca="false">B143&amp;"|"&amp;E143&amp;"|"&amp;J143&amp;"|"&amp;N143</f>
        <v>Expansion|Bored Games|Simone|Collusion</v>
      </c>
      <c r="W143" s="43" t="n">
        <f aca="false">COUNTIF(V:V,V143)</f>
        <v>1</v>
      </c>
    </row>
    <row r="144" customFormat="false" ht="15.75" hidden="false" customHeight="true" outlineLevel="0" collapsed="false">
      <c r="A144" s="33" t="s">
        <v>39</v>
      </c>
      <c r="B144" s="33" t="s">
        <v>13</v>
      </c>
      <c r="C144" s="34" t="n">
        <v>4</v>
      </c>
      <c r="D144" s="34" t="n">
        <v>2</v>
      </c>
      <c r="E144" s="33" t="s">
        <v>479</v>
      </c>
      <c r="F144" s="33" t="s">
        <v>479</v>
      </c>
      <c r="G144" s="34" t="n">
        <v>3</v>
      </c>
      <c r="H144" s="33" t="s">
        <v>129</v>
      </c>
      <c r="I144" s="33" t="s">
        <v>105</v>
      </c>
      <c r="J144" s="33" t="s">
        <v>495</v>
      </c>
      <c r="K144" s="33" t="s">
        <v>496</v>
      </c>
      <c r="L144" s="33"/>
      <c r="M144" s="33" t="s">
        <v>497</v>
      </c>
      <c r="N144" s="35" t="s">
        <v>39</v>
      </c>
      <c r="O144" s="35" t="n">
        <v>2020</v>
      </c>
      <c r="P144" s="36" t="str">
        <f aca="false">J144</f>
        <v>Trivia Pursuist</v>
      </c>
      <c r="Q144" s="37" t="n">
        <f aca="false">COUNTIF(P:P,P144)</f>
        <v>1</v>
      </c>
      <c r="R144" s="38" t="str">
        <f aca="false">E144&amp;"|"&amp;J144</f>
        <v>Bored Games|Trivia Pursuist</v>
      </c>
      <c r="S144" s="39" t="n">
        <f aca="false">COUNTIF(R:R,R144)</f>
        <v>1</v>
      </c>
      <c r="T144" s="40" t="str">
        <f aca="false">B144&amp;"|"&amp;E144&amp;"|"&amp;J144</f>
        <v>Expansion|Bored Games|Trivia Pursuist</v>
      </c>
      <c r="U144" s="41" t="n">
        <f aca="false">COUNTIF(T:T,T144)</f>
        <v>1</v>
      </c>
      <c r="V144" s="42" t="str">
        <f aca="false">B144&amp;"|"&amp;E144&amp;"|"&amp;J144&amp;"|"&amp;N144</f>
        <v>Expansion|Bored Games|Trivia Pursuist|Collusion</v>
      </c>
      <c r="W144" s="43" t="n">
        <f aca="false">COUNTIF(V:V,V144)</f>
        <v>1</v>
      </c>
    </row>
    <row r="145" customFormat="false" ht="15.75" hidden="false" customHeight="true" outlineLevel="0" collapsed="false">
      <c r="A145" s="33" t="s">
        <v>39</v>
      </c>
      <c r="B145" s="33" t="s">
        <v>18</v>
      </c>
      <c r="C145" s="34" t="n">
        <v>9</v>
      </c>
      <c r="D145" s="34" t="n">
        <v>1</v>
      </c>
      <c r="E145" s="33" t="s">
        <v>498</v>
      </c>
      <c r="F145" s="33" t="s">
        <v>498</v>
      </c>
      <c r="G145" s="34" t="n">
        <v>8</v>
      </c>
      <c r="H145" s="33" t="s">
        <v>110</v>
      </c>
      <c r="I145" s="33" t="s">
        <v>275</v>
      </c>
      <c r="J145" s="33" t="s">
        <v>499</v>
      </c>
      <c r="K145" s="33" t="s">
        <v>500</v>
      </c>
      <c r="L145" s="33"/>
      <c r="M145" s="33" t="s">
        <v>501</v>
      </c>
      <c r="N145" s="35" t="s">
        <v>39</v>
      </c>
      <c r="O145" s="35" t="n">
        <v>2020</v>
      </c>
      <c r="P145" s="36" t="str">
        <f aca="false">J145</f>
        <v>Backed or Fiction?</v>
      </c>
      <c r="Q145" s="37" t="n">
        <f aca="false">COUNTIF(P:P,P145)</f>
        <v>1</v>
      </c>
      <c r="R145" s="38" t="str">
        <f aca="false">E145&amp;"|"&amp;J145</f>
        <v>Breaking Backers|Backed or Fiction?</v>
      </c>
      <c r="S145" s="39" t="n">
        <f aca="false">COUNTIF(R:R,R145)</f>
        <v>1</v>
      </c>
      <c r="T145" s="40" t="str">
        <f aca="false">B145&amp;"|"&amp;E145&amp;"|"&amp;J145</f>
        <v>Gold Promo|Breaking Backers|Backed or Fiction?</v>
      </c>
      <c r="U145" s="41" t="n">
        <f aca="false">COUNTIF(T:T,T145)</f>
        <v>1</v>
      </c>
      <c r="V145" s="42" t="str">
        <f aca="false">B145&amp;"|"&amp;E145&amp;"|"&amp;J145&amp;"|"&amp;N145</f>
        <v>Gold Promo|Breaking Backers|Backed or Fiction?|Collusion</v>
      </c>
      <c r="W145" s="43" t="n">
        <f aca="false">COUNTIF(V:V,V145)</f>
        <v>1</v>
      </c>
    </row>
    <row r="146" customFormat="false" ht="15.75" hidden="false" customHeight="true" outlineLevel="0" collapsed="false">
      <c r="A146" s="33" t="s">
        <v>39</v>
      </c>
      <c r="B146" s="33" t="s">
        <v>18</v>
      </c>
      <c r="C146" s="34" t="n">
        <v>9</v>
      </c>
      <c r="D146" s="34" t="n">
        <v>1</v>
      </c>
      <c r="E146" s="33" t="s">
        <v>498</v>
      </c>
      <c r="F146" s="33" t="s">
        <v>498</v>
      </c>
      <c r="G146" s="34" t="n">
        <v>8</v>
      </c>
      <c r="H146" s="33" t="s">
        <v>139</v>
      </c>
      <c r="I146" s="33" t="s">
        <v>105</v>
      </c>
      <c r="J146" s="33" t="s">
        <v>502</v>
      </c>
      <c r="K146" s="33" t="s">
        <v>503</v>
      </c>
      <c r="L146" s="33"/>
      <c r="M146" s="33" t="s">
        <v>504</v>
      </c>
      <c r="N146" s="35" t="s">
        <v>39</v>
      </c>
      <c r="O146" s="35" t="n">
        <v>2020</v>
      </c>
      <c r="P146" s="36" t="str">
        <f aca="false">J146</f>
        <v>Lord of Quality</v>
      </c>
      <c r="Q146" s="37" t="n">
        <f aca="false">COUNTIF(P:P,P146)</f>
        <v>1</v>
      </c>
      <c r="R146" s="38" t="str">
        <f aca="false">E146&amp;"|"&amp;J146</f>
        <v>Breaking Backers|Lord of Quality</v>
      </c>
      <c r="S146" s="39" t="n">
        <f aca="false">COUNTIF(R:R,R146)</f>
        <v>1</v>
      </c>
      <c r="T146" s="40" t="str">
        <f aca="false">B146&amp;"|"&amp;E146&amp;"|"&amp;J146</f>
        <v>Gold Promo|Breaking Backers|Lord of Quality</v>
      </c>
      <c r="U146" s="41" t="n">
        <f aca="false">COUNTIF(T:T,T146)</f>
        <v>1</v>
      </c>
      <c r="V146" s="42" t="str">
        <f aca="false">B146&amp;"|"&amp;E146&amp;"|"&amp;J146&amp;"|"&amp;N146</f>
        <v>Gold Promo|Breaking Backers|Lord of Quality|Collusion</v>
      </c>
      <c r="W146" s="43" t="n">
        <f aca="false">COUNTIF(V:V,V146)</f>
        <v>1</v>
      </c>
    </row>
    <row r="147" customFormat="false" ht="15.75" hidden="false" customHeight="true" outlineLevel="0" collapsed="false">
      <c r="A147" s="33" t="s">
        <v>39</v>
      </c>
      <c r="B147" s="33" t="s">
        <v>18</v>
      </c>
      <c r="C147" s="34" t="n">
        <v>9</v>
      </c>
      <c r="D147" s="34" t="n">
        <v>1</v>
      </c>
      <c r="E147" s="33" t="s">
        <v>498</v>
      </c>
      <c r="F147" s="33" t="s">
        <v>498</v>
      </c>
      <c r="G147" s="34" t="n">
        <v>8</v>
      </c>
      <c r="H147" s="33" t="s">
        <v>99</v>
      </c>
      <c r="I147" s="33" t="s">
        <v>120</v>
      </c>
      <c r="J147" s="33" t="s">
        <v>505</v>
      </c>
      <c r="K147" s="33" t="s">
        <v>506</v>
      </c>
      <c r="L147" s="33"/>
      <c r="M147" s="33" t="s">
        <v>507</v>
      </c>
      <c r="N147" s="35" t="s">
        <v>39</v>
      </c>
      <c r="O147" s="35" t="n">
        <v>2020</v>
      </c>
      <c r="P147" s="36" t="str">
        <f aca="false">J147</f>
        <v>Platinum Lord Maghinat</v>
      </c>
      <c r="Q147" s="37" t="n">
        <f aca="false">COUNTIF(P:P,P147)</f>
        <v>1</v>
      </c>
      <c r="R147" s="38" t="str">
        <f aca="false">E147&amp;"|"&amp;J147</f>
        <v>Breaking Backers|Platinum Lord Maghinat</v>
      </c>
      <c r="S147" s="39" t="n">
        <f aca="false">COUNTIF(R:R,R147)</f>
        <v>1</v>
      </c>
      <c r="T147" s="40" t="str">
        <f aca="false">B147&amp;"|"&amp;E147&amp;"|"&amp;J147</f>
        <v>Gold Promo|Breaking Backers|Platinum Lord Maghinat</v>
      </c>
      <c r="U147" s="41" t="n">
        <f aca="false">COUNTIF(T:T,T147)</f>
        <v>1</v>
      </c>
      <c r="V147" s="42" t="str">
        <f aca="false">B147&amp;"|"&amp;E147&amp;"|"&amp;J147&amp;"|"&amp;N147</f>
        <v>Gold Promo|Breaking Backers|Platinum Lord Maghinat|Collusion</v>
      </c>
      <c r="W147" s="43" t="n">
        <f aca="false">COUNTIF(V:V,V147)</f>
        <v>1</v>
      </c>
    </row>
    <row r="148" customFormat="false" ht="15.75" hidden="false" customHeight="true" outlineLevel="0" collapsed="false">
      <c r="A148" s="33" t="s">
        <v>39</v>
      </c>
      <c r="B148" s="33" t="s">
        <v>18</v>
      </c>
      <c r="C148" s="34" t="n">
        <v>9</v>
      </c>
      <c r="D148" s="34" t="n">
        <v>1</v>
      </c>
      <c r="E148" s="33" t="s">
        <v>498</v>
      </c>
      <c r="F148" s="33" t="s">
        <v>498</v>
      </c>
      <c r="G148" s="34" t="n">
        <v>8</v>
      </c>
      <c r="H148" s="33" t="s">
        <v>110</v>
      </c>
      <c r="I148" s="33" t="s">
        <v>275</v>
      </c>
      <c r="J148" s="33" t="s">
        <v>508</v>
      </c>
      <c r="K148" s="33"/>
      <c r="L148" s="33"/>
      <c r="M148" s="33" t="s">
        <v>509</v>
      </c>
      <c r="N148" s="35" t="s">
        <v>39</v>
      </c>
      <c r="O148" s="35" t="n">
        <v>2020</v>
      </c>
      <c r="P148" s="36" t="str">
        <f aca="false">J148</f>
        <v>The Legendary Gambler</v>
      </c>
      <c r="Q148" s="37" t="n">
        <f aca="false">COUNTIF(P:P,P148)</f>
        <v>1</v>
      </c>
      <c r="R148" s="38" t="str">
        <f aca="false">E148&amp;"|"&amp;J148</f>
        <v>Breaking Backers|The Legendary Gambler</v>
      </c>
      <c r="S148" s="39" t="n">
        <f aca="false">COUNTIF(R:R,R148)</f>
        <v>1</v>
      </c>
      <c r="T148" s="40" t="str">
        <f aca="false">B148&amp;"|"&amp;E148&amp;"|"&amp;J148</f>
        <v>Gold Promo|Breaking Backers|The Legendary Gambler</v>
      </c>
      <c r="U148" s="41" t="n">
        <f aca="false">COUNTIF(T:T,T148)</f>
        <v>1</v>
      </c>
      <c r="V148" s="42" t="str">
        <f aca="false">B148&amp;"|"&amp;E148&amp;"|"&amp;J148&amp;"|"&amp;N148</f>
        <v>Gold Promo|Breaking Backers|The Legendary Gambler|Collusion</v>
      </c>
      <c r="W148" s="43" t="n">
        <f aca="false">COUNTIF(V:V,V148)</f>
        <v>1</v>
      </c>
    </row>
    <row r="149" customFormat="false" ht="15.75" hidden="false" customHeight="true" outlineLevel="0" collapsed="false">
      <c r="A149" s="33" t="s">
        <v>39</v>
      </c>
      <c r="B149" s="33" t="s">
        <v>18</v>
      </c>
      <c r="C149" s="34" t="n">
        <v>9</v>
      </c>
      <c r="D149" s="34" t="n">
        <v>1</v>
      </c>
      <c r="E149" s="33" t="s">
        <v>498</v>
      </c>
      <c r="F149" s="33" t="s">
        <v>498</v>
      </c>
      <c r="G149" s="34" t="n">
        <v>8</v>
      </c>
      <c r="H149" s="33" t="s">
        <v>114</v>
      </c>
      <c r="I149" s="33" t="s">
        <v>125</v>
      </c>
      <c r="J149" s="33" t="s">
        <v>510</v>
      </c>
      <c r="K149" s="33" t="s">
        <v>511</v>
      </c>
      <c r="L149" s="33"/>
      <c r="M149" s="33" t="s">
        <v>512</v>
      </c>
      <c r="N149" s="35" t="s">
        <v>39</v>
      </c>
      <c r="O149" s="35" t="n">
        <v>2020</v>
      </c>
      <c r="P149" s="36" t="str">
        <f aca="false">J149</f>
        <v>The Scalper</v>
      </c>
      <c r="Q149" s="37" t="n">
        <f aca="false">COUNTIF(P:P,P149)</f>
        <v>1</v>
      </c>
      <c r="R149" s="38" t="str">
        <f aca="false">E149&amp;"|"&amp;J149</f>
        <v>Breaking Backers|The Scalper</v>
      </c>
      <c r="S149" s="39" t="n">
        <f aca="false">COUNTIF(R:R,R149)</f>
        <v>1</v>
      </c>
      <c r="T149" s="40" t="str">
        <f aca="false">B149&amp;"|"&amp;E149&amp;"|"&amp;J149</f>
        <v>Gold Promo|Breaking Backers|The Scalper</v>
      </c>
      <c r="U149" s="41" t="n">
        <f aca="false">COUNTIF(T:T,T149)</f>
        <v>1</v>
      </c>
      <c r="V149" s="42" t="str">
        <f aca="false">B149&amp;"|"&amp;E149&amp;"|"&amp;J149&amp;"|"&amp;N149</f>
        <v>Gold Promo|Breaking Backers|The Scalper|Collusion</v>
      </c>
      <c r="W149" s="43" t="n">
        <f aca="false">COUNTIF(V:V,V149)</f>
        <v>1</v>
      </c>
    </row>
    <row r="150" customFormat="false" ht="15.75" hidden="false" customHeight="true" outlineLevel="0" collapsed="false">
      <c r="A150" s="33" t="s">
        <v>39</v>
      </c>
      <c r="B150" s="33" t="s">
        <v>18</v>
      </c>
      <c r="C150" s="34" t="n">
        <v>9</v>
      </c>
      <c r="D150" s="34" t="n">
        <v>1</v>
      </c>
      <c r="E150" s="33" t="s">
        <v>498</v>
      </c>
      <c r="F150" s="33" t="s">
        <v>498</v>
      </c>
      <c r="G150" s="34" t="n">
        <v>8</v>
      </c>
      <c r="H150" s="33" t="s">
        <v>114</v>
      </c>
      <c r="I150" s="33" t="s">
        <v>105</v>
      </c>
      <c r="J150" s="33" t="s">
        <v>513</v>
      </c>
      <c r="K150" s="44" t="s">
        <v>514</v>
      </c>
      <c r="L150" s="33"/>
      <c r="M150" s="33" t="s">
        <v>515</v>
      </c>
      <c r="N150" s="35" t="s">
        <v>39</v>
      </c>
      <c r="O150" s="35" t="n">
        <v>2020</v>
      </c>
      <c r="P150" s="36" t="str">
        <f aca="false">J150</f>
        <v>Ultimate Board Gamer Rue</v>
      </c>
      <c r="Q150" s="37" t="n">
        <f aca="false">COUNTIF(P:P,P150)</f>
        <v>1</v>
      </c>
      <c r="R150" s="38" t="str">
        <f aca="false">E150&amp;"|"&amp;J150</f>
        <v>Breaking Backers|Ultimate Board Gamer Rue</v>
      </c>
      <c r="S150" s="39" t="n">
        <f aca="false">COUNTIF(R:R,R150)</f>
        <v>1</v>
      </c>
      <c r="T150" s="40" t="str">
        <f aca="false">B150&amp;"|"&amp;E150&amp;"|"&amp;J150</f>
        <v>Gold Promo|Breaking Backers|Ultimate Board Gamer Rue</v>
      </c>
      <c r="U150" s="41" t="n">
        <f aca="false">COUNTIF(T:T,T150)</f>
        <v>1</v>
      </c>
      <c r="V150" s="42" t="str">
        <f aca="false">B150&amp;"|"&amp;E150&amp;"|"&amp;J150&amp;"|"&amp;N150</f>
        <v>Gold Promo|Breaking Backers|Ultimate Board Gamer Rue|Collusion</v>
      </c>
      <c r="W150" s="43" t="n">
        <f aca="false">COUNTIF(V:V,V150)</f>
        <v>1</v>
      </c>
    </row>
    <row r="151" customFormat="false" ht="15.75" hidden="false" customHeight="true" outlineLevel="0" collapsed="false">
      <c r="A151" s="33" t="s">
        <v>78</v>
      </c>
      <c r="B151" s="33" t="s">
        <v>15</v>
      </c>
      <c r="C151" s="34" t="n">
        <v>6</v>
      </c>
      <c r="D151" s="34" t="n">
        <v>3</v>
      </c>
      <c r="E151" s="33" t="s">
        <v>516</v>
      </c>
      <c r="F151" s="33" t="s">
        <v>516</v>
      </c>
      <c r="G151" s="34" t="n">
        <v>4</v>
      </c>
      <c r="H151" s="33" t="s">
        <v>124</v>
      </c>
      <c r="I151" s="33" t="s">
        <v>162</v>
      </c>
      <c r="J151" s="33" t="s">
        <v>517</v>
      </c>
      <c r="K151" s="33" t="s">
        <v>518</v>
      </c>
      <c r="L151" s="33"/>
      <c r="M151" s="33" t="s">
        <v>519</v>
      </c>
      <c r="N151" s="35" t="s">
        <v>109</v>
      </c>
      <c r="O151" s="35" t="n">
        <v>2018</v>
      </c>
      <c r="P151" s="36" t="str">
        <f aca="false">J151</f>
        <v>Fishy Boat</v>
      </c>
      <c r="Q151" s="37" t="n">
        <f aca="false">COUNTIF(P:P,P151)</f>
        <v>1</v>
      </c>
      <c r="R151" s="38" t="str">
        <f aca="false">E151&amp;"|"&amp;J151</f>
        <v>Bro'Kin's Best|Fishy Boat</v>
      </c>
      <c r="S151" s="39" t="n">
        <f aca="false">COUNTIF(R:R,R151)</f>
        <v>1</v>
      </c>
      <c r="T151" s="40" t="str">
        <f aca="false">B151&amp;"|"&amp;E151&amp;"|"&amp;J151</f>
        <v>Master|Bro'Kin's Best|Fishy Boat</v>
      </c>
      <c r="U151" s="41" t="n">
        <f aca="false">COUNTIF(T:T,T151)</f>
        <v>1</v>
      </c>
      <c r="V151" s="42" t="str">
        <f aca="false">B151&amp;"|"&amp;E151&amp;"|"&amp;J151&amp;"|"&amp;N151</f>
        <v>Master|Bro'Kin's Best|Fishy Boat|-</v>
      </c>
      <c r="W151" s="43" t="n">
        <f aca="false">COUNTIF(V:V,V151)</f>
        <v>1</v>
      </c>
    </row>
    <row r="152" customFormat="false" ht="15.75" hidden="false" customHeight="true" outlineLevel="0" collapsed="false">
      <c r="A152" s="33" t="s">
        <v>78</v>
      </c>
      <c r="B152" s="33" t="s">
        <v>15</v>
      </c>
      <c r="C152" s="34" t="n">
        <v>6</v>
      </c>
      <c r="D152" s="34" t="n">
        <v>1</v>
      </c>
      <c r="E152" s="33" t="s">
        <v>516</v>
      </c>
      <c r="F152" s="33" t="s">
        <v>516</v>
      </c>
      <c r="G152" s="34" t="n">
        <v>9</v>
      </c>
      <c r="H152" s="33" t="s">
        <v>124</v>
      </c>
      <c r="I152" s="33" t="s">
        <v>162</v>
      </c>
      <c r="J152" s="33" t="s">
        <v>520</v>
      </c>
      <c r="K152" s="44" t="s">
        <v>521</v>
      </c>
      <c r="L152" s="33"/>
      <c r="M152" s="33" t="s">
        <v>522</v>
      </c>
      <c r="N152" s="35" t="s">
        <v>109</v>
      </c>
      <c r="O152" s="35" t="n">
        <v>2018</v>
      </c>
      <c r="P152" s="36" t="str">
        <f aca="false">J152</f>
        <v>Fishy Boat: Legacy</v>
      </c>
      <c r="Q152" s="37" t="n">
        <f aca="false">COUNTIF(P:P,P152)</f>
        <v>1</v>
      </c>
      <c r="R152" s="38" t="str">
        <f aca="false">E152&amp;"|"&amp;J152</f>
        <v>Bro'Kin's Best|Fishy Boat: Legacy</v>
      </c>
      <c r="S152" s="39" t="n">
        <f aca="false">COUNTIF(R:R,R152)</f>
        <v>1</v>
      </c>
      <c r="T152" s="40" t="str">
        <f aca="false">B152&amp;"|"&amp;E152&amp;"|"&amp;J152</f>
        <v>Master|Bro'Kin's Best|Fishy Boat: Legacy</v>
      </c>
      <c r="U152" s="41" t="n">
        <f aca="false">COUNTIF(T:T,T152)</f>
        <v>1</v>
      </c>
      <c r="V152" s="42" t="str">
        <f aca="false">B152&amp;"|"&amp;E152&amp;"|"&amp;J152&amp;"|"&amp;N152</f>
        <v>Master|Bro'Kin's Best|Fishy Boat: Legacy|-</v>
      </c>
      <c r="W152" s="43" t="n">
        <f aca="false">COUNTIF(V:V,V152)</f>
        <v>1</v>
      </c>
    </row>
    <row r="153" customFormat="false" ht="15.75" hidden="false" customHeight="true" outlineLevel="0" collapsed="false">
      <c r="A153" s="33" t="s">
        <v>78</v>
      </c>
      <c r="B153" s="33" t="s">
        <v>15</v>
      </c>
      <c r="C153" s="34" t="n">
        <v>6</v>
      </c>
      <c r="D153" s="34" t="n">
        <v>1</v>
      </c>
      <c r="E153" s="33" t="s">
        <v>516</v>
      </c>
      <c r="F153" s="33" t="s">
        <v>516</v>
      </c>
      <c r="G153" s="34" t="n">
        <v>8</v>
      </c>
      <c r="H153" s="33" t="s">
        <v>114</v>
      </c>
      <c r="I153" s="33" t="s">
        <v>105</v>
      </c>
      <c r="J153" s="33" t="s">
        <v>523</v>
      </c>
      <c r="K153" s="33" t="s">
        <v>524</v>
      </c>
      <c r="L153" s="33"/>
      <c r="M153" s="33" t="s">
        <v>525</v>
      </c>
      <c r="N153" s="35" t="s">
        <v>109</v>
      </c>
      <c r="O153" s="35" t="n">
        <v>2018</v>
      </c>
      <c r="P153" s="36" t="str">
        <f aca="false">J153</f>
        <v>Galactic Trendsettlers</v>
      </c>
      <c r="Q153" s="37" t="n">
        <f aca="false">COUNTIF(P:P,P153)</f>
        <v>1</v>
      </c>
      <c r="R153" s="38" t="str">
        <f aca="false">E153&amp;"|"&amp;J153</f>
        <v>Bro'Kin's Best|Galactic Trendsettlers</v>
      </c>
      <c r="S153" s="39" t="n">
        <f aca="false">COUNTIF(R:R,R153)</f>
        <v>1</v>
      </c>
      <c r="T153" s="40" t="str">
        <f aca="false">B153&amp;"|"&amp;E153&amp;"|"&amp;J153</f>
        <v>Master|Bro'Kin's Best|Galactic Trendsettlers</v>
      </c>
      <c r="U153" s="41" t="n">
        <f aca="false">COUNTIF(T:T,T153)</f>
        <v>1</v>
      </c>
      <c r="V153" s="42" t="str">
        <f aca="false">B153&amp;"|"&amp;E153&amp;"|"&amp;J153&amp;"|"&amp;N153</f>
        <v>Master|Bro'Kin's Best|Galactic Trendsettlers|-</v>
      </c>
      <c r="W153" s="43" t="n">
        <f aca="false">COUNTIF(V:V,V153)</f>
        <v>1</v>
      </c>
    </row>
    <row r="154" customFormat="false" ht="15.75" hidden="false" customHeight="true" outlineLevel="0" collapsed="false">
      <c r="A154" s="33" t="s">
        <v>78</v>
      </c>
      <c r="B154" s="33" t="s">
        <v>15</v>
      </c>
      <c r="C154" s="34" t="n">
        <v>6</v>
      </c>
      <c r="D154" s="34" t="n">
        <v>2</v>
      </c>
      <c r="E154" s="33" t="s">
        <v>516</v>
      </c>
      <c r="F154" s="33" t="s">
        <v>516</v>
      </c>
      <c r="G154" s="34" t="n">
        <v>6</v>
      </c>
      <c r="H154" s="33" t="s">
        <v>99</v>
      </c>
      <c r="I154" s="33" t="s">
        <v>117</v>
      </c>
      <c r="J154" s="33" t="s">
        <v>526</v>
      </c>
      <c r="K154" s="33" t="s">
        <v>527</v>
      </c>
      <c r="L154" s="33"/>
      <c r="M154" s="33" t="s">
        <v>528</v>
      </c>
      <c r="N154" s="35" t="s">
        <v>109</v>
      </c>
      <c r="O154" s="35" t="n">
        <v>2018</v>
      </c>
      <c r="P154" s="36" t="str">
        <f aca="false">J154</f>
        <v>Get Out of Last Place Free Card</v>
      </c>
      <c r="Q154" s="37" t="n">
        <f aca="false">COUNTIF(P:P,P154)</f>
        <v>1</v>
      </c>
      <c r="R154" s="38" t="str">
        <f aca="false">E154&amp;"|"&amp;J154</f>
        <v>Bro'Kin's Best|Get Out of Last Place Free Card</v>
      </c>
      <c r="S154" s="39" t="n">
        <f aca="false">COUNTIF(R:R,R154)</f>
        <v>1</v>
      </c>
      <c r="T154" s="40" t="str">
        <f aca="false">B154&amp;"|"&amp;E154&amp;"|"&amp;J154</f>
        <v>Master|Bro'Kin's Best|Get Out of Last Place Free Card</v>
      </c>
      <c r="U154" s="41" t="n">
        <f aca="false">COUNTIF(T:T,T154)</f>
        <v>1</v>
      </c>
      <c r="V154" s="42" t="str">
        <f aca="false">B154&amp;"|"&amp;E154&amp;"|"&amp;J154&amp;"|"&amp;N154</f>
        <v>Master|Bro'Kin's Best|Get Out of Last Place Free Card|-</v>
      </c>
      <c r="W154" s="43" t="n">
        <f aca="false">COUNTIF(V:V,V154)</f>
        <v>1</v>
      </c>
    </row>
    <row r="155" customFormat="false" ht="15.75" hidden="false" customHeight="true" outlineLevel="0" collapsed="false">
      <c r="A155" s="33" t="s">
        <v>78</v>
      </c>
      <c r="B155" s="33" t="s">
        <v>15</v>
      </c>
      <c r="C155" s="34" t="n">
        <v>6</v>
      </c>
      <c r="D155" s="34" t="n">
        <v>2</v>
      </c>
      <c r="E155" s="33" t="s">
        <v>516</v>
      </c>
      <c r="F155" s="33" t="s">
        <v>516</v>
      </c>
      <c r="G155" s="34" t="n">
        <v>5</v>
      </c>
      <c r="H155" s="33" t="s">
        <v>114</v>
      </c>
      <c r="I155" s="33" t="s">
        <v>109</v>
      </c>
      <c r="J155" s="33" t="s">
        <v>529</v>
      </c>
      <c r="K155" s="44" t="s">
        <v>530</v>
      </c>
      <c r="L155" s="33"/>
      <c r="M155" s="33" t="s">
        <v>531</v>
      </c>
      <c r="N155" s="35" t="s">
        <v>109</v>
      </c>
      <c r="O155" s="35" t="n">
        <v>2018</v>
      </c>
      <c r="P155" s="36" t="str">
        <f aca="false">J155</f>
        <v>Manhattan Clock</v>
      </c>
      <c r="Q155" s="37" t="n">
        <f aca="false">COUNTIF(P:P,P155)</f>
        <v>1</v>
      </c>
      <c r="R155" s="38" t="str">
        <f aca="false">E155&amp;"|"&amp;J155</f>
        <v>Bro'Kin's Best|Manhattan Clock</v>
      </c>
      <c r="S155" s="39" t="n">
        <f aca="false">COUNTIF(R:R,R155)</f>
        <v>1</v>
      </c>
      <c r="T155" s="40" t="str">
        <f aca="false">B155&amp;"|"&amp;E155&amp;"|"&amp;J155</f>
        <v>Master|Bro'Kin's Best|Manhattan Clock</v>
      </c>
      <c r="U155" s="41" t="n">
        <f aca="false">COUNTIF(T:T,T155)</f>
        <v>1</v>
      </c>
      <c r="V155" s="42" t="str">
        <f aca="false">B155&amp;"|"&amp;E155&amp;"|"&amp;J155&amp;"|"&amp;N155</f>
        <v>Master|Bro'Kin's Best|Manhattan Clock|-</v>
      </c>
      <c r="W155" s="43" t="n">
        <f aca="false">COUNTIF(V:V,V155)</f>
        <v>1</v>
      </c>
    </row>
    <row r="156" customFormat="false" ht="15.75" hidden="false" customHeight="true" outlineLevel="0" collapsed="false">
      <c r="A156" s="33" t="s">
        <v>78</v>
      </c>
      <c r="B156" s="33" t="s">
        <v>15</v>
      </c>
      <c r="C156" s="34" t="n">
        <v>6</v>
      </c>
      <c r="D156" s="34" t="n">
        <v>2</v>
      </c>
      <c r="E156" s="33" t="s">
        <v>516</v>
      </c>
      <c r="F156" s="33" t="s">
        <v>516</v>
      </c>
      <c r="G156" s="34" t="n">
        <v>4</v>
      </c>
      <c r="H156" s="33" t="s">
        <v>99</v>
      </c>
      <c r="I156" s="33" t="s">
        <v>109</v>
      </c>
      <c r="J156" s="33" t="s">
        <v>532</v>
      </c>
      <c r="K156" s="44" t="s">
        <v>533</v>
      </c>
      <c r="L156" s="33"/>
      <c r="M156" s="33" t="s">
        <v>534</v>
      </c>
      <c r="N156" s="35" t="s">
        <v>109</v>
      </c>
      <c r="O156" s="35" t="n">
        <v>2018</v>
      </c>
      <c r="P156" s="36" t="str">
        <f aca="false">J156</f>
        <v>Sanctuary</v>
      </c>
      <c r="Q156" s="37" t="n">
        <f aca="false">COUNTIF(P:P,P156)</f>
        <v>1</v>
      </c>
      <c r="R156" s="38" t="str">
        <f aca="false">E156&amp;"|"&amp;J156</f>
        <v>Bro'Kin's Best|Sanctuary</v>
      </c>
      <c r="S156" s="39" t="n">
        <f aca="false">COUNTIF(R:R,R156)</f>
        <v>1</v>
      </c>
      <c r="T156" s="40" t="str">
        <f aca="false">B156&amp;"|"&amp;E156&amp;"|"&amp;J156</f>
        <v>Master|Bro'Kin's Best|Sanctuary</v>
      </c>
      <c r="U156" s="41" t="n">
        <f aca="false">COUNTIF(T:T,T156)</f>
        <v>1</v>
      </c>
      <c r="V156" s="42" t="str">
        <f aca="false">B156&amp;"|"&amp;E156&amp;"|"&amp;J156&amp;"|"&amp;N156</f>
        <v>Master|Bro'Kin's Best|Sanctuary|-</v>
      </c>
      <c r="W156" s="43" t="n">
        <f aca="false">COUNTIF(V:V,V156)</f>
        <v>1</v>
      </c>
    </row>
    <row r="157" customFormat="false" ht="15.75" hidden="false" customHeight="true" outlineLevel="0" collapsed="false">
      <c r="A157" s="33" t="s">
        <v>78</v>
      </c>
      <c r="B157" s="33" t="s">
        <v>15</v>
      </c>
      <c r="C157" s="34" t="n">
        <v>6</v>
      </c>
      <c r="D157" s="34" t="n">
        <v>2</v>
      </c>
      <c r="E157" s="33" t="s">
        <v>516</v>
      </c>
      <c r="F157" s="33" t="s">
        <v>516</v>
      </c>
      <c r="G157" s="34" t="n">
        <v>7</v>
      </c>
      <c r="H157" s="33" t="s">
        <v>110</v>
      </c>
      <c r="I157" s="33" t="s">
        <v>162</v>
      </c>
      <c r="J157" s="33" t="s">
        <v>535</v>
      </c>
      <c r="K157" s="33" t="s">
        <v>536</v>
      </c>
      <c r="L157" s="33"/>
      <c r="M157" s="33" t="s">
        <v>537</v>
      </c>
      <c r="N157" s="35" t="s">
        <v>109</v>
      </c>
      <c r="O157" s="35" t="n">
        <v>2018</v>
      </c>
      <c r="P157" s="36" t="str">
        <f aca="false">J157</f>
        <v>Ultimate Ware Wolf</v>
      </c>
      <c r="Q157" s="37" t="n">
        <f aca="false">COUNTIF(P:P,P157)</f>
        <v>1</v>
      </c>
      <c r="R157" s="38" t="str">
        <f aca="false">E157&amp;"|"&amp;J157</f>
        <v>Bro'Kin's Best|Ultimate Ware Wolf</v>
      </c>
      <c r="S157" s="39" t="n">
        <f aca="false">COUNTIF(R:R,R157)</f>
        <v>1</v>
      </c>
      <c r="T157" s="40" t="str">
        <f aca="false">B157&amp;"|"&amp;E157&amp;"|"&amp;J157</f>
        <v>Master|Bro'Kin's Best|Ultimate Ware Wolf</v>
      </c>
      <c r="U157" s="41" t="n">
        <f aca="false">COUNTIF(T:T,T157)</f>
        <v>1</v>
      </c>
      <c r="V157" s="42" t="str">
        <f aca="false">B157&amp;"|"&amp;E157&amp;"|"&amp;J157&amp;"|"&amp;N157</f>
        <v>Master|Bro'Kin's Best|Ultimate Ware Wolf|-</v>
      </c>
      <c r="W157" s="43" t="n">
        <f aca="false">COUNTIF(V:V,V157)</f>
        <v>1</v>
      </c>
    </row>
    <row r="158" customFormat="false" ht="15.75" hidden="false" customHeight="true" outlineLevel="0" collapsed="false">
      <c r="A158" s="33" t="s">
        <v>10</v>
      </c>
      <c r="B158" s="33" t="s">
        <v>11</v>
      </c>
      <c r="C158" s="34" t="n">
        <v>3</v>
      </c>
      <c r="D158" s="34" t="n">
        <v>1</v>
      </c>
      <c r="E158" s="33" t="s">
        <v>538</v>
      </c>
      <c r="F158" s="33" t="s">
        <v>538</v>
      </c>
      <c r="G158" s="34" t="n">
        <v>1</v>
      </c>
      <c r="H158" s="33" t="s">
        <v>139</v>
      </c>
      <c r="I158" s="33" t="s">
        <v>105</v>
      </c>
      <c r="J158" s="33" t="s">
        <v>539</v>
      </c>
      <c r="K158" s="33"/>
      <c r="L158" s="33"/>
      <c r="M158" s="33" t="s">
        <v>540</v>
      </c>
      <c r="N158" s="35" t="s">
        <v>109</v>
      </c>
      <c r="O158" s="35" t="n">
        <v>2015</v>
      </c>
      <c r="P158" s="36" t="str">
        <f aca="false">J158</f>
        <v>Bertram, Explorer</v>
      </c>
      <c r="Q158" s="37" t="n">
        <f aca="false">COUNTIF(P:P,P158)</f>
        <v>3</v>
      </c>
      <c r="R158" s="38" t="str">
        <f aca="false">E158&amp;"|"&amp;J158</f>
        <v>Brownwall City|Bertram, Explorer</v>
      </c>
      <c r="S158" s="39" t="n">
        <f aca="false">COUNTIF(R:R,R158)</f>
        <v>1</v>
      </c>
      <c r="T158" s="40" t="str">
        <f aca="false">B158&amp;"|"&amp;E158&amp;"|"&amp;J158</f>
        <v>Starter|Brownwall City|Bertram, Explorer</v>
      </c>
      <c r="U158" s="41" t="n">
        <f aca="false">COUNTIF(T:T,T158)</f>
        <v>1</v>
      </c>
      <c r="V158" s="42" t="str">
        <f aca="false">B158&amp;"|"&amp;E158&amp;"|"&amp;J158&amp;"|"&amp;N158</f>
        <v>Starter|Brownwall City|Bertram, Explorer|-</v>
      </c>
      <c r="W158" s="43" t="n">
        <f aca="false">COUNTIF(V:V,V158)</f>
        <v>1</v>
      </c>
    </row>
    <row r="159" customFormat="false" ht="15.75" hidden="false" customHeight="true" outlineLevel="0" collapsed="false">
      <c r="A159" s="33" t="s">
        <v>10</v>
      </c>
      <c r="B159" s="33" t="s">
        <v>11</v>
      </c>
      <c r="C159" s="34" t="n">
        <v>3</v>
      </c>
      <c r="D159" s="34" t="n">
        <v>1</v>
      </c>
      <c r="E159" s="33" t="s">
        <v>538</v>
      </c>
      <c r="F159" s="33" t="s">
        <v>538</v>
      </c>
      <c r="G159" s="34" t="n">
        <v>1</v>
      </c>
      <c r="H159" s="33" t="s">
        <v>139</v>
      </c>
      <c r="I159" s="33" t="s">
        <v>162</v>
      </c>
      <c r="J159" s="33" t="s">
        <v>541</v>
      </c>
      <c r="K159" s="33"/>
      <c r="L159" s="33"/>
      <c r="M159" s="33" t="s">
        <v>542</v>
      </c>
      <c r="N159" s="35" t="s">
        <v>109</v>
      </c>
      <c r="O159" s="35" t="n">
        <v>2015</v>
      </c>
      <c r="P159" s="36" t="str">
        <f aca="false">J159</f>
        <v>Brown Egg, Birth of Stone</v>
      </c>
      <c r="Q159" s="37" t="n">
        <f aca="false">COUNTIF(P:P,P159)</f>
        <v>2</v>
      </c>
      <c r="R159" s="38" t="str">
        <f aca="false">E159&amp;"|"&amp;J159</f>
        <v>Brownwall City|Brown Egg, Birth of Stone</v>
      </c>
      <c r="S159" s="39" t="n">
        <f aca="false">COUNTIF(R:R,R159)</f>
        <v>1</v>
      </c>
      <c r="T159" s="40" t="str">
        <f aca="false">B159&amp;"|"&amp;E159&amp;"|"&amp;J159</f>
        <v>Starter|Brownwall City|Brown Egg, Birth of Stone</v>
      </c>
      <c r="U159" s="41" t="n">
        <f aca="false">COUNTIF(T:T,T159)</f>
        <v>1</v>
      </c>
      <c r="V159" s="42" t="str">
        <f aca="false">B159&amp;"|"&amp;E159&amp;"|"&amp;J159&amp;"|"&amp;N159</f>
        <v>Starter|Brownwall City|Brown Egg, Birth of Stone|-</v>
      </c>
      <c r="W159" s="43" t="n">
        <f aca="false">COUNTIF(V:V,V159)</f>
        <v>1</v>
      </c>
    </row>
    <row r="160" customFormat="false" ht="15.75" hidden="false" customHeight="true" outlineLevel="0" collapsed="false">
      <c r="A160" s="33" t="s">
        <v>10</v>
      </c>
      <c r="B160" s="33" t="s">
        <v>11</v>
      </c>
      <c r="C160" s="34" t="n">
        <v>3</v>
      </c>
      <c r="D160" s="34" t="n">
        <v>1</v>
      </c>
      <c r="E160" s="33" t="s">
        <v>538</v>
      </c>
      <c r="F160" s="33" t="s">
        <v>538</v>
      </c>
      <c r="G160" s="34" t="n">
        <v>1</v>
      </c>
      <c r="H160" s="33" t="s">
        <v>109</v>
      </c>
      <c r="I160" s="33" t="s">
        <v>109</v>
      </c>
      <c r="J160" s="33" t="s">
        <v>224</v>
      </c>
      <c r="K160" s="33" t="s">
        <v>225</v>
      </c>
      <c r="L160" s="33"/>
      <c r="M160" s="33" t="s">
        <v>226</v>
      </c>
      <c r="N160" s="35" t="s">
        <v>109</v>
      </c>
      <c r="O160" s="35" t="n">
        <v>2015</v>
      </c>
      <c r="P160" s="36" t="str">
        <f aca="false">J160</f>
        <v>Deck Protectors</v>
      </c>
      <c r="Q160" s="37" t="n">
        <f aca="false">COUNTIF(P:P,P160)</f>
        <v>12</v>
      </c>
      <c r="R160" s="38" t="str">
        <f aca="false">E160&amp;"|"&amp;J160</f>
        <v>Brownwall City|Deck Protectors</v>
      </c>
      <c r="S160" s="39" t="n">
        <f aca="false">COUNTIF(R:R,R160)</f>
        <v>1</v>
      </c>
      <c r="T160" s="40" t="str">
        <f aca="false">B160&amp;"|"&amp;E160&amp;"|"&amp;J160</f>
        <v>Starter|Brownwall City|Deck Protectors</v>
      </c>
      <c r="U160" s="41" t="n">
        <f aca="false">COUNTIF(T:T,T160)</f>
        <v>1</v>
      </c>
      <c r="V160" s="42" t="str">
        <f aca="false">B160&amp;"|"&amp;E160&amp;"|"&amp;J160&amp;"|"&amp;N160</f>
        <v>Starter|Brownwall City|Deck Protectors|-</v>
      </c>
      <c r="W160" s="43" t="n">
        <f aca="false">COUNTIF(V:V,V160)</f>
        <v>1</v>
      </c>
    </row>
    <row r="161" customFormat="false" ht="15.75" hidden="false" customHeight="true" outlineLevel="0" collapsed="false">
      <c r="A161" s="33" t="s">
        <v>10</v>
      </c>
      <c r="B161" s="33" t="s">
        <v>11</v>
      </c>
      <c r="C161" s="34" t="n">
        <v>3</v>
      </c>
      <c r="D161" s="34" t="n">
        <v>1</v>
      </c>
      <c r="E161" s="33" t="s">
        <v>538</v>
      </c>
      <c r="F161" s="33" t="s">
        <v>538</v>
      </c>
      <c r="G161" s="34" t="n">
        <v>3</v>
      </c>
      <c r="H161" s="33" t="s">
        <v>139</v>
      </c>
      <c r="I161" s="33" t="s">
        <v>117</v>
      </c>
      <c r="J161" s="33" t="s">
        <v>543</v>
      </c>
      <c r="K161" s="33" t="s">
        <v>544</v>
      </c>
      <c r="L161" s="33"/>
      <c r="M161" s="33" t="s">
        <v>545</v>
      </c>
      <c r="N161" s="35" t="s">
        <v>109</v>
      </c>
      <c r="O161" s="35" t="n">
        <v>2015</v>
      </c>
      <c r="P161" s="36" t="str">
        <f aca="false">J161</f>
        <v>Dirtbag, the Sandman</v>
      </c>
      <c r="Q161" s="37" t="n">
        <f aca="false">COUNTIF(P:P,P161)</f>
        <v>2</v>
      </c>
      <c r="R161" s="38" t="str">
        <f aca="false">E161&amp;"|"&amp;J161</f>
        <v>Brownwall City|Dirtbag, the Sandman</v>
      </c>
      <c r="S161" s="39" t="n">
        <f aca="false">COUNTIF(R:R,R161)</f>
        <v>1</v>
      </c>
      <c r="T161" s="40" t="str">
        <f aca="false">B161&amp;"|"&amp;E161&amp;"|"&amp;J161</f>
        <v>Starter|Brownwall City|Dirtbag, the Sandman</v>
      </c>
      <c r="U161" s="41" t="n">
        <f aca="false">COUNTIF(T:T,T161)</f>
        <v>1</v>
      </c>
      <c r="V161" s="42" t="str">
        <f aca="false">B161&amp;"|"&amp;E161&amp;"|"&amp;J161&amp;"|"&amp;N161</f>
        <v>Starter|Brownwall City|Dirtbag, the Sandman|-</v>
      </c>
      <c r="W161" s="43" t="n">
        <f aca="false">COUNTIF(V:V,V161)</f>
        <v>1</v>
      </c>
    </row>
    <row r="162" customFormat="false" ht="15.75" hidden="false" customHeight="true" outlineLevel="0" collapsed="false">
      <c r="A162" s="33" t="s">
        <v>10</v>
      </c>
      <c r="B162" s="33" t="s">
        <v>11</v>
      </c>
      <c r="C162" s="34" t="n">
        <v>3</v>
      </c>
      <c r="D162" s="34" t="n">
        <v>1</v>
      </c>
      <c r="E162" s="33" t="s">
        <v>538</v>
      </c>
      <c r="F162" s="33" t="s">
        <v>538</v>
      </c>
      <c r="G162" s="34" t="n">
        <v>3</v>
      </c>
      <c r="H162" s="33" t="s">
        <v>139</v>
      </c>
      <c r="I162" s="33" t="s">
        <v>275</v>
      </c>
      <c r="J162" s="33" t="s">
        <v>546</v>
      </c>
      <c r="K162" s="33"/>
      <c r="L162" s="33"/>
      <c r="M162" s="33" t="s">
        <v>547</v>
      </c>
      <c r="N162" s="35" t="s">
        <v>109</v>
      </c>
      <c r="O162" s="35" t="n">
        <v>2015</v>
      </c>
      <c r="P162" s="36" t="str">
        <f aca="false">J162</f>
        <v>Florian, the Dryad</v>
      </c>
      <c r="Q162" s="37" t="n">
        <f aca="false">COUNTIF(P:P,P162)</f>
        <v>2</v>
      </c>
      <c r="R162" s="38" t="str">
        <f aca="false">E162&amp;"|"&amp;J162</f>
        <v>Brownwall City|Florian, the Dryad</v>
      </c>
      <c r="S162" s="39" t="n">
        <f aca="false">COUNTIF(R:R,R162)</f>
        <v>1</v>
      </c>
      <c r="T162" s="40" t="str">
        <f aca="false">B162&amp;"|"&amp;E162&amp;"|"&amp;J162</f>
        <v>Starter|Brownwall City|Florian, the Dryad</v>
      </c>
      <c r="U162" s="41" t="n">
        <f aca="false">COUNTIF(T:T,T162)</f>
        <v>1</v>
      </c>
      <c r="V162" s="42" t="str">
        <f aca="false">B162&amp;"|"&amp;E162&amp;"|"&amp;J162&amp;"|"&amp;N162</f>
        <v>Starter|Brownwall City|Florian, the Dryad|-</v>
      </c>
      <c r="W162" s="43" t="n">
        <f aca="false">COUNTIF(V:V,V162)</f>
        <v>1</v>
      </c>
    </row>
    <row r="163" customFormat="false" ht="15.75" hidden="false" customHeight="true" outlineLevel="0" collapsed="false">
      <c r="A163" s="33" t="s">
        <v>10</v>
      </c>
      <c r="B163" s="33" t="s">
        <v>11</v>
      </c>
      <c r="C163" s="34" t="n">
        <v>3</v>
      </c>
      <c r="D163" s="34" t="n">
        <v>1</v>
      </c>
      <c r="E163" s="33" t="s">
        <v>538</v>
      </c>
      <c r="F163" s="33" t="s">
        <v>538</v>
      </c>
      <c r="G163" s="34" t="n">
        <v>4</v>
      </c>
      <c r="H163" s="33" t="s">
        <v>139</v>
      </c>
      <c r="I163" s="33" t="s">
        <v>117</v>
      </c>
      <c r="J163" s="33" t="s">
        <v>548</v>
      </c>
      <c r="K163" s="33"/>
      <c r="L163" s="33"/>
      <c r="M163" s="33" t="s">
        <v>549</v>
      </c>
      <c r="N163" s="35" t="s">
        <v>109</v>
      </c>
      <c r="O163" s="35" t="n">
        <v>2015</v>
      </c>
      <c r="P163" s="36" t="str">
        <f aca="false">J163</f>
        <v>Ironblight, the Golem</v>
      </c>
      <c r="Q163" s="37" t="n">
        <f aca="false">COUNTIF(P:P,P163)</f>
        <v>2</v>
      </c>
      <c r="R163" s="38" t="str">
        <f aca="false">E163&amp;"|"&amp;J163</f>
        <v>Brownwall City|Ironblight, the Golem</v>
      </c>
      <c r="S163" s="39" t="n">
        <f aca="false">COUNTIF(R:R,R163)</f>
        <v>1</v>
      </c>
      <c r="T163" s="40" t="str">
        <f aca="false">B163&amp;"|"&amp;E163&amp;"|"&amp;J163</f>
        <v>Starter|Brownwall City|Ironblight, the Golem</v>
      </c>
      <c r="U163" s="41" t="n">
        <f aca="false">COUNTIF(T:T,T163)</f>
        <v>1</v>
      </c>
      <c r="V163" s="42" t="str">
        <f aca="false">B163&amp;"|"&amp;E163&amp;"|"&amp;J163&amp;"|"&amp;N163</f>
        <v>Starter|Brownwall City|Ironblight, the Golem|-</v>
      </c>
      <c r="W163" s="43" t="n">
        <f aca="false">COUNTIF(V:V,V163)</f>
        <v>1</v>
      </c>
    </row>
    <row r="164" customFormat="false" ht="15.75" hidden="false" customHeight="true" outlineLevel="0" collapsed="false">
      <c r="A164" s="33" t="s">
        <v>10</v>
      </c>
      <c r="B164" s="33" t="s">
        <v>11</v>
      </c>
      <c r="C164" s="34" t="n">
        <v>3</v>
      </c>
      <c r="D164" s="34" t="n">
        <v>1</v>
      </c>
      <c r="E164" s="33" t="s">
        <v>538</v>
      </c>
      <c r="F164" s="33" t="s">
        <v>538</v>
      </c>
      <c r="G164" s="34" t="n">
        <v>2</v>
      </c>
      <c r="H164" s="33" t="s">
        <v>139</v>
      </c>
      <c r="I164" s="33" t="s">
        <v>105</v>
      </c>
      <c r="J164" s="33" t="s">
        <v>550</v>
      </c>
      <c r="K164" s="33"/>
      <c r="L164" s="33"/>
      <c r="M164" s="33" t="s">
        <v>551</v>
      </c>
      <c r="N164" s="35" t="s">
        <v>109</v>
      </c>
      <c r="O164" s="35" t="n">
        <v>2015</v>
      </c>
      <c r="P164" s="36" t="str">
        <f aca="false">J164</f>
        <v>Mara, Apprentice Thief</v>
      </c>
      <c r="Q164" s="37" t="n">
        <f aca="false">COUNTIF(P:P,P164)</f>
        <v>2</v>
      </c>
      <c r="R164" s="38" t="str">
        <f aca="false">E164&amp;"|"&amp;J164</f>
        <v>Brownwall City|Mara, Apprentice Thief</v>
      </c>
      <c r="S164" s="39" t="n">
        <f aca="false">COUNTIF(R:R,R164)</f>
        <v>1</v>
      </c>
      <c r="T164" s="40" t="str">
        <f aca="false">B164&amp;"|"&amp;E164&amp;"|"&amp;J164</f>
        <v>Starter|Brownwall City|Mara, Apprentice Thief</v>
      </c>
      <c r="U164" s="41" t="n">
        <f aca="false">COUNTIF(T:T,T164)</f>
        <v>1</v>
      </c>
      <c r="V164" s="42" t="str">
        <f aca="false">B164&amp;"|"&amp;E164&amp;"|"&amp;J164&amp;"|"&amp;N164</f>
        <v>Starter|Brownwall City|Mara, Apprentice Thief|-</v>
      </c>
      <c r="W164" s="43" t="n">
        <f aca="false">COUNTIF(V:V,V164)</f>
        <v>1</v>
      </c>
    </row>
    <row r="165" customFormat="false" ht="15.75" hidden="false" customHeight="true" outlineLevel="0" collapsed="false">
      <c r="A165" s="33" t="s">
        <v>10</v>
      </c>
      <c r="B165" s="33" t="s">
        <v>11</v>
      </c>
      <c r="C165" s="34" t="n">
        <v>3</v>
      </c>
      <c r="D165" s="34" t="n">
        <v>1</v>
      </c>
      <c r="E165" s="33" t="s">
        <v>538</v>
      </c>
      <c r="F165" s="33" t="s">
        <v>538</v>
      </c>
      <c r="G165" s="34" t="n">
        <v>2</v>
      </c>
      <c r="H165" s="33" t="s">
        <v>139</v>
      </c>
      <c r="I165" s="33" t="s">
        <v>109</v>
      </c>
      <c r="J165" s="33" t="s">
        <v>552</v>
      </c>
      <c r="K165" s="33" t="s">
        <v>474</v>
      </c>
      <c r="L165" s="33"/>
      <c r="M165" s="33" t="s">
        <v>553</v>
      </c>
      <c r="N165" s="35" t="s">
        <v>109</v>
      </c>
      <c r="O165" s="35" t="n">
        <v>2015</v>
      </c>
      <c r="P165" s="36" t="str">
        <f aca="false">J165</f>
        <v>Mono-Earth Underdog</v>
      </c>
      <c r="Q165" s="37" t="n">
        <f aca="false">COUNTIF(P:P,P165)</f>
        <v>2</v>
      </c>
      <c r="R165" s="38" t="str">
        <f aca="false">E165&amp;"|"&amp;J165</f>
        <v>Brownwall City|Mono-Earth Underdog</v>
      </c>
      <c r="S165" s="39" t="n">
        <f aca="false">COUNTIF(R:R,R165)</f>
        <v>1</v>
      </c>
      <c r="T165" s="40" t="str">
        <f aca="false">B165&amp;"|"&amp;E165&amp;"|"&amp;J165</f>
        <v>Starter|Brownwall City|Mono-Earth Underdog</v>
      </c>
      <c r="U165" s="41" t="n">
        <f aca="false">COUNTIF(T:T,T165)</f>
        <v>1</v>
      </c>
      <c r="V165" s="42" t="str">
        <f aca="false">B165&amp;"|"&amp;E165&amp;"|"&amp;J165&amp;"|"&amp;N165</f>
        <v>Starter|Brownwall City|Mono-Earth Underdog|-</v>
      </c>
      <c r="W165" s="43" t="n">
        <f aca="false">COUNTIF(V:V,V165)</f>
        <v>1</v>
      </c>
    </row>
    <row r="166" customFormat="false" ht="15.75" hidden="false" customHeight="true" outlineLevel="0" collapsed="false">
      <c r="A166" s="33" t="s">
        <v>10</v>
      </c>
      <c r="B166" s="33" t="s">
        <v>11</v>
      </c>
      <c r="C166" s="34" t="n">
        <v>3</v>
      </c>
      <c r="D166" s="34" t="n">
        <v>1</v>
      </c>
      <c r="E166" s="33" t="s">
        <v>538</v>
      </c>
      <c r="F166" s="33" t="s">
        <v>538</v>
      </c>
      <c r="G166" s="34" t="n">
        <v>5</v>
      </c>
      <c r="H166" s="33" t="s">
        <v>139</v>
      </c>
      <c r="I166" s="33" t="s">
        <v>125</v>
      </c>
      <c r="J166" s="33" t="s">
        <v>554</v>
      </c>
      <c r="K166" s="33" t="s">
        <v>555</v>
      </c>
      <c r="L166" s="33"/>
      <c r="M166" s="33" t="s">
        <v>556</v>
      </c>
      <c r="N166" s="35" t="s">
        <v>109</v>
      </c>
      <c r="O166" s="35" t="n">
        <v>2015</v>
      </c>
      <c r="P166" s="36" t="str">
        <f aca="false">J166</f>
        <v>Parker, Big Game Hunter</v>
      </c>
      <c r="Q166" s="37" t="n">
        <f aca="false">COUNTIF(P:P,P166)</f>
        <v>2</v>
      </c>
      <c r="R166" s="38" t="str">
        <f aca="false">E166&amp;"|"&amp;J166</f>
        <v>Brownwall City|Parker, Big Game Hunter</v>
      </c>
      <c r="S166" s="39" t="n">
        <f aca="false">COUNTIF(R:R,R166)</f>
        <v>1</v>
      </c>
      <c r="T166" s="40" t="str">
        <f aca="false">B166&amp;"|"&amp;E166&amp;"|"&amp;J166</f>
        <v>Starter|Brownwall City|Parker, Big Game Hunter</v>
      </c>
      <c r="U166" s="41" t="n">
        <f aca="false">COUNTIF(T:T,T166)</f>
        <v>1</v>
      </c>
      <c r="V166" s="42" t="str">
        <f aca="false">B166&amp;"|"&amp;E166&amp;"|"&amp;J166&amp;"|"&amp;N166</f>
        <v>Starter|Brownwall City|Parker, Big Game Hunter|-</v>
      </c>
      <c r="W166" s="43" t="n">
        <f aca="false">COUNTIF(V:V,V166)</f>
        <v>1</v>
      </c>
    </row>
    <row r="167" customFormat="false" ht="15.75" hidden="false" customHeight="true" outlineLevel="0" collapsed="false">
      <c r="A167" s="33" t="s">
        <v>39</v>
      </c>
      <c r="B167" s="33" t="s">
        <v>16</v>
      </c>
      <c r="C167" s="34" t="n">
        <v>5</v>
      </c>
      <c r="D167" s="34" t="n">
        <v>1</v>
      </c>
      <c r="E167" s="33" t="s">
        <v>557</v>
      </c>
      <c r="F167" s="33" t="s">
        <v>557</v>
      </c>
      <c r="G167" s="34" t="n">
        <v>6</v>
      </c>
      <c r="H167" s="33" t="s">
        <v>124</v>
      </c>
      <c r="I167" s="33" t="s">
        <v>105</v>
      </c>
      <c r="J167" s="33" t="s">
        <v>558</v>
      </c>
      <c r="K167" s="33"/>
      <c r="L167" s="33"/>
      <c r="M167" s="33" t="s">
        <v>559</v>
      </c>
      <c r="N167" s="35" t="s">
        <v>39</v>
      </c>
      <c r="O167" s="35" t="n">
        <v>2020</v>
      </c>
      <c r="P167" s="36" t="str">
        <f aca="false">J167</f>
        <v>Dexterity Dude</v>
      </c>
      <c r="Q167" s="37" t="n">
        <f aca="false">COUNTIF(P:P,P167)</f>
        <v>1</v>
      </c>
      <c r="R167" s="38" t="str">
        <f aca="false">E167&amp;"|"&amp;J167</f>
        <v>BSI: Backer Set Investigation|Dexterity Dude</v>
      </c>
      <c r="S167" s="39" t="n">
        <f aca="false">COUNTIF(R:R,R167)</f>
        <v>1</v>
      </c>
      <c r="T167" s="40" t="str">
        <f aca="false">B167&amp;"|"&amp;E167&amp;"|"&amp;J167</f>
        <v>Bronze Promo|BSI: Backer Set Investigation|Dexterity Dude</v>
      </c>
      <c r="U167" s="41" t="n">
        <f aca="false">COUNTIF(T:T,T167)</f>
        <v>1</v>
      </c>
      <c r="V167" s="42" t="str">
        <f aca="false">B167&amp;"|"&amp;E167&amp;"|"&amp;J167&amp;"|"&amp;N167</f>
        <v>Bronze Promo|BSI: Backer Set Investigation|Dexterity Dude|Collusion</v>
      </c>
      <c r="W167" s="43" t="n">
        <f aca="false">COUNTIF(V:V,V167)</f>
        <v>1</v>
      </c>
    </row>
    <row r="168" customFormat="false" ht="15.75" hidden="false" customHeight="true" outlineLevel="0" collapsed="false">
      <c r="A168" s="33" t="s">
        <v>39</v>
      </c>
      <c r="B168" s="33" t="s">
        <v>16</v>
      </c>
      <c r="C168" s="34" t="n">
        <v>5</v>
      </c>
      <c r="D168" s="34" t="n">
        <v>1</v>
      </c>
      <c r="E168" s="33" t="s">
        <v>557</v>
      </c>
      <c r="F168" s="33" t="s">
        <v>557</v>
      </c>
      <c r="G168" s="34" t="n">
        <v>6</v>
      </c>
      <c r="H168" s="33" t="s">
        <v>99</v>
      </c>
      <c r="I168" s="33" t="s">
        <v>125</v>
      </c>
      <c r="J168" s="33" t="s">
        <v>560</v>
      </c>
      <c r="K168" s="33" t="s">
        <v>561</v>
      </c>
      <c r="L168" s="33"/>
      <c r="M168" s="33" t="s">
        <v>562</v>
      </c>
      <c r="N168" s="35" t="s">
        <v>39</v>
      </c>
      <c r="O168" s="35" t="n">
        <v>2020</v>
      </c>
      <c r="P168" s="36" t="str">
        <f aca="false">J168</f>
        <v>King of the Blades</v>
      </c>
      <c r="Q168" s="37" t="n">
        <f aca="false">COUNTIF(P:P,P168)</f>
        <v>1</v>
      </c>
      <c r="R168" s="38" t="str">
        <f aca="false">E168&amp;"|"&amp;J168</f>
        <v>BSI: Backer Set Investigation|King of the Blades</v>
      </c>
      <c r="S168" s="39" t="n">
        <f aca="false">COUNTIF(R:R,R168)</f>
        <v>1</v>
      </c>
      <c r="T168" s="40" t="str">
        <f aca="false">B168&amp;"|"&amp;E168&amp;"|"&amp;J168</f>
        <v>Bronze Promo|BSI: Backer Set Investigation|King of the Blades</v>
      </c>
      <c r="U168" s="41" t="n">
        <f aca="false">COUNTIF(T:T,T168)</f>
        <v>1</v>
      </c>
      <c r="V168" s="42" t="str">
        <f aca="false">B168&amp;"|"&amp;E168&amp;"|"&amp;J168&amp;"|"&amp;N168</f>
        <v>Bronze Promo|BSI: Backer Set Investigation|King of the Blades|Collusion</v>
      </c>
      <c r="W168" s="43" t="n">
        <f aca="false">COUNTIF(V:V,V168)</f>
        <v>1</v>
      </c>
    </row>
    <row r="169" customFormat="false" ht="15.75" hidden="false" customHeight="true" outlineLevel="0" collapsed="false">
      <c r="A169" s="33" t="s">
        <v>39</v>
      </c>
      <c r="B169" s="33" t="s">
        <v>16</v>
      </c>
      <c r="C169" s="34" t="n">
        <v>5</v>
      </c>
      <c r="D169" s="34" t="n">
        <v>1</v>
      </c>
      <c r="E169" s="33" t="s">
        <v>557</v>
      </c>
      <c r="F169" s="33" t="s">
        <v>557</v>
      </c>
      <c r="G169" s="34" t="n">
        <v>6</v>
      </c>
      <c r="H169" s="33" t="s">
        <v>99</v>
      </c>
      <c r="I169" s="33" t="s">
        <v>117</v>
      </c>
      <c r="J169" s="33" t="s">
        <v>563</v>
      </c>
      <c r="K169" s="33"/>
      <c r="L169" s="33"/>
      <c r="M169" s="33" t="s">
        <v>564</v>
      </c>
      <c r="N169" s="35" t="s">
        <v>39</v>
      </c>
      <c r="O169" s="35" t="n">
        <v>2020</v>
      </c>
      <c r="P169" s="36" t="str">
        <f aca="false">J169</f>
        <v>Princess Grace</v>
      </c>
      <c r="Q169" s="37" t="n">
        <f aca="false">COUNTIF(P:P,P169)</f>
        <v>1</v>
      </c>
      <c r="R169" s="38" t="str">
        <f aca="false">E169&amp;"|"&amp;J169</f>
        <v>BSI: Backer Set Investigation|Princess Grace</v>
      </c>
      <c r="S169" s="39" t="n">
        <f aca="false">COUNTIF(R:R,R169)</f>
        <v>1</v>
      </c>
      <c r="T169" s="40" t="str">
        <f aca="false">B169&amp;"|"&amp;E169&amp;"|"&amp;J169</f>
        <v>Bronze Promo|BSI: Backer Set Investigation|Princess Grace</v>
      </c>
      <c r="U169" s="41" t="n">
        <f aca="false">COUNTIF(T:T,T169)</f>
        <v>1</v>
      </c>
      <c r="V169" s="42" t="str">
        <f aca="false">B169&amp;"|"&amp;E169&amp;"|"&amp;J169&amp;"|"&amp;N169</f>
        <v>Bronze Promo|BSI: Backer Set Investigation|Princess Grace|Collusion</v>
      </c>
      <c r="W169" s="43" t="n">
        <f aca="false">COUNTIF(V:V,V169)</f>
        <v>1</v>
      </c>
    </row>
    <row r="170" customFormat="false" ht="15.75" hidden="false" customHeight="true" outlineLevel="0" collapsed="false">
      <c r="A170" s="33" t="s">
        <v>39</v>
      </c>
      <c r="B170" s="33" t="s">
        <v>16</v>
      </c>
      <c r="C170" s="34" t="n">
        <v>5</v>
      </c>
      <c r="D170" s="34" t="n">
        <v>1</v>
      </c>
      <c r="E170" s="33" t="s">
        <v>557</v>
      </c>
      <c r="F170" s="33" t="s">
        <v>557</v>
      </c>
      <c r="G170" s="34" t="n">
        <v>6</v>
      </c>
      <c r="H170" s="33" t="s">
        <v>124</v>
      </c>
      <c r="I170" s="33" t="s">
        <v>105</v>
      </c>
      <c r="J170" s="33" t="s">
        <v>565</v>
      </c>
      <c r="K170" s="33" t="s">
        <v>566</v>
      </c>
      <c r="L170" s="33"/>
      <c r="M170" s="33" t="s">
        <v>567</v>
      </c>
      <c r="N170" s="35" t="s">
        <v>39</v>
      </c>
      <c r="O170" s="35" t="n">
        <v>2020</v>
      </c>
      <c r="P170" s="36" t="str">
        <f aca="false">J170</f>
        <v>Rock n' Rollers</v>
      </c>
      <c r="Q170" s="37" t="n">
        <f aca="false">COUNTIF(P:P,P170)</f>
        <v>1</v>
      </c>
      <c r="R170" s="38" t="str">
        <f aca="false">E170&amp;"|"&amp;J170</f>
        <v>BSI: Backer Set Investigation|Rock n' Rollers</v>
      </c>
      <c r="S170" s="39" t="n">
        <f aca="false">COUNTIF(R:R,R170)</f>
        <v>1</v>
      </c>
      <c r="T170" s="40" t="str">
        <f aca="false">B170&amp;"|"&amp;E170&amp;"|"&amp;J170</f>
        <v>Bronze Promo|BSI: Backer Set Investigation|Rock n' Rollers</v>
      </c>
      <c r="U170" s="41" t="n">
        <f aca="false">COUNTIF(T:T,T170)</f>
        <v>1</v>
      </c>
      <c r="V170" s="42" t="str">
        <f aca="false">B170&amp;"|"&amp;E170&amp;"|"&amp;J170&amp;"|"&amp;N170</f>
        <v>Bronze Promo|BSI: Backer Set Investigation|Rock n' Rollers|Collusion</v>
      </c>
      <c r="W170" s="43" t="n">
        <f aca="false">COUNTIF(V:V,V170)</f>
        <v>1</v>
      </c>
    </row>
    <row r="171" customFormat="false" ht="15.75" hidden="false" customHeight="true" outlineLevel="0" collapsed="false">
      <c r="A171" s="33" t="s">
        <v>39</v>
      </c>
      <c r="B171" s="33" t="s">
        <v>16</v>
      </c>
      <c r="C171" s="34" t="n">
        <v>5</v>
      </c>
      <c r="D171" s="34" t="n">
        <v>1</v>
      </c>
      <c r="E171" s="33" t="s">
        <v>557</v>
      </c>
      <c r="F171" s="33" t="s">
        <v>557</v>
      </c>
      <c r="G171" s="34" t="n">
        <v>6</v>
      </c>
      <c r="H171" s="33" t="s">
        <v>99</v>
      </c>
      <c r="I171" s="33" t="s">
        <v>105</v>
      </c>
      <c r="J171" s="33" t="s">
        <v>568</v>
      </c>
      <c r="K171" s="33" t="s">
        <v>569</v>
      </c>
      <c r="L171" s="33"/>
      <c r="M171" s="33" t="s">
        <v>570</v>
      </c>
      <c r="N171" s="35" t="s">
        <v>39</v>
      </c>
      <c r="O171" s="35" t="n">
        <v>2020</v>
      </c>
      <c r="P171" s="36" t="str">
        <f aca="false">J171</f>
        <v>Super Siblings</v>
      </c>
      <c r="Q171" s="37" t="n">
        <f aca="false">COUNTIF(P:P,P171)</f>
        <v>1</v>
      </c>
      <c r="R171" s="38" t="str">
        <f aca="false">E171&amp;"|"&amp;J171</f>
        <v>BSI: Backer Set Investigation|Super Siblings</v>
      </c>
      <c r="S171" s="39" t="n">
        <f aca="false">COUNTIF(R:R,R171)</f>
        <v>1</v>
      </c>
      <c r="T171" s="40" t="str">
        <f aca="false">B171&amp;"|"&amp;E171&amp;"|"&amp;J171</f>
        <v>Bronze Promo|BSI: Backer Set Investigation|Super Siblings</v>
      </c>
      <c r="U171" s="41" t="n">
        <f aca="false">COUNTIF(T:T,T171)</f>
        <v>1</v>
      </c>
      <c r="V171" s="42" t="str">
        <f aca="false">B171&amp;"|"&amp;E171&amp;"|"&amp;J171&amp;"|"&amp;N171</f>
        <v>Bronze Promo|BSI: Backer Set Investigation|Super Siblings|Collusion</v>
      </c>
      <c r="W171" s="43" t="n">
        <f aca="false">COUNTIF(V:V,V171)</f>
        <v>1</v>
      </c>
    </row>
    <row r="172" customFormat="false" ht="15.75" hidden="false" customHeight="true" outlineLevel="0" collapsed="false">
      <c r="A172" s="33" t="s">
        <v>39</v>
      </c>
      <c r="B172" s="33" t="s">
        <v>16</v>
      </c>
      <c r="C172" s="34" t="n">
        <v>5</v>
      </c>
      <c r="D172" s="34" t="n">
        <v>1</v>
      </c>
      <c r="E172" s="33" t="s">
        <v>557</v>
      </c>
      <c r="F172" s="33" t="s">
        <v>557</v>
      </c>
      <c r="G172" s="34" t="n">
        <v>6</v>
      </c>
      <c r="H172" s="33" t="s">
        <v>114</v>
      </c>
      <c r="I172" s="33" t="s">
        <v>105</v>
      </c>
      <c r="J172" s="33" t="s">
        <v>571</v>
      </c>
      <c r="K172" s="33" t="s">
        <v>572</v>
      </c>
      <c r="L172" s="33"/>
      <c r="M172" s="33" t="s">
        <v>573</v>
      </c>
      <c r="N172" s="35" t="s">
        <v>39</v>
      </c>
      <c r="O172" s="35" t="n">
        <v>2020</v>
      </c>
      <c r="P172" s="36" t="str">
        <f aca="false">J172</f>
        <v>The Proxy</v>
      </c>
      <c r="Q172" s="37" t="n">
        <f aca="false">COUNTIF(P:P,P172)</f>
        <v>1</v>
      </c>
      <c r="R172" s="38" t="str">
        <f aca="false">E172&amp;"|"&amp;J172</f>
        <v>BSI: Backer Set Investigation|The Proxy</v>
      </c>
      <c r="S172" s="39" t="n">
        <f aca="false">COUNTIF(R:R,R172)</f>
        <v>1</v>
      </c>
      <c r="T172" s="40" t="str">
        <f aca="false">B172&amp;"|"&amp;E172&amp;"|"&amp;J172</f>
        <v>Bronze Promo|BSI: Backer Set Investigation|The Proxy</v>
      </c>
      <c r="U172" s="41" t="n">
        <f aca="false">COUNTIF(T:T,T172)</f>
        <v>1</v>
      </c>
      <c r="V172" s="42" t="str">
        <f aca="false">B172&amp;"|"&amp;E172&amp;"|"&amp;J172&amp;"|"&amp;N172</f>
        <v>Bronze Promo|BSI: Backer Set Investigation|The Proxy|Collusion</v>
      </c>
      <c r="W172" s="43" t="n">
        <f aca="false">COUNTIF(V:V,V172)</f>
        <v>1</v>
      </c>
    </row>
    <row r="173" customFormat="false" ht="15.75" hidden="false" customHeight="true" outlineLevel="0" collapsed="false">
      <c r="A173" s="33" t="s">
        <v>64</v>
      </c>
      <c r="B173" s="33" t="s">
        <v>16</v>
      </c>
      <c r="C173" s="34" t="n">
        <v>5</v>
      </c>
      <c r="D173" s="34" t="n">
        <v>1</v>
      </c>
      <c r="E173" s="33" t="s">
        <v>574</v>
      </c>
      <c r="F173" s="33" t="s">
        <v>574</v>
      </c>
      <c r="G173" s="34" t="n">
        <v>6</v>
      </c>
      <c r="H173" s="33" t="s">
        <v>129</v>
      </c>
      <c r="I173" s="33" t="s">
        <v>105</v>
      </c>
      <c r="J173" s="33" t="s">
        <v>575</v>
      </c>
      <c r="K173" s="33" t="s">
        <v>576</v>
      </c>
      <c r="L173" s="33"/>
      <c r="M173" s="33" t="s">
        <v>577</v>
      </c>
      <c r="N173" s="35" t="s">
        <v>109</v>
      </c>
      <c r="O173" s="35" t="n">
        <v>2019</v>
      </c>
      <c r="P173" s="36" t="str">
        <f aca="false">J173</f>
        <v>Acrobat</v>
      </c>
      <c r="Q173" s="37" t="n">
        <f aca="false">COUNTIF(P:P,P173)</f>
        <v>1</v>
      </c>
      <c r="R173" s="38" t="str">
        <f aca="false">E173&amp;"|"&amp;J173</f>
        <v>Burgle Bros.|Acrobat</v>
      </c>
      <c r="S173" s="39" t="n">
        <f aca="false">COUNTIF(R:R,R173)</f>
        <v>1</v>
      </c>
      <c r="T173" s="40" t="str">
        <f aca="false">B173&amp;"|"&amp;E173&amp;"|"&amp;J173</f>
        <v>Bronze Promo|Burgle Bros.|Acrobat</v>
      </c>
      <c r="U173" s="41" t="n">
        <f aca="false">COUNTIF(T:T,T173)</f>
        <v>1</v>
      </c>
      <c r="V173" s="42" t="str">
        <f aca="false">B173&amp;"|"&amp;E173&amp;"|"&amp;J173&amp;"|"&amp;N173</f>
        <v>Bronze Promo|Burgle Bros.|Acrobat|-</v>
      </c>
      <c r="W173" s="43" t="n">
        <f aca="false">COUNTIF(V:V,V173)</f>
        <v>1</v>
      </c>
    </row>
    <row r="174" customFormat="false" ht="15.75" hidden="false" customHeight="true" outlineLevel="0" collapsed="false">
      <c r="A174" s="33" t="s">
        <v>64</v>
      </c>
      <c r="B174" s="33" t="s">
        <v>16</v>
      </c>
      <c r="C174" s="34" t="n">
        <v>5</v>
      </c>
      <c r="D174" s="34" t="n">
        <v>1</v>
      </c>
      <c r="E174" s="33" t="s">
        <v>574</v>
      </c>
      <c r="F174" s="33" t="s">
        <v>574</v>
      </c>
      <c r="G174" s="34" t="n">
        <v>6</v>
      </c>
      <c r="H174" s="33" t="s">
        <v>110</v>
      </c>
      <c r="I174" s="33" t="s">
        <v>105</v>
      </c>
      <c r="J174" s="33" t="s">
        <v>578</v>
      </c>
      <c r="K174" s="33" t="s">
        <v>576</v>
      </c>
      <c r="L174" s="33"/>
      <c r="M174" s="33" t="s">
        <v>579</v>
      </c>
      <c r="N174" s="35" t="s">
        <v>109</v>
      </c>
      <c r="O174" s="35" t="n">
        <v>2019</v>
      </c>
      <c r="P174" s="36" t="str">
        <f aca="false">J174</f>
        <v>Hacker</v>
      </c>
      <c r="Q174" s="37" t="n">
        <f aca="false">COUNTIF(P:P,P174)</f>
        <v>1</v>
      </c>
      <c r="R174" s="38" t="str">
        <f aca="false">E174&amp;"|"&amp;J174</f>
        <v>Burgle Bros.|Hacker</v>
      </c>
      <c r="S174" s="39" t="n">
        <f aca="false">COUNTIF(R:R,R174)</f>
        <v>1</v>
      </c>
      <c r="T174" s="40" t="str">
        <f aca="false">B174&amp;"|"&amp;E174&amp;"|"&amp;J174</f>
        <v>Bronze Promo|Burgle Bros.|Hacker</v>
      </c>
      <c r="U174" s="41" t="n">
        <f aca="false">COUNTIF(T:T,T174)</f>
        <v>1</v>
      </c>
      <c r="V174" s="42" t="str">
        <f aca="false">B174&amp;"|"&amp;E174&amp;"|"&amp;J174&amp;"|"&amp;N174</f>
        <v>Bronze Promo|Burgle Bros.|Hacker|-</v>
      </c>
      <c r="W174" s="43" t="n">
        <f aca="false">COUNTIF(V:V,V174)</f>
        <v>1</v>
      </c>
    </row>
    <row r="175" customFormat="false" ht="15.75" hidden="false" customHeight="true" outlineLevel="0" collapsed="false">
      <c r="A175" s="33" t="s">
        <v>64</v>
      </c>
      <c r="B175" s="33" t="s">
        <v>16</v>
      </c>
      <c r="C175" s="34" t="n">
        <v>5</v>
      </c>
      <c r="D175" s="34" t="n">
        <v>1</v>
      </c>
      <c r="E175" s="33" t="s">
        <v>574</v>
      </c>
      <c r="F175" s="33" t="s">
        <v>574</v>
      </c>
      <c r="G175" s="34" t="n">
        <v>6</v>
      </c>
      <c r="H175" s="33" t="s">
        <v>99</v>
      </c>
      <c r="I175" s="33" t="s">
        <v>105</v>
      </c>
      <c r="J175" s="33" t="s">
        <v>580</v>
      </c>
      <c r="K175" s="33" t="s">
        <v>576</v>
      </c>
      <c r="L175" s="33"/>
      <c r="M175" s="33" t="s">
        <v>581</v>
      </c>
      <c r="N175" s="35" t="s">
        <v>109</v>
      </c>
      <c r="O175" s="35" t="n">
        <v>2019</v>
      </c>
      <c r="P175" s="36" t="str">
        <f aca="false">J175</f>
        <v>Hawk</v>
      </c>
      <c r="Q175" s="37" t="n">
        <f aca="false">COUNTIF(P:P,P175)</f>
        <v>1</v>
      </c>
      <c r="R175" s="38" t="str">
        <f aca="false">E175&amp;"|"&amp;J175</f>
        <v>Burgle Bros.|Hawk</v>
      </c>
      <c r="S175" s="39" t="n">
        <f aca="false">COUNTIF(R:R,R175)</f>
        <v>1</v>
      </c>
      <c r="T175" s="40" t="str">
        <f aca="false">B175&amp;"|"&amp;E175&amp;"|"&amp;J175</f>
        <v>Bronze Promo|Burgle Bros.|Hawk</v>
      </c>
      <c r="U175" s="41" t="n">
        <f aca="false">COUNTIF(T:T,T175)</f>
        <v>1</v>
      </c>
      <c r="V175" s="42" t="str">
        <f aca="false">B175&amp;"|"&amp;E175&amp;"|"&amp;J175&amp;"|"&amp;N175</f>
        <v>Bronze Promo|Burgle Bros.|Hawk|-</v>
      </c>
      <c r="W175" s="43" t="n">
        <f aca="false">COUNTIF(V:V,V175)</f>
        <v>1</v>
      </c>
    </row>
    <row r="176" customFormat="false" ht="15.75" hidden="false" customHeight="true" outlineLevel="0" collapsed="false">
      <c r="A176" s="33" t="s">
        <v>64</v>
      </c>
      <c r="B176" s="33" t="s">
        <v>16</v>
      </c>
      <c r="C176" s="34" t="n">
        <v>5</v>
      </c>
      <c r="D176" s="34" t="n">
        <v>1</v>
      </c>
      <c r="E176" s="33" t="s">
        <v>574</v>
      </c>
      <c r="F176" s="33" t="s">
        <v>574</v>
      </c>
      <c r="G176" s="34" t="n">
        <v>6</v>
      </c>
      <c r="H176" s="33" t="s">
        <v>110</v>
      </c>
      <c r="I176" s="33" t="s">
        <v>105</v>
      </c>
      <c r="J176" s="33" t="s">
        <v>582</v>
      </c>
      <c r="K176" s="33" t="s">
        <v>576</v>
      </c>
      <c r="L176" s="33"/>
      <c r="M176" s="33" t="s">
        <v>583</v>
      </c>
      <c r="N176" s="35" t="s">
        <v>109</v>
      </c>
      <c r="O176" s="35" t="n">
        <v>2019</v>
      </c>
      <c r="P176" s="36" t="str">
        <f aca="false">J176</f>
        <v>Juicer</v>
      </c>
      <c r="Q176" s="37" t="n">
        <f aca="false">COUNTIF(P:P,P176)</f>
        <v>1</v>
      </c>
      <c r="R176" s="38" t="str">
        <f aca="false">E176&amp;"|"&amp;J176</f>
        <v>Burgle Bros.|Juicer</v>
      </c>
      <c r="S176" s="39" t="n">
        <f aca="false">COUNTIF(R:R,R176)</f>
        <v>1</v>
      </c>
      <c r="T176" s="40" t="str">
        <f aca="false">B176&amp;"|"&amp;E176&amp;"|"&amp;J176</f>
        <v>Bronze Promo|Burgle Bros.|Juicer</v>
      </c>
      <c r="U176" s="41" t="n">
        <f aca="false">COUNTIF(T:T,T176)</f>
        <v>1</v>
      </c>
      <c r="V176" s="42" t="str">
        <f aca="false">B176&amp;"|"&amp;E176&amp;"|"&amp;J176&amp;"|"&amp;N176</f>
        <v>Bronze Promo|Burgle Bros.|Juicer|-</v>
      </c>
      <c r="W176" s="43" t="n">
        <f aca="false">COUNTIF(V:V,V176)</f>
        <v>1</v>
      </c>
    </row>
    <row r="177" customFormat="false" ht="15.75" hidden="false" customHeight="true" outlineLevel="0" collapsed="false">
      <c r="A177" s="33" t="s">
        <v>64</v>
      </c>
      <c r="B177" s="33" t="s">
        <v>16</v>
      </c>
      <c r="C177" s="34" t="n">
        <v>5</v>
      </c>
      <c r="D177" s="34" t="n">
        <v>1</v>
      </c>
      <c r="E177" s="33" t="s">
        <v>574</v>
      </c>
      <c r="F177" s="33" t="s">
        <v>574</v>
      </c>
      <c r="G177" s="34" t="n">
        <v>6</v>
      </c>
      <c r="H177" s="33" t="s">
        <v>124</v>
      </c>
      <c r="I177" s="33" t="s">
        <v>105</v>
      </c>
      <c r="J177" s="33" t="s">
        <v>584</v>
      </c>
      <c r="K177" s="33" t="s">
        <v>576</v>
      </c>
      <c r="L177" s="33"/>
      <c r="M177" s="33" t="s">
        <v>585</v>
      </c>
      <c r="N177" s="35" t="s">
        <v>109</v>
      </c>
      <c r="O177" s="35" t="n">
        <v>2019</v>
      </c>
      <c r="P177" s="36" t="str">
        <f aca="false">J177</f>
        <v>Peterman</v>
      </c>
      <c r="Q177" s="37" t="n">
        <f aca="false">COUNTIF(P:P,P177)</f>
        <v>1</v>
      </c>
      <c r="R177" s="38" t="str">
        <f aca="false">E177&amp;"|"&amp;J177</f>
        <v>Burgle Bros.|Peterman</v>
      </c>
      <c r="S177" s="39" t="n">
        <f aca="false">COUNTIF(R:R,R177)</f>
        <v>1</v>
      </c>
      <c r="T177" s="40" t="str">
        <f aca="false">B177&amp;"|"&amp;E177&amp;"|"&amp;J177</f>
        <v>Bronze Promo|Burgle Bros.|Peterman</v>
      </c>
      <c r="U177" s="41" t="n">
        <f aca="false">COUNTIF(T:T,T177)</f>
        <v>1</v>
      </c>
      <c r="V177" s="42" t="str">
        <f aca="false">B177&amp;"|"&amp;E177&amp;"|"&amp;J177&amp;"|"&amp;N177</f>
        <v>Bronze Promo|Burgle Bros.|Peterman|-</v>
      </c>
      <c r="W177" s="43" t="n">
        <f aca="false">COUNTIF(V:V,V177)</f>
        <v>1</v>
      </c>
    </row>
    <row r="178" customFormat="false" ht="15.75" hidden="false" customHeight="true" outlineLevel="0" collapsed="false">
      <c r="A178" s="33" t="s">
        <v>64</v>
      </c>
      <c r="B178" s="33" t="s">
        <v>16</v>
      </c>
      <c r="C178" s="34" t="n">
        <v>5</v>
      </c>
      <c r="D178" s="34" t="n">
        <v>1</v>
      </c>
      <c r="E178" s="33" t="s">
        <v>574</v>
      </c>
      <c r="F178" s="33" t="s">
        <v>574</v>
      </c>
      <c r="G178" s="34" t="n">
        <v>6</v>
      </c>
      <c r="H178" s="33" t="s">
        <v>110</v>
      </c>
      <c r="I178" s="33" t="s">
        <v>105</v>
      </c>
      <c r="J178" s="33" t="s">
        <v>586</v>
      </c>
      <c r="K178" s="33" t="s">
        <v>576</v>
      </c>
      <c r="L178" s="33"/>
      <c r="M178" s="33" t="s">
        <v>587</v>
      </c>
      <c r="N178" s="35" t="s">
        <v>109</v>
      </c>
      <c r="O178" s="35" t="n">
        <v>2019</v>
      </c>
      <c r="P178" s="36" t="str">
        <f aca="false">J178</f>
        <v>Raven</v>
      </c>
      <c r="Q178" s="37" t="n">
        <f aca="false">COUNTIF(P:P,P178)</f>
        <v>1</v>
      </c>
      <c r="R178" s="38" t="str">
        <f aca="false">E178&amp;"|"&amp;J178</f>
        <v>Burgle Bros.|Raven</v>
      </c>
      <c r="S178" s="39" t="n">
        <f aca="false">COUNTIF(R:R,R178)</f>
        <v>1</v>
      </c>
      <c r="T178" s="40" t="str">
        <f aca="false">B178&amp;"|"&amp;E178&amp;"|"&amp;J178</f>
        <v>Bronze Promo|Burgle Bros.|Raven</v>
      </c>
      <c r="U178" s="41" t="n">
        <f aca="false">COUNTIF(T:T,T178)</f>
        <v>1</v>
      </c>
      <c r="V178" s="42" t="str">
        <f aca="false">B178&amp;"|"&amp;E178&amp;"|"&amp;J178&amp;"|"&amp;N178</f>
        <v>Bronze Promo|Burgle Bros.|Raven|-</v>
      </c>
      <c r="W178" s="43" t="n">
        <f aca="false">COUNTIF(V:V,V178)</f>
        <v>1</v>
      </c>
    </row>
    <row r="179" customFormat="false" ht="15.75" hidden="false" customHeight="true" outlineLevel="0" collapsed="false">
      <c r="A179" s="33" t="s">
        <v>64</v>
      </c>
      <c r="B179" s="33" t="s">
        <v>16</v>
      </c>
      <c r="C179" s="34" t="n">
        <v>5</v>
      </c>
      <c r="D179" s="34" t="n">
        <v>1</v>
      </c>
      <c r="E179" s="33" t="s">
        <v>574</v>
      </c>
      <c r="F179" s="33" t="s">
        <v>574</v>
      </c>
      <c r="G179" s="34" t="n">
        <v>6</v>
      </c>
      <c r="H179" s="33" t="s">
        <v>114</v>
      </c>
      <c r="I179" s="33" t="s">
        <v>105</v>
      </c>
      <c r="J179" s="33" t="s">
        <v>588</v>
      </c>
      <c r="K179" s="33" t="s">
        <v>576</v>
      </c>
      <c r="L179" s="33"/>
      <c r="M179" s="33" t="s">
        <v>589</v>
      </c>
      <c r="N179" s="35" t="s">
        <v>109</v>
      </c>
      <c r="O179" s="35" t="n">
        <v>2019</v>
      </c>
      <c r="P179" s="36" t="str">
        <f aca="false">J179</f>
        <v>Rigger</v>
      </c>
      <c r="Q179" s="37" t="n">
        <f aca="false">COUNTIF(P:P,P179)</f>
        <v>1</v>
      </c>
      <c r="R179" s="38" t="str">
        <f aca="false">E179&amp;"|"&amp;J179</f>
        <v>Burgle Bros.|Rigger</v>
      </c>
      <c r="S179" s="39" t="n">
        <f aca="false">COUNTIF(R:R,R179)</f>
        <v>1</v>
      </c>
      <c r="T179" s="40" t="str">
        <f aca="false">B179&amp;"|"&amp;E179&amp;"|"&amp;J179</f>
        <v>Bronze Promo|Burgle Bros.|Rigger</v>
      </c>
      <c r="U179" s="41" t="n">
        <f aca="false">COUNTIF(T:T,T179)</f>
        <v>1</v>
      </c>
      <c r="V179" s="42" t="str">
        <f aca="false">B179&amp;"|"&amp;E179&amp;"|"&amp;J179&amp;"|"&amp;N179</f>
        <v>Bronze Promo|Burgle Bros.|Rigger|-</v>
      </c>
      <c r="W179" s="43" t="n">
        <f aca="false">COUNTIF(V:V,V179)</f>
        <v>1</v>
      </c>
    </row>
    <row r="180" customFormat="false" ht="15.75" hidden="false" customHeight="true" outlineLevel="0" collapsed="false">
      <c r="A180" s="33" t="s">
        <v>64</v>
      </c>
      <c r="B180" s="33" t="s">
        <v>16</v>
      </c>
      <c r="C180" s="34" t="n">
        <v>5</v>
      </c>
      <c r="D180" s="34" t="n">
        <v>1</v>
      </c>
      <c r="E180" s="33" t="s">
        <v>574</v>
      </c>
      <c r="F180" s="33" t="s">
        <v>574</v>
      </c>
      <c r="G180" s="34" t="n">
        <v>6</v>
      </c>
      <c r="H180" s="33" t="s">
        <v>110</v>
      </c>
      <c r="I180" s="33" t="s">
        <v>105</v>
      </c>
      <c r="J180" s="33" t="s">
        <v>590</v>
      </c>
      <c r="K180" s="33" t="s">
        <v>576</v>
      </c>
      <c r="L180" s="33" t="s">
        <v>591</v>
      </c>
      <c r="M180" s="33" t="s">
        <v>592</v>
      </c>
      <c r="N180" s="35" t="s">
        <v>109</v>
      </c>
      <c r="O180" s="35" t="n">
        <v>2019</v>
      </c>
      <c r="P180" s="36" t="str">
        <f aca="false">J180</f>
        <v>Rook</v>
      </c>
      <c r="Q180" s="37" t="n">
        <f aca="false">COUNTIF(P:P,P180)</f>
        <v>1</v>
      </c>
      <c r="R180" s="38" t="str">
        <f aca="false">E180&amp;"|"&amp;J180</f>
        <v>Burgle Bros.|Rook</v>
      </c>
      <c r="S180" s="39" t="n">
        <f aca="false">COUNTIF(R:R,R180)</f>
        <v>1</v>
      </c>
      <c r="T180" s="40" t="str">
        <f aca="false">B180&amp;"|"&amp;E180&amp;"|"&amp;J180</f>
        <v>Bronze Promo|Burgle Bros.|Rook</v>
      </c>
      <c r="U180" s="41" t="n">
        <f aca="false">COUNTIF(T:T,T180)</f>
        <v>1</v>
      </c>
      <c r="V180" s="42" t="str">
        <f aca="false">B180&amp;"|"&amp;E180&amp;"|"&amp;J180&amp;"|"&amp;N180</f>
        <v>Bronze Promo|Burgle Bros.|Rook|-</v>
      </c>
      <c r="W180" s="43" t="n">
        <f aca="false">COUNTIF(V:V,V180)</f>
        <v>1</v>
      </c>
    </row>
    <row r="181" customFormat="false" ht="15.75" hidden="false" customHeight="true" outlineLevel="0" collapsed="false">
      <c r="A181" s="33" t="s">
        <v>64</v>
      </c>
      <c r="B181" s="33" t="s">
        <v>16</v>
      </c>
      <c r="C181" s="34" t="n">
        <v>5</v>
      </c>
      <c r="D181" s="34" t="n">
        <v>1</v>
      </c>
      <c r="E181" s="33" t="s">
        <v>574</v>
      </c>
      <c r="F181" s="33" t="s">
        <v>574</v>
      </c>
      <c r="G181" s="34" t="n">
        <v>6</v>
      </c>
      <c r="H181" s="33" t="s">
        <v>139</v>
      </c>
      <c r="I181" s="33" t="s">
        <v>105</v>
      </c>
      <c r="J181" s="33" t="s">
        <v>593</v>
      </c>
      <c r="K181" s="33" t="s">
        <v>576</v>
      </c>
      <c r="L181" s="33"/>
      <c r="M181" s="33" t="s">
        <v>594</v>
      </c>
      <c r="N181" s="35" t="s">
        <v>109</v>
      </c>
      <c r="O181" s="35" t="n">
        <v>2019</v>
      </c>
      <c r="P181" s="36" t="str">
        <f aca="false">J181</f>
        <v>Spotter</v>
      </c>
      <c r="Q181" s="37" t="n">
        <f aca="false">COUNTIF(P:P,P181)</f>
        <v>1</v>
      </c>
      <c r="R181" s="38" t="str">
        <f aca="false">E181&amp;"|"&amp;J181</f>
        <v>Burgle Bros.|Spotter</v>
      </c>
      <c r="S181" s="39" t="n">
        <f aca="false">COUNTIF(R:R,R181)</f>
        <v>1</v>
      </c>
      <c r="T181" s="40" t="str">
        <f aca="false">B181&amp;"|"&amp;E181&amp;"|"&amp;J181</f>
        <v>Bronze Promo|Burgle Bros.|Spotter</v>
      </c>
      <c r="U181" s="41" t="n">
        <f aca="false">COUNTIF(T:T,T181)</f>
        <v>1</v>
      </c>
      <c r="V181" s="42" t="str">
        <f aca="false">B181&amp;"|"&amp;E181&amp;"|"&amp;J181&amp;"|"&amp;N181</f>
        <v>Bronze Promo|Burgle Bros.|Spotter|-</v>
      </c>
      <c r="W181" s="43" t="n">
        <f aca="false">COUNTIF(V:V,V181)</f>
        <v>1</v>
      </c>
    </row>
    <row r="182" customFormat="false" ht="15.75" hidden="false" customHeight="true" outlineLevel="0" collapsed="false">
      <c r="A182" s="33" t="s">
        <v>26</v>
      </c>
      <c r="B182" s="33" t="s">
        <v>20</v>
      </c>
      <c r="C182" s="34" t="n">
        <v>0</v>
      </c>
      <c r="D182" s="34" t="n">
        <v>1</v>
      </c>
      <c r="E182" s="33" t="s">
        <v>595</v>
      </c>
      <c r="F182" s="33" t="s">
        <v>595</v>
      </c>
      <c r="G182" s="34" t="n">
        <v>0</v>
      </c>
      <c r="H182" s="33" t="s">
        <v>109</v>
      </c>
      <c r="I182" s="33" t="s">
        <v>109</v>
      </c>
      <c r="J182" s="33" t="s">
        <v>596</v>
      </c>
      <c r="K182" s="33" t="s">
        <v>597</v>
      </c>
      <c r="L182" s="33" t="s">
        <v>598</v>
      </c>
      <c r="M182" s="33" t="s">
        <v>599</v>
      </c>
      <c r="N182" s="35" t="s">
        <v>39</v>
      </c>
      <c r="O182" s="35" t="n">
        <v>2020</v>
      </c>
      <c r="P182" s="36" t="str">
        <f aca="false">J182</f>
        <v>The Card Shark</v>
      </c>
      <c r="Q182" s="37" t="n">
        <f aca="false">COUNTIF(P:P,P182)</f>
        <v>3</v>
      </c>
      <c r="R182" s="38" t="str">
        <f aca="false">E182&amp;"|"&amp;J182</f>
        <v>Card Shark|The Card Shark</v>
      </c>
      <c r="S182" s="39" t="n">
        <f aca="false">COUNTIF(R:R,R182)</f>
        <v>2</v>
      </c>
      <c r="T182" s="40" t="str">
        <f aca="false">B182&amp;"|"&amp;E182&amp;"|"&amp;J182</f>
        <v>Character|Card Shark|The Card Shark</v>
      </c>
      <c r="U182" s="41" t="n">
        <f aca="false">COUNTIF(T:T,T182)</f>
        <v>1</v>
      </c>
      <c r="V182" s="42" t="str">
        <f aca="false">B182&amp;"|"&amp;E182&amp;"|"&amp;J182&amp;"|"&amp;N182</f>
        <v>Character|Card Shark|The Card Shark|Collusion</v>
      </c>
      <c r="W182" s="43" t="n">
        <f aca="false">COUNTIF(V:V,V182)</f>
        <v>1</v>
      </c>
    </row>
    <row r="183" customFormat="false" ht="15.75" hidden="false" customHeight="true" outlineLevel="0" collapsed="false">
      <c r="A183" s="33" t="s">
        <v>26</v>
      </c>
      <c r="B183" s="33" t="s">
        <v>32</v>
      </c>
      <c r="C183" s="34" t="n">
        <v>0</v>
      </c>
      <c r="D183" s="34" t="n">
        <v>1</v>
      </c>
      <c r="E183" s="33" t="s">
        <v>595</v>
      </c>
      <c r="F183" s="33" t="s">
        <v>595</v>
      </c>
      <c r="G183" s="34" t="n">
        <v>0</v>
      </c>
      <c r="H183" s="33" t="s">
        <v>109</v>
      </c>
      <c r="I183" s="33" t="s">
        <v>109</v>
      </c>
      <c r="J183" s="33" t="s">
        <v>596</v>
      </c>
      <c r="K183" s="33"/>
      <c r="L183" s="33" t="s">
        <v>600</v>
      </c>
      <c r="M183" s="33" t="s">
        <v>601</v>
      </c>
      <c r="N183" s="35" t="s">
        <v>39</v>
      </c>
      <c r="O183" s="35" t="n">
        <v>2020</v>
      </c>
      <c r="P183" s="36" t="str">
        <f aca="false">J183</f>
        <v>The Card Shark</v>
      </c>
      <c r="Q183" s="37" t="n">
        <f aca="false">COUNTIF(P:P,P183)</f>
        <v>3</v>
      </c>
      <c r="R183" s="38" t="str">
        <f aca="false">E183&amp;"|"&amp;J183</f>
        <v>Card Shark|The Card Shark</v>
      </c>
      <c r="S183" s="39" t="n">
        <f aca="false">COUNTIF(R:R,R183)</f>
        <v>2</v>
      </c>
      <c r="T183" s="40" t="str">
        <f aca="false">B183&amp;"|"&amp;E183&amp;"|"&amp;J183</f>
        <v>Character (Co-Op)|Card Shark|The Card Shark</v>
      </c>
      <c r="U183" s="41" t="n">
        <f aca="false">COUNTIF(T:T,T183)</f>
        <v>1</v>
      </c>
      <c r="V183" s="42" t="str">
        <f aca="false">B183&amp;"|"&amp;E183&amp;"|"&amp;J183&amp;"|"&amp;N183</f>
        <v>Character (Co-Op)|Card Shark|The Card Shark|Collusion</v>
      </c>
      <c r="W183" s="43" t="n">
        <f aca="false">COUNTIF(V:V,V183)</f>
        <v>1</v>
      </c>
    </row>
    <row r="184" customFormat="false" ht="15.75" hidden="false" customHeight="true" outlineLevel="0" collapsed="false">
      <c r="A184" s="33" t="s">
        <v>26</v>
      </c>
      <c r="B184" s="33" t="s">
        <v>21</v>
      </c>
      <c r="C184" s="34" t="n">
        <v>0</v>
      </c>
      <c r="D184" s="34" t="n">
        <v>3</v>
      </c>
      <c r="E184" s="33" t="s">
        <v>595</v>
      </c>
      <c r="F184" s="33" t="s">
        <v>595</v>
      </c>
      <c r="G184" s="34" t="n">
        <v>0</v>
      </c>
      <c r="H184" s="33" t="s">
        <v>109</v>
      </c>
      <c r="I184" s="33" t="s">
        <v>109</v>
      </c>
      <c r="J184" s="33" t="s">
        <v>148</v>
      </c>
      <c r="K184" s="33"/>
      <c r="L184" s="33"/>
      <c r="M184" s="33" t="s">
        <v>150</v>
      </c>
      <c r="N184" s="35" t="s">
        <v>26</v>
      </c>
      <c r="O184" s="35" t="n">
        <v>2016</v>
      </c>
      <c r="P184" s="36" t="str">
        <f aca="false">J184</f>
        <v>Friendship (+1 VP)</v>
      </c>
      <c r="Q184" s="37" t="n">
        <f aca="false">COUNTIF(P:P,P184)</f>
        <v>24</v>
      </c>
      <c r="R184" s="38" t="str">
        <f aca="false">E184&amp;"|"&amp;J184</f>
        <v>Card Shark|Friendship (+1 VP)</v>
      </c>
      <c r="S184" s="39" t="n">
        <f aca="false">COUNTIF(R:R,R184)</f>
        <v>1</v>
      </c>
      <c r="T184" s="40" t="str">
        <f aca="false">B184&amp;"|"&amp;E184&amp;"|"&amp;J184</f>
        <v>Friendship|Card Shark|Friendship (+1 VP)</v>
      </c>
      <c r="U184" s="41" t="n">
        <f aca="false">COUNTIF(T:T,T184)</f>
        <v>1</v>
      </c>
      <c r="V184" s="42" t="str">
        <f aca="false">B184&amp;"|"&amp;E184&amp;"|"&amp;J184&amp;"|"&amp;N184</f>
        <v>Friendship|Card Shark|Friendship (+1 VP)|Set Rotation</v>
      </c>
      <c r="W184" s="43" t="n">
        <f aca="false">COUNTIF(V:V,V184)</f>
        <v>1</v>
      </c>
    </row>
    <row r="185" customFormat="false" ht="15.75" hidden="false" customHeight="true" outlineLevel="0" collapsed="false">
      <c r="A185" s="33" t="s">
        <v>26</v>
      </c>
      <c r="B185" s="33" t="s">
        <v>21</v>
      </c>
      <c r="C185" s="34" t="n">
        <v>0</v>
      </c>
      <c r="D185" s="34" t="n">
        <v>2</v>
      </c>
      <c r="E185" s="33" t="s">
        <v>595</v>
      </c>
      <c r="F185" s="33" t="s">
        <v>595</v>
      </c>
      <c r="G185" s="34" t="n">
        <v>0</v>
      </c>
      <c r="H185" s="33" t="s">
        <v>109</v>
      </c>
      <c r="I185" s="33" t="s">
        <v>109</v>
      </c>
      <c r="J185" s="33" t="s">
        <v>151</v>
      </c>
      <c r="K185" s="33"/>
      <c r="L185" s="33"/>
      <c r="M185" s="33" t="s">
        <v>152</v>
      </c>
      <c r="N185" s="35" t="s">
        <v>26</v>
      </c>
      <c r="O185" s="35" t="n">
        <v>2016</v>
      </c>
      <c r="P185" s="36" t="str">
        <f aca="false">J185</f>
        <v>Friendship (+2 VP)</v>
      </c>
      <c r="Q185" s="37" t="n">
        <f aca="false">COUNTIF(P:P,P185)</f>
        <v>23</v>
      </c>
      <c r="R185" s="38" t="str">
        <f aca="false">E185&amp;"|"&amp;J185</f>
        <v>Card Shark|Friendship (+2 VP)</v>
      </c>
      <c r="S185" s="39" t="n">
        <f aca="false">COUNTIF(R:R,R185)</f>
        <v>1</v>
      </c>
      <c r="T185" s="40" t="str">
        <f aca="false">B185&amp;"|"&amp;E185&amp;"|"&amp;J185</f>
        <v>Friendship|Card Shark|Friendship (+2 VP)</v>
      </c>
      <c r="U185" s="41" t="n">
        <f aca="false">COUNTIF(T:T,T185)</f>
        <v>1</v>
      </c>
      <c r="V185" s="42" t="str">
        <f aca="false">B185&amp;"|"&amp;E185&amp;"|"&amp;J185&amp;"|"&amp;N185</f>
        <v>Friendship|Card Shark|Friendship (+2 VP)|Set Rotation</v>
      </c>
      <c r="W185" s="43" t="n">
        <f aca="false">COUNTIF(V:V,V185)</f>
        <v>1</v>
      </c>
    </row>
    <row r="186" customFormat="false" ht="15.75" hidden="false" customHeight="true" outlineLevel="0" collapsed="false">
      <c r="A186" s="33" t="s">
        <v>26</v>
      </c>
      <c r="B186" s="33" t="s">
        <v>21</v>
      </c>
      <c r="C186" s="34" t="n">
        <v>0</v>
      </c>
      <c r="D186" s="34" t="n">
        <v>1</v>
      </c>
      <c r="E186" s="33" t="s">
        <v>595</v>
      </c>
      <c r="F186" s="33" t="s">
        <v>595</v>
      </c>
      <c r="G186" s="34" t="n">
        <v>0</v>
      </c>
      <c r="H186" s="33" t="s">
        <v>109</v>
      </c>
      <c r="I186" s="33" t="s">
        <v>109</v>
      </c>
      <c r="J186" s="33" t="s">
        <v>153</v>
      </c>
      <c r="K186" s="33"/>
      <c r="L186" s="33"/>
      <c r="M186" s="33" t="s">
        <v>154</v>
      </c>
      <c r="N186" s="35" t="s">
        <v>26</v>
      </c>
      <c r="O186" s="35" t="n">
        <v>2016</v>
      </c>
      <c r="P186" s="36" t="str">
        <f aca="false">J186</f>
        <v>Friendship (+3 VP)</v>
      </c>
      <c r="Q186" s="37" t="n">
        <f aca="false">COUNTIF(P:P,P186)</f>
        <v>23</v>
      </c>
      <c r="R186" s="38" t="str">
        <f aca="false">E186&amp;"|"&amp;J186</f>
        <v>Card Shark|Friendship (+3 VP)</v>
      </c>
      <c r="S186" s="39" t="n">
        <f aca="false">COUNTIF(R:R,R186)</f>
        <v>1</v>
      </c>
      <c r="T186" s="40" t="str">
        <f aca="false">B186&amp;"|"&amp;E186&amp;"|"&amp;J186</f>
        <v>Friendship|Card Shark|Friendship (+3 VP)</v>
      </c>
      <c r="U186" s="41" t="n">
        <f aca="false">COUNTIF(T:T,T186)</f>
        <v>1</v>
      </c>
      <c r="V186" s="42" t="str">
        <f aca="false">B186&amp;"|"&amp;E186&amp;"|"&amp;J186&amp;"|"&amp;N186</f>
        <v>Friendship|Card Shark|Friendship (+3 VP)|Set Rotation</v>
      </c>
      <c r="W186" s="43" t="n">
        <f aca="false">COUNTIF(V:V,V186)</f>
        <v>1</v>
      </c>
    </row>
    <row r="187" customFormat="false" ht="15.75" hidden="false" customHeight="true" outlineLevel="0" collapsed="false">
      <c r="A187" s="33" t="s">
        <v>39</v>
      </c>
      <c r="B187" s="33" t="s">
        <v>15</v>
      </c>
      <c r="C187" s="34" t="n">
        <v>6</v>
      </c>
      <c r="D187" s="34" t="n">
        <v>2</v>
      </c>
      <c r="E187" s="33" t="s">
        <v>602</v>
      </c>
      <c r="F187" s="33" t="s">
        <v>602</v>
      </c>
      <c r="G187" s="34" t="n">
        <v>5</v>
      </c>
      <c r="H187" s="33" t="s">
        <v>99</v>
      </c>
      <c r="I187" s="33" t="s">
        <v>125</v>
      </c>
      <c r="J187" s="33" t="s">
        <v>603</v>
      </c>
      <c r="K187" s="33" t="s">
        <v>604</v>
      </c>
      <c r="L187" s="33"/>
      <c r="M187" s="33" t="s">
        <v>605</v>
      </c>
      <c r="N187" s="35" t="s">
        <v>39</v>
      </c>
      <c r="O187" s="35" t="n">
        <v>2020</v>
      </c>
      <c r="P187" s="36" t="str">
        <f aca="false">J187</f>
        <v>Booster Pecs Al</v>
      </c>
      <c r="Q187" s="37" t="n">
        <f aca="false">COUNTIF(P:P,P187)</f>
        <v>1</v>
      </c>
      <c r="R187" s="38" t="str">
        <f aca="false">E187&amp;"|"&amp;J187</f>
        <v>Cardcept|Booster Pecs Al</v>
      </c>
      <c r="S187" s="39" t="n">
        <f aca="false">COUNTIF(R:R,R187)</f>
        <v>1</v>
      </c>
      <c r="T187" s="40" t="str">
        <f aca="false">B187&amp;"|"&amp;E187&amp;"|"&amp;J187</f>
        <v>Master|Cardcept|Booster Pecs Al</v>
      </c>
      <c r="U187" s="41" t="n">
        <f aca="false">COUNTIF(T:T,T187)</f>
        <v>1</v>
      </c>
      <c r="V187" s="42" t="str">
        <f aca="false">B187&amp;"|"&amp;E187&amp;"|"&amp;J187&amp;"|"&amp;N187</f>
        <v>Master|Cardcept|Booster Pecs Al|Collusion</v>
      </c>
      <c r="W187" s="43" t="n">
        <f aca="false">COUNTIF(V:V,V187)</f>
        <v>1</v>
      </c>
    </row>
    <row r="188" customFormat="false" ht="15.75" hidden="false" customHeight="true" outlineLevel="0" collapsed="false">
      <c r="A188" s="33" t="s">
        <v>39</v>
      </c>
      <c r="B188" s="33" t="s">
        <v>15</v>
      </c>
      <c r="C188" s="34" t="n">
        <v>6</v>
      </c>
      <c r="D188" s="34" t="n">
        <v>2</v>
      </c>
      <c r="E188" s="33" t="s">
        <v>602</v>
      </c>
      <c r="F188" s="33" t="s">
        <v>602</v>
      </c>
      <c r="G188" s="34" t="n">
        <v>6</v>
      </c>
      <c r="H188" s="33" t="s">
        <v>99</v>
      </c>
      <c r="I188" s="33" t="s">
        <v>117</v>
      </c>
      <c r="J188" s="33" t="s">
        <v>606</v>
      </c>
      <c r="K188" s="44" t="s">
        <v>607</v>
      </c>
      <c r="L188" s="33"/>
      <c r="M188" s="33" t="s">
        <v>608</v>
      </c>
      <c r="N188" s="35" t="s">
        <v>39</v>
      </c>
      <c r="O188" s="35" t="n">
        <v>2020</v>
      </c>
      <c r="P188" s="36" t="str">
        <f aca="false">J188</f>
        <v>Cardigan</v>
      </c>
      <c r="Q188" s="37" t="n">
        <f aca="false">COUNTIF(P:P,P188)</f>
        <v>1</v>
      </c>
      <c r="R188" s="38" t="str">
        <f aca="false">E188&amp;"|"&amp;J188</f>
        <v>Cardcept|Cardigan</v>
      </c>
      <c r="S188" s="39" t="n">
        <f aca="false">COUNTIF(R:R,R188)</f>
        <v>1</v>
      </c>
      <c r="T188" s="40" t="str">
        <f aca="false">B188&amp;"|"&amp;E188&amp;"|"&amp;J188</f>
        <v>Master|Cardcept|Cardigan</v>
      </c>
      <c r="U188" s="41" t="n">
        <f aca="false">COUNTIF(T:T,T188)</f>
        <v>1</v>
      </c>
      <c r="V188" s="42" t="str">
        <f aca="false">B188&amp;"|"&amp;E188&amp;"|"&amp;J188&amp;"|"&amp;N188</f>
        <v>Master|Cardcept|Cardigan|Collusion</v>
      </c>
      <c r="W188" s="43" t="n">
        <f aca="false">COUNTIF(V:V,V188)</f>
        <v>1</v>
      </c>
    </row>
    <row r="189" customFormat="false" ht="15.75" hidden="false" customHeight="true" outlineLevel="0" collapsed="false">
      <c r="A189" s="33" t="s">
        <v>39</v>
      </c>
      <c r="B189" s="33" t="s">
        <v>15</v>
      </c>
      <c r="C189" s="34" t="n">
        <v>6</v>
      </c>
      <c r="D189" s="34" t="n">
        <v>1</v>
      </c>
      <c r="E189" s="33" t="s">
        <v>602</v>
      </c>
      <c r="F189" s="33" t="s">
        <v>602</v>
      </c>
      <c r="G189" s="34" t="n">
        <v>8</v>
      </c>
      <c r="H189" s="33" t="s">
        <v>99</v>
      </c>
      <c r="I189" s="33" t="s">
        <v>275</v>
      </c>
      <c r="J189" s="33" t="s">
        <v>609</v>
      </c>
      <c r="K189" s="44" t="s">
        <v>610</v>
      </c>
      <c r="L189" s="33"/>
      <c r="M189" s="33" t="s">
        <v>611</v>
      </c>
      <c r="N189" s="35" t="s">
        <v>39</v>
      </c>
      <c r="O189" s="35" t="n">
        <v>2020</v>
      </c>
      <c r="P189" s="36" t="str">
        <f aca="false">J189</f>
        <v>Ceptra</v>
      </c>
      <c r="Q189" s="37" t="n">
        <f aca="false">COUNTIF(P:P,P189)</f>
        <v>1</v>
      </c>
      <c r="R189" s="38" t="str">
        <f aca="false">E189&amp;"|"&amp;J189</f>
        <v>Cardcept|Ceptra</v>
      </c>
      <c r="S189" s="39" t="n">
        <f aca="false">COUNTIF(R:R,R189)</f>
        <v>1</v>
      </c>
      <c r="T189" s="40" t="str">
        <f aca="false">B189&amp;"|"&amp;E189&amp;"|"&amp;J189</f>
        <v>Master|Cardcept|Ceptra</v>
      </c>
      <c r="U189" s="41" t="n">
        <f aca="false">COUNTIF(T:T,T189)</f>
        <v>1</v>
      </c>
      <c r="V189" s="42" t="str">
        <f aca="false">B189&amp;"|"&amp;E189&amp;"|"&amp;J189&amp;"|"&amp;N189</f>
        <v>Master|Cardcept|Ceptra|Collusion</v>
      </c>
      <c r="W189" s="43" t="n">
        <f aca="false">COUNTIF(V:V,V189)</f>
        <v>1</v>
      </c>
    </row>
    <row r="190" customFormat="false" ht="15.75" hidden="false" customHeight="true" outlineLevel="0" collapsed="false">
      <c r="A190" s="33" t="s">
        <v>39</v>
      </c>
      <c r="B190" s="33" t="s">
        <v>15</v>
      </c>
      <c r="C190" s="34" t="n">
        <v>6</v>
      </c>
      <c r="D190" s="34" t="n">
        <v>2</v>
      </c>
      <c r="E190" s="33" t="s">
        <v>602</v>
      </c>
      <c r="F190" s="33" t="s">
        <v>602</v>
      </c>
      <c r="G190" s="34" t="n">
        <v>7</v>
      </c>
      <c r="H190" s="33" t="s">
        <v>124</v>
      </c>
      <c r="I190" s="33" t="s">
        <v>275</v>
      </c>
      <c r="J190" s="33" t="s">
        <v>612</v>
      </c>
      <c r="K190" s="33" t="s">
        <v>613</v>
      </c>
      <c r="L190" s="33"/>
      <c r="M190" s="33" t="s">
        <v>614</v>
      </c>
      <c r="N190" s="35" t="s">
        <v>39</v>
      </c>
      <c r="O190" s="35" t="n">
        <v>2020</v>
      </c>
      <c r="P190" s="36" t="str">
        <f aca="false">J190</f>
        <v>Evil Water Horse</v>
      </c>
      <c r="Q190" s="37" t="n">
        <f aca="false">COUNTIF(P:P,P190)</f>
        <v>1</v>
      </c>
      <c r="R190" s="38" t="str">
        <f aca="false">E190&amp;"|"&amp;J190</f>
        <v>Cardcept|Evil Water Horse</v>
      </c>
      <c r="S190" s="39" t="n">
        <f aca="false">COUNTIF(R:R,R190)</f>
        <v>1</v>
      </c>
      <c r="T190" s="40" t="str">
        <f aca="false">B190&amp;"|"&amp;E190&amp;"|"&amp;J190</f>
        <v>Master|Cardcept|Evil Water Horse</v>
      </c>
      <c r="U190" s="41" t="n">
        <f aca="false">COUNTIF(T:T,T190)</f>
        <v>1</v>
      </c>
      <c r="V190" s="42" t="str">
        <f aca="false">B190&amp;"|"&amp;E190&amp;"|"&amp;J190&amp;"|"&amp;N190</f>
        <v>Master|Cardcept|Evil Water Horse|Collusion</v>
      </c>
      <c r="W190" s="43" t="n">
        <f aca="false">COUNTIF(V:V,V190)</f>
        <v>1</v>
      </c>
    </row>
    <row r="191" customFormat="false" ht="15.75" hidden="false" customHeight="true" outlineLevel="0" collapsed="false">
      <c r="A191" s="33" t="s">
        <v>39</v>
      </c>
      <c r="B191" s="33" t="s">
        <v>15</v>
      </c>
      <c r="C191" s="34" t="n">
        <v>6</v>
      </c>
      <c r="D191" s="34" t="n">
        <v>2</v>
      </c>
      <c r="E191" s="33" t="s">
        <v>602</v>
      </c>
      <c r="F191" s="33" t="s">
        <v>602</v>
      </c>
      <c r="G191" s="34" t="n">
        <v>5</v>
      </c>
      <c r="H191" s="33" t="s">
        <v>109</v>
      </c>
      <c r="I191" s="33" t="s">
        <v>109</v>
      </c>
      <c r="J191" s="33" t="s">
        <v>615</v>
      </c>
      <c r="K191" s="33" t="s">
        <v>616</v>
      </c>
      <c r="L191" s="33"/>
      <c r="M191" s="33" t="s">
        <v>617</v>
      </c>
      <c r="N191" s="35" t="s">
        <v>39</v>
      </c>
      <c r="O191" s="35" t="n">
        <v>2020</v>
      </c>
      <c r="P191" s="36" t="str">
        <f aca="false">J191</f>
        <v>Mo Manna, Mo Problems</v>
      </c>
      <c r="Q191" s="37" t="n">
        <f aca="false">COUNTIF(P:P,P191)</f>
        <v>1</v>
      </c>
      <c r="R191" s="38" t="str">
        <f aca="false">E191&amp;"|"&amp;J191</f>
        <v>Cardcept|Mo Manna, Mo Problems</v>
      </c>
      <c r="S191" s="39" t="n">
        <f aca="false">COUNTIF(R:R,R191)</f>
        <v>1</v>
      </c>
      <c r="T191" s="40" t="str">
        <f aca="false">B191&amp;"|"&amp;E191&amp;"|"&amp;J191</f>
        <v>Master|Cardcept|Mo Manna, Mo Problems</v>
      </c>
      <c r="U191" s="41" t="n">
        <f aca="false">COUNTIF(T:T,T191)</f>
        <v>1</v>
      </c>
      <c r="V191" s="42" t="str">
        <f aca="false">B191&amp;"|"&amp;E191&amp;"|"&amp;J191&amp;"|"&amp;N191</f>
        <v>Master|Cardcept|Mo Manna, Mo Problems|Collusion</v>
      </c>
      <c r="W191" s="43" t="n">
        <f aca="false">COUNTIF(V:V,V191)</f>
        <v>1</v>
      </c>
    </row>
    <row r="192" customFormat="false" ht="15.75" hidden="false" customHeight="true" outlineLevel="0" collapsed="false">
      <c r="A192" s="33" t="s">
        <v>39</v>
      </c>
      <c r="B192" s="33" t="s">
        <v>15</v>
      </c>
      <c r="C192" s="34" t="n">
        <v>6</v>
      </c>
      <c r="D192" s="34" t="n">
        <v>3</v>
      </c>
      <c r="E192" s="33" t="s">
        <v>602</v>
      </c>
      <c r="F192" s="33" t="s">
        <v>602</v>
      </c>
      <c r="G192" s="34" t="n">
        <v>4</v>
      </c>
      <c r="H192" s="33" t="s">
        <v>129</v>
      </c>
      <c r="I192" s="33" t="s">
        <v>105</v>
      </c>
      <c r="J192" s="33" t="s">
        <v>618</v>
      </c>
      <c r="K192" s="44" t="s">
        <v>619</v>
      </c>
      <c r="L192" s="33"/>
      <c r="M192" s="33" t="s">
        <v>620</v>
      </c>
      <c r="N192" s="35" t="s">
        <v>39</v>
      </c>
      <c r="O192" s="35" t="n">
        <v>2020</v>
      </c>
      <c r="P192" s="36" t="str">
        <f aca="false">J192</f>
        <v>Starchfolk</v>
      </c>
      <c r="Q192" s="37" t="n">
        <f aca="false">COUNTIF(P:P,P192)</f>
        <v>1</v>
      </c>
      <c r="R192" s="38" t="str">
        <f aca="false">E192&amp;"|"&amp;J192</f>
        <v>Cardcept|Starchfolk</v>
      </c>
      <c r="S192" s="39" t="n">
        <f aca="false">COUNTIF(R:R,R192)</f>
        <v>1</v>
      </c>
      <c r="T192" s="40" t="str">
        <f aca="false">B192&amp;"|"&amp;E192&amp;"|"&amp;J192</f>
        <v>Master|Cardcept|Starchfolk</v>
      </c>
      <c r="U192" s="41" t="n">
        <f aca="false">COUNTIF(T:T,T192)</f>
        <v>1</v>
      </c>
      <c r="V192" s="42" t="str">
        <f aca="false">B192&amp;"|"&amp;E192&amp;"|"&amp;J192&amp;"|"&amp;N192</f>
        <v>Master|Cardcept|Starchfolk|Collusion</v>
      </c>
      <c r="W192" s="43" t="n">
        <f aca="false">COUNTIF(V:V,V192)</f>
        <v>1</v>
      </c>
    </row>
    <row r="193" customFormat="false" ht="15.75" hidden="false" customHeight="true" outlineLevel="0" collapsed="false">
      <c r="A193" s="33" t="s">
        <v>10</v>
      </c>
      <c r="B193" s="33" t="s">
        <v>20</v>
      </c>
      <c r="C193" s="34" t="n">
        <v>0</v>
      </c>
      <c r="D193" s="34" t="n">
        <v>1</v>
      </c>
      <c r="E193" s="33" t="s">
        <v>621</v>
      </c>
      <c r="F193" s="33" t="s">
        <v>621</v>
      </c>
      <c r="G193" s="34" t="n">
        <v>0</v>
      </c>
      <c r="H193" s="33" t="s">
        <v>109</v>
      </c>
      <c r="I193" s="33" t="s">
        <v>109</v>
      </c>
      <c r="J193" s="33" t="s">
        <v>622</v>
      </c>
      <c r="K193" s="33" t="s">
        <v>623</v>
      </c>
      <c r="L193" s="33"/>
      <c r="M193" s="33" t="s">
        <v>624</v>
      </c>
      <c r="N193" s="35" t="s">
        <v>109</v>
      </c>
      <c r="O193" s="35" t="n">
        <v>2015</v>
      </c>
      <c r="P193" s="36" t="str">
        <f aca="false">J193</f>
        <v>Cardine Kolleckta</v>
      </c>
      <c r="Q193" s="37" t="n">
        <f aca="false">COUNTIF(P:P,P193)</f>
        <v>3</v>
      </c>
      <c r="R193" s="38" t="str">
        <f aca="false">E193&amp;"|"&amp;J193</f>
        <v>Cardine|Cardine Kolleckta</v>
      </c>
      <c r="S193" s="39" t="n">
        <f aca="false">COUNTIF(R:R,R193)</f>
        <v>2</v>
      </c>
      <c r="T193" s="40" t="str">
        <f aca="false">B193&amp;"|"&amp;E193&amp;"|"&amp;J193</f>
        <v>Character|Cardine|Cardine Kolleckta</v>
      </c>
      <c r="U193" s="41" t="n">
        <f aca="false">COUNTIF(T:T,T193)</f>
        <v>1</v>
      </c>
      <c r="V193" s="42" t="str">
        <f aca="false">B193&amp;"|"&amp;E193&amp;"|"&amp;J193&amp;"|"&amp;N193</f>
        <v>Character|Cardine|Cardine Kolleckta|-</v>
      </c>
      <c r="W193" s="43" t="n">
        <f aca="false">COUNTIF(V:V,V193)</f>
        <v>1</v>
      </c>
    </row>
    <row r="194" customFormat="false" ht="15.75" hidden="false" customHeight="true" outlineLevel="0" collapsed="false">
      <c r="A194" s="33" t="s">
        <v>26</v>
      </c>
      <c r="B194" s="33" t="s">
        <v>32</v>
      </c>
      <c r="C194" s="34" t="n">
        <v>0</v>
      </c>
      <c r="D194" s="34" t="n">
        <v>1</v>
      </c>
      <c r="E194" s="33" t="s">
        <v>621</v>
      </c>
      <c r="F194" s="33" t="s">
        <v>621</v>
      </c>
      <c r="G194" s="34" t="n">
        <v>0</v>
      </c>
      <c r="H194" s="33" t="s">
        <v>109</v>
      </c>
      <c r="I194" s="33" t="s">
        <v>109</v>
      </c>
      <c r="J194" s="33" t="s">
        <v>622</v>
      </c>
      <c r="K194" s="33"/>
      <c r="L194" s="33" t="s">
        <v>625</v>
      </c>
      <c r="M194" s="33" t="s">
        <v>626</v>
      </c>
      <c r="N194" s="35" t="s">
        <v>39</v>
      </c>
      <c r="O194" s="35" t="n">
        <v>2020</v>
      </c>
      <c r="P194" s="36" t="str">
        <f aca="false">J194</f>
        <v>Cardine Kolleckta</v>
      </c>
      <c r="Q194" s="37" t="n">
        <f aca="false">COUNTIF(P:P,P194)</f>
        <v>3</v>
      </c>
      <c r="R194" s="38" t="str">
        <f aca="false">E194&amp;"|"&amp;J194</f>
        <v>Cardine|Cardine Kolleckta</v>
      </c>
      <c r="S194" s="39" t="n">
        <f aca="false">COUNTIF(R:R,R194)</f>
        <v>2</v>
      </c>
      <c r="T194" s="40" t="str">
        <f aca="false">B194&amp;"|"&amp;E194&amp;"|"&amp;J194</f>
        <v>Character (Co-Op)|Cardine|Cardine Kolleckta</v>
      </c>
      <c r="U194" s="41" t="n">
        <f aca="false">COUNTIF(T:T,T194)</f>
        <v>1</v>
      </c>
      <c r="V194" s="42" t="str">
        <f aca="false">B194&amp;"|"&amp;E194&amp;"|"&amp;J194&amp;"|"&amp;N194</f>
        <v>Character (Co-Op)|Cardine|Cardine Kolleckta|Collusion</v>
      </c>
      <c r="W194" s="43" t="n">
        <f aca="false">COUNTIF(V:V,V194)</f>
        <v>1</v>
      </c>
    </row>
    <row r="195" customFormat="false" ht="15.75" hidden="false" customHeight="true" outlineLevel="0" collapsed="false">
      <c r="A195" s="33" t="s">
        <v>10</v>
      </c>
      <c r="B195" s="33" t="s">
        <v>21</v>
      </c>
      <c r="C195" s="34" t="n">
        <v>0</v>
      </c>
      <c r="D195" s="34" t="n">
        <v>3</v>
      </c>
      <c r="E195" s="33" t="s">
        <v>621</v>
      </c>
      <c r="F195" s="33" t="s">
        <v>621</v>
      </c>
      <c r="G195" s="34" t="n">
        <v>0</v>
      </c>
      <c r="H195" s="33" t="s">
        <v>109</v>
      </c>
      <c r="I195" s="33" t="s">
        <v>109</v>
      </c>
      <c r="J195" s="33" t="s">
        <v>148</v>
      </c>
      <c r="K195" s="33"/>
      <c r="L195" s="33"/>
      <c r="M195" s="33" t="s">
        <v>150</v>
      </c>
      <c r="N195" s="35" t="s">
        <v>109</v>
      </c>
      <c r="O195" s="35" t="n">
        <v>2015</v>
      </c>
      <c r="P195" s="36" t="str">
        <f aca="false">J195</f>
        <v>Friendship (+1 VP)</v>
      </c>
      <c r="Q195" s="37" t="n">
        <f aca="false">COUNTIF(P:P,P195)</f>
        <v>24</v>
      </c>
      <c r="R195" s="38" t="str">
        <f aca="false">E195&amp;"|"&amp;J195</f>
        <v>Cardine|Friendship (+1 VP)</v>
      </c>
      <c r="S195" s="39" t="n">
        <f aca="false">COUNTIF(R:R,R195)</f>
        <v>1</v>
      </c>
      <c r="T195" s="40" t="str">
        <f aca="false">B195&amp;"|"&amp;E195&amp;"|"&amp;J195</f>
        <v>Friendship|Cardine|Friendship (+1 VP)</v>
      </c>
      <c r="U195" s="41" t="n">
        <f aca="false">COUNTIF(T:T,T195)</f>
        <v>1</v>
      </c>
      <c r="V195" s="42" t="str">
        <f aca="false">B195&amp;"|"&amp;E195&amp;"|"&amp;J195&amp;"|"&amp;N195</f>
        <v>Friendship|Cardine|Friendship (+1 VP)|-</v>
      </c>
      <c r="W195" s="43" t="n">
        <f aca="false">COUNTIF(V:V,V195)</f>
        <v>1</v>
      </c>
    </row>
    <row r="196" customFormat="false" ht="15.75" hidden="false" customHeight="true" outlineLevel="0" collapsed="false">
      <c r="A196" s="33" t="s">
        <v>10</v>
      </c>
      <c r="B196" s="33" t="s">
        <v>21</v>
      </c>
      <c r="C196" s="34" t="n">
        <v>0</v>
      </c>
      <c r="D196" s="34" t="n">
        <v>2</v>
      </c>
      <c r="E196" s="33" t="s">
        <v>621</v>
      </c>
      <c r="F196" s="33" t="s">
        <v>621</v>
      </c>
      <c r="G196" s="34" t="n">
        <v>0</v>
      </c>
      <c r="H196" s="33" t="s">
        <v>109</v>
      </c>
      <c r="I196" s="33" t="s">
        <v>109</v>
      </c>
      <c r="J196" s="33" t="s">
        <v>151</v>
      </c>
      <c r="K196" s="33"/>
      <c r="L196" s="33"/>
      <c r="M196" s="33" t="s">
        <v>152</v>
      </c>
      <c r="N196" s="35" t="s">
        <v>109</v>
      </c>
      <c r="O196" s="35" t="n">
        <v>2015</v>
      </c>
      <c r="P196" s="36" t="str">
        <f aca="false">J196</f>
        <v>Friendship (+2 VP)</v>
      </c>
      <c r="Q196" s="37" t="n">
        <f aca="false">COUNTIF(P:P,P196)</f>
        <v>23</v>
      </c>
      <c r="R196" s="38" t="str">
        <f aca="false">E196&amp;"|"&amp;J196</f>
        <v>Cardine|Friendship (+2 VP)</v>
      </c>
      <c r="S196" s="39" t="n">
        <f aca="false">COUNTIF(R:R,R196)</f>
        <v>1</v>
      </c>
      <c r="T196" s="40" t="str">
        <f aca="false">B196&amp;"|"&amp;E196&amp;"|"&amp;J196</f>
        <v>Friendship|Cardine|Friendship (+2 VP)</v>
      </c>
      <c r="U196" s="41" t="n">
        <f aca="false">COUNTIF(T:T,T196)</f>
        <v>1</v>
      </c>
      <c r="V196" s="42" t="str">
        <f aca="false">B196&amp;"|"&amp;E196&amp;"|"&amp;J196&amp;"|"&amp;N196</f>
        <v>Friendship|Cardine|Friendship (+2 VP)|-</v>
      </c>
      <c r="W196" s="43" t="n">
        <f aca="false">COUNTIF(V:V,V196)</f>
        <v>1</v>
      </c>
    </row>
    <row r="197" customFormat="false" ht="15.75" hidden="false" customHeight="true" outlineLevel="0" collapsed="false">
      <c r="A197" s="33" t="s">
        <v>10</v>
      </c>
      <c r="B197" s="33" t="s">
        <v>21</v>
      </c>
      <c r="C197" s="34" t="n">
        <v>0</v>
      </c>
      <c r="D197" s="34" t="n">
        <v>1</v>
      </c>
      <c r="E197" s="33" t="s">
        <v>621</v>
      </c>
      <c r="F197" s="33" t="s">
        <v>621</v>
      </c>
      <c r="G197" s="34" t="n">
        <v>0</v>
      </c>
      <c r="H197" s="33" t="s">
        <v>109</v>
      </c>
      <c r="I197" s="33" t="s">
        <v>109</v>
      </c>
      <c r="J197" s="33" t="s">
        <v>153</v>
      </c>
      <c r="K197" s="33"/>
      <c r="L197" s="33"/>
      <c r="M197" s="33" t="s">
        <v>154</v>
      </c>
      <c r="N197" s="35" t="s">
        <v>109</v>
      </c>
      <c r="O197" s="35" t="n">
        <v>2015</v>
      </c>
      <c r="P197" s="36" t="str">
        <f aca="false">J197</f>
        <v>Friendship (+3 VP)</v>
      </c>
      <c r="Q197" s="37" t="n">
        <f aca="false">COUNTIF(P:P,P197)</f>
        <v>23</v>
      </c>
      <c r="R197" s="38" t="str">
        <f aca="false">E197&amp;"|"&amp;J197</f>
        <v>Cardine|Friendship (+3 VP)</v>
      </c>
      <c r="S197" s="39" t="n">
        <f aca="false">COUNTIF(R:R,R197)</f>
        <v>1</v>
      </c>
      <c r="T197" s="40" t="str">
        <f aca="false">B197&amp;"|"&amp;E197&amp;"|"&amp;J197</f>
        <v>Friendship|Cardine|Friendship (+3 VP)</v>
      </c>
      <c r="U197" s="41" t="n">
        <f aca="false">COUNTIF(T:T,T197)</f>
        <v>1</v>
      </c>
      <c r="V197" s="42" t="str">
        <f aca="false">B197&amp;"|"&amp;E197&amp;"|"&amp;J197&amp;"|"&amp;N197</f>
        <v>Friendship|Cardine|Friendship (+3 VP)|-</v>
      </c>
      <c r="W197" s="43" t="n">
        <f aca="false">COUNTIF(V:V,V197)</f>
        <v>1</v>
      </c>
    </row>
    <row r="198" customFormat="false" ht="15.75" hidden="false" customHeight="true" outlineLevel="0" collapsed="false">
      <c r="A198" s="33" t="s">
        <v>10</v>
      </c>
      <c r="B198" s="33" t="s">
        <v>14</v>
      </c>
      <c r="C198" s="34" t="n">
        <v>5</v>
      </c>
      <c r="D198" s="34" t="n">
        <v>2</v>
      </c>
      <c r="E198" s="33" t="s">
        <v>627</v>
      </c>
      <c r="F198" s="33" t="s">
        <v>627</v>
      </c>
      <c r="G198" s="34" t="n">
        <v>4</v>
      </c>
      <c r="H198" s="33" t="s">
        <v>110</v>
      </c>
      <c r="I198" s="33" t="s">
        <v>275</v>
      </c>
      <c r="J198" s="33" t="s">
        <v>628</v>
      </c>
      <c r="K198" s="33" t="s">
        <v>629</v>
      </c>
      <c r="L198" s="33"/>
      <c r="M198" s="33" t="s">
        <v>630</v>
      </c>
      <c r="N198" s="35" t="s">
        <v>109</v>
      </c>
      <c r="O198" s="35" t="n">
        <v>2015</v>
      </c>
      <c r="P198" s="36" t="str">
        <f aca="false">J198</f>
        <v>Evil Deck in a Jar</v>
      </c>
      <c r="Q198" s="37" t="n">
        <f aca="false">COUNTIF(P:P,P198)</f>
        <v>1</v>
      </c>
      <c r="R198" s="38" t="str">
        <f aca="false">E198&amp;"|"&amp;J198</f>
        <v>Cards From the Crypt|Evil Deck in a Jar</v>
      </c>
      <c r="S198" s="39" t="n">
        <f aca="false">COUNTIF(R:R,R198)</f>
        <v>1</v>
      </c>
      <c r="T198" s="40" t="str">
        <f aca="false">B198&amp;"|"&amp;E198&amp;"|"&amp;J198</f>
        <v>Premium|Cards From the Crypt|Evil Deck in a Jar</v>
      </c>
      <c r="U198" s="41" t="n">
        <f aca="false">COUNTIF(T:T,T198)</f>
        <v>1</v>
      </c>
      <c r="V198" s="42" t="str">
        <f aca="false">B198&amp;"|"&amp;E198&amp;"|"&amp;J198&amp;"|"&amp;N198</f>
        <v>Premium|Cards From the Crypt|Evil Deck in a Jar|-</v>
      </c>
      <c r="W198" s="43" t="n">
        <f aca="false">COUNTIF(V:V,V198)</f>
        <v>1</v>
      </c>
    </row>
    <row r="199" customFormat="false" ht="15.75" hidden="false" customHeight="true" outlineLevel="0" collapsed="false">
      <c r="A199" s="33" t="s">
        <v>10</v>
      </c>
      <c r="B199" s="33" t="s">
        <v>14</v>
      </c>
      <c r="C199" s="34" t="n">
        <v>5</v>
      </c>
      <c r="D199" s="34" t="n">
        <v>2</v>
      </c>
      <c r="E199" s="33" t="s">
        <v>627</v>
      </c>
      <c r="F199" s="33" t="s">
        <v>627</v>
      </c>
      <c r="G199" s="34" t="n">
        <v>4</v>
      </c>
      <c r="H199" s="33" t="s">
        <v>114</v>
      </c>
      <c r="I199" s="33" t="s">
        <v>117</v>
      </c>
      <c r="J199" s="33" t="s">
        <v>631</v>
      </c>
      <c r="K199" s="33" t="s">
        <v>632</v>
      </c>
      <c r="L199" s="33"/>
      <c r="M199" s="33" t="s">
        <v>633</v>
      </c>
      <c r="N199" s="35" t="s">
        <v>109</v>
      </c>
      <c r="O199" s="35" t="n">
        <v>2015</v>
      </c>
      <c r="P199" s="36" t="str">
        <f aca="false">J199</f>
        <v>Kilmore the Killbot</v>
      </c>
      <c r="Q199" s="37" t="n">
        <f aca="false">COUNTIF(P:P,P199)</f>
        <v>1</v>
      </c>
      <c r="R199" s="38" t="str">
        <f aca="false">E199&amp;"|"&amp;J199</f>
        <v>Cards From the Crypt|Kilmore the Killbot</v>
      </c>
      <c r="S199" s="39" t="n">
        <f aca="false">COUNTIF(R:R,R199)</f>
        <v>1</v>
      </c>
      <c r="T199" s="40" t="str">
        <f aca="false">B199&amp;"|"&amp;E199&amp;"|"&amp;J199</f>
        <v>Premium|Cards From the Crypt|Kilmore the Killbot</v>
      </c>
      <c r="U199" s="41" t="n">
        <f aca="false">COUNTIF(T:T,T199)</f>
        <v>1</v>
      </c>
      <c r="V199" s="42" t="str">
        <f aca="false">B199&amp;"|"&amp;E199&amp;"|"&amp;J199&amp;"|"&amp;N199</f>
        <v>Premium|Cards From the Crypt|Kilmore the Killbot|-</v>
      </c>
      <c r="W199" s="43" t="n">
        <f aca="false">COUNTIF(V:V,V199)</f>
        <v>1</v>
      </c>
    </row>
    <row r="200" customFormat="false" ht="15.75" hidden="false" customHeight="true" outlineLevel="0" collapsed="false">
      <c r="A200" s="33" t="s">
        <v>10</v>
      </c>
      <c r="B200" s="33" t="s">
        <v>14</v>
      </c>
      <c r="C200" s="34" t="n">
        <v>5</v>
      </c>
      <c r="D200" s="34" t="n">
        <v>2</v>
      </c>
      <c r="E200" s="33" t="s">
        <v>627</v>
      </c>
      <c r="F200" s="33" t="s">
        <v>627</v>
      </c>
      <c r="G200" s="34" t="n">
        <v>5</v>
      </c>
      <c r="H200" s="33" t="s">
        <v>110</v>
      </c>
      <c r="I200" s="33" t="s">
        <v>125</v>
      </c>
      <c r="J200" s="33" t="s">
        <v>634</v>
      </c>
      <c r="K200" s="33" t="s">
        <v>635</v>
      </c>
      <c r="L200" s="33"/>
      <c r="M200" s="33" t="s">
        <v>636</v>
      </c>
      <c r="N200" s="35" t="s">
        <v>109</v>
      </c>
      <c r="O200" s="35" t="n">
        <v>2015</v>
      </c>
      <c r="P200" s="36" t="str">
        <f aca="false">J200</f>
        <v>Psycho Killer</v>
      </c>
      <c r="Q200" s="37" t="n">
        <f aca="false">COUNTIF(P:P,P200)</f>
        <v>1</v>
      </c>
      <c r="R200" s="38" t="str">
        <f aca="false">E200&amp;"|"&amp;J200</f>
        <v>Cards From the Crypt|Psycho Killer</v>
      </c>
      <c r="S200" s="39" t="n">
        <f aca="false">COUNTIF(R:R,R200)</f>
        <v>1</v>
      </c>
      <c r="T200" s="40" t="str">
        <f aca="false">B200&amp;"|"&amp;E200&amp;"|"&amp;J200</f>
        <v>Premium|Cards From the Crypt|Psycho Killer</v>
      </c>
      <c r="U200" s="41" t="n">
        <f aca="false">COUNTIF(T:T,T200)</f>
        <v>1</v>
      </c>
      <c r="V200" s="42" t="str">
        <f aca="false">B200&amp;"|"&amp;E200&amp;"|"&amp;J200&amp;"|"&amp;N200</f>
        <v>Premium|Cards From the Crypt|Psycho Killer|-</v>
      </c>
      <c r="W200" s="43" t="n">
        <f aca="false">COUNTIF(V:V,V200)</f>
        <v>1</v>
      </c>
    </row>
    <row r="201" customFormat="false" ht="15.75" hidden="false" customHeight="true" outlineLevel="0" collapsed="false">
      <c r="A201" s="33" t="s">
        <v>10</v>
      </c>
      <c r="B201" s="33" t="s">
        <v>14</v>
      </c>
      <c r="C201" s="34" t="n">
        <v>5</v>
      </c>
      <c r="D201" s="34" t="n">
        <v>1</v>
      </c>
      <c r="E201" s="33" t="s">
        <v>627</v>
      </c>
      <c r="F201" s="33" t="s">
        <v>627</v>
      </c>
      <c r="G201" s="34" t="n">
        <v>7</v>
      </c>
      <c r="H201" s="33" t="s">
        <v>110</v>
      </c>
      <c r="I201" s="33" t="s">
        <v>275</v>
      </c>
      <c r="J201" s="33" t="s">
        <v>637</v>
      </c>
      <c r="K201" s="33" t="s">
        <v>638</v>
      </c>
      <c r="L201" s="33"/>
      <c r="M201" s="33" t="s">
        <v>639</v>
      </c>
      <c r="N201" s="35" t="s">
        <v>109</v>
      </c>
      <c r="O201" s="35" t="n">
        <v>2015</v>
      </c>
      <c r="P201" s="36" t="str">
        <f aca="false">J201</f>
        <v>Super Draculord D.</v>
      </c>
      <c r="Q201" s="37" t="n">
        <f aca="false">COUNTIF(P:P,P201)</f>
        <v>1</v>
      </c>
      <c r="R201" s="38" t="str">
        <f aca="false">E201&amp;"|"&amp;J201</f>
        <v>Cards From the Crypt|Super Draculord D.</v>
      </c>
      <c r="S201" s="39" t="n">
        <f aca="false">COUNTIF(R:R,R201)</f>
        <v>1</v>
      </c>
      <c r="T201" s="40" t="str">
        <f aca="false">B201&amp;"|"&amp;E201&amp;"|"&amp;J201</f>
        <v>Premium|Cards From the Crypt|Super Draculord D.</v>
      </c>
      <c r="U201" s="41" t="n">
        <f aca="false">COUNTIF(T:T,T201)</f>
        <v>1</v>
      </c>
      <c r="V201" s="42" t="str">
        <f aca="false">B201&amp;"|"&amp;E201&amp;"|"&amp;J201&amp;"|"&amp;N201</f>
        <v>Premium|Cards From the Crypt|Super Draculord D.|-</v>
      </c>
      <c r="W201" s="43" t="n">
        <f aca="false">COUNTIF(V:V,V201)</f>
        <v>1</v>
      </c>
    </row>
    <row r="202" customFormat="false" ht="15.75" hidden="false" customHeight="true" outlineLevel="0" collapsed="false">
      <c r="A202" s="33" t="s">
        <v>10</v>
      </c>
      <c r="B202" s="33" t="s">
        <v>14</v>
      </c>
      <c r="C202" s="34" t="n">
        <v>5</v>
      </c>
      <c r="D202" s="34" t="n">
        <v>2</v>
      </c>
      <c r="E202" s="33" t="s">
        <v>627</v>
      </c>
      <c r="F202" s="33" t="s">
        <v>627</v>
      </c>
      <c r="G202" s="34" t="n">
        <v>6</v>
      </c>
      <c r="H202" s="33" t="s">
        <v>114</v>
      </c>
      <c r="I202" s="33" t="s">
        <v>117</v>
      </c>
      <c r="J202" s="33" t="s">
        <v>640</v>
      </c>
      <c r="K202" s="33" t="s">
        <v>641</v>
      </c>
      <c r="L202" s="33"/>
      <c r="M202" s="33" t="s">
        <v>642</v>
      </c>
      <c r="N202" s="35" t="s">
        <v>109</v>
      </c>
      <c r="O202" s="35" t="n">
        <v>2015</v>
      </c>
      <c r="P202" s="36" t="str">
        <f aca="false">J202</f>
        <v>The Creature</v>
      </c>
      <c r="Q202" s="37" t="n">
        <f aca="false">COUNTIF(P:P,P202)</f>
        <v>1</v>
      </c>
      <c r="R202" s="38" t="str">
        <f aca="false">E202&amp;"|"&amp;J202</f>
        <v>Cards From the Crypt|The Creature</v>
      </c>
      <c r="S202" s="39" t="n">
        <f aca="false">COUNTIF(R:R,R202)</f>
        <v>1</v>
      </c>
      <c r="T202" s="40" t="str">
        <f aca="false">B202&amp;"|"&amp;E202&amp;"|"&amp;J202</f>
        <v>Premium|Cards From the Crypt|The Creature</v>
      </c>
      <c r="U202" s="41" t="n">
        <f aca="false">COUNTIF(T:T,T202)</f>
        <v>1</v>
      </c>
      <c r="V202" s="42" t="str">
        <f aca="false">B202&amp;"|"&amp;E202&amp;"|"&amp;J202&amp;"|"&amp;N202</f>
        <v>Premium|Cards From the Crypt|The Creature|-</v>
      </c>
      <c r="W202" s="43" t="n">
        <f aca="false">COUNTIF(V:V,V202)</f>
        <v>1</v>
      </c>
    </row>
    <row r="203" customFormat="false" ht="15.75" hidden="false" customHeight="true" outlineLevel="0" collapsed="false">
      <c r="A203" s="33" t="s">
        <v>10</v>
      </c>
      <c r="B203" s="33" t="s">
        <v>14</v>
      </c>
      <c r="C203" s="34" t="n">
        <v>5</v>
      </c>
      <c r="D203" s="34" t="n">
        <v>3</v>
      </c>
      <c r="E203" s="33" t="s">
        <v>627</v>
      </c>
      <c r="F203" s="33" t="s">
        <v>627</v>
      </c>
      <c r="G203" s="34" t="n">
        <v>3</v>
      </c>
      <c r="H203" s="33" t="s">
        <v>110</v>
      </c>
      <c r="I203" s="33" t="s">
        <v>275</v>
      </c>
      <c r="J203" s="33" t="s">
        <v>643</v>
      </c>
      <c r="K203" s="33" t="s">
        <v>644</v>
      </c>
      <c r="L203" s="33"/>
      <c r="M203" s="33" t="s">
        <v>645</v>
      </c>
      <c r="N203" s="35" t="s">
        <v>109</v>
      </c>
      <c r="O203" s="35" t="n">
        <v>2015</v>
      </c>
      <c r="P203" s="36" t="str">
        <f aca="false">J203</f>
        <v>Za Ringoo</v>
      </c>
      <c r="Q203" s="37" t="n">
        <f aca="false">COUNTIF(P:P,P203)</f>
        <v>1</v>
      </c>
      <c r="R203" s="38" t="str">
        <f aca="false">E203&amp;"|"&amp;J203</f>
        <v>Cards From the Crypt|Za Ringoo</v>
      </c>
      <c r="S203" s="39" t="n">
        <f aca="false">COUNTIF(R:R,R203)</f>
        <v>1</v>
      </c>
      <c r="T203" s="40" t="str">
        <f aca="false">B203&amp;"|"&amp;E203&amp;"|"&amp;J203</f>
        <v>Premium|Cards From the Crypt|Za Ringoo</v>
      </c>
      <c r="U203" s="41" t="n">
        <f aca="false">COUNTIF(T:T,T203)</f>
        <v>1</v>
      </c>
      <c r="V203" s="42" t="str">
        <f aca="false">B203&amp;"|"&amp;E203&amp;"|"&amp;J203&amp;"|"&amp;N203</f>
        <v>Premium|Cards From the Crypt|Za Ringoo|-</v>
      </c>
      <c r="W203" s="43" t="n">
        <f aca="false">COUNTIF(V:V,V203)</f>
        <v>1</v>
      </c>
    </row>
    <row r="204" customFormat="false" ht="15.75" hidden="false" customHeight="true" outlineLevel="0" collapsed="false">
      <c r="A204" s="33" t="s">
        <v>10</v>
      </c>
      <c r="B204" s="33" t="s">
        <v>14</v>
      </c>
      <c r="C204" s="34" t="n">
        <v>5</v>
      </c>
      <c r="D204" s="34" t="n">
        <v>2</v>
      </c>
      <c r="E204" s="33" t="s">
        <v>646</v>
      </c>
      <c r="F204" s="33" t="s">
        <v>646</v>
      </c>
      <c r="G204" s="34" t="n">
        <v>5</v>
      </c>
      <c r="H204" s="33" t="s">
        <v>139</v>
      </c>
      <c r="I204" s="33" t="s">
        <v>117</v>
      </c>
      <c r="J204" s="33" t="s">
        <v>647</v>
      </c>
      <c r="K204" s="33" t="s">
        <v>648</v>
      </c>
      <c r="L204" s="33"/>
      <c r="M204" s="33" t="s">
        <v>649</v>
      </c>
      <c r="N204" s="35" t="s">
        <v>109</v>
      </c>
      <c r="O204" s="35" t="n">
        <v>2015</v>
      </c>
      <c r="P204" s="36" t="str">
        <f aca="false">J204</f>
        <v>Dark Grimoire of Pure Evil</v>
      </c>
      <c r="Q204" s="37" t="n">
        <f aca="false">COUNTIF(P:P,P204)</f>
        <v>1</v>
      </c>
      <c r="R204" s="38" t="str">
        <f aca="false">E204&amp;"|"&amp;J204</f>
        <v>Cards Magica|Dark Grimoire of Pure Evil</v>
      </c>
      <c r="S204" s="39" t="n">
        <f aca="false">COUNTIF(R:R,R204)</f>
        <v>1</v>
      </c>
      <c r="T204" s="40" t="str">
        <f aca="false">B204&amp;"|"&amp;E204&amp;"|"&amp;J204</f>
        <v>Premium|Cards Magica|Dark Grimoire of Pure Evil</v>
      </c>
      <c r="U204" s="41" t="n">
        <f aca="false">COUNTIF(T:T,T204)</f>
        <v>1</v>
      </c>
      <c r="V204" s="42" t="str">
        <f aca="false">B204&amp;"|"&amp;E204&amp;"|"&amp;J204&amp;"|"&amp;N204</f>
        <v>Premium|Cards Magica|Dark Grimoire of Pure Evil|-</v>
      </c>
      <c r="W204" s="43" t="n">
        <f aca="false">COUNTIF(V:V,V204)</f>
        <v>1</v>
      </c>
    </row>
    <row r="205" customFormat="false" ht="15.75" hidden="false" customHeight="true" outlineLevel="0" collapsed="false">
      <c r="A205" s="33" t="s">
        <v>10</v>
      </c>
      <c r="B205" s="33" t="s">
        <v>14</v>
      </c>
      <c r="C205" s="34" t="n">
        <v>5</v>
      </c>
      <c r="D205" s="34" t="n">
        <v>1</v>
      </c>
      <c r="E205" s="33" t="s">
        <v>646</v>
      </c>
      <c r="F205" s="33" t="s">
        <v>646</v>
      </c>
      <c r="G205" s="34" t="n">
        <v>7</v>
      </c>
      <c r="H205" s="33" t="s">
        <v>139</v>
      </c>
      <c r="I205" s="33" t="s">
        <v>120</v>
      </c>
      <c r="J205" s="33" t="s">
        <v>650</v>
      </c>
      <c r="K205" s="33" t="s">
        <v>651</v>
      </c>
      <c r="L205" s="33"/>
      <c r="M205" s="33" t="s">
        <v>652</v>
      </c>
      <c r="N205" s="35" t="s">
        <v>109</v>
      </c>
      <c r="O205" s="35" t="n">
        <v>2015</v>
      </c>
      <c r="P205" s="36" t="str">
        <f aca="false">J205</f>
        <v>Harvey Potmaker</v>
      </c>
      <c r="Q205" s="37" t="n">
        <f aca="false">COUNTIF(P:P,P205)</f>
        <v>1</v>
      </c>
      <c r="R205" s="38" t="str">
        <f aca="false">E205&amp;"|"&amp;J205</f>
        <v>Cards Magica|Harvey Potmaker</v>
      </c>
      <c r="S205" s="39" t="n">
        <f aca="false">COUNTIF(R:R,R205)</f>
        <v>1</v>
      </c>
      <c r="T205" s="40" t="str">
        <f aca="false">B205&amp;"|"&amp;E205&amp;"|"&amp;J205</f>
        <v>Premium|Cards Magica|Harvey Potmaker</v>
      </c>
      <c r="U205" s="41" t="n">
        <f aca="false">COUNTIF(T:T,T205)</f>
        <v>1</v>
      </c>
      <c r="V205" s="42" t="str">
        <f aca="false">B205&amp;"|"&amp;E205&amp;"|"&amp;J205&amp;"|"&amp;N205</f>
        <v>Premium|Cards Magica|Harvey Potmaker|-</v>
      </c>
      <c r="W205" s="43" t="n">
        <f aca="false">COUNTIF(V:V,V205)</f>
        <v>1</v>
      </c>
    </row>
    <row r="206" customFormat="false" ht="15.75" hidden="false" customHeight="true" outlineLevel="0" collapsed="false">
      <c r="A206" s="33" t="s">
        <v>10</v>
      </c>
      <c r="B206" s="33" t="s">
        <v>14</v>
      </c>
      <c r="C206" s="34" t="n">
        <v>5</v>
      </c>
      <c r="D206" s="34" t="n">
        <v>2</v>
      </c>
      <c r="E206" s="33" t="s">
        <v>646</v>
      </c>
      <c r="F206" s="33" t="s">
        <v>646</v>
      </c>
      <c r="G206" s="34" t="n">
        <v>6</v>
      </c>
      <c r="H206" s="33" t="s">
        <v>114</v>
      </c>
      <c r="I206" s="33" t="s">
        <v>105</v>
      </c>
      <c r="J206" s="33" t="s">
        <v>653</v>
      </c>
      <c r="K206" s="33" t="s">
        <v>654</v>
      </c>
      <c r="L206" s="33"/>
      <c r="M206" s="33" t="s">
        <v>655</v>
      </c>
      <c r="N206" s="35" t="s">
        <v>109</v>
      </c>
      <c r="O206" s="35" t="n">
        <v>2015</v>
      </c>
      <c r="P206" s="36" t="str">
        <f aca="false">J206</f>
        <v>Headmaster Gamblemore</v>
      </c>
      <c r="Q206" s="37" t="n">
        <f aca="false">COUNTIF(P:P,P206)</f>
        <v>1</v>
      </c>
      <c r="R206" s="38" t="str">
        <f aca="false">E206&amp;"|"&amp;J206</f>
        <v>Cards Magica|Headmaster Gamblemore</v>
      </c>
      <c r="S206" s="39" t="n">
        <f aca="false">COUNTIF(R:R,R206)</f>
        <v>1</v>
      </c>
      <c r="T206" s="40" t="str">
        <f aca="false">B206&amp;"|"&amp;E206&amp;"|"&amp;J206</f>
        <v>Premium|Cards Magica|Headmaster Gamblemore</v>
      </c>
      <c r="U206" s="41" t="n">
        <f aca="false">COUNTIF(T:T,T206)</f>
        <v>1</v>
      </c>
      <c r="V206" s="42" t="str">
        <f aca="false">B206&amp;"|"&amp;E206&amp;"|"&amp;J206&amp;"|"&amp;N206</f>
        <v>Premium|Cards Magica|Headmaster Gamblemore|-</v>
      </c>
      <c r="W206" s="43" t="n">
        <f aca="false">COUNTIF(V:V,V206)</f>
        <v>1</v>
      </c>
    </row>
    <row r="207" customFormat="false" ht="15.75" hidden="false" customHeight="true" outlineLevel="0" collapsed="false">
      <c r="A207" s="33" t="s">
        <v>10</v>
      </c>
      <c r="B207" s="33" t="s">
        <v>14</v>
      </c>
      <c r="C207" s="34" t="n">
        <v>5</v>
      </c>
      <c r="D207" s="34" t="n">
        <v>2</v>
      </c>
      <c r="E207" s="33" t="s">
        <v>646</v>
      </c>
      <c r="F207" s="33" t="s">
        <v>646</v>
      </c>
      <c r="G207" s="34" t="n">
        <v>4</v>
      </c>
      <c r="H207" s="33" t="s">
        <v>124</v>
      </c>
      <c r="I207" s="33" t="s">
        <v>117</v>
      </c>
      <c r="J207" s="33" t="s">
        <v>656</v>
      </c>
      <c r="K207" s="33" t="s">
        <v>657</v>
      </c>
      <c r="L207" s="33"/>
      <c r="M207" s="33" t="s">
        <v>658</v>
      </c>
      <c r="N207" s="35" t="s">
        <v>109</v>
      </c>
      <c r="O207" s="35" t="n">
        <v>2015</v>
      </c>
      <c r="P207" s="36" t="str">
        <f aca="false">J207</f>
        <v>Secret Magical School</v>
      </c>
      <c r="Q207" s="37" t="n">
        <f aca="false">COUNTIF(P:P,P207)</f>
        <v>1</v>
      </c>
      <c r="R207" s="38" t="str">
        <f aca="false">E207&amp;"|"&amp;J207</f>
        <v>Cards Magica|Secret Magical School</v>
      </c>
      <c r="S207" s="39" t="n">
        <f aca="false">COUNTIF(R:R,R207)</f>
        <v>1</v>
      </c>
      <c r="T207" s="40" t="str">
        <f aca="false">B207&amp;"|"&amp;E207&amp;"|"&amp;J207</f>
        <v>Premium|Cards Magica|Secret Magical School</v>
      </c>
      <c r="U207" s="41" t="n">
        <f aca="false">COUNTIF(T:T,T207)</f>
        <v>1</v>
      </c>
      <c r="V207" s="42" t="str">
        <f aca="false">B207&amp;"|"&amp;E207&amp;"|"&amp;J207&amp;"|"&amp;N207</f>
        <v>Premium|Cards Magica|Secret Magical School|-</v>
      </c>
      <c r="W207" s="43" t="n">
        <f aca="false">COUNTIF(V:V,V207)</f>
        <v>1</v>
      </c>
    </row>
    <row r="208" customFormat="false" ht="15.75" hidden="false" customHeight="true" outlineLevel="0" collapsed="false">
      <c r="A208" s="33" t="s">
        <v>10</v>
      </c>
      <c r="B208" s="33" t="s">
        <v>14</v>
      </c>
      <c r="C208" s="34" t="n">
        <v>5</v>
      </c>
      <c r="D208" s="34" t="n">
        <v>3</v>
      </c>
      <c r="E208" s="33" t="s">
        <v>646</v>
      </c>
      <c r="F208" s="33" t="s">
        <v>646</v>
      </c>
      <c r="G208" s="34" t="n">
        <v>3</v>
      </c>
      <c r="H208" s="33" t="s">
        <v>99</v>
      </c>
      <c r="I208" s="33" t="s">
        <v>120</v>
      </c>
      <c r="J208" s="33" t="s">
        <v>659</v>
      </c>
      <c r="K208" s="44" t="s">
        <v>660</v>
      </c>
      <c r="L208" s="33"/>
      <c r="M208" s="33" t="s">
        <v>661</v>
      </c>
      <c r="N208" s="35" t="s">
        <v>109</v>
      </c>
      <c r="O208" s="35" t="n">
        <v>2015</v>
      </c>
      <c r="P208" s="36" t="str">
        <f aca="false">J208</f>
        <v>Shy Witch Toho</v>
      </c>
      <c r="Q208" s="37" t="n">
        <f aca="false">COUNTIF(P:P,P208)</f>
        <v>1</v>
      </c>
      <c r="R208" s="38" t="str">
        <f aca="false">E208&amp;"|"&amp;J208</f>
        <v>Cards Magica|Shy Witch Toho</v>
      </c>
      <c r="S208" s="39" t="n">
        <f aca="false">COUNTIF(R:R,R208)</f>
        <v>1</v>
      </c>
      <c r="T208" s="40" t="str">
        <f aca="false">B208&amp;"|"&amp;E208&amp;"|"&amp;J208</f>
        <v>Premium|Cards Magica|Shy Witch Toho</v>
      </c>
      <c r="U208" s="41" t="n">
        <f aca="false">COUNTIF(T:T,T208)</f>
        <v>1</v>
      </c>
      <c r="V208" s="42" t="str">
        <f aca="false">B208&amp;"|"&amp;E208&amp;"|"&amp;J208&amp;"|"&amp;N208</f>
        <v>Premium|Cards Magica|Shy Witch Toho|-</v>
      </c>
      <c r="W208" s="43" t="n">
        <f aca="false">COUNTIF(V:V,V208)</f>
        <v>1</v>
      </c>
    </row>
    <row r="209" customFormat="false" ht="15.75" hidden="false" customHeight="true" outlineLevel="0" collapsed="false">
      <c r="A209" s="33" t="s">
        <v>10</v>
      </c>
      <c r="B209" s="33" t="s">
        <v>14</v>
      </c>
      <c r="C209" s="34" t="n">
        <v>5</v>
      </c>
      <c r="D209" s="34" t="n">
        <v>2</v>
      </c>
      <c r="E209" s="33" t="s">
        <v>646</v>
      </c>
      <c r="F209" s="33" t="s">
        <v>646</v>
      </c>
      <c r="G209" s="34" t="n">
        <v>4</v>
      </c>
      <c r="H209" s="33" t="s">
        <v>109</v>
      </c>
      <c r="I209" s="33" t="s">
        <v>120</v>
      </c>
      <c r="J209" s="33" t="s">
        <v>662</v>
      </c>
      <c r="K209" s="33" t="s">
        <v>663</v>
      </c>
      <c r="L209" s="33"/>
      <c r="M209" s="33" t="s">
        <v>664</v>
      </c>
      <c r="N209" s="35" t="s">
        <v>109</v>
      </c>
      <c r="O209" s="35" t="n">
        <v>2015</v>
      </c>
      <c r="P209" s="36" t="str">
        <f aca="false">J209</f>
        <v>Toil and Trouble</v>
      </c>
      <c r="Q209" s="37" t="n">
        <f aca="false">COUNTIF(P:P,P209)</f>
        <v>1</v>
      </c>
      <c r="R209" s="38" t="str">
        <f aca="false">E209&amp;"|"&amp;J209</f>
        <v>Cards Magica|Toil and Trouble</v>
      </c>
      <c r="S209" s="39" t="n">
        <f aca="false">COUNTIF(R:R,R209)</f>
        <v>1</v>
      </c>
      <c r="T209" s="40" t="str">
        <f aca="false">B209&amp;"|"&amp;E209&amp;"|"&amp;J209</f>
        <v>Premium|Cards Magica|Toil and Trouble</v>
      </c>
      <c r="U209" s="41" t="n">
        <f aca="false">COUNTIF(T:T,T209)</f>
        <v>1</v>
      </c>
      <c r="V209" s="42" t="str">
        <f aca="false">B209&amp;"|"&amp;E209&amp;"|"&amp;J209&amp;"|"&amp;N209</f>
        <v>Premium|Cards Magica|Toil and Trouble|-</v>
      </c>
      <c r="W209" s="43" t="n">
        <f aca="false">COUNTIF(V:V,V209)</f>
        <v>1</v>
      </c>
    </row>
    <row r="210" customFormat="false" ht="15.75" hidden="false" customHeight="true" outlineLevel="0" collapsed="false">
      <c r="A210" s="33" t="s">
        <v>56</v>
      </c>
      <c r="B210" s="33" t="s">
        <v>19</v>
      </c>
      <c r="C210" s="34" t="n">
        <v>10</v>
      </c>
      <c r="D210" s="34" t="n">
        <v>5</v>
      </c>
      <c r="E210" s="33" t="s">
        <v>665</v>
      </c>
      <c r="F210" s="33" t="s">
        <v>666</v>
      </c>
      <c r="G210" s="34" t="n">
        <v>9</v>
      </c>
      <c r="H210" s="33" t="s">
        <v>109</v>
      </c>
      <c r="I210" s="33" t="s">
        <v>667</v>
      </c>
      <c r="J210" s="33" t="s">
        <v>668</v>
      </c>
      <c r="K210" s="33" t="s">
        <v>669</v>
      </c>
      <c r="L210" s="33"/>
      <c r="M210" s="33" t="s">
        <v>670</v>
      </c>
      <c r="N210" s="35" t="s">
        <v>109</v>
      </c>
      <c r="O210" s="35" t="n">
        <v>2016</v>
      </c>
      <c r="P210" s="36" t="str">
        <f aca="false">J210</f>
        <v>Raritti Sikarh</v>
      </c>
      <c r="Q210" s="37" t="n">
        <f aca="false">COUNTIF(P:P,P210)</f>
        <v>3</v>
      </c>
      <c r="R210" s="38" t="str">
        <f aca="false">E210&amp;"|"&amp;J210</f>
        <v>Cartomancer|Raritti Sikarh</v>
      </c>
      <c r="S210" s="39" t="n">
        <f aca="false">COUNTIF(R:R,R210)</f>
        <v>1</v>
      </c>
      <c r="T210" s="40" t="str">
        <f aca="false">B210&amp;"|"&amp;E210&amp;"|"&amp;J210</f>
        <v>Pro Player|Cartomancer|Raritti Sikarh</v>
      </c>
      <c r="U210" s="41" t="n">
        <f aca="false">COUNTIF(T:T,T210)</f>
        <v>1</v>
      </c>
      <c r="V210" s="42" t="str">
        <f aca="false">B210&amp;"|"&amp;E210&amp;"|"&amp;J210&amp;"|"&amp;N210</f>
        <v>Pro Player|Cartomancer|Raritti Sikarh|-</v>
      </c>
      <c r="W210" s="43" t="n">
        <f aca="false">COUNTIF(V:V,V210)</f>
        <v>1</v>
      </c>
    </row>
    <row r="211" customFormat="false" ht="15.75" hidden="false" customHeight="true" outlineLevel="0" collapsed="false">
      <c r="A211" s="33" t="s">
        <v>10</v>
      </c>
      <c r="B211" s="33" t="s">
        <v>19</v>
      </c>
      <c r="C211" s="34" t="n">
        <v>10</v>
      </c>
      <c r="D211" s="34" t="n">
        <v>5</v>
      </c>
      <c r="E211" s="33" t="s">
        <v>671</v>
      </c>
      <c r="F211" s="33" t="s">
        <v>672</v>
      </c>
      <c r="G211" s="34" t="n">
        <v>9</v>
      </c>
      <c r="H211" s="33" t="s">
        <v>114</v>
      </c>
      <c r="I211" s="33" t="s">
        <v>100</v>
      </c>
      <c r="J211" s="33" t="s">
        <v>673</v>
      </c>
      <c r="K211" s="33" t="s">
        <v>674</v>
      </c>
      <c r="L211" s="33"/>
      <c r="M211" s="33" t="s">
        <v>675</v>
      </c>
      <c r="N211" s="35" t="s">
        <v>109</v>
      </c>
      <c r="O211" s="35" t="n">
        <v>2015</v>
      </c>
      <c r="P211" s="36" t="str">
        <f aca="false">J211</f>
        <v>Morrey Caardman</v>
      </c>
      <c r="Q211" s="37" t="n">
        <f aca="false">COUNTIF(P:P,P211)</f>
        <v>3</v>
      </c>
      <c r="R211" s="38" t="str">
        <f aca="false">E211&amp;"|"&amp;J211</f>
        <v>CCOG|Morrey Caardman</v>
      </c>
      <c r="S211" s="39" t="n">
        <f aca="false">COUNTIF(R:R,R211)</f>
        <v>1</v>
      </c>
      <c r="T211" s="40" t="str">
        <f aca="false">B211&amp;"|"&amp;E211&amp;"|"&amp;J211</f>
        <v>Pro Player|CCOG|Morrey Caardman</v>
      </c>
      <c r="U211" s="41" t="n">
        <f aca="false">COUNTIF(T:T,T211)</f>
        <v>1</v>
      </c>
      <c r="V211" s="42" t="str">
        <f aca="false">B211&amp;"|"&amp;E211&amp;"|"&amp;J211&amp;"|"&amp;N211</f>
        <v>Pro Player|CCOG|Morrey Caardman|-</v>
      </c>
      <c r="W211" s="43" t="n">
        <f aca="false">COUNTIF(V:V,V211)</f>
        <v>1</v>
      </c>
    </row>
    <row r="212" customFormat="false" ht="15.75" hidden="false" customHeight="true" outlineLevel="0" collapsed="false">
      <c r="A212" s="33" t="s">
        <v>10</v>
      </c>
      <c r="B212" s="33" t="s">
        <v>11</v>
      </c>
      <c r="C212" s="34" t="n">
        <v>3</v>
      </c>
      <c r="D212" s="34" t="n">
        <v>1</v>
      </c>
      <c r="E212" s="33" t="s">
        <v>676</v>
      </c>
      <c r="F212" s="33" t="s">
        <v>676</v>
      </c>
      <c r="G212" s="34" t="n">
        <v>3</v>
      </c>
      <c r="H212" s="33" t="s">
        <v>110</v>
      </c>
      <c r="I212" s="33" t="s">
        <v>120</v>
      </c>
      <c r="J212" s="33" t="s">
        <v>677</v>
      </c>
      <c r="K212" s="33"/>
      <c r="L212" s="33"/>
      <c r="M212" s="33" t="s">
        <v>678</v>
      </c>
      <c r="N212" s="35" t="s">
        <v>109</v>
      </c>
      <c r="O212" s="35" t="n">
        <v>2015</v>
      </c>
      <c r="P212" s="36" t="str">
        <f aca="false">J212</f>
        <v>Aberforth, Low Summoner</v>
      </c>
      <c r="Q212" s="37" t="n">
        <f aca="false">COUNTIF(P:P,P212)</f>
        <v>3</v>
      </c>
      <c r="R212" s="38" t="str">
        <f aca="false">E212&amp;"|"&amp;J212</f>
        <v>Chateau Helbane|Aberforth, Low Summoner</v>
      </c>
      <c r="S212" s="39" t="n">
        <f aca="false">COUNTIF(R:R,R212)</f>
        <v>1</v>
      </c>
      <c r="T212" s="40" t="str">
        <f aca="false">B212&amp;"|"&amp;E212&amp;"|"&amp;J212</f>
        <v>Starter|Chateau Helbane|Aberforth, Low Summoner</v>
      </c>
      <c r="U212" s="41" t="n">
        <f aca="false">COUNTIF(T:T,T212)</f>
        <v>1</v>
      </c>
      <c r="V212" s="42" t="str">
        <f aca="false">B212&amp;"|"&amp;E212&amp;"|"&amp;J212&amp;"|"&amp;N212</f>
        <v>Starter|Chateau Helbane|Aberforth, Low Summoner|-</v>
      </c>
      <c r="W212" s="43" t="n">
        <f aca="false">COUNTIF(V:V,V212)</f>
        <v>1</v>
      </c>
    </row>
    <row r="213" customFormat="false" ht="15.75" hidden="false" customHeight="true" outlineLevel="0" collapsed="false">
      <c r="A213" s="33" t="s">
        <v>10</v>
      </c>
      <c r="B213" s="33" t="s">
        <v>11</v>
      </c>
      <c r="C213" s="34" t="n">
        <v>3</v>
      </c>
      <c r="D213" s="34" t="n">
        <v>1</v>
      </c>
      <c r="E213" s="33" t="s">
        <v>676</v>
      </c>
      <c r="F213" s="33" t="s">
        <v>676</v>
      </c>
      <c r="G213" s="34" t="n">
        <v>1</v>
      </c>
      <c r="H213" s="33" t="s">
        <v>110</v>
      </c>
      <c r="I213" s="33" t="s">
        <v>162</v>
      </c>
      <c r="J213" s="33" t="s">
        <v>679</v>
      </c>
      <c r="K213" s="33"/>
      <c r="L213" s="33"/>
      <c r="M213" s="33" t="s">
        <v>680</v>
      </c>
      <c r="N213" s="35" t="s">
        <v>109</v>
      </c>
      <c r="O213" s="35" t="n">
        <v>2015</v>
      </c>
      <c r="P213" s="36" t="str">
        <f aca="false">J213</f>
        <v>Black Egg, Birth of Shadow</v>
      </c>
      <c r="Q213" s="37" t="n">
        <f aca="false">COUNTIF(P:P,P213)</f>
        <v>2</v>
      </c>
      <c r="R213" s="38" t="str">
        <f aca="false">E213&amp;"|"&amp;J213</f>
        <v>Chateau Helbane|Black Egg, Birth of Shadow</v>
      </c>
      <c r="S213" s="39" t="n">
        <f aca="false">COUNTIF(R:R,R213)</f>
        <v>1</v>
      </c>
      <c r="T213" s="40" t="str">
        <f aca="false">B213&amp;"|"&amp;E213&amp;"|"&amp;J213</f>
        <v>Starter|Chateau Helbane|Black Egg, Birth of Shadow</v>
      </c>
      <c r="U213" s="41" t="n">
        <f aca="false">COUNTIF(T:T,T213)</f>
        <v>1</v>
      </c>
      <c r="V213" s="42" t="str">
        <f aca="false">B213&amp;"|"&amp;E213&amp;"|"&amp;J213&amp;"|"&amp;N213</f>
        <v>Starter|Chateau Helbane|Black Egg, Birth of Shadow|-</v>
      </c>
      <c r="W213" s="43" t="n">
        <f aca="false">COUNTIF(V:V,V213)</f>
        <v>1</v>
      </c>
    </row>
    <row r="214" customFormat="false" ht="15.75" hidden="false" customHeight="true" outlineLevel="0" collapsed="false">
      <c r="A214" s="33" t="s">
        <v>10</v>
      </c>
      <c r="B214" s="33" t="s">
        <v>11</v>
      </c>
      <c r="C214" s="34" t="n">
        <v>3</v>
      </c>
      <c r="D214" s="34" t="n">
        <v>1</v>
      </c>
      <c r="E214" s="33" t="s">
        <v>676</v>
      </c>
      <c r="F214" s="33" t="s">
        <v>676</v>
      </c>
      <c r="G214" s="34" t="n">
        <v>5</v>
      </c>
      <c r="H214" s="33" t="s">
        <v>110</v>
      </c>
      <c r="I214" s="33" t="s">
        <v>125</v>
      </c>
      <c r="J214" s="33" t="s">
        <v>681</v>
      </c>
      <c r="K214" s="33" t="s">
        <v>682</v>
      </c>
      <c r="L214" s="33"/>
      <c r="M214" s="33" t="s">
        <v>683</v>
      </c>
      <c r="N214" s="35" t="s">
        <v>109</v>
      </c>
      <c r="O214" s="35" t="n">
        <v>2015</v>
      </c>
      <c r="P214" s="36" t="str">
        <f aca="false">J214</f>
        <v>Dark Sentinel Helbane</v>
      </c>
      <c r="Q214" s="37" t="n">
        <f aca="false">COUNTIF(P:P,P214)</f>
        <v>2</v>
      </c>
      <c r="R214" s="38" t="str">
        <f aca="false">E214&amp;"|"&amp;J214</f>
        <v>Chateau Helbane|Dark Sentinel Helbane</v>
      </c>
      <c r="S214" s="39" t="n">
        <f aca="false">COUNTIF(R:R,R214)</f>
        <v>1</v>
      </c>
      <c r="T214" s="40" t="str">
        <f aca="false">B214&amp;"|"&amp;E214&amp;"|"&amp;J214</f>
        <v>Starter|Chateau Helbane|Dark Sentinel Helbane</v>
      </c>
      <c r="U214" s="41" t="n">
        <f aca="false">COUNTIF(T:T,T214)</f>
        <v>1</v>
      </c>
      <c r="V214" s="42" t="str">
        <f aca="false">B214&amp;"|"&amp;E214&amp;"|"&amp;J214&amp;"|"&amp;N214</f>
        <v>Starter|Chateau Helbane|Dark Sentinel Helbane|-</v>
      </c>
      <c r="W214" s="43" t="n">
        <f aca="false">COUNTIF(V:V,V214)</f>
        <v>1</v>
      </c>
    </row>
    <row r="215" customFormat="false" ht="15.75" hidden="false" customHeight="true" outlineLevel="0" collapsed="false">
      <c r="A215" s="33" t="s">
        <v>10</v>
      </c>
      <c r="B215" s="33" t="s">
        <v>11</v>
      </c>
      <c r="C215" s="34" t="n">
        <v>3</v>
      </c>
      <c r="D215" s="34" t="n">
        <v>1</v>
      </c>
      <c r="E215" s="33" t="s">
        <v>676</v>
      </c>
      <c r="F215" s="33" t="s">
        <v>676</v>
      </c>
      <c r="G215" s="34" t="n">
        <v>1</v>
      </c>
      <c r="H215" s="33" t="s">
        <v>109</v>
      </c>
      <c r="I215" s="33" t="s">
        <v>109</v>
      </c>
      <c r="J215" s="33" t="s">
        <v>224</v>
      </c>
      <c r="K215" s="33" t="s">
        <v>225</v>
      </c>
      <c r="L215" s="33"/>
      <c r="M215" s="33" t="s">
        <v>226</v>
      </c>
      <c r="N215" s="35" t="s">
        <v>109</v>
      </c>
      <c r="O215" s="35" t="n">
        <v>2015</v>
      </c>
      <c r="P215" s="36" t="str">
        <f aca="false">J215</f>
        <v>Deck Protectors</v>
      </c>
      <c r="Q215" s="37" t="n">
        <f aca="false">COUNTIF(P:P,P215)</f>
        <v>12</v>
      </c>
      <c r="R215" s="38" t="str">
        <f aca="false">E215&amp;"|"&amp;J215</f>
        <v>Chateau Helbane|Deck Protectors</v>
      </c>
      <c r="S215" s="39" t="n">
        <f aca="false">COUNTIF(R:R,R215)</f>
        <v>1</v>
      </c>
      <c r="T215" s="40" t="str">
        <f aca="false">B215&amp;"|"&amp;E215&amp;"|"&amp;J215</f>
        <v>Starter|Chateau Helbane|Deck Protectors</v>
      </c>
      <c r="U215" s="41" t="n">
        <f aca="false">COUNTIF(T:T,T215)</f>
        <v>1</v>
      </c>
      <c r="V215" s="42" t="str">
        <f aca="false">B215&amp;"|"&amp;E215&amp;"|"&amp;J215&amp;"|"&amp;N215</f>
        <v>Starter|Chateau Helbane|Deck Protectors|-</v>
      </c>
      <c r="W215" s="43" t="n">
        <f aca="false">COUNTIF(V:V,V215)</f>
        <v>1</v>
      </c>
    </row>
    <row r="216" customFormat="false" ht="15.75" hidden="false" customHeight="true" outlineLevel="0" collapsed="false">
      <c r="A216" s="33" t="s">
        <v>10</v>
      </c>
      <c r="B216" s="33" t="s">
        <v>11</v>
      </c>
      <c r="C216" s="34" t="n">
        <v>3</v>
      </c>
      <c r="D216" s="34" t="n">
        <v>1</v>
      </c>
      <c r="E216" s="33" t="s">
        <v>676</v>
      </c>
      <c r="F216" s="33" t="s">
        <v>676</v>
      </c>
      <c r="G216" s="34" t="n">
        <v>1</v>
      </c>
      <c r="H216" s="33" t="s">
        <v>110</v>
      </c>
      <c r="I216" s="33" t="s">
        <v>105</v>
      </c>
      <c r="J216" s="33" t="s">
        <v>684</v>
      </c>
      <c r="K216" s="33"/>
      <c r="L216" s="33"/>
      <c r="M216" s="33" t="s">
        <v>685</v>
      </c>
      <c r="N216" s="35" t="s">
        <v>109</v>
      </c>
      <c r="O216" s="35" t="n">
        <v>2015</v>
      </c>
      <c r="P216" s="36" t="str">
        <f aca="false">J216</f>
        <v>Hemsey, the Snitch</v>
      </c>
      <c r="Q216" s="37" t="n">
        <f aca="false">COUNTIF(P:P,P216)</f>
        <v>2</v>
      </c>
      <c r="R216" s="38" t="str">
        <f aca="false">E216&amp;"|"&amp;J216</f>
        <v>Chateau Helbane|Hemsey, the Snitch</v>
      </c>
      <c r="S216" s="39" t="n">
        <f aca="false">COUNTIF(R:R,R216)</f>
        <v>1</v>
      </c>
      <c r="T216" s="40" t="str">
        <f aca="false">B216&amp;"|"&amp;E216&amp;"|"&amp;J216</f>
        <v>Starter|Chateau Helbane|Hemsey, the Snitch</v>
      </c>
      <c r="U216" s="41" t="n">
        <f aca="false">COUNTIF(T:T,T216)</f>
        <v>1</v>
      </c>
      <c r="V216" s="42" t="str">
        <f aca="false">B216&amp;"|"&amp;E216&amp;"|"&amp;J216&amp;"|"&amp;N216</f>
        <v>Starter|Chateau Helbane|Hemsey, the Snitch|-</v>
      </c>
      <c r="W216" s="43" t="n">
        <f aca="false">COUNTIF(V:V,V216)</f>
        <v>1</v>
      </c>
    </row>
    <row r="217" customFormat="false" ht="15.75" hidden="false" customHeight="true" outlineLevel="0" collapsed="false">
      <c r="A217" s="33" t="s">
        <v>10</v>
      </c>
      <c r="B217" s="33" t="s">
        <v>11</v>
      </c>
      <c r="C217" s="34" t="n">
        <v>3</v>
      </c>
      <c r="D217" s="34" t="n">
        <v>1</v>
      </c>
      <c r="E217" s="33" t="s">
        <v>676</v>
      </c>
      <c r="F217" s="33" t="s">
        <v>676</v>
      </c>
      <c r="G217" s="34" t="n">
        <v>2</v>
      </c>
      <c r="H217" s="33" t="s">
        <v>110</v>
      </c>
      <c r="I217" s="33" t="s">
        <v>120</v>
      </c>
      <c r="J217" s="33" t="s">
        <v>686</v>
      </c>
      <c r="K217" s="33"/>
      <c r="L217" s="33"/>
      <c r="M217" s="33" t="s">
        <v>687</v>
      </c>
      <c r="N217" s="35" t="s">
        <v>109</v>
      </c>
      <c r="O217" s="35" t="n">
        <v>2015</v>
      </c>
      <c r="P217" s="36" t="str">
        <f aca="false">J217</f>
        <v>Martus, Keeper of Fates</v>
      </c>
      <c r="Q217" s="37" t="n">
        <f aca="false">COUNTIF(P:P,P217)</f>
        <v>3</v>
      </c>
      <c r="R217" s="38" t="str">
        <f aca="false">E217&amp;"|"&amp;J217</f>
        <v>Chateau Helbane|Martus, Keeper of Fates</v>
      </c>
      <c r="S217" s="39" t="n">
        <f aca="false">COUNTIF(R:R,R217)</f>
        <v>1</v>
      </c>
      <c r="T217" s="40" t="str">
        <f aca="false">B217&amp;"|"&amp;E217&amp;"|"&amp;J217</f>
        <v>Starter|Chateau Helbane|Martus, Keeper of Fates</v>
      </c>
      <c r="U217" s="41" t="n">
        <f aca="false">COUNTIF(T:T,T217)</f>
        <v>1</v>
      </c>
      <c r="V217" s="42" t="str">
        <f aca="false">B217&amp;"|"&amp;E217&amp;"|"&amp;J217&amp;"|"&amp;N217</f>
        <v>Starter|Chateau Helbane|Martus, Keeper of Fates|-</v>
      </c>
      <c r="W217" s="43" t="n">
        <f aca="false">COUNTIF(V:V,V217)</f>
        <v>1</v>
      </c>
    </row>
    <row r="218" customFormat="false" ht="15.75" hidden="false" customHeight="true" outlineLevel="0" collapsed="false">
      <c r="A218" s="33" t="s">
        <v>10</v>
      </c>
      <c r="B218" s="33" t="s">
        <v>11</v>
      </c>
      <c r="C218" s="34" t="n">
        <v>3</v>
      </c>
      <c r="D218" s="34" t="n">
        <v>1</v>
      </c>
      <c r="E218" s="33" t="s">
        <v>676</v>
      </c>
      <c r="F218" s="33" t="s">
        <v>676</v>
      </c>
      <c r="G218" s="34" t="n">
        <v>2</v>
      </c>
      <c r="H218" s="33" t="s">
        <v>110</v>
      </c>
      <c r="I218" s="33" t="s">
        <v>109</v>
      </c>
      <c r="J218" s="33" t="s">
        <v>688</v>
      </c>
      <c r="K218" s="33" t="s">
        <v>474</v>
      </c>
      <c r="L218" s="33"/>
      <c r="M218" s="33" t="s">
        <v>689</v>
      </c>
      <c r="N218" s="35" t="s">
        <v>109</v>
      </c>
      <c r="O218" s="35" t="n">
        <v>2015</v>
      </c>
      <c r="P218" s="36" t="str">
        <f aca="false">J218</f>
        <v>Mono-Dark Decay</v>
      </c>
      <c r="Q218" s="37" t="n">
        <f aca="false">COUNTIF(P:P,P218)</f>
        <v>2</v>
      </c>
      <c r="R218" s="38" t="str">
        <f aca="false">E218&amp;"|"&amp;J218</f>
        <v>Chateau Helbane|Mono-Dark Decay</v>
      </c>
      <c r="S218" s="39" t="n">
        <f aca="false">COUNTIF(R:R,R218)</f>
        <v>1</v>
      </c>
      <c r="T218" s="40" t="str">
        <f aca="false">B218&amp;"|"&amp;E218&amp;"|"&amp;J218</f>
        <v>Starter|Chateau Helbane|Mono-Dark Decay</v>
      </c>
      <c r="U218" s="41" t="n">
        <f aca="false">COUNTIF(T:T,T218)</f>
        <v>1</v>
      </c>
      <c r="V218" s="42" t="str">
        <f aca="false">B218&amp;"|"&amp;E218&amp;"|"&amp;J218&amp;"|"&amp;N218</f>
        <v>Starter|Chateau Helbane|Mono-Dark Decay|-</v>
      </c>
      <c r="W218" s="43" t="n">
        <f aca="false">COUNTIF(V:V,V218)</f>
        <v>1</v>
      </c>
    </row>
    <row r="219" customFormat="false" ht="15.75" hidden="false" customHeight="true" outlineLevel="0" collapsed="false">
      <c r="A219" s="33" t="s">
        <v>10</v>
      </c>
      <c r="B219" s="33" t="s">
        <v>11</v>
      </c>
      <c r="C219" s="34" t="n">
        <v>3</v>
      </c>
      <c r="D219" s="34" t="n">
        <v>1</v>
      </c>
      <c r="E219" s="33" t="s">
        <v>676</v>
      </c>
      <c r="F219" s="33" t="s">
        <v>676</v>
      </c>
      <c r="G219" s="34" t="n">
        <v>3</v>
      </c>
      <c r="H219" s="33" t="s">
        <v>110</v>
      </c>
      <c r="I219" s="33" t="s">
        <v>117</v>
      </c>
      <c r="J219" s="33" t="s">
        <v>690</v>
      </c>
      <c r="K219" s="33" t="s">
        <v>691</v>
      </c>
      <c r="L219" s="33"/>
      <c r="M219" s="33" t="s">
        <v>692</v>
      </c>
      <c r="N219" s="35" t="s">
        <v>109</v>
      </c>
      <c r="O219" s="35" t="n">
        <v>2015</v>
      </c>
      <c r="P219" s="36" t="str">
        <f aca="false">J219</f>
        <v>Necronamicus, Helbane's Sword</v>
      </c>
      <c r="Q219" s="37" t="n">
        <f aca="false">COUNTIF(P:P,P219)</f>
        <v>3</v>
      </c>
      <c r="R219" s="38" t="str">
        <f aca="false">E219&amp;"|"&amp;J219</f>
        <v>Chateau Helbane|Necronamicus, Helbane's Sword</v>
      </c>
      <c r="S219" s="39" t="n">
        <f aca="false">COUNTIF(R:R,R219)</f>
        <v>1</v>
      </c>
      <c r="T219" s="40" t="str">
        <f aca="false">B219&amp;"|"&amp;E219&amp;"|"&amp;J219</f>
        <v>Starter|Chateau Helbane|Necronamicus, Helbane's Sword</v>
      </c>
      <c r="U219" s="41" t="n">
        <f aca="false">COUNTIF(T:T,T219)</f>
        <v>1</v>
      </c>
      <c r="V219" s="42" t="str">
        <f aca="false">B219&amp;"|"&amp;E219&amp;"|"&amp;J219&amp;"|"&amp;N219</f>
        <v>Starter|Chateau Helbane|Necronamicus, Helbane's Sword|-</v>
      </c>
      <c r="W219" s="43" t="n">
        <f aca="false">COUNTIF(V:V,V219)</f>
        <v>1</v>
      </c>
    </row>
    <row r="220" customFormat="false" ht="15.75" hidden="false" customHeight="true" outlineLevel="0" collapsed="false">
      <c r="A220" s="33" t="s">
        <v>10</v>
      </c>
      <c r="B220" s="33" t="s">
        <v>11</v>
      </c>
      <c r="C220" s="34" t="n">
        <v>3</v>
      </c>
      <c r="D220" s="34" t="n">
        <v>1</v>
      </c>
      <c r="E220" s="33" t="s">
        <v>676</v>
      </c>
      <c r="F220" s="33" t="s">
        <v>676</v>
      </c>
      <c r="G220" s="34" t="n">
        <v>4</v>
      </c>
      <c r="H220" s="33" t="s">
        <v>110</v>
      </c>
      <c r="I220" s="33" t="s">
        <v>120</v>
      </c>
      <c r="J220" s="33" t="s">
        <v>693</v>
      </c>
      <c r="K220" s="33" t="s">
        <v>694</v>
      </c>
      <c r="L220" s="33" t="s">
        <v>695</v>
      </c>
      <c r="M220" s="33" t="s">
        <v>696</v>
      </c>
      <c r="N220" s="35" t="s">
        <v>109</v>
      </c>
      <c r="O220" s="35" t="n">
        <v>2016</v>
      </c>
      <c r="P220" s="36" t="str">
        <f aca="false">J220</f>
        <v>Vectis, Necromancer</v>
      </c>
      <c r="Q220" s="37" t="n">
        <f aca="false">COUNTIF(P:P,P220)</f>
        <v>2</v>
      </c>
      <c r="R220" s="38" t="str">
        <f aca="false">E220&amp;"|"&amp;J220</f>
        <v>Chateau Helbane|Vectis, Necromancer</v>
      </c>
      <c r="S220" s="39" t="n">
        <f aca="false">COUNTIF(R:R,R220)</f>
        <v>1</v>
      </c>
      <c r="T220" s="40" t="str">
        <f aca="false">B220&amp;"|"&amp;E220&amp;"|"&amp;J220</f>
        <v>Starter|Chateau Helbane|Vectis, Necromancer</v>
      </c>
      <c r="U220" s="41" t="n">
        <f aca="false">COUNTIF(T:T,T220)</f>
        <v>1</v>
      </c>
      <c r="V220" s="42" t="str">
        <f aca="false">B220&amp;"|"&amp;E220&amp;"|"&amp;J220&amp;"|"&amp;N220</f>
        <v>Starter|Chateau Helbane|Vectis, Necromancer|-</v>
      </c>
      <c r="W220" s="43" t="n">
        <f aca="false">COUNTIF(V:V,V220)</f>
        <v>1</v>
      </c>
    </row>
    <row r="221" customFormat="false" ht="15.75" hidden="false" customHeight="true" outlineLevel="0" collapsed="false">
      <c r="A221" s="33" t="s">
        <v>39</v>
      </c>
      <c r="B221" s="33" t="s">
        <v>20</v>
      </c>
      <c r="C221" s="34" t="n">
        <v>0</v>
      </c>
      <c r="D221" s="34" t="n">
        <v>1</v>
      </c>
      <c r="E221" s="33" t="s">
        <v>697</v>
      </c>
      <c r="F221" s="33" t="s">
        <v>697</v>
      </c>
      <c r="G221" s="34" t="n">
        <v>0</v>
      </c>
      <c r="H221" s="33" t="s">
        <v>109</v>
      </c>
      <c r="I221" s="33" t="s">
        <v>109</v>
      </c>
      <c r="J221" s="33" t="s">
        <v>698</v>
      </c>
      <c r="K221" s="33" t="s">
        <v>699</v>
      </c>
      <c r="L221" s="33"/>
      <c r="M221" s="33" t="s">
        <v>700</v>
      </c>
      <c r="N221" s="35" t="s">
        <v>39</v>
      </c>
      <c r="O221" s="35" t="n">
        <v>2020</v>
      </c>
      <c r="P221" s="36" t="str">
        <f aca="false">J221</f>
        <v>Captain Chetarr</v>
      </c>
      <c r="Q221" s="37" t="n">
        <f aca="false">COUNTIF(P:P,P221)</f>
        <v>3</v>
      </c>
      <c r="R221" s="38" t="str">
        <f aca="false">E221&amp;"|"&amp;J221</f>
        <v>Chetarr|Captain Chetarr</v>
      </c>
      <c r="S221" s="39" t="n">
        <f aca="false">COUNTIF(R:R,R221)</f>
        <v>2</v>
      </c>
      <c r="T221" s="40" t="str">
        <f aca="false">B221&amp;"|"&amp;E221&amp;"|"&amp;J221</f>
        <v>Character|Chetarr|Captain Chetarr</v>
      </c>
      <c r="U221" s="41" t="n">
        <f aca="false">COUNTIF(T:T,T221)</f>
        <v>1</v>
      </c>
      <c r="V221" s="42" t="str">
        <f aca="false">B221&amp;"|"&amp;E221&amp;"|"&amp;J221&amp;"|"&amp;N221</f>
        <v>Character|Chetarr|Captain Chetarr|Collusion</v>
      </c>
      <c r="W221" s="43" t="n">
        <f aca="false">COUNTIF(V:V,V221)</f>
        <v>1</v>
      </c>
    </row>
    <row r="222" customFormat="false" ht="15.75" hidden="false" customHeight="true" outlineLevel="0" collapsed="false">
      <c r="A222" s="33" t="s">
        <v>39</v>
      </c>
      <c r="B222" s="33" t="s">
        <v>32</v>
      </c>
      <c r="C222" s="34" t="n">
        <v>0</v>
      </c>
      <c r="D222" s="34" t="n">
        <v>1</v>
      </c>
      <c r="E222" s="33" t="s">
        <v>697</v>
      </c>
      <c r="F222" s="33" t="s">
        <v>697</v>
      </c>
      <c r="G222" s="34" t="n">
        <v>0</v>
      </c>
      <c r="H222" s="33" t="s">
        <v>109</v>
      </c>
      <c r="I222" s="33" t="s">
        <v>109</v>
      </c>
      <c r="J222" s="33" t="s">
        <v>698</v>
      </c>
      <c r="K222" s="33"/>
      <c r="L222" s="33"/>
      <c r="M222" s="33" t="s">
        <v>701</v>
      </c>
      <c r="N222" s="35" t="s">
        <v>39</v>
      </c>
      <c r="O222" s="35" t="n">
        <v>2020</v>
      </c>
      <c r="P222" s="36" t="str">
        <f aca="false">J222</f>
        <v>Captain Chetarr</v>
      </c>
      <c r="Q222" s="37" t="n">
        <f aca="false">COUNTIF(P:P,P222)</f>
        <v>3</v>
      </c>
      <c r="R222" s="38" t="str">
        <f aca="false">E222&amp;"|"&amp;J222</f>
        <v>Chetarr|Captain Chetarr</v>
      </c>
      <c r="S222" s="39" t="n">
        <f aca="false">COUNTIF(R:R,R222)</f>
        <v>2</v>
      </c>
      <c r="T222" s="40" t="str">
        <f aca="false">B222&amp;"|"&amp;E222&amp;"|"&amp;J222</f>
        <v>Character (Co-Op)|Chetarr|Captain Chetarr</v>
      </c>
      <c r="U222" s="41" t="n">
        <f aca="false">COUNTIF(T:T,T222)</f>
        <v>1</v>
      </c>
      <c r="V222" s="42" t="str">
        <f aca="false">B222&amp;"|"&amp;E222&amp;"|"&amp;J222&amp;"|"&amp;N222</f>
        <v>Character (Co-Op)|Chetarr|Captain Chetarr|Collusion</v>
      </c>
      <c r="W222" s="43" t="n">
        <f aca="false">COUNTIF(V:V,V222)</f>
        <v>1</v>
      </c>
    </row>
    <row r="223" customFormat="false" ht="15.75" hidden="false" customHeight="true" outlineLevel="0" collapsed="false">
      <c r="A223" s="33" t="s">
        <v>39</v>
      </c>
      <c r="B223" s="33" t="s">
        <v>21</v>
      </c>
      <c r="C223" s="34" t="n">
        <v>0</v>
      </c>
      <c r="D223" s="34" t="n">
        <v>3</v>
      </c>
      <c r="E223" s="33" t="s">
        <v>697</v>
      </c>
      <c r="F223" s="33" t="s">
        <v>697</v>
      </c>
      <c r="G223" s="34" t="n">
        <v>0</v>
      </c>
      <c r="H223" s="33" t="s">
        <v>109</v>
      </c>
      <c r="I223" s="33" t="s">
        <v>109</v>
      </c>
      <c r="J223" s="33" t="s">
        <v>148</v>
      </c>
      <c r="K223" s="33"/>
      <c r="L223" s="33"/>
      <c r="M223" s="33" t="s">
        <v>150</v>
      </c>
      <c r="N223" s="35" t="s">
        <v>39</v>
      </c>
      <c r="O223" s="35" t="n">
        <v>2020</v>
      </c>
      <c r="P223" s="36" t="str">
        <f aca="false">J223</f>
        <v>Friendship (+1 VP)</v>
      </c>
      <c r="Q223" s="37" t="n">
        <f aca="false">COUNTIF(P:P,P223)</f>
        <v>24</v>
      </c>
      <c r="R223" s="38" t="str">
        <f aca="false">E223&amp;"|"&amp;J223</f>
        <v>Chetarr|Friendship (+1 VP)</v>
      </c>
      <c r="S223" s="39" t="n">
        <f aca="false">COUNTIF(R:R,R223)</f>
        <v>1</v>
      </c>
      <c r="T223" s="40" t="str">
        <f aca="false">B223&amp;"|"&amp;E223&amp;"|"&amp;J223</f>
        <v>Friendship|Chetarr|Friendship (+1 VP)</v>
      </c>
      <c r="U223" s="41" t="n">
        <f aca="false">COUNTIF(T:T,T223)</f>
        <v>1</v>
      </c>
      <c r="V223" s="42" t="str">
        <f aca="false">B223&amp;"|"&amp;E223&amp;"|"&amp;J223&amp;"|"&amp;N223</f>
        <v>Friendship|Chetarr|Friendship (+1 VP)|Collusion</v>
      </c>
      <c r="W223" s="43" t="n">
        <f aca="false">COUNTIF(V:V,V223)</f>
        <v>1</v>
      </c>
    </row>
    <row r="224" customFormat="false" ht="15.75" hidden="false" customHeight="true" outlineLevel="0" collapsed="false">
      <c r="A224" s="33" t="s">
        <v>39</v>
      </c>
      <c r="B224" s="33" t="s">
        <v>21</v>
      </c>
      <c r="C224" s="34" t="n">
        <v>0</v>
      </c>
      <c r="D224" s="34" t="n">
        <v>2</v>
      </c>
      <c r="E224" s="33" t="s">
        <v>697</v>
      </c>
      <c r="F224" s="33" t="s">
        <v>697</v>
      </c>
      <c r="G224" s="34" t="n">
        <v>0</v>
      </c>
      <c r="H224" s="33" t="s">
        <v>109</v>
      </c>
      <c r="I224" s="33" t="s">
        <v>109</v>
      </c>
      <c r="J224" s="33" t="s">
        <v>151</v>
      </c>
      <c r="K224" s="33" t="s">
        <v>702</v>
      </c>
      <c r="L224" s="33"/>
      <c r="M224" s="33" t="s">
        <v>152</v>
      </c>
      <c r="N224" s="35" t="s">
        <v>39</v>
      </c>
      <c r="O224" s="35" t="n">
        <v>2020</v>
      </c>
      <c r="P224" s="36" t="str">
        <f aca="false">J224</f>
        <v>Friendship (+2 VP)</v>
      </c>
      <c r="Q224" s="37" t="n">
        <f aca="false">COUNTIF(P:P,P224)</f>
        <v>23</v>
      </c>
      <c r="R224" s="38" t="str">
        <f aca="false">E224&amp;"|"&amp;J224</f>
        <v>Chetarr|Friendship (+2 VP)</v>
      </c>
      <c r="S224" s="39" t="n">
        <f aca="false">COUNTIF(R:R,R224)</f>
        <v>1</v>
      </c>
      <c r="T224" s="40" t="str">
        <f aca="false">B224&amp;"|"&amp;E224&amp;"|"&amp;J224</f>
        <v>Friendship|Chetarr|Friendship (+2 VP)</v>
      </c>
      <c r="U224" s="41" t="n">
        <f aca="false">COUNTIF(T:T,T224)</f>
        <v>1</v>
      </c>
      <c r="V224" s="42" t="str">
        <f aca="false">B224&amp;"|"&amp;E224&amp;"|"&amp;J224&amp;"|"&amp;N224</f>
        <v>Friendship|Chetarr|Friendship (+2 VP)|Collusion</v>
      </c>
      <c r="W224" s="43" t="n">
        <f aca="false">COUNTIF(V:V,V224)</f>
        <v>1</v>
      </c>
    </row>
    <row r="225" customFormat="false" ht="15.75" hidden="false" customHeight="true" outlineLevel="0" collapsed="false">
      <c r="A225" s="33" t="s">
        <v>39</v>
      </c>
      <c r="B225" s="33" t="s">
        <v>21</v>
      </c>
      <c r="C225" s="34" t="n">
        <v>0</v>
      </c>
      <c r="D225" s="34" t="n">
        <v>1</v>
      </c>
      <c r="E225" s="33" t="s">
        <v>697</v>
      </c>
      <c r="F225" s="33" t="s">
        <v>697</v>
      </c>
      <c r="G225" s="34" t="n">
        <v>0</v>
      </c>
      <c r="H225" s="33" t="s">
        <v>109</v>
      </c>
      <c r="I225" s="33" t="s">
        <v>109</v>
      </c>
      <c r="J225" s="33" t="s">
        <v>153</v>
      </c>
      <c r="K225" s="33" t="s">
        <v>702</v>
      </c>
      <c r="L225" s="33"/>
      <c r="M225" s="33" t="s">
        <v>154</v>
      </c>
      <c r="N225" s="35" t="s">
        <v>39</v>
      </c>
      <c r="O225" s="35" t="n">
        <v>2020</v>
      </c>
      <c r="P225" s="36" t="str">
        <f aca="false">J225</f>
        <v>Friendship (+3 VP)</v>
      </c>
      <c r="Q225" s="37" t="n">
        <f aca="false">COUNTIF(P:P,P225)</f>
        <v>23</v>
      </c>
      <c r="R225" s="38" t="str">
        <f aca="false">E225&amp;"|"&amp;J225</f>
        <v>Chetarr|Friendship (+3 VP)</v>
      </c>
      <c r="S225" s="39" t="n">
        <f aca="false">COUNTIF(R:R,R225)</f>
        <v>1</v>
      </c>
      <c r="T225" s="40" t="str">
        <f aca="false">B225&amp;"|"&amp;E225&amp;"|"&amp;J225</f>
        <v>Friendship|Chetarr|Friendship (+3 VP)</v>
      </c>
      <c r="U225" s="41" t="n">
        <f aca="false">COUNTIF(T:T,T225)</f>
        <v>1</v>
      </c>
      <c r="V225" s="42" t="str">
        <f aca="false">B225&amp;"|"&amp;E225&amp;"|"&amp;J225&amp;"|"&amp;N225</f>
        <v>Friendship|Chetarr|Friendship (+3 VP)|Collusion</v>
      </c>
      <c r="W225" s="43" t="n">
        <f aca="false">COUNTIF(V:V,V225)</f>
        <v>1</v>
      </c>
    </row>
    <row r="226" customFormat="false" ht="15.75" hidden="false" customHeight="true" outlineLevel="0" collapsed="false">
      <c r="A226" s="33" t="s">
        <v>39</v>
      </c>
      <c r="B226" s="33" t="s">
        <v>19</v>
      </c>
      <c r="C226" s="34" t="n">
        <v>10</v>
      </c>
      <c r="D226" s="34" t="n">
        <v>5</v>
      </c>
      <c r="E226" s="33" t="s">
        <v>703</v>
      </c>
      <c r="F226" s="33" t="s">
        <v>697</v>
      </c>
      <c r="G226" s="34" t="n">
        <v>9</v>
      </c>
      <c r="H226" s="33" t="s">
        <v>124</v>
      </c>
      <c r="I226" s="33" t="s">
        <v>100</v>
      </c>
      <c r="J226" s="33" t="s">
        <v>698</v>
      </c>
      <c r="K226" s="33"/>
      <c r="L226" s="33"/>
      <c r="M226" s="33" t="s">
        <v>704</v>
      </c>
      <c r="N226" s="35" t="s">
        <v>39</v>
      </c>
      <c r="O226" s="35" t="n">
        <v>2020</v>
      </c>
      <c r="P226" s="36" t="str">
        <f aca="false">J226</f>
        <v>Captain Chetarr</v>
      </c>
      <c r="Q226" s="37" t="n">
        <f aca="false">COUNTIF(P:P,P226)</f>
        <v>3</v>
      </c>
      <c r="R226" s="38" t="str">
        <f aca="false">E226&amp;"|"&amp;J226</f>
        <v>Chetarrs Black Market|Captain Chetarr</v>
      </c>
      <c r="S226" s="39" t="n">
        <f aca="false">COUNTIF(R:R,R226)</f>
        <v>1</v>
      </c>
      <c r="T226" s="40" t="str">
        <f aca="false">B226&amp;"|"&amp;E226&amp;"|"&amp;J226</f>
        <v>Pro Player|Chetarrs Black Market|Captain Chetarr</v>
      </c>
      <c r="U226" s="41" t="n">
        <f aca="false">COUNTIF(T:T,T226)</f>
        <v>1</v>
      </c>
      <c r="V226" s="42" t="str">
        <f aca="false">B226&amp;"|"&amp;E226&amp;"|"&amp;J226&amp;"|"&amp;N226</f>
        <v>Pro Player|Chetarrs Black Market|Captain Chetarr|Collusion</v>
      </c>
      <c r="W226" s="43" t="n">
        <f aca="false">COUNTIF(V:V,V226)</f>
        <v>1</v>
      </c>
    </row>
    <row r="227" customFormat="false" ht="15.75" hidden="false" customHeight="true" outlineLevel="0" collapsed="false">
      <c r="A227" s="33" t="s">
        <v>10</v>
      </c>
      <c r="B227" s="33" t="s">
        <v>14</v>
      </c>
      <c r="C227" s="34" t="n">
        <v>5</v>
      </c>
      <c r="D227" s="34" t="n">
        <v>2</v>
      </c>
      <c r="E227" s="33" t="s">
        <v>705</v>
      </c>
      <c r="F227" s="33" t="s">
        <v>705</v>
      </c>
      <c r="G227" s="34" t="n">
        <v>5</v>
      </c>
      <c r="H227" s="33" t="s">
        <v>114</v>
      </c>
      <c r="I227" s="33" t="s">
        <v>105</v>
      </c>
      <c r="J227" s="33" t="s">
        <v>706</v>
      </c>
      <c r="K227" s="33" t="s">
        <v>707</v>
      </c>
      <c r="L227" s="33"/>
      <c r="M227" s="33" t="s">
        <v>708</v>
      </c>
      <c r="N227" s="35" t="s">
        <v>109</v>
      </c>
      <c r="O227" s="35" t="n">
        <v>2015</v>
      </c>
      <c r="P227" s="36" t="str">
        <f aca="false">J227</f>
        <v>Carlos the Man</v>
      </c>
      <c r="Q227" s="37" t="n">
        <f aca="false">COUNTIF(P:P,P227)</f>
        <v>1</v>
      </c>
      <c r="R227" s="38" t="str">
        <f aca="false">E227&amp;"|"&amp;J227</f>
        <v>Clockwork Empire|Carlos the Man</v>
      </c>
      <c r="S227" s="39" t="n">
        <f aca="false">COUNTIF(R:R,R227)</f>
        <v>1</v>
      </c>
      <c r="T227" s="40" t="str">
        <f aca="false">B227&amp;"|"&amp;E227&amp;"|"&amp;J227</f>
        <v>Premium|Clockwork Empire|Carlos the Man</v>
      </c>
      <c r="U227" s="41" t="n">
        <f aca="false">COUNTIF(T:T,T227)</f>
        <v>1</v>
      </c>
      <c r="V227" s="42" t="str">
        <f aca="false">B227&amp;"|"&amp;E227&amp;"|"&amp;J227&amp;"|"&amp;N227</f>
        <v>Premium|Clockwork Empire|Carlos the Man|-</v>
      </c>
      <c r="W227" s="43" t="n">
        <f aca="false">COUNTIF(V:V,V227)</f>
        <v>1</v>
      </c>
    </row>
    <row r="228" customFormat="false" ht="15.75" hidden="false" customHeight="true" outlineLevel="0" collapsed="false">
      <c r="A228" s="33" t="s">
        <v>10</v>
      </c>
      <c r="B228" s="33" t="s">
        <v>14</v>
      </c>
      <c r="C228" s="34" t="n">
        <v>5</v>
      </c>
      <c r="D228" s="34" t="n">
        <v>3</v>
      </c>
      <c r="E228" s="33" t="s">
        <v>705</v>
      </c>
      <c r="F228" s="33" t="s">
        <v>705</v>
      </c>
      <c r="G228" s="34" t="n">
        <v>3</v>
      </c>
      <c r="H228" s="33" t="s">
        <v>110</v>
      </c>
      <c r="I228" s="33" t="s">
        <v>117</v>
      </c>
      <c r="J228" s="33" t="s">
        <v>709</v>
      </c>
      <c r="K228" s="33"/>
      <c r="L228" s="33"/>
      <c r="M228" s="33" t="s">
        <v>710</v>
      </c>
      <c r="N228" s="35" t="s">
        <v>109</v>
      </c>
      <c r="O228" s="35" t="n">
        <v>2015</v>
      </c>
      <c r="P228" s="36" t="str">
        <f aca="false">J228</f>
        <v>Clockwork Crawler</v>
      </c>
      <c r="Q228" s="37" t="n">
        <f aca="false">COUNTIF(P:P,P228)</f>
        <v>1</v>
      </c>
      <c r="R228" s="38" t="str">
        <f aca="false">E228&amp;"|"&amp;J228</f>
        <v>Clockwork Empire|Clockwork Crawler</v>
      </c>
      <c r="S228" s="39" t="n">
        <f aca="false">COUNTIF(R:R,R228)</f>
        <v>1</v>
      </c>
      <c r="T228" s="40" t="str">
        <f aca="false">B228&amp;"|"&amp;E228&amp;"|"&amp;J228</f>
        <v>Premium|Clockwork Empire|Clockwork Crawler</v>
      </c>
      <c r="U228" s="41" t="n">
        <f aca="false">COUNTIF(T:T,T228)</f>
        <v>1</v>
      </c>
      <c r="V228" s="42" t="str">
        <f aca="false">B228&amp;"|"&amp;E228&amp;"|"&amp;J228&amp;"|"&amp;N228</f>
        <v>Premium|Clockwork Empire|Clockwork Crawler|-</v>
      </c>
      <c r="W228" s="43" t="n">
        <f aca="false">COUNTIF(V:V,V228)</f>
        <v>1</v>
      </c>
    </row>
    <row r="229" customFormat="false" ht="15.75" hidden="false" customHeight="true" outlineLevel="0" collapsed="false">
      <c r="A229" s="33" t="s">
        <v>10</v>
      </c>
      <c r="B229" s="33" t="s">
        <v>14</v>
      </c>
      <c r="C229" s="34" t="n">
        <v>5</v>
      </c>
      <c r="D229" s="34" t="n">
        <v>1</v>
      </c>
      <c r="E229" s="33" t="s">
        <v>705</v>
      </c>
      <c r="F229" s="33" t="s">
        <v>705</v>
      </c>
      <c r="G229" s="34" t="n">
        <v>7</v>
      </c>
      <c r="H229" s="33" t="s">
        <v>99</v>
      </c>
      <c r="I229" s="33" t="s">
        <v>117</v>
      </c>
      <c r="J229" s="33" t="s">
        <v>711</v>
      </c>
      <c r="K229" s="33" t="s">
        <v>712</v>
      </c>
      <c r="L229" s="33"/>
      <c r="M229" s="33" t="s">
        <v>713</v>
      </c>
      <c r="N229" s="35" t="s">
        <v>109</v>
      </c>
      <c r="O229" s="35" t="n">
        <v>2015</v>
      </c>
      <c r="P229" s="36" t="str">
        <f aca="false">J229</f>
        <v>Clockwork Titan</v>
      </c>
      <c r="Q229" s="37" t="n">
        <f aca="false">COUNTIF(P:P,P229)</f>
        <v>1</v>
      </c>
      <c r="R229" s="38" t="str">
        <f aca="false">E229&amp;"|"&amp;J229</f>
        <v>Clockwork Empire|Clockwork Titan</v>
      </c>
      <c r="S229" s="39" t="n">
        <f aca="false">COUNTIF(R:R,R229)</f>
        <v>1</v>
      </c>
      <c r="T229" s="40" t="str">
        <f aca="false">B229&amp;"|"&amp;E229&amp;"|"&amp;J229</f>
        <v>Premium|Clockwork Empire|Clockwork Titan</v>
      </c>
      <c r="U229" s="41" t="n">
        <f aca="false">COUNTIF(T:T,T229)</f>
        <v>1</v>
      </c>
      <c r="V229" s="42" t="str">
        <f aca="false">B229&amp;"|"&amp;E229&amp;"|"&amp;J229&amp;"|"&amp;N229</f>
        <v>Premium|Clockwork Empire|Clockwork Titan|-</v>
      </c>
      <c r="W229" s="43" t="n">
        <f aca="false">COUNTIF(V:V,V229)</f>
        <v>1</v>
      </c>
    </row>
    <row r="230" customFormat="false" ht="15.75" hidden="false" customHeight="true" outlineLevel="0" collapsed="false">
      <c r="A230" s="33" t="s">
        <v>10</v>
      </c>
      <c r="B230" s="33" t="s">
        <v>14</v>
      </c>
      <c r="C230" s="34" t="n">
        <v>5</v>
      </c>
      <c r="D230" s="34" t="n">
        <v>2</v>
      </c>
      <c r="E230" s="33" t="s">
        <v>705</v>
      </c>
      <c r="F230" s="33" t="s">
        <v>705</v>
      </c>
      <c r="G230" s="34" t="n">
        <v>6</v>
      </c>
      <c r="H230" s="33" t="s">
        <v>110</v>
      </c>
      <c r="I230" s="33" t="s">
        <v>117</v>
      </c>
      <c r="J230" s="33" t="s">
        <v>714</v>
      </c>
      <c r="K230" s="33" t="s">
        <v>715</v>
      </c>
      <c r="L230" s="33"/>
      <c r="M230" s="33" t="s">
        <v>716</v>
      </c>
      <c r="N230" s="35" t="s">
        <v>109</v>
      </c>
      <c r="O230" s="35" t="n">
        <v>2015</v>
      </c>
      <c r="P230" s="36" t="str">
        <f aca="false">J230</f>
        <v>Helping Hand</v>
      </c>
      <c r="Q230" s="37" t="n">
        <f aca="false">COUNTIF(P:P,P230)</f>
        <v>1</v>
      </c>
      <c r="R230" s="38" t="str">
        <f aca="false">E230&amp;"|"&amp;J230</f>
        <v>Clockwork Empire|Helping Hand</v>
      </c>
      <c r="S230" s="39" t="n">
        <f aca="false">COUNTIF(R:R,R230)</f>
        <v>1</v>
      </c>
      <c r="T230" s="40" t="str">
        <f aca="false">B230&amp;"|"&amp;E230&amp;"|"&amp;J230</f>
        <v>Premium|Clockwork Empire|Helping Hand</v>
      </c>
      <c r="U230" s="41" t="n">
        <f aca="false">COUNTIF(T:T,T230)</f>
        <v>1</v>
      </c>
      <c r="V230" s="42" t="str">
        <f aca="false">B230&amp;"|"&amp;E230&amp;"|"&amp;J230&amp;"|"&amp;N230</f>
        <v>Premium|Clockwork Empire|Helping Hand|-</v>
      </c>
      <c r="W230" s="43" t="n">
        <f aca="false">COUNTIF(V:V,V230)</f>
        <v>1</v>
      </c>
    </row>
    <row r="231" customFormat="false" ht="15.75" hidden="false" customHeight="true" outlineLevel="0" collapsed="false">
      <c r="A231" s="33" t="s">
        <v>10</v>
      </c>
      <c r="B231" s="33" t="s">
        <v>14</v>
      </c>
      <c r="C231" s="34" t="n">
        <v>5</v>
      </c>
      <c r="D231" s="34" t="n">
        <v>2</v>
      </c>
      <c r="E231" s="33" t="s">
        <v>705</v>
      </c>
      <c r="F231" s="33" t="s">
        <v>705</v>
      </c>
      <c r="G231" s="34" t="n">
        <v>4</v>
      </c>
      <c r="H231" s="33" t="s">
        <v>129</v>
      </c>
      <c r="I231" s="33" t="s">
        <v>117</v>
      </c>
      <c r="J231" s="33" t="s">
        <v>717</v>
      </c>
      <c r="K231" s="33" t="s">
        <v>718</v>
      </c>
      <c r="L231" s="33"/>
      <c r="M231" s="33" t="s">
        <v>719</v>
      </c>
      <c r="N231" s="35" t="s">
        <v>109</v>
      </c>
      <c r="O231" s="35" t="n">
        <v>2015</v>
      </c>
      <c r="P231" s="36" t="str">
        <f aca="false">J231</f>
        <v>Mechanical Cogko</v>
      </c>
      <c r="Q231" s="37" t="n">
        <f aca="false">COUNTIF(P:P,P231)</f>
        <v>1</v>
      </c>
      <c r="R231" s="38" t="str">
        <f aca="false">E231&amp;"|"&amp;J231</f>
        <v>Clockwork Empire|Mechanical Cogko</v>
      </c>
      <c r="S231" s="39" t="n">
        <f aca="false">COUNTIF(R:R,R231)</f>
        <v>1</v>
      </c>
      <c r="T231" s="40" t="str">
        <f aca="false">B231&amp;"|"&amp;E231&amp;"|"&amp;J231</f>
        <v>Premium|Clockwork Empire|Mechanical Cogko</v>
      </c>
      <c r="U231" s="41" t="n">
        <f aca="false">COUNTIF(T:T,T231)</f>
        <v>1</v>
      </c>
      <c r="V231" s="42" t="str">
        <f aca="false">B231&amp;"|"&amp;E231&amp;"|"&amp;J231&amp;"|"&amp;N231</f>
        <v>Premium|Clockwork Empire|Mechanical Cogko|-</v>
      </c>
      <c r="W231" s="43" t="n">
        <f aca="false">COUNTIF(V:V,V231)</f>
        <v>1</v>
      </c>
    </row>
    <row r="232" customFormat="false" ht="15.75" hidden="false" customHeight="true" outlineLevel="0" collapsed="false">
      <c r="A232" s="33" t="s">
        <v>10</v>
      </c>
      <c r="B232" s="33" t="s">
        <v>14</v>
      </c>
      <c r="C232" s="34" t="n">
        <v>5</v>
      </c>
      <c r="D232" s="34" t="n">
        <v>2</v>
      </c>
      <c r="E232" s="33" t="s">
        <v>705</v>
      </c>
      <c r="F232" s="33" t="s">
        <v>705</v>
      </c>
      <c r="G232" s="34" t="n">
        <v>4</v>
      </c>
      <c r="H232" s="33" t="s">
        <v>129</v>
      </c>
      <c r="I232" s="33" t="s">
        <v>117</v>
      </c>
      <c r="J232" s="33" t="s">
        <v>720</v>
      </c>
      <c r="K232" s="33"/>
      <c r="L232" s="33"/>
      <c r="M232" s="33" t="s">
        <v>721</v>
      </c>
      <c r="N232" s="35" t="s">
        <v>109</v>
      </c>
      <c r="O232" s="35" t="n">
        <v>2015</v>
      </c>
      <c r="P232" s="36" t="str">
        <f aca="false">J232</f>
        <v>Steam-Powered Turboprop</v>
      </c>
      <c r="Q232" s="37" t="n">
        <f aca="false">COUNTIF(P:P,P232)</f>
        <v>1</v>
      </c>
      <c r="R232" s="38" t="str">
        <f aca="false">E232&amp;"|"&amp;J232</f>
        <v>Clockwork Empire|Steam-Powered Turboprop</v>
      </c>
      <c r="S232" s="39" t="n">
        <f aca="false">COUNTIF(R:R,R232)</f>
        <v>1</v>
      </c>
      <c r="T232" s="40" t="str">
        <f aca="false">B232&amp;"|"&amp;E232&amp;"|"&amp;J232</f>
        <v>Premium|Clockwork Empire|Steam-Powered Turboprop</v>
      </c>
      <c r="U232" s="41" t="n">
        <f aca="false">COUNTIF(T:T,T232)</f>
        <v>1</v>
      </c>
      <c r="V232" s="42" t="str">
        <f aca="false">B232&amp;"|"&amp;E232&amp;"|"&amp;J232&amp;"|"&amp;N232</f>
        <v>Premium|Clockwork Empire|Steam-Powered Turboprop|-</v>
      </c>
      <c r="W232" s="43" t="n">
        <f aca="false">COUNTIF(V:V,V232)</f>
        <v>1</v>
      </c>
    </row>
    <row r="233" customFormat="false" ht="15.75" hidden="false" customHeight="true" outlineLevel="0" collapsed="false">
      <c r="A233" s="33" t="s">
        <v>39</v>
      </c>
      <c r="B233" s="33" t="s">
        <v>14</v>
      </c>
      <c r="C233" s="34" t="n">
        <v>5</v>
      </c>
      <c r="D233" s="34" t="n">
        <v>2</v>
      </c>
      <c r="E233" s="33" t="s">
        <v>722</v>
      </c>
      <c r="F233" s="33" t="s">
        <v>722</v>
      </c>
      <c r="G233" s="34" t="n">
        <v>6</v>
      </c>
      <c r="H233" s="33" t="s">
        <v>129</v>
      </c>
      <c r="I233" s="33" t="s">
        <v>117</v>
      </c>
      <c r="J233" s="33" t="s">
        <v>723</v>
      </c>
      <c r="K233" s="33" t="s">
        <v>724</v>
      </c>
      <c r="L233" s="33"/>
      <c r="M233" s="33" t="s">
        <v>725</v>
      </c>
      <c r="N233" s="35" t="s">
        <v>39</v>
      </c>
      <c r="O233" s="35" t="n">
        <v>2020</v>
      </c>
      <c r="P233" s="36" t="str">
        <f aca="false">J233</f>
        <v>A Brand New Card!</v>
      </c>
      <c r="Q233" s="37" t="n">
        <f aca="false">COUNTIF(P:P,P233)</f>
        <v>1</v>
      </c>
      <c r="R233" s="38" t="str">
        <f aca="false">E233&amp;"|"&amp;J233</f>
        <v>Come on Down!|A Brand New Card!</v>
      </c>
      <c r="S233" s="39" t="n">
        <f aca="false">COUNTIF(R:R,R233)</f>
        <v>1</v>
      </c>
      <c r="T233" s="40" t="str">
        <f aca="false">B233&amp;"|"&amp;E233&amp;"|"&amp;J233</f>
        <v>Premium|Come on Down!|A Brand New Card!</v>
      </c>
      <c r="U233" s="41" t="n">
        <f aca="false">COUNTIF(T:T,T233)</f>
        <v>1</v>
      </c>
      <c r="V233" s="42" t="str">
        <f aca="false">B233&amp;"|"&amp;E233&amp;"|"&amp;J233&amp;"|"&amp;N233</f>
        <v>Premium|Come on Down!|A Brand New Card!|Collusion</v>
      </c>
      <c r="W233" s="43" t="n">
        <f aca="false">COUNTIF(V:V,V233)</f>
        <v>1</v>
      </c>
    </row>
    <row r="234" customFormat="false" ht="15.75" hidden="false" customHeight="true" outlineLevel="0" collapsed="false">
      <c r="A234" s="33" t="s">
        <v>39</v>
      </c>
      <c r="B234" s="33" t="s">
        <v>14</v>
      </c>
      <c r="C234" s="34" t="n">
        <v>5</v>
      </c>
      <c r="D234" s="34" t="n">
        <v>2</v>
      </c>
      <c r="E234" s="33" t="s">
        <v>722</v>
      </c>
      <c r="F234" s="33" t="s">
        <v>722</v>
      </c>
      <c r="G234" s="34" t="n">
        <v>4</v>
      </c>
      <c r="H234" s="33" t="s">
        <v>114</v>
      </c>
      <c r="I234" s="33" t="s">
        <v>117</v>
      </c>
      <c r="J234" s="33" t="s">
        <v>726</v>
      </c>
      <c r="K234" s="33" t="s">
        <v>727</v>
      </c>
      <c r="L234" s="33"/>
      <c r="M234" s="33" t="s">
        <v>728</v>
      </c>
      <c r="N234" s="35" t="s">
        <v>39</v>
      </c>
      <c r="O234" s="35" t="n">
        <v>2020</v>
      </c>
      <c r="P234" s="36" t="str">
        <f aca="false">J234</f>
        <v>Cheese Louise</v>
      </c>
      <c r="Q234" s="37" t="n">
        <f aca="false">COUNTIF(P:P,P234)</f>
        <v>1</v>
      </c>
      <c r="R234" s="38" t="str">
        <f aca="false">E234&amp;"|"&amp;J234</f>
        <v>Come on Down!|Cheese Louise</v>
      </c>
      <c r="S234" s="39" t="n">
        <f aca="false">COUNTIF(R:R,R234)</f>
        <v>1</v>
      </c>
      <c r="T234" s="40" t="str">
        <f aca="false">B234&amp;"|"&amp;E234&amp;"|"&amp;J234</f>
        <v>Premium|Come on Down!|Cheese Louise</v>
      </c>
      <c r="U234" s="41" t="n">
        <f aca="false">COUNTIF(T:T,T234)</f>
        <v>1</v>
      </c>
      <c r="V234" s="42" t="str">
        <f aca="false">B234&amp;"|"&amp;E234&amp;"|"&amp;J234&amp;"|"&amp;N234</f>
        <v>Premium|Come on Down!|Cheese Louise|Collusion</v>
      </c>
      <c r="W234" s="43" t="n">
        <f aca="false">COUNTIF(V:V,V234)</f>
        <v>1</v>
      </c>
    </row>
    <row r="235" customFormat="false" ht="15.75" hidden="false" customHeight="true" outlineLevel="0" collapsed="false">
      <c r="A235" s="33" t="s">
        <v>39</v>
      </c>
      <c r="B235" s="33" t="s">
        <v>14</v>
      </c>
      <c r="C235" s="34" t="n">
        <v>5</v>
      </c>
      <c r="D235" s="34" t="n">
        <v>2</v>
      </c>
      <c r="E235" s="33" t="s">
        <v>722</v>
      </c>
      <c r="F235" s="33" t="s">
        <v>722</v>
      </c>
      <c r="G235" s="34" t="n">
        <v>4</v>
      </c>
      <c r="H235" s="33" t="s">
        <v>109</v>
      </c>
      <c r="I235" s="33" t="s">
        <v>109</v>
      </c>
      <c r="J235" s="33" t="s">
        <v>729</v>
      </c>
      <c r="K235" s="33" t="s">
        <v>730</v>
      </c>
      <c r="L235" s="33"/>
      <c r="M235" s="33" t="s">
        <v>731</v>
      </c>
      <c r="N235" s="35" t="s">
        <v>39</v>
      </c>
      <c r="O235" s="35" t="n">
        <v>2020</v>
      </c>
      <c r="P235" s="36" t="str">
        <f aca="false">J235</f>
        <v>Deck or No Deck</v>
      </c>
      <c r="Q235" s="37" t="n">
        <f aca="false">COUNTIF(P:P,P235)</f>
        <v>1</v>
      </c>
      <c r="R235" s="38" t="str">
        <f aca="false">E235&amp;"|"&amp;J235</f>
        <v>Come on Down!|Deck or No Deck</v>
      </c>
      <c r="S235" s="39" t="n">
        <f aca="false">COUNTIF(R:R,R235)</f>
        <v>1</v>
      </c>
      <c r="T235" s="40" t="str">
        <f aca="false">B235&amp;"|"&amp;E235&amp;"|"&amp;J235</f>
        <v>Premium|Come on Down!|Deck or No Deck</v>
      </c>
      <c r="U235" s="41" t="n">
        <f aca="false">COUNTIF(T:T,T235)</f>
        <v>1</v>
      </c>
      <c r="V235" s="42" t="str">
        <f aca="false">B235&amp;"|"&amp;E235&amp;"|"&amp;J235&amp;"|"&amp;N235</f>
        <v>Premium|Come on Down!|Deck or No Deck|Collusion</v>
      </c>
      <c r="W235" s="43" t="n">
        <f aca="false">COUNTIF(V:V,V235)</f>
        <v>1</v>
      </c>
    </row>
    <row r="236" customFormat="false" ht="15.75" hidden="false" customHeight="true" outlineLevel="0" collapsed="false">
      <c r="A236" s="33" t="s">
        <v>39</v>
      </c>
      <c r="B236" s="33" t="s">
        <v>14</v>
      </c>
      <c r="C236" s="34" t="n">
        <v>5</v>
      </c>
      <c r="D236" s="34" t="n">
        <v>1</v>
      </c>
      <c r="E236" s="33" t="s">
        <v>722</v>
      </c>
      <c r="F236" s="33" t="s">
        <v>722</v>
      </c>
      <c r="G236" s="34" t="n">
        <v>7</v>
      </c>
      <c r="H236" s="33" t="s">
        <v>114</v>
      </c>
      <c r="I236" s="33" t="s">
        <v>105</v>
      </c>
      <c r="J236" s="33" t="s">
        <v>732</v>
      </c>
      <c r="K236" s="33" t="s">
        <v>733</v>
      </c>
      <c r="L236" s="33"/>
      <c r="M236" s="33" t="s">
        <v>734</v>
      </c>
      <c r="N236" s="35" t="s">
        <v>39</v>
      </c>
      <c r="O236" s="35" t="n">
        <v>2020</v>
      </c>
      <c r="P236" s="36" t="str">
        <f aca="false">J236</f>
        <v>Feuding Family</v>
      </c>
      <c r="Q236" s="37" t="n">
        <f aca="false">COUNTIF(P:P,P236)</f>
        <v>1</v>
      </c>
      <c r="R236" s="38" t="str">
        <f aca="false">E236&amp;"|"&amp;J236</f>
        <v>Come on Down!|Feuding Family</v>
      </c>
      <c r="S236" s="39" t="n">
        <f aca="false">COUNTIF(R:R,R236)</f>
        <v>1</v>
      </c>
      <c r="T236" s="40" t="str">
        <f aca="false">B236&amp;"|"&amp;E236&amp;"|"&amp;J236</f>
        <v>Premium|Come on Down!|Feuding Family</v>
      </c>
      <c r="U236" s="41" t="n">
        <f aca="false">COUNTIF(T:T,T236)</f>
        <v>1</v>
      </c>
      <c r="V236" s="42" t="str">
        <f aca="false">B236&amp;"|"&amp;E236&amp;"|"&amp;J236&amp;"|"&amp;N236</f>
        <v>Premium|Come on Down!|Feuding Family|Collusion</v>
      </c>
      <c r="W236" s="43" t="n">
        <f aca="false">COUNTIF(V:V,V236)</f>
        <v>1</v>
      </c>
    </row>
    <row r="237" customFormat="false" ht="15.75" hidden="false" customHeight="true" outlineLevel="0" collapsed="false">
      <c r="A237" s="33" t="s">
        <v>39</v>
      </c>
      <c r="B237" s="33" t="s">
        <v>14</v>
      </c>
      <c r="C237" s="34" t="n">
        <v>5</v>
      </c>
      <c r="D237" s="34" t="n">
        <v>2</v>
      </c>
      <c r="E237" s="33" t="s">
        <v>722</v>
      </c>
      <c r="F237" s="33" t="s">
        <v>722</v>
      </c>
      <c r="G237" s="34" t="n">
        <v>5</v>
      </c>
      <c r="H237" s="33" t="s">
        <v>139</v>
      </c>
      <c r="I237" s="33" t="s">
        <v>105</v>
      </c>
      <c r="J237" s="33" t="s">
        <v>735</v>
      </c>
      <c r="K237" s="33" t="s">
        <v>736</v>
      </c>
      <c r="L237" s="33"/>
      <c r="M237" s="33" t="s">
        <v>737</v>
      </c>
      <c r="N237" s="35" t="s">
        <v>39</v>
      </c>
      <c r="O237" s="35" t="n">
        <v>2020</v>
      </c>
      <c r="P237" s="36" t="str">
        <f aca="false">J237</f>
        <v>The Survivor</v>
      </c>
      <c r="Q237" s="37" t="n">
        <f aca="false">COUNTIF(P:P,P237)</f>
        <v>1</v>
      </c>
      <c r="R237" s="38" t="str">
        <f aca="false">E237&amp;"|"&amp;J237</f>
        <v>Come on Down!|The Survivor</v>
      </c>
      <c r="S237" s="39" t="n">
        <f aca="false">COUNTIF(R:R,R237)</f>
        <v>1</v>
      </c>
      <c r="T237" s="40" t="str">
        <f aca="false">B237&amp;"|"&amp;E237&amp;"|"&amp;J237</f>
        <v>Premium|Come on Down!|The Survivor</v>
      </c>
      <c r="U237" s="41" t="n">
        <f aca="false">COUNTIF(T:T,T237)</f>
        <v>1</v>
      </c>
      <c r="V237" s="42" t="str">
        <f aca="false">B237&amp;"|"&amp;E237&amp;"|"&amp;J237&amp;"|"&amp;N237</f>
        <v>Premium|Come on Down!|The Survivor|Collusion</v>
      </c>
      <c r="W237" s="43" t="n">
        <f aca="false">COUNTIF(V:V,V237)</f>
        <v>1</v>
      </c>
    </row>
    <row r="238" customFormat="false" ht="15.75" hidden="false" customHeight="true" outlineLevel="0" collapsed="false">
      <c r="A238" s="33" t="s">
        <v>39</v>
      </c>
      <c r="B238" s="33" t="s">
        <v>14</v>
      </c>
      <c r="C238" s="34" t="n">
        <v>5</v>
      </c>
      <c r="D238" s="34" t="n">
        <v>3</v>
      </c>
      <c r="E238" s="33" t="s">
        <v>722</v>
      </c>
      <c r="F238" s="33" t="s">
        <v>722</v>
      </c>
      <c r="G238" s="34" t="n">
        <v>3</v>
      </c>
      <c r="H238" s="33" t="s">
        <v>99</v>
      </c>
      <c r="I238" s="33" t="s">
        <v>117</v>
      </c>
      <c r="J238" s="33" t="s">
        <v>738</v>
      </c>
      <c r="K238" s="33" t="s">
        <v>739</v>
      </c>
      <c r="L238" s="33"/>
      <c r="M238" s="33" t="s">
        <v>740</v>
      </c>
      <c r="N238" s="35" t="s">
        <v>39</v>
      </c>
      <c r="O238" s="35" t="n">
        <v>2020</v>
      </c>
      <c r="P238" s="36" t="str">
        <f aca="false">J238</f>
        <v>Wheel of Prices</v>
      </c>
      <c r="Q238" s="37" t="n">
        <f aca="false">COUNTIF(P:P,P238)</f>
        <v>1</v>
      </c>
      <c r="R238" s="38" t="str">
        <f aca="false">E238&amp;"|"&amp;J238</f>
        <v>Come on Down!|Wheel of Prices</v>
      </c>
      <c r="S238" s="39" t="n">
        <f aca="false">COUNTIF(R:R,R238)</f>
        <v>1</v>
      </c>
      <c r="T238" s="40" t="str">
        <f aca="false">B238&amp;"|"&amp;E238&amp;"|"&amp;J238</f>
        <v>Premium|Come on Down!|Wheel of Prices</v>
      </c>
      <c r="U238" s="41" t="n">
        <f aca="false">COUNTIF(T:T,T238)</f>
        <v>1</v>
      </c>
      <c r="V238" s="42" t="str">
        <f aca="false">B238&amp;"|"&amp;E238&amp;"|"&amp;J238&amp;"|"&amp;N238</f>
        <v>Premium|Come on Down!|Wheel of Prices|Collusion</v>
      </c>
      <c r="W238" s="43" t="n">
        <f aca="false">COUNTIF(V:V,V238)</f>
        <v>1</v>
      </c>
    </row>
    <row r="239" customFormat="false" ht="15.75" hidden="false" customHeight="true" outlineLevel="0" collapsed="false">
      <c r="A239" s="33" t="s">
        <v>49</v>
      </c>
      <c r="B239" s="33" t="s">
        <v>18</v>
      </c>
      <c r="C239" s="34" t="n">
        <v>9</v>
      </c>
      <c r="D239" s="34" t="n">
        <v>1</v>
      </c>
      <c r="E239" s="33" t="s">
        <v>741</v>
      </c>
      <c r="F239" s="33" t="s">
        <v>741</v>
      </c>
      <c r="G239" s="34" t="n">
        <v>8</v>
      </c>
      <c r="H239" s="33" t="s">
        <v>129</v>
      </c>
      <c r="I239" s="33" t="s">
        <v>105</v>
      </c>
      <c r="J239" s="33" t="s">
        <v>742</v>
      </c>
      <c r="K239" s="33" t="s">
        <v>576</v>
      </c>
      <c r="L239" s="33"/>
      <c r="M239" s="33" t="s">
        <v>743</v>
      </c>
      <c r="N239" s="35" t="s">
        <v>109</v>
      </c>
      <c r="O239" s="35" t="n">
        <v>2015</v>
      </c>
      <c r="P239" s="36" t="str">
        <f aca="false">J239</f>
        <v>Arlecchino</v>
      </c>
      <c r="Q239" s="37" t="n">
        <f aca="false">COUNTIF(P:P,P239)</f>
        <v>1</v>
      </c>
      <c r="R239" s="38" t="str">
        <f aca="false">E239&amp;"|"&amp;J239</f>
        <v>Commedia Dell'Arte|Arlecchino</v>
      </c>
      <c r="S239" s="39" t="n">
        <f aca="false">COUNTIF(R:R,R239)</f>
        <v>1</v>
      </c>
      <c r="T239" s="40" t="str">
        <f aca="false">B239&amp;"|"&amp;E239&amp;"|"&amp;J239</f>
        <v>Gold Promo|Commedia Dell'Arte|Arlecchino</v>
      </c>
      <c r="U239" s="41" t="n">
        <f aca="false">COUNTIF(T:T,T239)</f>
        <v>1</v>
      </c>
      <c r="V239" s="42" t="str">
        <f aca="false">B239&amp;"|"&amp;E239&amp;"|"&amp;J239&amp;"|"&amp;N239</f>
        <v>Gold Promo|Commedia Dell'Arte|Arlecchino|-</v>
      </c>
      <c r="W239" s="43" t="n">
        <f aca="false">COUNTIF(V:V,V239)</f>
        <v>1</v>
      </c>
    </row>
    <row r="240" customFormat="false" ht="15.75" hidden="false" customHeight="true" outlineLevel="0" collapsed="false">
      <c r="A240" s="33" t="s">
        <v>49</v>
      </c>
      <c r="B240" s="33" t="s">
        <v>18</v>
      </c>
      <c r="C240" s="34" t="n">
        <v>9</v>
      </c>
      <c r="D240" s="34" t="n">
        <v>1</v>
      </c>
      <c r="E240" s="33" t="s">
        <v>741</v>
      </c>
      <c r="F240" s="33" t="s">
        <v>741</v>
      </c>
      <c r="G240" s="34" t="n">
        <v>8</v>
      </c>
      <c r="H240" s="33" t="s">
        <v>129</v>
      </c>
      <c r="I240" s="33" t="s">
        <v>105</v>
      </c>
      <c r="J240" s="33" t="s">
        <v>744</v>
      </c>
      <c r="K240" s="33" t="s">
        <v>576</v>
      </c>
      <c r="L240" s="33"/>
      <c r="M240" s="33" t="s">
        <v>745</v>
      </c>
      <c r="N240" s="35" t="s">
        <v>109</v>
      </c>
      <c r="O240" s="35" t="n">
        <v>2015</v>
      </c>
      <c r="P240" s="36" t="str">
        <f aca="false">J240</f>
        <v>Columbina</v>
      </c>
      <c r="Q240" s="37" t="n">
        <f aca="false">COUNTIF(P:P,P240)</f>
        <v>1</v>
      </c>
      <c r="R240" s="38" t="str">
        <f aca="false">E240&amp;"|"&amp;J240</f>
        <v>Commedia Dell'Arte|Columbina</v>
      </c>
      <c r="S240" s="39" t="n">
        <f aca="false">COUNTIF(R:R,R240)</f>
        <v>1</v>
      </c>
      <c r="T240" s="40" t="str">
        <f aca="false">B240&amp;"|"&amp;E240&amp;"|"&amp;J240</f>
        <v>Gold Promo|Commedia Dell'Arte|Columbina</v>
      </c>
      <c r="U240" s="41" t="n">
        <f aca="false">COUNTIF(T:T,T240)</f>
        <v>1</v>
      </c>
      <c r="V240" s="42" t="str">
        <f aca="false">B240&amp;"|"&amp;E240&amp;"|"&amp;J240&amp;"|"&amp;N240</f>
        <v>Gold Promo|Commedia Dell'Arte|Columbina|-</v>
      </c>
      <c r="W240" s="43" t="n">
        <f aca="false">COUNTIF(V:V,V240)</f>
        <v>1</v>
      </c>
    </row>
    <row r="241" customFormat="false" ht="15.75" hidden="false" customHeight="true" outlineLevel="0" collapsed="false">
      <c r="A241" s="33" t="s">
        <v>49</v>
      </c>
      <c r="B241" s="33" t="s">
        <v>18</v>
      </c>
      <c r="C241" s="34" t="n">
        <v>9</v>
      </c>
      <c r="D241" s="34" t="n">
        <v>1</v>
      </c>
      <c r="E241" s="33" t="s">
        <v>741</v>
      </c>
      <c r="F241" s="33" t="s">
        <v>741</v>
      </c>
      <c r="G241" s="34" t="n">
        <v>8</v>
      </c>
      <c r="H241" s="33" t="s">
        <v>114</v>
      </c>
      <c r="I241" s="33" t="s">
        <v>105</v>
      </c>
      <c r="J241" s="33" t="s">
        <v>746</v>
      </c>
      <c r="K241" s="33" t="s">
        <v>576</v>
      </c>
      <c r="L241" s="33"/>
      <c r="M241" s="33" t="s">
        <v>747</v>
      </c>
      <c r="N241" s="35" t="s">
        <v>109</v>
      </c>
      <c r="O241" s="35" t="n">
        <v>2015</v>
      </c>
      <c r="P241" s="36" t="str">
        <f aca="false">J241</f>
        <v>Pantalone</v>
      </c>
      <c r="Q241" s="37" t="n">
        <f aca="false">COUNTIF(P:P,P241)</f>
        <v>1</v>
      </c>
      <c r="R241" s="38" t="str">
        <f aca="false">E241&amp;"|"&amp;J241</f>
        <v>Commedia Dell'Arte|Pantalone</v>
      </c>
      <c r="S241" s="39" t="n">
        <f aca="false">COUNTIF(R:R,R241)</f>
        <v>1</v>
      </c>
      <c r="T241" s="40" t="str">
        <f aca="false">B241&amp;"|"&amp;E241&amp;"|"&amp;J241</f>
        <v>Gold Promo|Commedia Dell'Arte|Pantalone</v>
      </c>
      <c r="U241" s="41" t="n">
        <f aca="false">COUNTIF(T:T,T241)</f>
        <v>1</v>
      </c>
      <c r="V241" s="42" t="str">
        <f aca="false">B241&amp;"|"&amp;E241&amp;"|"&amp;J241&amp;"|"&amp;N241</f>
        <v>Gold Promo|Commedia Dell'Arte|Pantalone|-</v>
      </c>
      <c r="W241" s="43" t="n">
        <f aca="false">COUNTIF(V:V,V241)</f>
        <v>1</v>
      </c>
    </row>
    <row r="242" customFormat="false" ht="15.75" hidden="false" customHeight="true" outlineLevel="0" collapsed="false">
      <c r="A242" s="33" t="s">
        <v>49</v>
      </c>
      <c r="B242" s="33" t="s">
        <v>18</v>
      </c>
      <c r="C242" s="34" t="n">
        <v>9</v>
      </c>
      <c r="D242" s="34" t="n">
        <v>1</v>
      </c>
      <c r="E242" s="33" t="s">
        <v>741</v>
      </c>
      <c r="F242" s="33" t="s">
        <v>741</v>
      </c>
      <c r="G242" s="34" t="n">
        <v>8</v>
      </c>
      <c r="H242" s="33" t="s">
        <v>110</v>
      </c>
      <c r="I242" s="33" t="s">
        <v>105</v>
      </c>
      <c r="J242" s="33" t="s">
        <v>748</v>
      </c>
      <c r="K242" s="33" t="s">
        <v>576</v>
      </c>
      <c r="L242" s="33"/>
      <c r="M242" s="33" t="s">
        <v>749</v>
      </c>
      <c r="N242" s="35" t="s">
        <v>109</v>
      </c>
      <c r="O242" s="35" t="n">
        <v>2015</v>
      </c>
      <c r="P242" s="36" t="str">
        <f aca="false">J242</f>
        <v>Scaramouche</v>
      </c>
      <c r="Q242" s="37" t="n">
        <f aca="false">COUNTIF(P:P,P242)</f>
        <v>1</v>
      </c>
      <c r="R242" s="38" t="str">
        <f aca="false">E242&amp;"|"&amp;J242</f>
        <v>Commedia Dell'Arte|Scaramouche</v>
      </c>
      <c r="S242" s="39" t="n">
        <f aca="false">COUNTIF(R:R,R242)</f>
        <v>1</v>
      </c>
      <c r="T242" s="40" t="str">
        <f aca="false">B242&amp;"|"&amp;E242&amp;"|"&amp;J242</f>
        <v>Gold Promo|Commedia Dell'Arte|Scaramouche</v>
      </c>
      <c r="U242" s="41" t="n">
        <f aca="false">COUNTIF(T:T,T242)</f>
        <v>1</v>
      </c>
      <c r="V242" s="42" t="str">
        <f aca="false">B242&amp;"|"&amp;E242&amp;"|"&amp;J242&amp;"|"&amp;N242</f>
        <v>Gold Promo|Commedia Dell'Arte|Scaramouche|-</v>
      </c>
      <c r="W242" s="43" t="n">
        <f aca="false">COUNTIF(V:V,V242)</f>
        <v>1</v>
      </c>
    </row>
    <row r="243" customFormat="false" ht="15.75" hidden="false" customHeight="true" outlineLevel="0" collapsed="false">
      <c r="A243" s="33" t="s">
        <v>49</v>
      </c>
      <c r="B243" s="33" t="s">
        <v>18</v>
      </c>
      <c r="C243" s="34" t="n">
        <v>9</v>
      </c>
      <c r="D243" s="34" t="n">
        <v>1</v>
      </c>
      <c r="E243" s="33" t="s">
        <v>741</v>
      </c>
      <c r="F243" s="33" t="s">
        <v>741</v>
      </c>
      <c r="G243" s="34" t="n">
        <v>8</v>
      </c>
      <c r="H243" s="33" t="s">
        <v>124</v>
      </c>
      <c r="I243" s="33" t="s">
        <v>105</v>
      </c>
      <c r="J243" s="33" t="s">
        <v>750</v>
      </c>
      <c r="K243" s="33" t="s">
        <v>576</v>
      </c>
      <c r="L243" s="33"/>
      <c r="M243" s="33" t="s">
        <v>751</v>
      </c>
      <c r="N243" s="35" t="s">
        <v>109</v>
      </c>
      <c r="O243" s="35" t="n">
        <v>2015</v>
      </c>
      <c r="P243" s="36" t="str">
        <f aca="false">J243</f>
        <v>Tartaglia</v>
      </c>
      <c r="Q243" s="37" t="n">
        <f aca="false">COUNTIF(P:P,P243)</f>
        <v>1</v>
      </c>
      <c r="R243" s="38" t="str">
        <f aca="false">E243&amp;"|"&amp;J243</f>
        <v>Commedia Dell'Arte|Tartaglia</v>
      </c>
      <c r="S243" s="39" t="n">
        <f aca="false">COUNTIF(R:R,R243)</f>
        <v>1</v>
      </c>
      <c r="T243" s="40" t="str">
        <f aca="false">B243&amp;"|"&amp;E243&amp;"|"&amp;J243</f>
        <v>Gold Promo|Commedia Dell'Arte|Tartaglia</v>
      </c>
      <c r="U243" s="41" t="n">
        <f aca="false">COUNTIF(T:T,T243)</f>
        <v>1</v>
      </c>
      <c r="V243" s="42" t="str">
        <f aca="false">B243&amp;"|"&amp;E243&amp;"|"&amp;J243&amp;"|"&amp;N243</f>
        <v>Gold Promo|Commedia Dell'Arte|Tartaglia|-</v>
      </c>
      <c r="W243" s="43" t="n">
        <f aca="false">COUNTIF(V:V,V243)</f>
        <v>1</v>
      </c>
    </row>
    <row r="244" customFormat="false" ht="15.75" hidden="false" customHeight="true" outlineLevel="0" collapsed="false">
      <c r="A244" s="33" t="s">
        <v>49</v>
      </c>
      <c r="B244" s="33" t="s">
        <v>18</v>
      </c>
      <c r="C244" s="34" t="n">
        <v>9</v>
      </c>
      <c r="D244" s="34" t="n">
        <v>1</v>
      </c>
      <c r="E244" s="33" t="s">
        <v>741</v>
      </c>
      <c r="F244" s="33" t="s">
        <v>741</v>
      </c>
      <c r="G244" s="34" t="n">
        <v>8</v>
      </c>
      <c r="H244" s="33" t="s">
        <v>99</v>
      </c>
      <c r="I244" s="33" t="s">
        <v>105</v>
      </c>
      <c r="J244" s="33" t="s">
        <v>752</v>
      </c>
      <c r="K244" s="33" t="s">
        <v>576</v>
      </c>
      <c r="L244" s="33"/>
      <c r="M244" s="33" t="s">
        <v>753</v>
      </c>
      <c r="N244" s="35" t="s">
        <v>109</v>
      </c>
      <c r="O244" s="35" t="n">
        <v>2015</v>
      </c>
      <c r="P244" s="36" t="str">
        <f aca="false">J244</f>
        <v>The Lovers</v>
      </c>
      <c r="Q244" s="37" t="n">
        <f aca="false">COUNTIF(P:P,P244)</f>
        <v>1</v>
      </c>
      <c r="R244" s="38" t="str">
        <f aca="false">E244&amp;"|"&amp;J244</f>
        <v>Commedia Dell'Arte|The Lovers</v>
      </c>
      <c r="S244" s="39" t="n">
        <f aca="false">COUNTIF(R:R,R244)</f>
        <v>1</v>
      </c>
      <c r="T244" s="40" t="str">
        <f aca="false">B244&amp;"|"&amp;E244&amp;"|"&amp;J244</f>
        <v>Gold Promo|Commedia Dell'Arte|The Lovers</v>
      </c>
      <c r="U244" s="41" t="n">
        <f aca="false">COUNTIF(T:T,T244)</f>
        <v>1</v>
      </c>
      <c r="V244" s="42" t="str">
        <f aca="false">B244&amp;"|"&amp;E244&amp;"|"&amp;J244&amp;"|"&amp;N244</f>
        <v>Gold Promo|Commedia Dell'Arte|The Lovers|-</v>
      </c>
      <c r="W244" s="43" t="n">
        <f aca="false">COUNTIF(V:V,V244)</f>
        <v>1</v>
      </c>
    </row>
    <row r="245" customFormat="false" ht="15.75" hidden="false" customHeight="true" outlineLevel="0" collapsed="false">
      <c r="A245" s="33" t="s">
        <v>39</v>
      </c>
      <c r="B245" s="33" t="s">
        <v>15</v>
      </c>
      <c r="C245" s="34" t="n">
        <v>6</v>
      </c>
      <c r="D245" s="34" t="n">
        <v>1</v>
      </c>
      <c r="E245" s="33" t="s">
        <v>754</v>
      </c>
      <c r="F245" s="33" t="s">
        <v>754</v>
      </c>
      <c r="G245" s="34" t="n">
        <v>2</v>
      </c>
      <c r="H245" s="33" t="s">
        <v>109</v>
      </c>
      <c r="I245" s="33" t="s">
        <v>109</v>
      </c>
      <c r="J245" s="33" t="s">
        <v>755</v>
      </c>
      <c r="K245" s="33" t="s">
        <v>756</v>
      </c>
      <c r="L245" s="33"/>
      <c r="M245" s="33" t="s">
        <v>757</v>
      </c>
      <c r="N245" s="35" t="s">
        <v>39</v>
      </c>
      <c r="O245" s="35" t="n">
        <v>2020</v>
      </c>
      <c r="P245" s="36" t="str">
        <f aca="false">J245</f>
        <v>Branded Deck Protectors</v>
      </c>
      <c r="Q245" s="37" t="n">
        <f aca="false">COUNTIF(P:P,P245)</f>
        <v>1</v>
      </c>
      <c r="R245" s="38" t="str">
        <f aca="false">E245&amp;"|"&amp;J245</f>
        <v>Core Set II|Branded Deck Protectors</v>
      </c>
      <c r="S245" s="39" t="n">
        <f aca="false">COUNTIF(R:R,R245)</f>
        <v>1</v>
      </c>
      <c r="T245" s="40" t="str">
        <f aca="false">B245&amp;"|"&amp;E245&amp;"|"&amp;J245</f>
        <v>Master|Core Set II|Branded Deck Protectors</v>
      </c>
      <c r="U245" s="41" t="n">
        <f aca="false">COUNTIF(T:T,T245)</f>
        <v>1</v>
      </c>
      <c r="V245" s="42" t="str">
        <f aca="false">B245&amp;"|"&amp;E245&amp;"|"&amp;J245&amp;"|"&amp;N245</f>
        <v>Master|Core Set II|Branded Deck Protectors|Collusion</v>
      </c>
      <c r="W245" s="43" t="n">
        <f aca="false">COUNTIF(V:V,V245)</f>
        <v>1</v>
      </c>
    </row>
    <row r="246" customFormat="false" ht="15.75" hidden="false" customHeight="true" outlineLevel="0" collapsed="false">
      <c r="A246" s="33" t="s">
        <v>39</v>
      </c>
      <c r="B246" s="33" t="s">
        <v>15</v>
      </c>
      <c r="C246" s="34" t="n">
        <v>6</v>
      </c>
      <c r="D246" s="34" t="n">
        <v>1</v>
      </c>
      <c r="E246" s="33" t="s">
        <v>754</v>
      </c>
      <c r="F246" s="33" t="s">
        <v>754</v>
      </c>
      <c r="G246" s="34" t="n">
        <v>7</v>
      </c>
      <c r="H246" s="33" t="s">
        <v>124</v>
      </c>
      <c r="I246" s="33" t="s">
        <v>120</v>
      </c>
      <c r="J246" s="33" t="s">
        <v>758</v>
      </c>
      <c r="K246" s="33" t="s">
        <v>759</v>
      </c>
      <c r="L246" s="33"/>
      <c r="M246" s="33" t="s">
        <v>760</v>
      </c>
      <c r="N246" s="35" t="s">
        <v>39</v>
      </c>
      <c r="O246" s="35" t="n">
        <v>2020</v>
      </c>
      <c r="P246" s="36" t="str">
        <f aca="false">J246</f>
        <v>Chase, Money Adept</v>
      </c>
      <c r="Q246" s="37" t="n">
        <f aca="false">COUNTIF(P:P,P246)</f>
        <v>1</v>
      </c>
      <c r="R246" s="38" t="str">
        <f aca="false">E246&amp;"|"&amp;J246</f>
        <v>Core Set II|Chase, Money Adept</v>
      </c>
      <c r="S246" s="39" t="n">
        <f aca="false">COUNTIF(R:R,R246)</f>
        <v>1</v>
      </c>
      <c r="T246" s="40" t="str">
        <f aca="false">B246&amp;"|"&amp;E246&amp;"|"&amp;J246</f>
        <v>Master|Core Set II|Chase, Money Adept</v>
      </c>
      <c r="U246" s="41" t="n">
        <f aca="false">COUNTIF(T:T,T246)</f>
        <v>1</v>
      </c>
      <c r="V246" s="42" t="str">
        <f aca="false">B246&amp;"|"&amp;E246&amp;"|"&amp;J246&amp;"|"&amp;N246</f>
        <v>Master|Core Set II|Chase, Money Adept|Collusion</v>
      </c>
      <c r="W246" s="43" t="n">
        <f aca="false">COUNTIF(V:V,V246)</f>
        <v>1</v>
      </c>
    </row>
    <row r="247" customFormat="false" ht="15.75" hidden="false" customHeight="true" outlineLevel="0" collapsed="false">
      <c r="A247" s="33" t="s">
        <v>39</v>
      </c>
      <c r="B247" s="33" t="s">
        <v>15</v>
      </c>
      <c r="C247" s="34" t="n">
        <v>6</v>
      </c>
      <c r="D247" s="34" t="n">
        <v>1</v>
      </c>
      <c r="E247" s="33" t="s">
        <v>754</v>
      </c>
      <c r="F247" s="33" t="s">
        <v>754</v>
      </c>
      <c r="G247" s="34" t="n">
        <v>6</v>
      </c>
      <c r="H247" s="33" t="s">
        <v>109</v>
      </c>
      <c r="I247" s="33" t="s">
        <v>109</v>
      </c>
      <c r="J247" s="33" t="s">
        <v>761</v>
      </c>
      <c r="K247" s="33" t="s">
        <v>762</v>
      </c>
      <c r="L247" s="33"/>
      <c r="M247" s="33" t="s">
        <v>763</v>
      </c>
      <c r="N247" s="35" t="s">
        <v>39</v>
      </c>
      <c r="O247" s="35" t="n">
        <v>2020</v>
      </c>
      <c r="P247" s="36" t="str">
        <f aca="false">J247</f>
        <v>Display Case</v>
      </c>
      <c r="Q247" s="37" t="n">
        <f aca="false">COUNTIF(P:P,P247)</f>
        <v>1</v>
      </c>
      <c r="R247" s="38" t="str">
        <f aca="false">E247&amp;"|"&amp;J247</f>
        <v>Core Set II|Display Case</v>
      </c>
      <c r="S247" s="39" t="n">
        <f aca="false">COUNTIF(R:R,R247)</f>
        <v>1</v>
      </c>
      <c r="T247" s="40" t="str">
        <f aca="false">B247&amp;"|"&amp;E247&amp;"|"&amp;J247</f>
        <v>Master|Core Set II|Display Case</v>
      </c>
      <c r="U247" s="41" t="n">
        <f aca="false">COUNTIF(T:T,T247)</f>
        <v>1</v>
      </c>
      <c r="V247" s="42" t="str">
        <f aca="false">B247&amp;"|"&amp;E247&amp;"|"&amp;J247&amp;"|"&amp;N247</f>
        <v>Master|Core Set II|Display Case|Collusion</v>
      </c>
      <c r="W247" s="43" t="n">
        <f aca="false">COUNTIF(V:V,V247)</f>
        <v>1</v>
      </c>
    </row>
    <row r="248" customFormat="false" ht="15.75" hidden="false" customHeight="true" outlineLevel="0" collapsed="false">
      <c r="A248" s="33" t="s">
        <v>39</v>
      </c>
      <c r="B248" s="33" t="s">
        <v>15</v>
      </c>
      <c r="C248" s="34" t="n">
        <v>6</v>
      </c>
      <c r="D248" s="34" t="n">
        <v>1</v>
      </c>
      <c r="E248" s="33" t="s">
        <v>754</v>
      </c>
      <c r="F248" s="33" t="s">
        <v>754</v>
      </c>
      <c r="G248" s="34" t="n">
        <v>3</v>
      </c>
      <c r="H248" s="33" t="s">
        <v>124</v>
      </c>
      <c r="I248" s="33" t="s">
        <v>109</v>
      </c>
      <c r="J248" s="33" t="s">
        <v>764</v>
      </c>
      <c r="K248" s="33" t="s">
        <v>765</v>
      </c>
      <c r="L248" s="33"/>
      <c r="M248" s="33" t="s">
        <v>766</v>
      </c>
      <c r="N248" s="35" t="s">
        <v>39</v>
      </c>
      <c r="O248" s="35" t="n">
        <v>2020</v>
      </c>
      <c r="P248" s="36" t="str">
        <f aca="false">J248</f>
        <v>Duck Tape</v>
      </c>
      <c r="Q248" s="37" t="n">
        <f aca="false">COUNTIF(P:P,P248)</f>
        <v>1</v>
      </c>
      <c r="R248" s="38" t="str">
        <f aca="false">E248&amp;"|"&amp;J248</f>
        <v>Core Set II|Duck Tape</v>
      </c>
      <c r="S248" s="39" t="n">
        <f aca="false">COUNTIF(R:R,R248)</f>
        <v>1</v>
      </c>
      <c r="T248" s="40" t="str">
        <f aca="false">B248&amp;"|"&amp;E248&amp;"|"&amp;J248</f>
        <v>Master|Core Set II|Duck Tape</v>
      </c>
      <c r="U248" s="41" t="n">
        <f aca="false">COUNTIF(T:T,T248)</f>
        <v>1</v>
      </c>
      <c r="V248" s="42" t="str">
        <f aca="false">B248&amp;"|"&amp;E248&amp;"|"&amp;J248&amp;"|"&amp;N248</f>
        <v>Master|Core Set II|Duck Tape|Collusion</v>
      </c>
      <c r="W248" s="43" t="n">
        <f aca="false">COUNTIF(V:V,V248)</f>
        <v>1</v>
      </c>
    </row>
    <row r="249" customFormat="false" ht="15.75" hidden="false" customHeight="true" outlineLevel="0" collapsed="false">
      <c r="A249" s="33" t="s">
        <v>39</v>
      </c>
      <c r="B249" s="33" t="s">
        <v>15</v>
      </c>
      <c r="C249" s="34" t="n">
        <v>6</v>
      </c>
      <c r="D249" s="34" t="n">
        <v>1</v>
      </c>
      <c r="E249" s="33" t="s">
        <v>754</v>
      </c>
      <c r="F249" s="33" t="s">
        <v>754</v>
      </c>
      <c r="G249" s="34" t="n">
        <v>3</v>
      </c>
      <c r="H249" s="33" t="s">
        <v>124</v>
      </c>
      <c r="I249" s="33" t="s">
        <v>162</v>
      </c>
      <c r="J249" s="33" t="s">
        <v>767</v>
      </c>
      <c r="K249" s="33" t="s">
        <v>768</v>
      </c>
      <c r="L249" s="33"/>
      <c r="M249" s="33" t="s">
        <v>769</v>
      </c>
      <c r="N249" s="35" t="s">
        <v>39</v>
      </c>
      <c r="O249" s="35" t="n">
        <v>2020</v>
      </c>
      <c r="P249" s="36" t="str">
        <f aca="false">J249</f>
        <v>Goose</v>
      </c>
      <c r="Q249" s="37" t="n">
        <f aca="false">COUNTIF(P:P,P249)</f>
        <v>1</v>
      </c>
      <c r="R249" s="38" t="str">
        <f aca="false">E249&amp;"|"&amp;J249</f>
        <v>Core Set II|Goose</v>
      </c>
      <c r="S249" s="39" t="n">
        <f aca="false">COUNTIF(R:R,R249)</f>
        <v>1</v>
      </c>
      <c r="T249" s="40" t="str">
        <f aca="false">B249&amp;"|"&amp;E249&amp;"|"&amp;J249</f>
        <v>Master|Core Set II|Goose</v>
      </c>
      <c r="U249" s="41" t="n">
        <f aca="false">COUNTIF(T:T,T249)</f>
        <v>1</v>
      </c>
      <c r="V249" s="42" t="str">
        <f aca="false">B249&amp;"|"&amp;E249&amp;"|"&amp;J249&amp;"|"&amp;N249</f>
        <v>Master|Core Set II|Goose|Collusion</v>
      </c>
      <c r="W249" s="43" t="n">
        <f aca="false">COUNTIF(V:V,V249)</f>
        <v>1</v>
      </c>
    </row>
    <row r="250" customFormat="false" ht="15.75" hidden="false" customHeight="true" outlineLevel="0" collapsed="false">
      <c r="A250" s="33" t="s">
        <v>39</v>
      </c>
      <c r="B250" s="33" t="s">
        <v>15</v>
      </c>
      <c r="C250" s="34" t="n">
        <v>6</v>
      </c>
      <c r="D250" s="34" t="n">
        <v>1</v>
      </c>
      <c r="E250" s="33" t="s">
        <v>754</v>
      </c>
      <c r="F250" s="33" t="s">
        <v>754</v>
      </c>
      <c r="G250" s="34" t="n">
        <v>10</v>
      </c>
      <c r="H250" s="33" t="s">
        <v>109</v>
      </c>
      <c r="I250" s="33" t="s">
        <v>109</v>
      </c>
      <c r="J250" s="33" t="s">
        <v>770</v>
      </c>
      <c r="K250" s="33" t="s">
        <v>771</v>
      </c>
      <c r="L250" s="33"/>
      <c r="M250" s="33" t="s">
        <v>772</v>
      </c>
      <c r="N250" s="35" t="s">
        <v>39</v>
      </c>
      <c r="O250" s="35" t="n">
        <v>2020</v>
      </c>
      <c r="P250" s="36" t="str">
        <f aca="false">J250</f>
        <v>Millennial Accessory</v>
      </c>
      <c r="Q250" s="37" t="n">
        <f aca="false">COUNTIF(P:P,P250)</f>
        <v>1</v>
      </c>
      <c r="R250" s="38" t="str">
        <f aca="false">E250&amp;"|"&amp;J250</f>
        <v>Core Set II|Millennial Accessory</v>
      </c>
      <c r="S250" s="39" t="n">
        <f aca="false">COUNTIF(R:R,R250)</f>
        <v>1</v>
      </c>
      <c r="T250" s="40" t="str">
        <f aca="false">B250&amp;"|"&amp;E250&amp;"|"&amp;J250</f>
        <v>Master|Core Set II|Millennial Accessory</v>
      </c>
      <c r="U250" s="41" t="n">
        <f aca="false">COUNTIF(T:T,T250)</f>
        <v>1</v>
      </c>
      <c r="V250" s="42" t="str">
        <f aca="false">B250&amp;"|"&amp;E250&amp;"|"&amp;J250&amp;"|"&amp;N250</f>
        <v>Master|Core Set II|Millennial Accessory|Collusion</v>
      </c>
      <c r="W250" s="43" t="n">
        <f aca="false">COUNTIF(V:V,V250)</f>
        <v>1</v>
      </c>
    </row>
    <row r="251" customFormat="false" ht="15.75" hidden="false" customHeight="true" outlineLevel="0" collapsed="false">
      <c r="A251" s="33" t="s">
        <v>39</v>
      </c>
      <c r="B251" s="33" t="s">
        <v>15</v>
      </c>
      <c r="C251" s="34" t="n">
        <v>6</v>
      </c>
      <c r="D251" s="34" t="n">
        <v>1</v>
      </c>
      <c r="E251" s="33" t="s">
        <v>754</v>
      </c>
      <c r="F251" s="33" t="s">
        <v>754</v>
      </c>
      <c r="G251" s="34" t="n">
        <v>4</v>
      </c>
      <c r="H251" s="33" t="s">
        <v>124</v>
      </c>
      <c r="I251" s="33" t="s">
        <v>162</v>
      </c>
      <c r="J251" s="33" t="s">
        <v>773</v>
      </c>
      <c r="K251" s="33" t="s">
        <v>774</v>
      </c>
      <c r="L251" s="33"/>
      <c r="M251" s="33" t="s">
        <v>775</v>
      </c>
      <c r="N251" s="35" t="s">
        <v>39</v>
      </c>
      <c r="O251" s="35" t="n">
        <v>2020</v>
      </c>
      <c r="P251" s="36" t="str">
        <f aca="false">J251</f>
        <v>Monoshark, the Shark</v>
      </c>
      <c r="Q251" s="37" t="n">
        <f aca="false">COUNTIF(P:P,P251)</f>
        <v>1</v>
      </c>
      <c r="R251" s="38" t="str">
        <f aca="false">E251&amp;"|"&amp;J251</f>
        <v>Core Set II|Monoshark, the Shark</v>
      </c>
      <c r="S251" s="39" t="n">
        <f aca="false">COUNTIF(R:R,R251)</f>
        <v>1</v>
      </c>
      <c r="T251" s="40" t="str">
        <f aca="false">B251&amp;"|"&amp;E251&amp;"|"&amp;J251</f>
        <v>Master|Core Set II|Monoshark, the Shark</v>
      </c>
      <c r="U251" s="41" t="n">
        <f aca="false">COUNTIF(T:T,T251)</f>
        <v>1</v>
      </c>
      <c r="V251" s="42" t="str">
        <f aca="false">B251&amp;"|"&amp;E251&amp;"|"&amp;J251&amp;"|"&amp;N251</f>
        <v>Master|Core Set II|Monoshark, the Shark|Collusion</v>
      </c>
      <c r="W251" s="43" t="n">
        <f aca="false">COUNTIF(V:V,V251)</f>
        <v>1</v>
      </c>
    </row>
    <row r="252" customFormat="false" ht="15.75" hidden="false" customHeight="true" outlineLevel="0" collapsed="false">
      <c r="A252" s="33" t="s">
        <v>39</v>
      </c>
      <c r="B252" s="33" t="s">
        <v>15</v>
      </c>
      <c r="C252" s="34" t="n">
        <v>6</v>
      </c>
      <c r="D252" s="34" t="n">
        <v>1</v>
      </c>
      <c r="E252" s="33" t="s">
        <v>754</v>
      </c>
      <c r="F252" s="33" t="s">
        <v>754</v>
      </c>
      <c r="G252" s="34" t="n">
        <v>5</v>
      </c>
      <c r="H252" s="33" t="s">
        <v>109</v>
      </c>
      <c r="I252" s="33" t="s">
        <v>109</v>
      </c>
      <c r="J252" s="33" t="s">
        <v>776</v>
      </c>
      <c r="K252" s="33" t="s">
        <v>777</v>
      </c>
      <c r="L252" s="33"/>
      <c r="M252" s="33" t="s">
        <v>778</v>
      </c>
      <c r="N252" s="35" t="s">
        <v>39</v>
      </c>
      <c r="O252" s="35" t="n">
        <v>2020</v>
      </c>
      <c r="P252" s="36" t="str">
        <f aca="false">J252</f>
        <v>Official Branded Salt Shaker</v>
      </c>
      <c r="Q252" s="37" t="n">
        <f aca="false">COUNTIF(P:P,P252)</f>
        <v>1</v>
      </c>
      <c r="R252" s="38" t="str">
        <f aca="false">E252&amp;"|"&amp;J252</f>
        <v>Core Set II|Official Branded Salt Shaker</v>
      </c>
      <c r="S252" s="39" t="n">
        <f aca="false">COUNTIF(R:R,R252)</f>
        <v>1</v>
      </c>
      <c r="T252" s="40" t="str">
        <f aca="false">B252&amp;"|"&amp;E252&amp;"|"&amp;J252</f>
        <v>Master|Core Set II|Official Branded Salt Shaker</v>
      </c>
      <c r="U252" s="41" t="n">
        <f aca="false">COUNTIF(T:T,T252)</f>
        <v>1</v>
      </c>
      <c r="V252" s="42" t="str">
        <f aca="false">B252&amp;"|"&amp;E252&amp;"|"&amp;J252&amp;"|"&amp;N252</f>
        <v>Master|Core Set II|Official Branded Salt Shaker|Collusion</v>
      </c>
      <c r="W252" s="43" t="n">
        <f aca="false">COUNTIF(V:V,V252)</f>
        <v>1</v>
      </c>
    </row>
    <row r="253" customFormat="false" ht="15.75" hidden="false" customHeight="true" outlineLevel="0" collapsed="false">
      <c r="A253" s="33" t="s">
        <v>39</v>
      </c>
      <c r="B253" s="33" t="s">
        <v>15</v>
      </c>
      <c r="C253" s="34" t="n">
        <v>6</v>
      </c>
      <c r="D253" s="34" t="n">
        <v>1</v>
      </c>
      <c r="E253" s="33" t="s">
        <v>754</v>
      </c>
      <c r="F253" s="33" t="s">
        <v>754</v>
      </c>
      <c r="G253" s="34" t="n">
        <v>1</v>
      </c>
      <c r="H253" s="33" t="s">
        <v>124</v>
      </c>
      <c r="I253" s="33" t="s">
        <v>109</v>
      </c>
      <c r="J253" s="33" t="s">
        <v>779</v>
      </c>
      <c r="K253" s="33" t="s">
        <v>780</v>
      </c>
      <c r="L253" s="33"/>
      <c r="M253" s="33" t="s">
        <v>781</v>
      </c>
      <c r="N253" s="35" t="s">
        <v>39</v>
      </c>
      <c r="O253" s="35" t="n">
        <v>2020</v>
      </c>
      <c r="P253" s="36" t="str">
        <f aca="false">J253</f>
        <v>OXYGEN Clean Water Beverage</v>
      </c>
      <c r="Q253" s="37" t="n">
        <f aca="false">COUNTIF(P:P,P253)</f>
        <v>1</v>
      </c>
      <c r="R253" s="38" t="str">
        <f aca="false">E253&amp;"|"&amp;J253</f>
        <v>Core Set II|OXYGEN Clean Water Beverage</v>
      </c>
      <c r="S253" s="39" t="n">
        <f aca="false">COUNTIF(R:R,R253)</f>
        <v>1</v>
      </c>
      <c r="T253" s="40" t="str">
        <f aca="false">B253&amp;"|"&amp;E253&amp;"|"&amp;J253</f>
        <v>Master|Core Set II|OXYGEN Clean Water Beverage</v>
      </c>
      <c r="U253" s="41" t="n">
        <f aca="false">COUNTIF(T:T,T253)</f>
        <v>1</v>
      </c>
      <c r="V253" s="42" t="str">
        <f aca="false">B253&amp;"|"&amp;E253&amp;"|"&amp;J253&amp;"|"&amp;N253</f>
        <v>Master|Core Set II|OXYGEN Clean Water Beverage|Collusion</v>
      </c>
      <c r="W253" s="43" t="n">
        <f aca="false">COUNTIF(V:V,V253)</f>
        <v>1</v>
      </c>
    </row>
    <row r="254" customFormat="false" ht="15.75" hidden="false" customHeight="true" outlineLevel="0" collapsed="false">
      <c r="A254" s="33" t="s">
        <v>39</v>
      </c>
      <c r="B254" s="33" t="s">
        <v>15</v>
      </c>
      <c r="C254" s="34" t="n">
        <v>6</v>
      </c>
      <c r="D254" s="34" t="n">
        <v>1</v>
      </c>
      <c r="E254" s="33" t="s">
        <v>754</v>
      </c>
      <c r="F254" s="33" t="s">
        <v>754</v>
      </c>
      <c r="G254" s="34" t="n">
        <v>10</v>
      </c>
      <c r="H254" s="33" t="s">
        <v>109</v>
      </c>
      <c r="I254" s="33" t="s">
        <v>109</v>
      </c>
      <c r="J254" s="33" t="s">
        <v>782</v>
      </c>
      <c r="K254" s="33" t="s">
        <v>783</v>
      </c>
      <c r="L254" s="33"/>
      <c r="M254" s="33" t="s">
        <v>784</v>
      </c>
      <c r="N254" s="35" t="s">
        <v>39</v>
      </c>
      <c r="O254" s="35" t="n">
        <v>2020</v>
      </c>
      <c r="P254" s="36" t="str">
        <f aca="false">J254</f>
        <v>The New One</v>
      </c>
      <c r="Q254" s="37" t="n">
        <f aca="false">COUNTIF(P:P,P254)</f>
        <v>1</v>
      </c>
      <c r="R254" s="38" t="str">
        <f aca="false">E254&amp;"|"&amp;J254</f>
        <v>Core Set II|The New One</v>
      </c>
      <c r="S254" s="39" t="n">
        <f aca="false">COUNTIF(R:R,R254)</f>
        <v>1</v>
      </c>
      <c r="T254" s="40" t="str">
        <f aca="false">B254&amp;"|"&amp;E254&amp;"|"&amp;J254</f>
        <v>Master|Core Set II|The New One</v>
      </c>
      <c r="U254" s="41" t="n">
        <f aca="false">COUNTIF(T:T,T254)</f>
        <v>1</v>
      </c>
      <c r="V254" s="42" t="str">
        <f aca="false">B254&amp;"|"&amp;E254&amp;"|"&amp;J254&amp;"|"&amp;N254</f>
        <v>Master|Core Set II|The New One|Collusion</v>
      </c>
      <c r="W254" s="43" t="n">
        <f aca="false">COUNTIF(V:V,V254)</f>
        <v>1</v>
      </c>
    </row>
    <row r="255" customFormat="false" ht="15.75" hidden="false" customHeight="true" outlineLevel="0" collapsed="false">
      <c r="A255" s="33" t="s">
        <v>39</v>
      </c>
      <c r="B255" s="33" t="s">
        <v>15</v>
      </c>
      <c r="C255" s="34" t="n">
        <v>6</v>
      </c>
      <c r="D255" s="34" t="n">
        <v>1</v>
      </c>
      <c r="E255" s="33" t="s">
        <v>754</v>
      </c>
      <c r="F255" s="33" t="s">
        <v>754</v>
      </c>
      <c r="G255" s="34" t="n">
        <v>4</v>
      </c>
      <c r="H255" s="33" t="s">
        <v>124</v>
      </c>
      <c r="I255" s="33" t="s">
        <v>275</v>
      </c>
      <c r="J255" s="33" t="s">
        <v>785</v>
      </c>
      <c r="K255" s="33" t="s">
        <v>786</v>
      </c>
      <c r="L255" s="33"/>
      <c r="M255" s="33" t="s">
        <v>787</v>
      </c>
      <c r="N255" s="35" t="s">
        <v>39</v>
      </c>
      <c r="O255" s="35" t="n">
        <v>2020</v>
      </c>
      <c r="P255" s="36" t="str">
        <f aca="false">J255</f>
        <v>The Scoop</v>
      </c>
      <c r="Q255" s="37" t="n">
        <f aca="false">COUNTIF(P:P,P255)</f>
        <v>1</v>
      </c>
      <c r="R255" s="38" t="str">
        <f aca="false">E255&amp;"|"&amp;J255</f>
        <v>Core Set II|The Scoop</v>
      </c>
      <c r="S255" s="39" t="n">
        <f aca="false">COUNTIF(R:R,R255)</f>
        <v>1</v>
      </c>
      <c r="T255" s="40" t="str">
        <f aca="false">B255&amp;"|"&amp;E255&amp;"|"&amp;J255</f>
        <v>Master|Core Set II|The Scoop</v>
      </c>
      <c r="U255" s="41" t="n">
        <f aca="false">COUNTIF(T:T,T255)</f>
        <v>1</v>
      </c>
      <c r="V255" s="42" t="str">
        <f aca="false">B255&amp;"|"&amp;E255&amp;"|"&amp;J255&amp;"|"&amp;N255</f>
        <v>Master|Core Set II|The Scoop|Collusion</v>
      </c>
      <c r="W255" s="43" t="n">
        <f aca="false">COUNTIF(V:V,V255)</f>
        <v>1</v>
      </c>
    </row>
    <row r="256" customFormat="false" ht="15.75" hidden="false" customHeight="true" outlineLevel="0" collapsed="false">
      <c r="A256" s="33" t="s">
        <v>39</v>
      </c>
      <c r="B256" s="33" t="s">
        <v>15</v>
      </c>
      <c r="C256" s="34" t="n">
        <v>6</v>
      </c>
      <c r="D256" s="34" t="n">
        <v>1</v>
      </c>
      <c r="E256" s="33" t="s">
        <v>754</v>
      </c>
      <c r="F256" s="33" t="s">
        <v>754</v>
      </c>
      <c r="G256" s="34" t="n">
        <v>6</v>
      </c>
      <c r="H256" s="33" t="s">
        <v>124</v>
      </c>
      <c r="I256" s="33" t="s">
        <v>162</v>
      </c>
      <c r="J256" s="33" t="s">
        <v>788</v>
      </c>
      <c r="K256" s="33" t="s">
        <v>774</v>
      </c>
      <c r="L256" s="33"/>
      <c r="M256" s="33" t="s">
        <v>789</v>
      </c>
      <c r="N256" s="35" t="s">
        <v>39</v>
      </c>
      <c r="O256" s="35" t="n">
        <v>2020</v>
      </c>
      <c r="P256" s="36" t="str">
        <f aca="false">J256</f>
        <v>Tripleshark, Thrice the Shark</v>
      </c>
      <c r="Q256" s="37" t="n">
        <f aca="false">COUNTIF(P:P,P256)</f>
        <v>1</v>
      </c>
      <c r="R256" s="38" t="str">
        <f aca="false">E256&amp;"|"&amp;J256</f>
        <v>Core Set II|Tripleshark, Thrice the Shark</v>
      </c>
      <c r="S256" s="39" t="n">
        <f aca="false">COUNTIF(R:R,R256)</f>
        <v>1</v>
      </c>
      <c r="T256" s="40" t="str">
        <f aca="false">B256&amp;"|"&amp;E256&amp;"|"&amp;J256</f>
        <v>Master|Core Set II|Tripleshark, Thrice the Shark</v>
      </c>
      <c r="U256" s="41" t="n">
        <f aca="false">COUNTIF(T:T,T256)</f>
        <v>1</v>
      </c>
      <c r="V256" s="42" t="str">
        <f aca="false">B256&amp;"|"&amp;E256&amp;"|"&amp;J256&amp;"|"&amp;N256</f>
        <v>Master|Core Set II|Tripleshark, Thrice the Shark|Collusion</v>
      </c>
      <c r="W256" s="43" t="n">
        <f aca="false">COUNTIF(V:V,V256)</f>
        <v>1</v>
      </c>
    </row>
    <row r="257" customFormat="false" ht="15.75" hidden="false" customHeight="true" outlineLevel="0" collapsed="false">
      <c r="A257" s="33" t="s">
        <v>76</v>
      </c>
      <c r="B257" s="33" t="s">
        <v>13</v>
      </c>
      <c r="C257" s="34" t="n">
        <v>4</v>
      </c>
      <c r="D257" s="34" t="n">
        <v>2</v>
      </c>
      <c r="E257" s="33" t="s">
        <v>790</v>
      </c>
      <c r="F257" s="33" t="s">
        <v>790</v>
      </c>
      <c r="G257" s="34" t="n">
        <v>5</v>
      </c>
      <c r="H257" s="33" t="s">
        <v>129</v>
      </c>
      <c r="I257" s="33" t="s">
        <v>117</v>
      </c>
      <c r="J257" s="33" t="s">
        <v>791</v>
      </c>
      <c r="K257" s="33" t="s">
        <v>792</v>
      </c>
      <c r="L257" s="33"/>
      <c r="M257" s="33" t="s">
        <v>793</v>
      </c>
      <c r="N257" s="35" t="s">
        <v>39</v>
      </c>
      <c r="O257" s="35" t="n">
        <v>2019</v>
      </c>
      <c r="P257" s="36" t="str">
        <f aca="false">J257</f>
        <v>Forkknife</v>
      </c>
      <c r="Q257" s="37" t="n">
        <f aca="false">COUNTIF(P:P,P257)</f>
        <v>1</v>
      </c>
      <c r="R257" s="38" t="str">
        <f aca="false">E257&amp;"|"&amp;J257</f>
        <v>Crafting Country|Forkknife</v>
      </c>
      <c r="S257" s="39" t="n">
        <f aca="false">COUNTIF(R:R,R257)</f>
        <v>1</v>
      </c>
      <c r="T257" s="40" t="str">
        <f aca="false">B257&amp;"|"&amp;E257&amp;"|"&amp;J257</f>
        <v>Expansion|Crafting Country|Forkknife</v>
      </c>
      <c r="U257" s="41" t="n">
        <f aca="false">COUNTIF(T:T,T257)</f>
        <v>1</v>
      </c>
      <c r="V257" s="42" t="str">
        <f aca="false">B257&amp;"|"&amp;E257&amp;"|"&amp;J257&amp;"|"&amp;N257</f>
        <v>Expansion|Crafting Country|Forkknife|Collusion</v>
      </c>
      <c r="W257" s="43" t="n">
        <f aca="false">COUNTIF(V:V,V257)</f>
        <v>1</v>
      </c>
    </row>
    <row r="258" customFormat="false" ht="15.75" hidden="false" customHeight="true" outlineLevel="0" collapsed="false">
      <c r="A258" s="33" t="s">
        <v>76</v>
      </c>
      <c r="B258" s="33" t="s">
        <v>13</v>
      </c>
      <c r="C258" s="34" t="n">
        <v>4</v>
      </c>
      <c r="D258" s="34" t="n">
        <v>2</v>
      </c>
      <c r="E258" s="33" t="s">
        <v>790</v>
      </c>
      <c r="F258" s="33" t="s">
        <v>790</v>
      </c>
      <c r="G258" s="34" t="n">
        <v>3</v>
      </c>
      <c r="H258" s="33" t="s">
        <v>110</v>
      </c>
      <c r="I258" s="33" t="s">
        <v>109</v>
      </c>
      <c r="J258" s="33" t="s">
        <v>794</v>
      </c>
      <c r="K258" s="33" t="s">
        <v>795</v>
      </c>
      <c r="L258" s="33"/>
      <c r="M258" s="33" t="s">
        <v>796</v>
      </c>
      <c r="N258" s="35" t="s">
        <v>39</v>
      </c>
      <c r="O258" s="35" t="n">
        <v>2019</v>
      </c>
      <c r="P258" s="36" t="str">
        <f aca="false">J258</f>
        <v>No Man's Box</v>
      </c>
      <c r="Q258" s="37" t="n">
        <f aca="false">COUNTIF(P:P,P258)</f>
        <v>1</v>
      </c>
      <c r="R258" s="38" t="str">
        <f aca="false">E258&amp;"|"&amp;J258</f>
        <v>Crafting Country|No Man's Box</v>
      </c>
      <c r="S258" s="39" t="n">
        <f aca="false">COUNTIF(R:R,R258)</f>
        <v>1</v>
      </c>
      <c r="T258" s="40" t="str">
        <f aca="false">B258&amp;"|"&amp;E258&amp;"|"&amp;J258</f>
        <v>Expansion|Crafting Country|No Man's Box</v>
      </c>
      <c r="U258" s="41" t="n">
        <f aca="false">COUNTIF(T:T,T258)</f>
        <v>1</v>
      </c>
      <c r="V258" s="42" t="str">
        <f aca="false">B258&amp;"|"&amp;E258&amp;"|"&amp;J258&amp;"|"&amp;N258</f>
        <v>Expansion|Crafting Country|No Man's Box|Collusion</v>
      </c>
      <c r="W258" s="43" t="n">
        <f aca="false">COUNTIF(V:V,V258)</f>
        <v>1</v>
      </c>
    </row>
    <row r="259" customFormat="false" ht="15.75" hidden="false" customHeight="true" outlineLevel="0" collapsed="false">
      <c r="A259" s="33" t="s">
        <v>76</v>
      </c>
      <c r="B259" s="33" t="s">
        <v>13</v>
      </c>
      <c r="C259" s="34" t="n">
        <v>4</v>
      </c>
      <c r="D259" s="34" t="n">
        <v>2</v>
      </c>
      <c r="E259" s="33" t="s">
        <v>790</v>
      </c>
      <c r="F259" s="33" t="s">
        <v>790</v>
      </c>
      <c r="G259" s="34" t="n">
        <v>3</v>
      </c>
      <c r="H259" s="33" t="s">
        <v>110</v>
      </c>
      <c r="I259" s="33" t="s">
        <v>105</v>
      </c>
      <c r="J259" s="33" t="s">
        <v>797</v>
      </c>
      <c r="K259" s="44" t="s">
        <v>798</v>
      </c>
      <c r="L259" s="33"/>
      <c r="M259" s="33" t="s">
        <v>799</v>
      </c>
      <c r="N259" s="35" t="s">
        <v>39</v>
      </c>
      <c r="O259" s="35" t="n">
        <v>2019</v>
      </c>
      <c r="P259" s="36" t="str">
        <f aca="false">J259</f>
        <v>Perkykins, Master of Dungeons</v>
      </c>
      <c r="Q259" s="37" t="n">
        <f aca="false">COUNTIF(P:P,P259)</f>
        <v>1</v>
      </c>
      <c r="R259" s="38" t="str">
        <f aca="false">E259&amp;"|"&amp;J259</f>
        <v>Crafting Country|Perkykins, Master of Dungeons</v>
      </c>
      <c r="S259" s="39" t="n">
        <f aca="false">COUNTIF(R:R,R259)</f>
        <v>1</v>
      </c>
      <c r="T259" s="40" t="str">
        <f aca="false">B259&amp;"|"&amp;E259&amp;"|"&amp;J259</f>
        <v>Expansion|Crafting Country|Perkykins, Master of Dungeons</v>
      </c>
      <c r="U259" s="41" t="n">
        <f aca="false">COUNTIF(T:T,T259)</f>
        <v>1</v>
      </c>
      <c r="V259" s="42" t="str">
        <f aca="false">B259&amp;"|"&amp;E259&amp;"|"&amp;J259&amp;"|"&amp;N259</f>
        <v>Expansion|Crafting Country|Perkykins, Master of Dungeons|Collusion</v>
      </c>
      <c r="W259" s="43" t="n">
        <f aca="false">COUNTIF(V:V,V259)</f>
        <v>1</v>
      </c>
    </row>
    <row r="260" customFormat="false" ht="15.75" hidden="false" customHeight="true" outlineLevel="0" collapsed="false">
      <c r="A260" s="33" t="s">
        <v>76</v>
      </c>
      <c r="B260" s="33" t="s">
        <v>13</v>
      </c>
      <c r="C260" s="34" t="n">
        <v>4</v>
      </c>
      <c r="D260" s="34" t="n">
        <v>3</v>
      </c>
      <c r="E260" s="33" t="s">
        <v>790</v>
      </c>
      <c r="F260" s="33" t="s">
        <v>790</v>
      </c>
      <c r="G260" s="34" t="n">
        <v>2</v>
      </c>
      <c r="H260" s="33" t="s">
        <v>139</v>
      </c>
      <c r="I260" s="33" t="s">
        <v>117</v>
      </c>
      <c r="J260" s="33" t="s">
        <v>800</v>
      </c>
      <c r="K260" s="33" t="s">
        <v>801</v>
      </c>
      <c r="L260" s="33"/>
      <c r="M260" s="33" t="s">
        <v>802</v>
      </c>
      <c r="N260" s="35" t="s">
        <v>39</v>
      </c>
      <c r="O260" s="35" t="n">
        <v>2019</v>
      </c>
      <c r="P260" s="36" t="str">
        <f aca="false">J260</f>
        <v>Stan the Craftman</v>
      </c>
      <c r="Q260" s="37" t="n">
        <f aca="false">COUNTIF(P:P,P260)</f>
        <v>1</v>
      </c>
      <c r="R260" s="38" t="str">
        <f aca="false">E260&amp;"|"&amp;J260</f>
        <v>Crafting Country|Stan the Craftman</v>
      </c>
      <c r="S260" s="39" t="n">
        <f aca="false">COUNTIF(R:R,R260)</f>
        <v>1</v>
      </c>
      <c r="T260" s="40" t="str">
        <f aca="false">B260&amp;"|"&amp;E260&amp;"|"&amp;J260</f>
        <v>Expansion|Crafting Country|Stan the Craftman</v>
      </c>
      <c r="U260" s="41" t="n">
        <f aca="false">COUNTIF(T:T,T260)</f>
        <v>1</v>
      </c>
      <c r="V260" s="42" t="str">
        <f aca="false">B260&amp;"|"&amp;E260&amp;"|"&amp;J260&amp;"|"&amp;N260</f>
        <v>Expansion|Crafting Country|Stan the Craftman|Collusion</v>
      </c>
      <c r="W260" s="43" t="n">
        <f aca="false">COUNTIF(V:V,V260)</f>
        <v>1</v>
      </c>
    </row>
    <row r="261" customFormat="false" ht="15.75" hidden="false" customHeight="true" outlineLevel="0" collapsed="false">
      <c r="A261" s="33" t="s">
        <v>76</v>
      </c>
      <c r="B261" s="33" t="s">
        <v>13</v>
      </c>
      <c r="C261" s="34" t="n">
        <v>4</v>
      </c>
      <c r="D261" s="34" t="n">
        <v>1</v>
      </c>
      <c r="E261" s="33" t="s">
        <v>790</v>
      </c>
      <c r="F261" s="33" t="s">
        <v>790</v>
      </c>
      <c r="G261" s="34" t="n">
        <v>6</v>
      </c>
      <c r="H261" s="33" t="s">
        <v>114</v>
      </c>
      <c r="I261" s="33" t="s">
        <v>275</v>
      </c>
      <c r="J261" s="33" t="s">
        <v>803</v>
      </c>
      <c r="K261" s="33" t="s">
        <v>804</v>
      </c>
      <c r="L261" s="33"/>
      <c r="M261" s="33" t="s">
        <v>805</v>
      </c>
      <c r="N261" s="35" t="s">
        <v>39</v>
      </c>
      <c r="O261" s="35" t="n">
        <v>2019</v>
      </c>
      <c r="P261" s="36" t="str">
        <f aca="false">J261</f>
        <v>The Peaceful Warmonger</v>
      </c>
      <c r="Q261" s="37" t="n">
        <f aca="false">COUNTIF(P:P,P261)</f>
        <v>1</v>
      </c>
      <c r="R261" s="38" t="str">
        <f aca="false">E261&amp;"|"&amp;J261</f>
        <v>Crafting Country|The Peaceful Warmonger</v>
      </c>
      <c r="S261" s="39" t="n">
        <f aca="false">COUNTIF(R:R,R261)</f>
        <v>1</v>
      </c>
      <c r="T261" s="40" t="str">
        <f aca="false">B261&amp;"|"&amp;E261&amp;"|"&amp;J261</f>
        <v>Expansion|Crafting Country|The Peaceful Warmonger</v>
      </c>
      <c r="U261" s="41" t="n">
        <f aca="false">COUNTIF(T:T,T261)</f>
        <v>1</v>
      </c>
      <c r="V261" s="42" t="str">
        <f aca="false">B261&amp;"|"&amp;E261&amp;"|"&amp;J261&amp;"|"&amp;N261</f>
        <v>Expansion|Crafting Country|The Peaceful Warmonger|Collusion</v>
      </c>
      <c r="W261" s="43" t="n">
        <f aca="false">COUNTIF(V:V,V261)</f>
        <v>1</v>
      </c>
    </row>
    <row r="262" customFormat="false" ht="15.75" hidden="false" customHeight="true" outlineLevel="0" collapsed="false">
      <c r="A262" s="33" t="s">
        <v>76</v>
      </c>
      <c r="B262" s="33" t="s">
        <v>13</v>
      </c>
      <c r="C262" s="34" t="n">
        <v>4</v>
      </c>
      <c r="D262" s="34" t="n">
        <v>2</v>
      </c>
      <c r="E262" s="33" t="s">
        <v>790</v>
      </c>
      <c r="F262" s="33" t="s">
        <v>790</v>
      </c>
      <c r="G262" s="34" t="n">
        <v>4</v>
      </c>
      <c r="H262" s="33" t="s">
        <v>124</v>
      </c>
      <c r="I262" s="33" t="s">
        <v>117</v>
      </c>
      <c r="J262" s="33" t="s">
        <v>806</v>
      </c>
      <c r="K262" s="33" t="s">
        <v>807</v>
      </c>
      <c r="L262" s="33"/>
      <c r="M262" s="33" t="s">
        <v>808</v>
      </c>
      <c r="N262" s="35" t="s">
        <v>39</v>
      </c>
      <c r="O262" s="35" t="n">
        <v>2019</v>
      </c>
      <c r="P262" s="36" t="str">
        <f aca="false">J262</f>
        <v>The Wild Skeleton</v>
      </c>
      <c r="Q262" s="37" t="n">
        <f aca="false">COUNTIF(P:P,P262)</f>
        <v>1</v>
      </c>
      <c r="R262" s="38" t="str">
        <f aca="false">E262&amp;"|"&amp;J262</f>
        <v>Crafting Country|The Wild Skeleton</v>
      </c>
      <c r="S262" s="39" t="n">
        <f aca="false">COUNTIF(R:R,R262)</f>
        <v>1</v>
      </c>
      <c r="T262" s="40" t="str">
        <f aca="false">B262&amp;"|"&amp;E262&amp;"|"&amp;J262</f>
        <v>Expansion|Crafting Country|The Wild Skeleton</v>
      </c>
      <c r="U262" s="41" t="n">
        <f aca="false">COUNTIF(T:T,T262)</f>
        <v>1</v>
      </c>
      <c r="V262" s="42" t="str">
        <f aca="false">B262&amp;"|"&amp;E262&amp;"|"&amp;J262&amp;"|"&amp;N262</f>
        <v>Expansion|Crafting Country|The Wild Skeleton|Collusion</v>
      </c>
      <c r="W262" s="43" t="n">
        <f aca="false">COUNTIF(V:V,V262)</f>
        <v>1</v>
      </c>
    </row>
    <row r="263" customFormat="false" ht="15.75" hidden="false" customHeight="true" outlineLevel="0" collapsed="false">
      <c r="A263" s="33" t="s">
        <v>10</v>
      </c>
      <c r="B263" s="33" t="s">
        <v>20</v>
      </c>
      <c r="C263" s="34" t="n">
        <v>0</v>
      </c>
      <c r="D263" s="34" t="n">
        <v>1</v>
      </c>
      <c r="E263" s="33" t="s">
        <v>809</v>
      </c>
      <c r="F263" s="33" t="s">
        <v>809</v>
      </c>
      <c r="G263" s="34" t="n">
        <v>0</v>
      </c>
      <c r="H263" s="33" t="s">
        <v>109</v>
      </c>
      <c r="I263" s="33" t="s">
        <v>109</v>
      </c>
      <c r="J263" s="33" t="s">
        <v>810</v>
      </c>
      <c r="K263" s="33"/>
      <c r="L263" s="33"/>
      <c r="M263" s="33" t="s">
        <v>811</v>
      </c>
      <c r="N263" s="35" t="s">
        <v>109</v>
      </c>
      <c r="O263" s="35" t="n">
        <v>2015</v>
      </c>
      <c r="P263" s="36" t="str">
        <f aca="false">J263</f>
        <v>Deques Applenti</v>
      </c>
      <c r="Q263" s="37" t="n">
        <f aca="false">COUNTIF(P:P,P263)</f>
        <v>3</v>
      </c>
      <c r="R263" s="38" t="str">
        <f aca="false">E263&amp;"|"&amp;J263</f>
        <v>Deques|Deques Applenti</v>
      </c>
      <c r="S263" s="39" t="n">
        <f aca="false">COUNTIF(R:R,R263)</f>
        <v>2</v>
      </c>
      <c r="T263" s="40" t="str">
        <f aca="false">B263&amp;"|"&amp;E263&amp;"|"&amp;J263</f>
        <v>Character|Deques|Deques Applenti</v>
      </c>
      <c r="U263" s="41" t="n">
        <f aca="false">COUNTIF(T:T,T263)</f>
        <v>1</v>
      </c>
      <c r="V263" s="42" t="str">
        <f aca="false">B263&amp;"|"&amp;E263&amp;"|"&amp;J263&amp;"|"&amp;N263</f>
        <v>Character|Deques|Deques Applenti|-</v>
      </c>
      <c r="W263" s="43" t="n">
        <f aca="false">COUNTIF(V:V,V263)</f>
        <v>1</v>
      </c>
    </row>
    <row r="264" customFormat="false" ht="15.75" hidden="false" customHeight="true" outlineLevel="0" collapsed="false">
      <c r="A264" s="33" t="s">
        <v>26</v>
      </c>
      <c r="B264" s="33" t="s">
        <v>32</v>
      </c>
      <c r="C264" s="34" t="n">
        <v>0</v>
      </c>
      <c r="D264" s="34" t="n">
        <v>1</v>
      </c>
      <c r="E264" s="33" t="s">
        <v>809</v>
      </c>
      <c r="F264" s="33" t="s">
        <v>809</v>
      </c>
      <c r="G264" s="34" t="n">
        <v>0</v>
      </c>
      <c r="H264" s="33" t="s">
        <v>109</v>
      </c>
      <c r="I264" s="33" t="s">
        <v>109</v>
      </c>
      <c r="J264" s="33" t="s">
        <v>810</v>
      </c>
      <c r="K264" s="33"/>
      <c r="L264" s="33"/>
      <c r="M264" s="33" t="s">
        <v>812</v>
      </c>
      <c r="N264" s="35" t="s">
        <v>26</v>
      </c>
      <c r="O264" s="35" t="n">
        <v>2016</v>
      </c>
      <c r="P264" s="36" t="str">
        <f aca="false">J264</f>
        <v>Deques Applenti</v>
      </c>
      <c r="Q264" s="37" t="n">
        <f aca="false">COUNTIF(P:P,P264)</f>
        <v>3</v>
      </c>
      <c r="R264" s="38" t="str">
        <f aca="false">E264&amp;"|"&amp;J264</f>
        <v>Deques|Deques Applenti</v>
      </c>
      <c r="S264" s="39" t="n">
        <f aca="false">COUNTIF(R:R,R264)</f>
        <v>2</v>
      </c>
      <c r="T264" s="40" t="str">
        <f aca="false">B264&amp;"|"&amp;E264&amp;"|"&amp;J264</f>
        <v>Character (Co-Op)|Deques|Deques Applenti</v>
      </c>
      <c r="U264" s="41" t="n">
        <f aca="false">COUNTIF(T:T,T264)</f>
        <v>1</v>
      </c>
      <c r="V264" s="42" t="str">
        <f aca="false">B264&amp;"|"&amp;E264&amp;"|"&amp;J264&amp;"|"&amp;N264</f>
        <v>Character (Co-Op)|Deques|Deques Applenti|Set Rotation</v>
      </c>
      <c r="W264" s="43" t="n">
        <f aca="false">COUNTIF(V:V,V264)</f>
        <v>1</v>
      </c>
    </row>
    <row r="265" customFormat="false" ht="15.75" hidden="false" customHeight="true" outlineLevel="0" collapsed="false">
      <c r="A265" s="33" t="s">
        <v>10</v>
      </c>
      <c r="B265" s="33" t="s">
        <v>21</v>
      </c>
      <c r="C265" s="34" t="n">
        <v>0</v>
      </c>
      <c r="D265" s="34" t="n">
        <v>3</v>
      </c>
      <c r="E265" s="33" t="s">
        <v>809</v>
      </c>
      <c r="F265" s="33" t="s">
        <v>809</v>
      </c>
      <c r="G265" s="34" t="n">
        <v>0</v>
      </c>
      <c r="H265" s="33" t="s">
        <v>109</v>
      </c>
      <c r="I265" s="33" t="s">
        <v>109</v>
      </c>
      <c r="J265" s="33" t="s">
        <v>148</v>
      </c>
      <c r="K265" s="33"/>
      <c r="L265" s="33"/>
      <c r="M265" s="33" t="s">
        <v>150</v>
      </c>
      <c r="N265" s="35" t="s">
        <v>109</v>
      </c>
      <c r="O265" s="35" t="n">
        <v>2015</v>
      </c>
      <c r="P265" s="36" t="str">
        <f aca="false">J265</f>
        <v>Friendship (+1 VP)</v>
      </c>
      <c r="Q265" s="37" t="n">
        <f aca="false">COUNTIF(P:P,P265)</f>
        <v>24</v>
      </c>
      <c r="R265" s="38" t="str">
        <f aca="false">E265&amp;"|"&amp;J265</f>
        <v>Deques|Friendship (+1 VP)</v>
      </c>
      <c r="S265" s="39" t="n">
        <f aca="false">COUNTIF(R:R,R265)</f>
        <v>1</v>
      </c>
      <c r="T265" s="40" t="str">
        <f aca="false">B265&amp;"|"&amp;E265&amp;"|"&amp;J265</f>
        <v>Friendship|Deques|Friendship (+1 VP)</v>
      </c>
      <c r="U265" s="41" t="n">
        <f aca="false">COUNTIF(T:T,T265)</f>
        <v>1</v>
      </c>
      <c r="V265" s="42" t="str">
        <f aca="false">B265&amp;"|"&amp;E265&amp;"|"&amp;J265&amp;"|"&amp;N265</f>
        <v>Friendship|Deques|Friendship (+1 VP)|-</v>
      </c>
      <c r="W265" s="43" t="n">
        <f aca="false">COUNTIF(V:V,V265)</f>
        <v>1</v>
      </c>
    </row>
    <row r="266" customFormat="false" ht="15.75" hidden="false" customHeight="true" outlineLevel="0" collapsed="false">
      <c r="A266" s="33" t="s">
        <v>10</v>
      </c>
      <c r="B266" s="33" t="s">
        <v>21</v>
      </c>
      <c r="C266" s="34" t="n">
        <v>0</v>
      </c>
      <c r="D266" s="34" t="n">
        <v>2</v>
      </c>
      <c r="E266" s="33" t="s">
        <v>809</v>
      </c>
      <c r="F266" s="33" t="s">
        <v>809</v>
      </c>
      <c r="G266" s="34" t="n">
        <v>0</v>
      </c>
      <c r="H266" s="33" t="s">
        <v>109</v>
      </c>
      <c r="I266" s="33" t="s">
        <v>109</v>
      </c>
      <c r="J266" s="33" t="s">
        <v>151</v>
      </c>
      <c r="K266" s="33"/>
      <c r="L266" s="33"/>
      <c r="M266" s="33" t="s">
        <v>152</v>
      </c>
      <c r="N266" s="35" t="s">
        <v>109</v>
      </c>
      <c r="O266" s="35" t="n">
        <v>2015</v>
      </c>
      <c r="P266" s="36" t="str">
        <f aca="false">J266</f>
        <v>Friendship (+2 VP)</v>
      </c>
      <c r="Q266" s="37" t="n">
        <f aca="false">COUNTIF(P:P,P266)</f>
        <v>23</v>
      </c>
      <c r="R266" s="38" t="str">
        <f aca="false">E266&amp;"|"&amp;J266</f>
        <v>Deques|Friendship (+2 VP)</v>
      </c>
      <c r="S266" s="39" t="n">
        <f aca="false">COUNTIF(R:R,R266)</f>
        <v>1</v>
      </c>
      <c r="T266" s="40" t="str">
        <f aca="false">B266&amp;"|"&amp;E266&amp;"|"&amp;J266</f>
        <v>Friendship|Deques|Friendship (+2 VP)</v>
      </c>
      <c r="U266" s="41" t="n">
        <f aca="false">COUNTIF(T:T,T266)</f>
        <v>1</v>
      </c>
      <c r="V266" s="42" t="str">
        <f aca="false">B266&amp;"|"&amp;E266&amp;"|"&amp;J266&amp;"|"&amp;N266</f>
        <v>Friendship|Deques|Friendship (+2 VP)|-</v>
      </c>
      <c r="W266" s="43" t="n">
        <f aca="false">COUNTIF(V:V,V266)</f>
        <v>1</v>
      </c>
    </row>
    <row r="267" customFormat="false" ht="15.75" hidden="false" customHeight="true" outlineLevel="0" collapsed="false">
      <c r="A267" s="33" t="s">
        <v>10</v>
      </c>
      <c r="B267" s="33" t="s">
        <v>21</v>
      </c>
      <c r="C267" s="34" t="n">
        <v>0</v>
      </c>
      <c r="D267" s="34" t="n">
        <v>1</v>
      </c>
      <c r="E267" s="33" t="s">
        <v>809</v>
      </c>
      <c r="F267" s="33" t="s">
        <v>809</v>
      </c>
      <c r="G267" s="34" t="n">
        <v>0</v>
      </c>
      <c r="H267" s="33" t="s">
        <v>109</v>
      </c>
      <c r="I267" s="33" t="s">
        <v>109</v>
      </c>
      <c r="J267" s="33" t="s">
        <v>153</v>
      </c>
      <c r="K267" s="33"/>
      <c r="L267" s="33"/>
      <c r="M267" s="33" t="s">
        <v>154</v>
      </c>
      <c r="N267" s="35" t="s">
        <v>109</v>
      </c>
      <c r="O267" s="35" t="n">
        <v>2015</v>
      </c>
      <c r="P267" s="36" t="str">
        <f aca="false">J267</f>
        <v>Friendship (+3 VP)</v>
      </c>
      <c r="Q267" s="37" t="n">
        <f aca="false">COUNTIF(P:P,P267)</f>
        <v>23</v>
      </c>
      <c r="R267" s="38" t="str">
        <f aca="false">E267&amp;"|"&amp;J267</f>
        <v>Deques|Friendship (+3 VP)</v>
      </c>
      <c r="S267" s="39" t="n">
        <f aca="false">COUNTIF(R:R,R267)</f>
        <v>1</v>
      </c>
      <c r="T267" s="40" t="str">
        <f aca="false">B267&amp;"|"&amp;E267&amp;"|"&amp;J267</f>
        <v>Friendship|Deques|Friendship (+3 VP)</v>
      </c>
      <c r="U267" s="41" t="n">
        <f aca="false">COUNTIF(T:T,T267)</f>
        <v>1</v>
      </c>
      <c r="V267" s="42" t="str">
        <f aca="false">B267&amp;"|"&amp;E267&amp;"|"&amp;J267&amp;"|"&amp;N267</f>
        <v>Friendship|Deques|Friendship (+3 VP)|-</v>
      </c>
      <c r="W267" s="43" t="n">
        <f aca="false">COUNTIF(V:V,V267)</f>
        <v>1</v>
      </c>
    </row>
    <row r="268" customFormat="false" ht="15.75" hidden="false" customHeight="true" outlineLevel="0" collapsed="false">
      <c r="A268" s="33" t="s">
        <v>39</v>
      </c>
      <c r="B268" s="33" t="s">
        <v>20</v>
      </c>
      <c r="C268" s="34" t="n">
        <v>0</v>
      </c>
      <c r="D268" s="34" t="n">
        <v>1</v>
      </c>
      <c r="E268" s="33" t="s">
        <v>813</v>
      </c>
      <c r="F268" s="33" t="s">
        <v>813</v>
      </c>
      <c r="G268" s="34" t="n">
        <v>0</v>
      </c>
      <c r="H268" s="33" t="s">
        <v>109</v>
      </c>
      <c r="I268" s="33" t="s">
        <v>109</v>
      </c>
      <c r="J268" s="33" t="s">
        <v>814</v>
      </c>
      <c r="K268" s="33"/>
      <c r="L268" s="33"/>
      <c r="M268" s="33" t="s">
        <v>815</v>
      </c>
      <c r="N268" s="35" t="s">
        <v>39</v>
      </c>
      <c r="O268" s="35" t="n">
        <v>2020</v>
      </c>
      <c r="P268" s="36" t="str">
        <f aca="false">J268</f>
        <v>Destine Draa</v>
      </c>
      <c r="Q268" s="37" t="n">
        <f aca="false">COUNTIF(P:P,P268)</f>
        <v>3</v>
      </c>
      <c r="R268" s="38" t="str">
        <f aca="false">E268&amp;"|"&amp;J268</f>
        <v>Destine|Destine Draa</v>
      </c>
      <c r="S268" s="39" t="n">
        <f aca="false">COUNTIF(R:R,R268)</f>
        <v>2</v>
      </c>
      <c r="T268" s="40" t="str">
        <f aca="false">B268&amp;"|"&amp;E268&amp;"|"&amp;J268</f>
        <v>Character|Destine|Destine Draa</v>
      </c>
      <c r="U268" s="41" t="n">
        <f aca="false">COUNTIF(T:T,T268)</f>
        <v>1</v>
      </c>
      <c r="V268" s="42" t="str">
        <f aca="false">B268&amp;"|"&amp;E268&amp;"|"&amp;J268&amp;"|"&amp;N268</f>
        <v>Character|Destine|Destine Draa|Collusion</v>
      </c>
      <c r="W268" s="43" t="n">
        <f aca="false">COUNTIF(V:V,V268)</f>
        <v>1</v>
      </c>
    </row>
    <row r="269" customFormat="false" ht="15.75" hidden="false" customHeight="true" outlineLevel="0" collapsed="false">
      <c r="A269" s="33" t="s">
        <v>39</v>
      </c>
      <c r="B269" s="33" t="s">
        <v>32</v>
      </c>
      <c r="C269" s="34" t="n">
        <v>0</v>
      </c>
      <c r="D269" s="34" t="n">
        <v>1</v>
      </c>
      <c r="E269" s="33" t="s">
        <v>813</v>
      </c>
      <c r="F269" s="33" t="s">
        <v>813</v>
      </c>
      <c r="G269" s="34" t="n">
        <v>0</v>
      </c>
      <c r="H269" s="33" t="s">
        <v>109</v>
      </c>
      <c r="I269" s="33" t="s">
        <v>109</v>
      </c>
      <c r="J269" s="33" t="s">
        <v>814</v>
      </c>
      <c r="K269" s="33"/>
      <c r="L269" s="33"/>
      <c r="M269" s="33" t="s">
        <v>816</v>
      </c>
      <c r="N269" s="35" t="s">
        <v>39</v>
      </c>
      <c r="O269" s="35" t="n">
        <v>2020</v>
      </c>
      <c r="P269" s="36" t="str">
        <f aca="false">J269</f>
        <v>Destine Draa</v>
      </c>
      <c r="Q269" s="37" t="n">
        <f aca="false">COUNTIF(P:P,P269)</f>
        <v>3</v>
      </c>
      <c r="R269" s="38" t="str">
        <f aca="false">E269&amp;"|"&amp;J269</f>
        <v>Destine|Destine Draa</v>
      </c>
      <c r="S269" s="39" t="n">
        <f aca="false">COUNTIF(R:R,R269)</f>
        <v>2</v>
      </c>
      <c r="T269" s="40" t="str">
        <f aca="false">B269&amp;"|"&amp;E269&amp;"|"&amp;J269</f>
        <v>Character (Co-Op)|Destine|Destine Draa</v>
      </c>
      <c r="U269" s="41" t="n">
        <f aca="false">COUNTIF(T:T,T269)</f>
        <v>1</v>
      </c>
      <c r="V269" s="42" t="str">
        <f aca="false">B269&amp;"|"&amp;E269&amp;"|"&amp;J269&amp;"|"&amp;N269</f>
        <v>Character (Co-Op)|Destine|Destine Draa|Collusion</v>
      </c>
      <c r="W269" s="43" t="n">
        <f aca="false">COUNTIF(V:V,V269)</f>
        <v>1</v>
      </c>
    </row>
    <row r="270" customFormat="false" ht="15.75" hidden="false" customHeight="true" outlineLevel="0" collapsed="false">
      <c r="A270" s="33" t="s">
        <v>39</v>
      </c>
      <c r="B270" s="33" t="s">
        <v>21</v>
      </c>
      <c r="C270" s="34" t="n">
        <v>0</v>
      </c>
      <c r="D270" s="34" t="n">
        <v>3</v>
      </c>
      <c r="E270" s="33" t="s">
        <v>813</v>
      </c>
      <c r="F270" s="33" t="s">
        <v>813</v>
      </c>
      <c r="G270" s="34" t="n">
        <v>0</v>
      </c>
      <c r="H270" s="33" t="s">
        <v>109</v>
      </c>
      <c r="I270" s="33" t="s">
        <v>109</v>
      </c>
      <c r="J270" s="33" t="s">
        <v>148</v>
      </c>
      <c r="K270" s="33"/>
      <c r="L270" s="33"/>
      <c r="M270" s="33" t="s">
        <v>150</v>
      </c>
      <c r="N270" s="35" t="s">
        <v>39</v>
      </c>
      <c r="O270" s="35" t="n">
        <v>2020</v>
      </c>
      <c r="P270" s="36" t="str">
        <f aca="false">J270</f>
        <v>Friendship (+1 VP)</v>
      </c>
      <c r="Q270" s="37" t="n">
        <f aca="false">COUNTIF(P:P,P270)</f>
        <v>24</v>
      </c>
      <c r="R270" s="38" t="str">
        <f aca="false">E270&amp;"|"&amp;J270</f>
        <v>Destine|Friendship (+1 VP)</v>
      </c>
      <c r="S270" s="39" t="n">
        <f aca="false">COUNTIF(R:R,R270)</f>
        <v>1</v>
      </c>
      <c r="T270" s="40" t="str">
        <f aca="false">B270&amp;"|"&amp;E270&amp;"|"&amp;J270</f>
        <v>Friendship|Destine|Friendship (+1 VP)</v>
      </c>
      <c r="U270" s="41" t="n">
        <f aca="false">COUNTIF(T:T,T270)</f>
        <v>1</v>
      </c>
      <c r="V270" s="42" t="str">
        <f aca="false">B270&amp;"|"&amp;E270&amp;"|"&amp;J270&amp;"|"&amp;N270</f>
        <v>Friendship|Destine|Friendship (+1 VP)|Collusion</v>
      </c>
      <c r="W270" s="43" t="n">
        <f aca="false">COUNTIF(V:V,V270)</f>
        <v>1</v>
      </c>
    </row>
    <row r="271" customFormat="false" ht="15.75" hidden="false" customHeight="true" outlineLevel="0" collapsed="false">
      <c r="A271" s="33" t="s">
        <v>39</v>
      </c>
      <c r="B271" s="33" t="s">
        <v>21</v>
      </c>
      <c r="C271" s="34" t="n">
        <v>0</v>
      </c>
      <c r="D271" s="34" t="n">
        <v>2</v>
      </c>
      <c r="E271" s="33" t="s">
        <v>813</v>
      </c>
      <c r="F271" s="33" t="s">
        <v>813</v>
      </c>
      <c r="G271" s="34" t="n">
        <v>0</v>
      </c>
      <c r="H271" s="33" t="s">
        <v>109</v>
      </c>
      <c r="I271" s="33" t="s">
        <v>109</v>
      </c>
      <c r="J271" s="33" t="s">
        <v>151</v>
      </c>
      <c r="K271" s="33"/>
      <c r="L271" s="33"/>
      <c r="M271" s="33" t="s">
        <v>152</v>
      </c>
      <c r="N271" s="35" t="s">
        <v>39</v>
      </c>
      <c r="O271" s="35" t="n">
        <v>2020</v>
      </c>
      <c r="P271" s="36" t="str">
        <f aca="false">J271</f>
        <v>Friendship (+2 VP)</v>
      </c>
      <c r="Q271" s="37" t="n">
        <f aca="false">COUNTIF(P:P,P271)</f>
        <v>23</v>
      </c>
      <c r="R271" s="38" t="str">
        <f aca="false">E271&amp;"|"&amp;J271</f>
        <v>Destine|Friendship (+2 VP)</v>
      </c>
      <c r="S271" s="39" t="n">
        <f aca="false">COUNTIF(R:R,R271)</f>
        <v>1</v>
      </c>
      <c r="T271" s="40" t="str">
        <f aca="false">B271&amp;"|"&amp;E271&amp;"|"&amp;J271</f>
        <v>Friendship|Destine|Friendship (+2 VP)</v>
      </c>
      <c r="U271" s="41" t="n">
        <f aca="false">COUNTIF(T:T,T271)</f>
        <v>1</v>
      </c>
      <c r="V271" s="42" t="str">
        <f aca="false">B271&amp;"|"&amp;E271&amp;"|"&amp;J271&amp;"|"&amp;N271</f>
        <v>Friendship|Destine|Friendship (+2 VP)|Collusion</v>
      </c>
      <c r="W271" s="43" t="n">
        <f aca="false">COUNTIF(V:V,V271)</f>
        <v>1</v>
      </c>
    </row>
    <row r="272" customFormat="false" ht="15.75" hidden="false" customHeight="true" outlineLevel="0" collapsed="false">
      <c r="A272" s="33" t="s">
        <v>39</v>
      </c>
      <c r="B272" s="33" t="s">
        <v>21</v>
      </c>
      <c r="C272" s="34" t="n">
        <v>0</v>
      </c>
      <c r="D272" s="34" t="n">
        <v>1</v>
      </c>
      <c r="E272" s="33" t="s">
        <v>813</v>
      </c>
      <c r="F272" s="33" t="s">
        <v>813</v>
      </c>
      <c r="G272" s="34" t="n">
        <v>0</v>
      </c>
      <c r="H272" s="33" t="s">
        <v>109</v>
      </c>
      <c r="I272" s="33" t="s">
        <v>109</v>
      </c>
      <c r="J272" s="33" t="s">
        <v>153</v>
      </c>
      <c r="K272" s="33"/>
      <c r="L272" s="33"/>
      <c r="M272" s="33" t="s">
        <v>154</v>
      </c>
      <c r="N272" s="35" t="s">
        <v>39</v>
      </c>
      <c r="O272" s="35" t="n">
        <v>2020</v>
      </c>
      <c r="P272" s="36" t="str">
        <f aca="false">J272</f>
        <v>Friendship (+3 VP)</v>
      </c>
      <c r="Q272" s="37" t="n">
        <f aca="false">COUNTIF(P:P,P272)</f>
        <v>23</v>
      </c>
      <c r="R272" s="38" t="str">
        <f aca="false">E272&amp;"|"&amp;J272</f>
        <v>Destine|Friendship (+3 VP)</v>
      </c>
      <c r="S272" s="39" t="n">
        <f aca="false">COUNTIF(R:R,R272)</f>
        <v>1</v>
      </c>
      <c r="T272" s="40" t="str">
        <f aca="false">B272&amp;"|"&amp;E272&amp;"|"&amp;J272</f>
        <v>Friendship|Destine|Friendship (+3 VP)</v>
      </c>
      <c r="U272" s="41" t="n">
        <f aca="false">COUNTIF(T:T,T272)</f>
        <v>1</v>
      </c>
      <c r="V272" s="42" t="str">
        <f aca="false">B272&amp;"|"&amp;E272&amp;"|"&amp;J272&amp;"|"&amp;N272</f>
        <v>Friendship|Destine|Friendship (+3 VP)|Collusion</v>
      </c>
      <c r="W272" s="43" t="n">
        <f aca="false">COUNTIF(V:V,V272)</f>
        <v>1</v>
      </c>
    </row>
    <row r="273" customFormat="false" ht="15.75" hidden="false" customHeight="true" outlineLevel="0" collapsed="false">
      <c r="A273" s="33" t="s">
        <v>26</v>
      </c>
      <c r="B273" s="33" t="s">
        <v>14</v>
      </c>
      <c r="C273" s="34" t="n">
        <v>5</v>
      </c>
      <c r="D273" s="34" t="n">
        <v>3</v>
      </c>
      <c r="E273" s="33" t="s">
        <v>817</v>
      </c>
      <c r="F273" s="33" t="s">
        <v>817</v>
      </c>
      <c r="G273" s="34" t="n">
        <v>3</v>
      </c>
      <c r="H273" s="33" t="s">
        <v>129</v>
      </c>
      <c r="I273" s="33" t="s">
        <v>125</v>
      </c>
      <c r="J273" s="33" t="s">
        <v>818</v>
      </c>
      <c r="K273" s="33" t="s">
        <v>819</v>
      </c>
      <c r="L273" s="33"/>
      <c r="M273" s="45" t="s">
        <v>820</v>
      </c>
      <c r="N273" s="35" t="s">
        <v>26</v>
      </c>
      <c r="O273" s="35" t="n">
        <v>2016</v>
      </c>
      <c r="P273" s="36" t="str">
        <f aca="false">J273</f>
        <v>Agent Sutherland</v>
      </c>
      <c r="Q273" s="37" t="n">
        <f aca="false">COUNTIF(P:P,P273)</f>
        <v>1</v>
      </c>
      <c r="R273" s="38" t="str">
        <f aca="false">E273&amp;"|"&amp;J273</f>
        <v>Deus Rex Machina|Agent Sutherland</v>
      </c>
      <c r="S273" s="39" t="n">
        <f aca="false">COUNTIF(R:R,R273)</f>
        <v>1</v>
      </c>
      <c r="T273" s="40" t="str">
        <f aca="false">B273&amp;"|"&amp;E273&amp;"|"&amp;J273</f>
        <v>Premium|Deus Rex Machina|Agent Sutherland</v>
      </c>
      <c r="U273" s="41" t="n">
        <f aca="false">COUNTIF(T:T,T273)</f>
        <v>1</v>
      </c>
      <c r="V273" s="42" t="str">
        <f aca="false">B273&amp;"|"&amp;E273&amp;"|"&amp;J273&amp;"|"&amp;N273</f>
        <v>Premium|Deus Rex Machina|Agent Sutherland|Set Rotation</v>
      </c>
      <c r="W273" s="43" t="n">
        <f aca="false">COUNTIF(V:V,V273)</f>
        <v>1</v>
      </c>
    </row>
    <row r="274" customFormat="false" ht="15.75" hidden="false" customHeight="true" outlineLevel="0" collapsed="false">
      <c r="A274" s="33" t="s">
        <v>26</v>
      </c>
      <c r="B274" s="33" t="s">
        <v>14</v>
      </c>
      <c r="C274" s="34" t="n">
        <v>5</v>
      </c>
      <c r="D274" s="34" t="n">
        <v>2</v>
      </c>
      <c r="E274" s="33" t="s">
        <v>817</v>
      </c>
      <c r="F274" s="33" t="s">
        <v>817</v>
      </c>
      <c r="G274" s="34" t="n">
        <v>6</v>
      </c>
      <c r="H274" s="33" t="s">
        <v>110</v>
      </c>
      <c r="I274" s="33" t="s">
        <v>162</v>
      </c>
      <c r="J274" s="33" t="s">
        <v>821</v>
      </c>
      <c r="K274" s="33" t="s">
        <v>822</v>
      </c>
      <c r="L274" s="33"/>
      <c r="M274" s="33" t="s">
        <v>823</v>
      </c>
      <c r="N274" s="35" t="s">
        <v>26</v>
      </c>
      <c r="O274" s="35" t="n">
        <v>2016</v>
      </c>
      <c r="P274" s="36" t="str">
        <f aca="false">J274</f>
        <v>Evilcorp™ Robo Rex</v>
      </c>
      <c r="Q274" s="37" t="n">
        <f aca="false">COUNTIF(P:P,P274)</f>
        <v>1</v>
      </c>
      <c r="R274" s="38" t="str">
        <f aca="false">E274&amp;"|"&amp;J274</f>
        <v>Deus Rex Machina|Evilcorp™ Robo Rex</v>
      </c>
      <c r="S274" s="39" t="n">
        <f aca="false">COUNTIF(R:R,R274)</f>
        <v>1</v>
      </c>
      <c r="T274" s="40" t="str">
        <f aca="false">B274&amp;"|"&amp;E274&amp;"|"&amp;J274</f>
        <v>Premium|Deus Rex Machina|Evilcorp™ Robo Rex</v>
      </c>
      <c r="U274" s="41" t="n">
        <f aca="false">COUNTIF(T:T,T274)</f>
        <v>1</v>
      </c>
      <c r="V274" s="42" t="str">
        <f aca="false">B274&amp;"|"&amp;E274&amp;"|"&amp;J274&amp;"|"&amp;N274</f>
        <v>Premium|Deus Rex Machina|Evilcorp™ Robo Rex|Set Rotation</v>
      </c>
      <c r="W274" s="43" t="n">
        <f aca="false">COUNTIF(V:V,V274)</f>
        <v>1</v>
      </c>
    </row>
    <row r="275" customFormat="false" ht="15.75" hidden="false" customHeight="true" outlineLevel="0" collapsed="false">
      <c r="A275" s="33" t="s">
        <v>26</v>
      </c>
      <c r="B275" s="33" t="s">
        <v>14</v>
      </c>
      <c r="C275" s="34" t="n">
        <v>5</v>
      </c>
      <c r="D275" s="34" t="n">
        <v>2</v>
      </c>
      <c r="E275" s="33" t="s">
        <v>817</v>
      </c>
      <c r="F275" s="33" t="s">
        <v>817</v>
      </c>
      <c r="G275" s="34" t="n">
        <v>5</v>
      </c>
      <c r="H275" s="33" t="s">
        <v>99</v>
      </c>
      <c r="I275" s="33" t="s">
        <v>117</v>
      </c>
      <c r="J275" s="33" t="s">
        <v>824</v>
      </c>
      <c r="K275" s="33" t="s">
        <v>825</v>
      </c>
      <c r="L275" s="33"/>
      <c r="M275" s="33" t="s">
        <v>826</v>
      </c>
      <c r="N275" s="35" t="s">
        <v>26</v>
      </c>
      <c r="O275" s="35" t="n">
        <v>2016</v>
      </c>
      <c r="P275" s="36" t="str">
        <f aca="false">J275</f>
        <v>Index</v>
      </c>
      <c r="Q275" s="37" t="n">
        <f aca="false">COUNTIF(P:P,P275)</f>
        <v>1</v>
      </c>
      <c r="R275" s="38" t="str">
        <f aca="false">E275&amp;"|"&amp;J275</f>
        <v>Deus Rex Machina|Index</v>
      </c>
      <c r="S275" s="39" t="n">
        <f aca="false">COUNTIF(R:R,R275)</f>
        <v>1</v>
      </c>
      <c r="T275" s="40" t="str">
        <f aca="false">B275&amp;"|"&amp;E275&amp;"|"&amp;J275</f>
        <v>Premium|Deus Rex Machina|Index</v>
      </c>
      <c r="U275" s="41" t="n">
        <f aca="false">COUNTIF(T:T,T275)</f>
        <v>1</v>
      </c>
      <c r="V275" s="42" t="str">
        <f aca="false">B275&amp;"|"&amp;E275&amp;"|"&amp;J275&amp;"|"&amp;N275</f>
        <v>Premium|Deus Rex Machina|Index|Set Rotation</v>
      </c>
      <c r="W275" s="43" t="n">
        <f aca="false">COUNTIF(V:V,V275)</f>
        <v>1</v>
      </c>
    </row>
    <row r="276" customFormat="false" ht="15.75" hidden="false" customHeight="true" outlineLevel="0" collapsed="false">
      <c r="A276" s="33" t="s">
        <v>26</v>
      </c>
      <c r="B276" s="33" t="s">
        <v>14</v>
      </c>
      <c r="C276" s="34" t="n">
        <v>5</v>
      </c>
      <c r="D276" s="34" t="n">
        <v>1</v>
      </c>
      <c r="E276" s="33" t="s">
        <v>817</v>
      </c>
      <c r="F276" s="33" t="s">
        <v>817</v>
      </c>
      <c r="G276" s="34" t="n">
        <v>7</v>
      </c>
      <c r="H276" s="33" t="s">
        <v>124</v>
      </c>
      <c r="I276" s="33" t="s">
        <v>105</v>
      </c>
      <c r="J276" s="33" t="s">
        <v>827</v>
      </c>
      <c r="K276" s="33"/>
      <c r="L276" s="33"/>
      <c r="M276" s="33" t="s">
        <v>828</v>
      </c>
      <c r="N276" s="35" t="s">
        <v>26</v>
      </c>
      <c r="O276" s="35" t="n">
        <v>2016</v>
      </c>
      <c r="P276" s="36" t="str">
        <f aca="false">J276</f>
        <v>Max Beta</v>
      </c>
      <c r="Q276" s="37" t="n">
        <f aca="false">COUNTIF(P:P,P276)</f>
        <v>1</v>
      </c>
      <c r="R276" s="38" t="str">
        <f aca="false">E276&amp;"|"&amp;J276</f>
        <v>Deus Rex Machina|Max Beta</v>
      </c>
      <c r="S276" s="39" t="n">
        <f aca="false">COUNTIF(R:R,R276)</f>
        <v>1</v>
      </c>
      <c r="T276" s="40" t="str">
        <f aca="false">B276&amp;"|"&amp;E276&amp;"|"&amp;J276</f>
        <v>Premium|Deus Rex Machina|Max Beta</v>
      </c>
      <c r="U276" s="41" t="n">
        <f aca="false">COUNTIF(T:T,T276)</f>
        <v>1</v>
      </c>
      <c r="V276" s="42" t="str">
        <f aca="false">B276&amp;"|"&amp;E276&amp;"|"&amp;J276&amp;"|"&amp;N276</f>
        <v>Premium|Deus Rex Machina|Max Beta|Set Rotation</v>
      </c>
      <c r="W276" s="43" t="n">
        <f aca="false">COUNTIF(V:V,V276)</f>
        <v>1</v>
      </c>
    </row>
    <row r="277" customFormat="false" ht="15.75" hidden="false" customHeight="true" outlineLevel="0" collapsed="false">
      <c r="A277" s="33" t="s">
        <v>26</v>
      </c>
      <c r="B277" s="33" t="s">
        <v>14</v>
      </c>
      <c r="C277" s="34" t="n">
        <v>5</v>
      </c>
      <c r="D277" s="34" t="n">
        <v>2</v>
      </c>
      <c r="E277" s="33" t="s">
        <v>817</v>
      </c>
      <c r="F277" s="33" t="s">
        <v>817</v>
      </c>
      <c r="G277" s="34" t="n">
        <v>4</v>
      </c>
      <c r="H277" s="33" t="s">
        <v>114</v>
      </c>
      <c r="I277" s="33" t="s">
        <v>117</v>
      </c>
      <c r="J277" s="33" t="s">
        <v>829</v>
      </c>
      <c r="K277" s="33" t="s">
        <v>830</v>
      </c>
      <c r="L277" s="33"/>
      <c r="M277" s="33" t="s">
        <v>831</v>
      </c>
      <c r="N277" s="35" t="s">
        <v>26</v>
      </c>
      <c r="O277" s="35" t="n">
        <v>2016</v>
      </c>
      <c r="P277" s="36" t="str">
        <f aca="false">J277</f>
        <v>Robotic Assistant Olga</v>
      </c>
      <c r="Q277" s="37" t="n">
        <f aca="false">COUNTIF(P:P,P277)</f>
        <v>1</v>
      </c>
      <c r="R277" s="38" t="str">
        <f aca="false">E277&amp;"|"&amp;J277</f>
        <v>Deus Rex Machina|Robotic Assistant Olga</v>
      </c>
      <c r="S277" s="39" t="n">
        <f aca="false">COUNTIF(R:R,R277)</f>
        <v>1</v>
      </c>
      <c r="T277" s="40" t="str">
        <f aca="false">B277&amp;"|"&amp;E277&amp;"|"&amp;J277</f>
        <v>Premium|Deus Rex Machina|Robotic Assistant Olga</v>
      </c>
      <c r="U277" s="41" t="n">
        <f aca="false">COUNTIF(T:T,T277)</f>
        <v>1</v>
      </c>
      <c r="V277" s="42" t="str">
        <f aca="false">B277&amp;"|"&amp;E277&amp;"|"&amp;J277&amp;"|"&amp;N277</f>
        <v>Premium|Deus Rex Machina|Robotic Assistant Olga|Set Rotation</v>
      </c>
      <c r="W277" s="43" t="n">
        <f aca="false">COUNTIF(V:V,V277)</f>
        <v>1</v>
      </c>
    </row>
    <row r="278" customFormat="false" ht="15.75" hidden="false" customHeight="true" outlineLevel="0" collapsed="false">
      <c r="A278" s="33" t="s">
        <v>26</v>
      </c>
      <c r="B278" s="33" t="s">
        <v>14</v>
      </c>
      <c r="C278" s="34" t="n">
        <v>5</v>
      </c>
      <c r="D278" s="34" t="n">
        <v>2</v>
      </c>
      <c r="E278" s="33" t="s">
        <v>817</v>
      </c>
      <c r="F278" s="33" t="s">
        <v>817</v>
      </c>
      <c r="G278" s="34" t="n">
        <v>4</v>
      </c>
      <c r="H278" s="33" t="s">
        <v>124</v>
      </c>
      <c r="I278" s="33" t="s">
        <v>109</v>
      </c>
      <c r="J278" s="33" t="s">
        <v>832</v>
      </c>
      <c r="K278" s="33" t="s">
        <v>833</v>
      </c>
      <c r="L278" s="33"/>
      <c r="M278" s="33" t="s">
        <v>834</v>
      </c>
      <c r="N278" s="35" t="s">
        <v>26</v>
      </c>
      <c r="O278" s="35" t="n">
        <v>2016</v>
      </c>
      <c r="P278" s="36" t="str">
        <f aca="false">J278</f>
        <v>Singularity</v>
      </c>
      <c r="Q278" s="37" t="n">
        <f aca="false">COUNTIF(P:P,P278)</f>
        <v>1</v>
      </c>
      <c r="R278" s="38" t="str">
        <f aca="false">E278&amp;"|"&amp;J278</f>
        <v>Deus Rex Machina|Singularity</v>
      </c>
      <c r="S278" s="39" t="n">
        <f aca="false">COUNTIF(R:R,R278)</f>
        <v>1</v>
      </c>
      <c r="T278" s="40" t="str">
        <f aca="false">B278&amp;"|"&amp;E278&amp;"|"&amp;J278</f>
        <v>Premium|Deus Rex Machina|Singularity</v>
      </c>
      <c r="U278" s="41" t="n">
        <f aca="false">COUNTIF(T:T,T278)</f>
        <v>1</v>
      </c>
      <c r="V278" s="42" t="str">
        <f aca="false">B278&amp;"|"&amp;E278&amp;"|"&amp;J278&amp;"|"&amp;N278</f>
        <v>Premium|Deus Rex Machina|Singularity|Set Rotation</v>
      </c>
      <c r="W278" s="43" t="n">
        <f aca="false">COUNTIF(V:V,V278)</f>
        <v>1</v>
      </c>
    </row>
    <row r="279" customFormat="false" ht="15.75" hidden="false" customHeight="true" outlineLevel="0" collapsed="false">
      <c r="A279" s="33" t="s">
        <v>26</v>
      </c>
      <c r="B279" s="33" t="s">
        <v>17</v>
      </c>
      <c r="C279" s="34" t="n">
        <v>7</v>
      </c>
      <c r="D279" s="34" t="n">
        <v>1</v>
      </c>
      <c r="E279" s="33" t="s">
        <v>835</v>
      </c>
      <c r="F279" s="33" t="s">
        <v>835</v>
      </c>
      <c r="G279" s="34" t="n">
        <v>7</v>
      </c>
      <c r="H279" s="33" t="s">
        <v>114</v>
      </c>
      <c r="I279" s="33" t="s">
        <v>117</v>
      </c>
      <c r="J279" s="33" t="s">
        <v>836</v>
      </c>
      <c r="K279" s="33"/>
      <c r="L279" s="33"/>
      <c r="M279" s="33" t="s">
        <v>837</v>
      </c>
      <c r="N279" s="35" t="s">
        <v>26</v>
      </c>
      <c r="O279" s="35" t="n">
        <v>2016</v>
      </c>
      <c r="P279" s="36" t="str">
        <f aca="false">J279</f>
        <v>Clive Melmont</v>
      </c>
      <c r="Q279" s="37" t="n">
        <f aca="false">COUNTIF(P:P,P279)</f>
        <v>1</v>
      </c>
      <c r="R279" s="38" t="str">
        <f aca="false">E279&amp;"|"&amp;J279</f>
        <v>Devastation of Indines|Clive Melmont</v>
      </c>
      <c r="S279" s="39" t="n">
        <f aca="false">COUNTIF(R:R,R279)</f>
        <v>1</v>
      </c>
      <c r="T279" s="40" t="str">
        <f aca="false">B279&amp;"|"&amp;E279&amp;"|"&amp;J279</f>
        <v>Silver Promo|Devastation of Indines|Clive Melmont</v>
      </c>
      <c r="U279" s="41" t="n">
        <f aca="false">COUNTIF(T:T,T279)</f>
        <v>1</v>
      </c>
      <c r="V279" s="42" t="str">
        <f aca="false">B279&amp;"|"&amp;E279&amp;"|"&amp;J279&amp;"|"&amp;N279</f>
        <v>Silver Promo|Devastation of Indines|Clive Melmont|Set Rotation</v>
      </c>
      <c r="W279" s="43" t="n">
        <f aca="false">COUNTIF(V:V,V279)</f>
        <v>1</v>
      </c>
    </row>
    <row r="280" customFormat="false" ht="15.75" hidden="false" customHeight="true" outlineLevel="0" collapsed="false">
      <c r="A280" s="33" t="s">
        <v>26</v>
      </c>
      <c r="B280" s="33" t="s">
        <v>17</v>
      </c>
      <c r="C280" s="34" t="n">
        <v>7</v>
      </c>
      <c r="D280" s="34" t="n">
        <v>1</v>
      </c>
      <c r="E280" s="33" t="s">
        <v>835</v>
      </c>
      <c r="F280" s="33" t="s">
        <v>835</v>
      </c>
      <c r="G280" s="34" t="n">
        <v>7</v>
      </c>
      <c r="H280" s="33" t="s">
        <v>99</v>
      </c>
      <c r="I280" s="33" t="s">
        <v>125</v>
      </c>
      <c r="J280" s="33" t="s">
        <v>838</v>
      </c>
      <c r="K280" s="33"/>
      <c r="L280" s="33"/>
      <c r="M280" s="33" t="s">
        <v>839</v>
      </c>
      <c r="N280" s="35" t="s">
        <v>26</v>
      </c>
      <c r="O280" s="35" t="n">
        <v>2016</v>
      </c>
      <c r="P280" s="36" t="str">
        <f aca="false">J280</f>
        <v>Eligor Larington</v>
      </c>
      <c r="Q280" s="37" t="n">
        <f aca="false">COUNTIF(P:P,P280)</f>
        <v>1</v>
      </c>
      <c r="R280" s="38" t="str">
        <f aca="false">E280&amp;"|"&amp;J280</f>
        <v>Devastation of Indines|Eligor Larington</v>
      </c>
      <c r="S280" s="39" t="n">
        <f aca="false">COUNTIF(R:R,R280)</f>
        <v>1</v>
      </c>
      <c r="T280" s="40" t="str">
        <f aca="false">B280&amp;"|"&amp;E280&amp;"|"&amp;J280</f>
        <v>Silver Promo|Devastation of Indines|Eligor Larington</v>
      </c>
      <c r="U280" s="41" t="n">
        <f aca="false">COUNTIF(T:T,T280)</f>
        <v>1</v>
      </c>
      <c r="V280" s="42" t="str">
        <f aca="false">B280&amp;"|"&amp;E280&amp;"|"&amp;J280&amp;"|"&amp;N280</f>
        <v>Silver Promo|Devastation of Indines|Eligor Larington|Set Rotation</v>
      </c>
      <c r="W280" s="43" t="n">
        <f aca="false">COUNTIF(V:V,V280)</f>
        <v>1</v>
      </c>
    </row>
    <row r="281" customFormat="false" ht="15.75" hidden="false" customHeight="true" outlineLevel="0" collapsed="false">
      <c r="A281" s="33" t="s">
        <v>26</v>
      </c>
      <c r="B281" s="33" t="s">
        <v>17</v>
      </c>
      <c r="C281" s="34" t="n">
        <v>7</v>
      </c>
      <c r="D281" s="34" t="n">
        <v>1</v>
      </c>
      <c r="E281" s="33" t="s">
        <v>835</v>
      </c>
      <c r="F281" s="33" t="s">
        <v>835</v>
      </c>
      <c r="G281" s="34" t="n">
        <v>7</v>
      </c>
      <c r="H281" s="33" t="s">
        <v>124</v>
      </c>
      <c r="I281" s="33" t="s">
        <v>117</v>
      </c>
      <c r="J281" s="33" t="s">
        <v>840</v>
      </c>
      <c r="K281" s="33"/>
      <c r="L281" s="33"/>
      <c r="M281" s="33" t="s">
        <v>841</v>
      </c>
      <c r="N281" s="35" t="s">
        <v>26</v>
      </c>
      <c r="O281" s="35" t="n">
        <v>2016</v>
      </c>
      <c r="P281" s="36" t="str">
        <f aca="false">J281</f>
        <v>Endrbyt</v>
      </c>
      <c r="Q281" s="37" t="n">
        <f aca="false">COUNTIF(P:P,P281)</f>
        <v>1</v>
      </c>
      <c r="R281" s="38" t="str">
        <f aca="false">E281&amp;"|"&amp;J281</f>
        <v>Devastation of Indines|Endrbyt</v>
      </c>
      <c r="S281" s="39" t="n">
        <f aca="false">COUNTIF(R:R,R281)</f>
        <v>1</v>
      </c>
      <c r="T281" s="40" t="str">
        <f aca="false">B281&amp;"|"&amp;E281&amp;"|"&amp;J281</f>
        <v>Silver Promo|Devastation of Indines|Endrbyt</v>
      </c>
      <c r="U281" s="41" t="n">
        <f aca="false">COUNTIF(T:T,T281)</f>
        <v>1</v>
      </c>
      <c r="V281" s="42" t="str">
        <f aca="false">B281&amp;"|"&amp;E281&amp;"|"&amp;J281&amp;"|"&amp;N281</f>
        <v>Silver Promo|Devastation of Indines|Endrbyt|Set Rotation</v>
      </c>
      <c r="W281" s="43" t="n">
        <f aca="false">COUNTIF(V:V,V281)</f>
        <v>1</v>
      </c>
    </row>
    <row r="282" customFormat="false" ht="15.75" hidden="false" customHeight="true" outlineLevel="0" collapsed="false">
      <c r="A282" s="33" t="s">
        <v>26</v>
      </c>
      <c r="B282" s="33" t="s">
        <v>17</v>
      </c>
      <c r="C282" s="34" t="n">
        <v>7</v>
      </c>
      <c r="D282" s="34" t="n">
        <v>1</v>
      </c>
      <c r="E282" s="33" t="s">
        <v>835</v>
      </c>
      <c r="F282" s="33" t="s">
        <v>835</v>
      </c>
      <c r="G282" s="34" t="n">
        <v>7</v>
      </c>
      <c r="H282" s="33" t="s">
        <v>139</v>
      </c>
      <c r="I282" s="33" t="s">
        <v>120</v>
      </c>
      <c r="J282" s="33" t="s">
        <v>842</v>
      </c>
      <c r="K282" s="33"/>
      <c r="L282" s="33"/>
      <c r="M282" s="33" t="s">
        <v>843</v>
      </c>
      <c r="N282" s="35" t="s">
        <v>26</v>
      </c>
      <c r="O282" s="35" t="n">
        <v>2016</v>
      </c>
      <c r="P282" s="36" t="str">
        <f aca="false">J282</f>
        <v>Iaxus the Shattered</v>
      </c>
      <c r="Q282" s="37" t="n">
        <f aca="false">COUNTIF(P:P,P282)</f>
        <v>1</v>
      </c>
      <c r="R282" s="38" t="str">
        <f aca="false">E282&amp;"|"&amp;J282</f>
        <v>Devastation of Indines|Iaxus the Shattered</v>
      </c>
      <c r="S282" s="39" t="n">
        <f aca="false">COUNTIF(R:R,R282)</f>
        <v>1</v>
      </c>
      <c r="T282" s="40" t="str">
        <f aca="false">B282&amp;"|"&amp;E282&amp;"|"&amp;J282</f>
        <v>Silver Promo|Devastation of Indines|Iaxus the Shattered</v>
      </c>
      <c r="U282" s="41" t="n">
        <f aca="false">COUNTIF(T:T,T282)</f>
        <v>1</v>
      </c>
      <c r="V282" s="42" t="str">
        <f aca="false">B282&amp;"|"&amp;E282&amp;"|"&amp;J282&amp;"|"&amp;N282</f>
        <v>Silver Promo|Devastation of Indines|Iaxus the Shattered|Set Rotation</v>
      </c>
      <c r="W282" s="43" t="n">
        <f aca="false">COUNTIF(V:V,V282)</f>
        <v>1</v>
      </c>
    </row>
    <row r="283" customFormat="false" ht="15.75" hidden="false" customHeight="true" outlineLevel="0" collapsed="false">
      <c r="A283" s="33" t="s">
        <v>26</v>
      </c>
      <c r="B283" s="33" t="s">
        <v>17</v>
      </c>
      <c r="C283" s="34" t="n">
        <v>7</v>
      </c>
      <c r="D283" s="34" t="n">
        <v>1</v>
      </c>
      <c r="E283" s="33" t="s">
        <v>835</v>
      </c>
      <c r="F283" s="33" t="s">
        <v>835</v>
      </c>
      <c r="G283" s="34" t="n">
        <v>7</v>
      </c>
      <c r="H283" s="33" t="s">
        <v>129</v>
      </c>
      <c r="I283" s="33" t="s">
        <v>120</v>
      </c>
      <c r="J283" s="33" t="s">
        <v>844</v>
      </c>
      <c r="K283" s="33"/>
      <c r="L283" s="33"/>
      <c r="M283" s="33" t="s">
        <v>845</v>
      </c>
      <c r="N283" s="35" t="s">
        <v>26</v>
      </c>
      <c r="O283" s="35" t="n">
        <v>2016</v>
      </c>
      <c r="P283" s="36" t="str">
        <f aca="false">J283</f>
        <v>Kajia Septie Salix</v>
      </c>
      <c r="Q283" s="37" t="n">
        <f aca="false">COUNTIF(P:P,P283)</f>
        <v>1</v>
      </c>
      <c r="R283" s="38" t="str">
        <f aca="false">E283&amp;"|"&amp;J283</f>
        <v>Devastation of Indines|Kajia Septie Salix</v>
      </c>
      <c r="S283" s="39" t="n">
        <f aca="false">COUNTIF(R:R,R283)</f>
        <v>1</v>
      </c>
      <c r="T283" s="40" t="str">
        <f aca="false">B283&amp;"|"&amp;E283&amp;"|"&amp;J283</f>
        <v>Silver Promo|Devastation of Indines|Kajia Septie Salix</v>
      </c>
      <c r="U283" s="41" t="n">
        <f aca="false">COUNTIF(T:T,T283)</f>
        <v>1</v>
      </c>
      <c r="V283" s="42" t="str">
        <f aca="false">B283&amp;"|"&amp;E283&amp;"|"&amp;J283&amp;"|"&amp;N283</f>
        <v>Silver Promo|Devastation of Indines|Kajia Septie Salix|Set Rotation</v>
      </c>
      <c r="W283" s="43" t="n">
        <f aca="false">COUNTIF(V:V,V283)</f>
        <v>1</v>
      </c>
    </row>
    <row r="284" customFormat="false" ht="15.75" hidden="false" customHeight="true" outlineLevel="0" collapsed="false">
      <c r="A284" s="33" t="s">
        <v>26</v>
      </c>
      <c r="B284" s="33" t="s">
        <v>17</v>
      </c>
      <c r="C284" s="34" t="n">
        <v>7</v>
      </c>
      <c r="D284" s="34" t="n">
        <v>1</v>
      </c>
      <c r="E284" s="33" t="s">
        <v>835</v>
      </c>
      <c r="F284" s="33" t="s">
        <v>835</v>
      </c>
      <c r="G284" s="34" t="n">
        <v>7</v>
      </c>
      <c r="H284" s="33" t="s">
        <v>110</v>
      </c>
      <c r="I284" s="33" t="s">
        <v>125</v>
      </c>
      <c r="J284" s="33" t="s">
        <v>846</v>
      </c>
      <c r="K284" s="33"/>
      <c r="L284" s="33"/>
      <c r="M284" s="33" t="s">
        <v>847</v>
      </c>
      <c r="N284" s="35" t="s">
        <v>26</v>
      </c>
      <c r="O284" s="35" t="n">
        <v>2016</v>
      </c>
      <c r="P284" s="36" t="str">
        <f aca="false">J284</f>
        <v>Shekhtur Lenmorre</v>
      </c>
      <c r="Q284" s="37" t="n">
        <f aca="false">COUNTIF(P:P,P284)</f>
        <v>1</v>
      </c>
      <c r="R284" s="38" t="str">
        <f aca="false">E284&amp;"|"&amp;J284</f>
        <v>Devastation of Indines|Shekhtur Lenmorre</v>
      </c>
      <c r="S284" s="39" t="n">
        <f aca="false">COUNTIF(R:R,R284)</f>
        <v>1</v>
      </c>
      <c r="T284" s="40" t="str">
        <f aca="false">B284&amp;"|"&amp;E284&amp;"|"&amp;J284</f>
        <v>Silver Promo|Devastation of Indines|Shekhtur Lenmorre</v>
      </c>
      <c r="U284" s="41" t="n">
        <f aca="false">COUNTIF(T:T,T284)</f>
        <v>1</v>
      </c>
      <c r="V284" s="42" t="str">
        <f aca="false">B284&amp;"|"&amp;E284&amp;"|"&amp;J284&amp;"|"&amp;N284</f>
        <v>Silver Promo|Devastation of Indines|Shekhtur Lenmorre|Set Rotation</v>
      </c>
      <c r="W284" s="43" t="n">
        <f aca="false">COUNTIF(V:V,V284)</f>
        <v>1</v>
      </c>
    </row>
    <row r="285" customFormat="false" ht="15.75" hidden="false" customHeight="true" outlineLevel="0" collapsed="false">
      <c r="A285" s="33" t="s">
        <v>26</v>
      </c>
      <c r="B285" s="33" t="s">
        <v>14</v>
      </c>
      <c r="C285" s="34" t="n">
        <v>5</v>
      </c>
      <c r="D285" s="34" t="n">
        <v>2</v>
      </c>
      <c r="E285" s="33" t="s">
        <v>848</v>
      </c>
      <c r="F285" s="33" t="s">
        <v>848</v>
      </c>
      <c r="G285" s="34" t="n">
        <v>4</v>
      </c>
      <c r="H285" s="33" t="s">
        <v>109</v>
      </c>
      <c r="I285" s="33" t="s">
        <v>117</v>
      </c>
      <c r="J285" s="33" t="s">
        <v>849</v>
      </c>
      <c r="K285" s="44" t="s">
        <v>850</v>
      </c>
      <c r="L285" s="33"/>
      <c r="M285" s="33" t="s">
        <v>851</v>
      </c>
      <c r="N285" s="35" t="s">
        <v>26</v>
      </c>
      <c r="O285" s="35" t="n">
        <v>2016</v>
      </c>
      <c r="P285" s="36" t="str">
        <f aca="false">J285</f>
        <v>Card Games All The Way Down</v>
      </c>
      <c r="Q285" s="37" t="n">
        <f aca="false">COUNTIF(P:P,P285)</f>
        <v>1</v>
      </c>
      <c r="R285" s="38" t="str">
        <f aca="false">E285&amp;"|"&amp;J285</f>
        <v>Developmental Issues|Card Games All The Way Down</v>
      </c>
      <c r="S285" s="39" t="n">
        <f aca="false">COUNTIF(R:R,R285)</f>
        <v>1</v>
      </c>
      <c r="T285" s="40" t="str">
        <f aca="false">B285&amp;"|"&amp;E285&amp;"|"&amp;J285</f>
        <v>Premium|Developmental Issues|Card Games All The Way Down</v>
      </c>
      <c r="U285" s="41" t="n">
        <f aca="false">COUNTIF(T:T,T285)</f>
        <v>1</v>
      </c>
      <c r="V285" s="42" t="str">
        <f aca="false">B285&amp;"|"&amp;E285&amp;"|"&amp;J285&amp;"|"&amp;N285</f>
        <v>Premium|Developmental Issues|Card Games All The Way Down|Set Rotation</v>
      </c>
      <c r="W285" s="43" t="n">
        <f aca="false">COUNTIF(V:V,V285)</f>
        <v>1</v>
      </c>
    </row>
    <row r="286" customFormat="false" ht="15.75" hidden="false" customHeight="true" outlineLevel="0" collapsed="false">
      <c r="A286" s="33" t="s">
        <v>26</v>
      </c>
      <c r="B286" s="33" t="s">
        <v>14</v>
      </c>
      <c r="C286" s="34" t="n">
        <v>5</v>
      </c>
      <c r="D286" s="34" t="n">
        <v>1</v>
      </c>
      <c r="E286" s="33" t="s">
        <v>848</v>
      </c>
      <c r="F286" s="33" t="s">
        <v>848</v>
      </c>
      <c r="G286" s="34" t="n">
        <v>7</v>
      </c>
      <c r="H286" s="33" t="s">
        <v>129</v>
      </c>
      <c r="I286" s="33" t="s">
        <v>105</v>
      </c>
      <c r="J286" s="33" t="s">
        <v>852</v>
      </c>
      <c r="K286" s="44" t="s">
        <v>853</v>
      </c>
      <c r="L286" s="33"/>
      <c r="M286" s="33" t="s">
        <v>854</v>
      </c>
      <c r="N286" s="35" t="s">
        <v>26</v>
      </c>
      <c r="O286" s="35" t="n">
        <v>2016</v>
      </c>
      <c r="P286" s="36" t="str">
        <f aca="false">J286</f>
        <v>Druid King Brad</v>
      </c>
      <c r="Q286" s="37" t="n">
        <f aca="false">COUNTIF(P:P,P286)</f>
        <v>1</v>
      </c>
      <c r="R286" s="38" t="str">
        <f aca="false">E286&amp;"|"&amp;J286</f>
        <v>Developmental Issues|Druid King Brad</v>
      </c>
      <c r="S286" s="39" t="n">
        <f aca="false">COUNTIF(R:R,R286)</f>
        <v>1</v>
      </c>
      <c r="T286" s="40" t="str">
        <f aca="false">B286&amp;"|"&amp;E286&amp;"|"&amp;J286</f>
        <v>Premium|Developmental Issues|Druid King Brad</v>
      </c>
      <c r="U286" s="41" t="n">
        <f aca="false">COUNTIF(T:T,T286)</f>
        <v>1</v>
      </c>
      <c r="V286" s="42" t="str">
        <f aca="false">B286&amp;"|"&amp;E286&amp;"|"&amp;J286&amp;"|"&amp;N286</f>
        <v>Premium|Developmental Issues|Druid King Brad|Set Rotation</v>
      </c>
      <c r="W286" s="43" t="n">
        <f aca="false">COUNTIF(V:V,V286)</f>
        <v>1</v>
      </c>
    </row>
    <row r="287" customFormat="false" ht="15.75" hidden="false" customHeight="true" outlineLevel="0" collapsed="false">
      <c r="A287" s="33" t="s">
        <v>26</v>
      </c>
      <c r="B287" s="33" t="s">
        <v>14</v>
      </c>
      <c r="C287" s="34" t="n">
        <v>5</v>
      </c>
      <c r="D287" s="34" t="n">
        <v>2</v>
      </c>
      <c r="E287" s="33" t="s">
        <v>848</v>
      </c>
      <c r="F287" s="33" t="s">
        <v>848</v>
      </c>
      <c r="G287" s="34" t="n">
        <v>6</v>
      </c>
      <c r="H287" s="33" t="s">
        <v>114</v>
      </c>
      <c r="I287" s="33" t="s">
        <v>105</v>
      </c>
      <c r="J287" s="33" t="s">
        <v>855</v>
      </c>
      <c r="K287" s="44" t="s">
        <v>856</v>
      </c>
      <c r="L287" s="33"/>
      <c r="M287" s="33" t="s">
        <v>857</v>
      </c>
      <c r="N287" s="35" t="s">
        <v>26</v>
      </c>
      <c r="O287" s="35" t="n">
        <v>2016</v>
      </c>
      <c r="P287" s="36" t="str">
        <f aca="false">J287</f>
        <v>Fontes</v>
      </c>
      <c r="Q287" s="37" t="n">
        <f aca="false">COUNTIF(P:P,P287)</f>
        <v>1</v>
      </c>
      <c r="R287" s="38" t="str">
        <f aca="false">E287&amp;"|"&amp;J287</f>
        <v>Developmental Issues|Fontes</v>
      </c>
      <c r="S287" s="39" t="n">
        <f aca="false">COUNTIF(R:R,R287)</f>
        <v>1</v>
      </c>
      <c r="T287" s="40" t="str">
        <f aca="false">B287&amp;"|"&amp;E287&amp;"|"&amp;J287</f>
        <v>Premium|Developmental Issues|Fontes</v>
      </c>
      <c r="U287" s="41" t="n">
        <f aca="false">COUNTIF(T:T,T287)</f>
        <v>1</v>
      </c>
      <c r="V287" s="42" t="str">
        <f aca="false">B287&amp;"|"&amp;E287&amp;"|"&amp;J287&amp;"|"&amp;N287</f>
        <v>Premium|Developmental Issues|Fontes|Set Rotation</v>
      </c>
      <c r="W287" s="43" t="n">
        <f aca="false">COUNTIF(V:V,V287)</f>
        <v>1</v>
      </c>
    </row>
    <row r="288" customFormat="false" ht="15.75" hidden="false" customHeight="true" outlineLevel="0" collapsed="false">
      <c r="A288" s="33" t="s">
        <v>26</v>
      </c>
      <c r="B288" s="33" t="s">
        <v>14</v>
      </c>
      <c r="C288" s="34" t="n">
        <v>5</v>
      </c>
      <c r="D288" s="34" t="n">
        <v>2</v>
      </c>
      <c r="E288" s="33" t="s">
        <v>848</v>
      </c>
      <c r="F288" s="33" t="s">
        <v>848</v>
      </c>
      <c r="G288" s="34" t="n">
        <v>4</v>
      </c>
      <c r="H288" s="33" t="s">
        <v>139</v>
      </c>
      <c r="I288" s="33" t="s">
        <v>105</v>
      </c>
      <c r="J288" s="33" t="s">
        <v>858</v>
      </c>
      <c r="K288" s="44" t="s">
        <v>859</v>
      </c>
      <c r="L288" s="33"/>
      <c r="M288" s="33" t="s">
        <v>860</v>
      </c>
      <c r="N288" s="35" t="s">
        <v>26</v>
      </c>
      <c r="O288" s="35" t="n">
        <v>2016</v>
      </c>
      <c r="P288" s="36" t="str">
        <f aca="false">J288</f>
        <v>Nokomento</v>
      </c>
      <c r="Q288" s="37" t="n">
        <f aca="false">COUNTIF(P:P,P288)</f>
        <v>1</v>
      </c>
      <c r="R288" s="38" t="str">
        <f aca="false">E288&amp;"|"&amp;J288</f>
        <v>Developmental Issues|Nokomento</v>
      </c>
      <c r="S288" s="39" t="n">
        <f aca="false">COUNTIF(R:R,R288)</f>
        <v>1</v>
      </c>
      <c r="T288" s="40" t="str">
        <f aca="false">B288&amp;"|"&amp;E288&amp;"|"&amp;J288</f>
        <v>Premium|Developmental Issues|Nokomento</v>
      </c>
      <c r="U288" s="41" t="n">
        <f aca="false">COUNTIF(T:T,T288)</f>
        <v>1</v>
      </c>
      <c r="V288" s="42" t="str">
        <f aca="false">B288&amp;"|"&amp;E288&amp;"|"&amp;J288&amp;"|"&amp;N288</f>
        <v>Premium|Developmental Issues|Nokomento|Set Rotation</v>
      </c>
      <c r="W288" s="43" t="n">
        <f aca="false">COUNTIF(V:V,V288)</f>
        <v>1</v>
      </c>
    </row>
    <row r="289" customFormat="false" ht="15.75" hidden="false" customHeight="true" outlineLevel="0" collapsed="false">
      <c r="A289" s="33" t="s">
        <v>26</v>
      </c>
      <c r="B289" s="33" t="s">
        <v>14</v>
      </c>
      <c r="C289" s="34" t="n">
        <v>5</v>
      </c>
      <c r="D289" s="34" t="n">
        <v>2</v>
      </c>
      <c r="E289" s="33" t="s">
        <v>848</v>
      </c>
      <c r="F289" s="33" t="s">
        <v>848</v>
      </c>
      <c r="G289" s="34" t="n">
        <v>5</v>
      </c>
      <c r="H289" s="33" t="s">
        <v>110</v>
      </c>
      <c r="I289" s="33" t="s">
        <v>105</v>
      </c>
      <c r="J289" s="33" t="s">
        <v>861</v>
      </c>
      <c r="K289" s="33" t="s">
        <v>862</v>
      </c>
      <c r="L289" s="33"/>
      <c r="M289" s="33" t="s">
        <v>863</v>
      </c>
      <c r="N289" s="35" t="s">
        <v>26</v>
      </c>
      <c r="O289" s="35" t="n">
        <v>2016</v>
      </c>
      <c r="P289" s="36" t="str">
        <f aca="false">J289</f>
        <v>Synchronized</v>
      </c>
      <c r="Q289" s="37" t="n">
        <f aca="false">COUNTIF(P:P,P289)</f>
        <v>1</v>
      </c>
      <c r="R289" s="38" t="str">
        <f aca="false">E289&amp;"|"&amp;J289</f>
        <v>Developmental Issues|Synchronized</v>
      </c>
      <c r="S289" s="39" t="n">
        <f aca="false">COUNTIF(R:R,R289)</f>
        <v>1</v>
      </c>
      <c r="T289" s="40" t="str">
        <f aca="false">B289&amp;"|"&amp;E289&amp;"|"&amp;J289</f>
        <v>Premium|Developmental Issues|Synchronized</v>
      </c>
      <c r="U289" s="41" t="n">
        <f aca="false">COUNTIF(T:T,T289)</f>
        <v>1</v>
      </c>
      <c r="V289" s="42" t="str">
        <f aca="false">B289&amp;"|"&amp;E289&amp;"|"&amp;J289&amp;"|"&amp;N289</f>
        <v>Premium|Developmental Issues|Synchronized|Set Rotation</v>
      </c>
      <c r="W289" s="43" t="n">
        <f aca="false">COUNTIF(V:V,V289)</f>
        <v>1</v>
      </c>
    </row>
    <row r="290" customFormat="false" ht="15.75" hidden="false" customHeight="true" outlineLevel="0" collapsed="false">
      <c r="A290" s="33" t="s">
        <v>26</v>
      </c>
      <c r="B290" s="33" t="s">
        <v>14</v>
      </c>
      <c r="C290" s="34" t="n">
        <v>5</v>
      </c>
      <c r="D290" s="34" t="n">
        <v>3</v>
      </c>
      <c r="E290" s="33" t="s">
        <v>848</v>
      </c>
      <c r="F290" s="33" t="s">
        <v>848</v>
      </c>
      <c r="G290" s="34" t="n">
        <v>3</v>
      </c>
      <c r="H290" s="33" t="s">
        <v>124</v>
      </c>
      <c r="I290" s="33" t="s">
        <v>105</v>
      </c>
      <c r="J290" s="33" t="s">
        <v>864</v>
      </c>
      <c r="K290" s="44" t="s">
        <v>865</v>
      </c>
      <c r="L290" s="33"/>
      <c r="M290" s="33" t="s">
        <v>866</v>
      </c>
      <c r="N290" s="35" t="s">
        <v>26</v>
      </c>
      <c r="O290" s="35" t="n">
        <v>2016</v>
      </c>
      <c r="P290" s="36" t="str">
        <f aca="false">J290</f>
        <v>Whispers</v>
      </c>
      <c r="Q290" s="37" t="n">
        <f aca="false">COUNTIF(P:P,P290)</f>
        <v>1</v>
      </c>
      <c r="R290" s="38" t="str">
        <f aca="false">E290&amp;"|"&amp;J290</f>
        <v>Developmental Issues|Whispers</v>
      </c>
      <c r="S290" s="39" t="n">
        <f aca="false">COUNTIF(R:R,R290)</f>
        <v>1</v>
      </c>
      <c r="T290" s="40" t="str">
        <f aca="false">B290&amp;"|"&amp;E290&amp;"|"&amp;J290</f>
        <v>Premium|Developmental Issues|Whispers</v>
      </c>
      <c r="U290" s="41" t="n">
        <f aca="false">COUNTIF(T:T,T290)</f>
        <v>1</v>
      </c>
      <c r="V290" s="42" t="str">
        <f aca="false">B290&amp;"|"&amp;E290&amp;"|"&amp;J290&amp;"|"&amp;N290</f>
        <v>Premium|Developmental Issues|Whispers|Set Rotation</v>
      </c>
      <c r="W290" s="43" t="n">
        <f aca="false">COUNTIF(V:V,V290)</f>
        <v>1</v>
      </c>
    </row>
    <row r="291" customFormat="false" ht="15.75" hidden="false" customHeight="true" outlineLevel="0" collapsed="false">
      <c r="A291" s="33" t="s">
        <v>64</v>
      </c>
      <c r="B291" s="33" t="s">
        <v>17</v>
      </c>
      <c r="C291" s="34" t="n">
        <v>7</v>
      </c>
      <c r="D291" s="34" t="n">
        <v>1</v>
      </c>
      <c r="E291" s="33" t="s">
        <v>867</v>
      </c>
      <c r="F291" s="33" t="s">
        <v>867</v>
      </c>
      <c r="G291" s="34" t="n">
        <v>7</v>
      </c>
      <c r="H291" s="33" t="s">
        <v>129</v>
      </c>
      <c r="I291" s="33" t="s">
        <v>105</v>
      </c>
      <c r="J291" s="33" t="s">
        <v>868</v>
      </c>
      <c r="K291" s="33"/>
      <c r="L291" s="33"/>
      <c r="M291" s="33" t="s">
        <v>869</v>
      </c>
      <c r="N291" s="35" t="s">
        <v>109</v>
      </c>
      <c r="O291" s="35" t="n">
        <v>2019</v>
      </c>
      <c r="P291" s="36" t="str">
        <f aca="false">J291</f>
        <v>Artificier</v>
      </c>
      <c r="Q291" s="37" t="n">
        <f aca="false">COUNTIF(P:P,P291)</f>
        <v>1</v>
      </c>
      <c r="R291" s="38" t="str">
        <f aca="false">E291&amp;"|"&amp;J291</f>
        <v>Dice Throne|Artificier</v>
      </c>
      <c r="S291" s="39" t="n">
        <f aca="false">COUNTIF(R:R,R291)</f>
        <v>1</v>
      </c>
      <c r="T291" s="40" t="str">
        <f aca="false">B291&amp;"|"&amp;E291&amp;"|"&amp;J291</f>
        <v>Silver Promo|Dice Throne|Artificier</v>
      </c>
      <c r="U291" s="41" t="n">
        <f aca="false">COUNTIF(T:T,T291)</f>
        <v>1</v>
      </c>
      <c r="V291" s="42" t="str">
        <f aca="false">B291&amp;"|"&amp;E291&amp;"|"&amp;J291&amp;"|"&amp;N291</f>
        <v>Silver Promo|Dice Throne|Artificier|-</v>
      </c>
      <c r="W291" s="43" t="n">
        <f aca="false">COUNTIF(V:V,V291)</f>
        <v>1</v>
      </c>
    </row>
    <row r="292" customFormat="false" ht="15.75" hidden="false" customHeight="true" outlineLevel="0" collapsed="false">
      <c r="A292" s="33" t="s">
        <v>64</v>
      </c>
      <c r="B292" s="33" t="s">
        <v>17</v>
      </c>
      <c r="C292" s="34" t="n">
        <v>7</v>
      </c>
      <c r="D292" s="34" t="n">
        <v>1</v>
      </c>
      <c r="E292" s="33" t="s">
        <v>867</v>
      </c>
      <c r="F292" s="33" t="s">
        <v>867</v>
      </c>
      <c r="G292" s="34" t="n">
        <v>7</v>
      </c>
      <c r="H292" s="33" t="s">
        <v>114</v>
      </c>
      <c r="I292" s="33" t="s">
        <v>275</v>
      </c>
      <c r="J292" s="33" t="s">
        <v>870</v>
      </c>
      <c r="K292" s="33"/>
      <c r="L292" s="33"/>
      <c r="M292" s="33" t="s">
        <v>871</v>
      </c>
      <c r="N292" s="35" t="s">
        <v>109</v>
      </c>
      <c r="O292" s="35" t="n">
        <v>2019</v>
      </c>
      <c r="P292" s="36" t="str">
        <f aca="false">J292</f>
        <v>Cursed Pirate</v>
      </c>
      <c r="Q292" s="37" t="n">
        <f aca="false">COUNTIF(P:P,P292)</f>
        <v>1</v>
      </c>
      <c r="R292" s="38" t="str">
        <f aca="false">E292&amp;"|"&amp;J292</f>
        <v>Dice Throne|Cursed Pirate</v>
      </c>
      <c r="S292" s="39" t="n">
        <f aca="false">COUNTIF(R:R,R292)</f>
        <v>1</v>
      </c>
      <c r="T292" s="40" t="str">
        <f aca="false">B292&amp;"|"&amp;E292&amp;"|"&amp;J292</f>
        <v>Silver Promo|Dice Throne|Cursed Pirate</v>
      </c>
      <c r="U292" s="41" t="n">
        <f aca="false">COUNTIF(T:T,T292)</f>
        <v>1</v>
      </c>
      <c r="V292" s="42" t="str">
        <f aca="false">B292&amp;"|"&amp;E292&amp;"|"&amp;J292&amp;"|"&amp;N292</f>
        <v>Silver Promo|Dice Throne|Cursed Pirate|-</v>
      </c>
      <c r="W292" s="43" t="n">
        <f aca="false">COUNTIF(V:V,V292)</f>
        <v>1</v>
      </c>
    </row>
    <row r="293" customFormat="false" ht="15.75" hidden="false" customHeight="true" outlineLevel="0" collapsed="false">
      <c r="A293" s="33" t="s">
        <v>64</v>
      </c>
      <c r="B293" s="33" t="s">
        <v>17</v>
      </c>
      <c r="C293" s="34" t="n">
        <v>7</v>
      </c>
      <c r="D293" s="34" t="n">
        <v>1</v>
      </c>
      <c r="E293" s="33" t="s">
        <v>867</v>
      </c>
      <c r="F293" s="33" t="s">
        <v>867</v>
      </c>
      <c r="G293" s="34" t="n">
        <v>7</v>
      </c>
      <c r="H293" s="33" t="s">
        <v>139</v>
      </c>
      <c r="I293" s="33" t="s">
        <v>105</v>
      </c>
      <c r="J293" s="33" t="s">
        <v>872</v>
      </c>
      <c r="K293" s="33"/>
      <c r="L293" s="33"/>
      <c r="M293" s="33" t="s">
        <v>873</v>
      </c>
      <c r="N293" s="35" t="s">
        <v>109</v>
      </c>
      <c r="O293" s="35" t="n">
        <v>2019</v>
      </c>
      <c r="P293" s="36" t="str">
        <f aca="false">J293</f>
        <v>Gunslinger</v>
      </c>
      <c r="Q293" s="37" t="n">
        <f aca="false">COUNTIF(P:P,P293)</f>
        <v>1</v>
      </c>
      <c r="R293" s="38" t="str">
        <f aca="false">E293&amp;"|"&amp;J293</f>
        <v>Dice Throne|Gunslinger</v>
      </c>
      <c r="S293" s="39" t="n">
        <f aca="false">COUNTIF(R:R,R293)</f>
        <v>1</v>
      </c>
      <c r="T293" s="40" t="str">
        <f aca="false">B293&amp;"|"&amp;E293&amp;"|"&amp;J293</f>
        <v>Silver Promo|Dice Throne|Gunslinger</v>
      </c>
      <c r="U293" s="41" t="n">
        <f aca="false">COUNTIF(T:T,T293)</f>
        <v>1</v>
      </c>
      <c r="V293" s="42" t="str">
        <f aca="false">B293&amp;"|"&amp;E293&amp;"|"&amp;J293&amp;"|"&amp;N293</f>
        <v>Silver Promo|Dice Throne|Gunslinger|-</v>
      </c>
      <c r="W293" s="43" t="n">
        <f aca="false">COUNTIF(V:V,V293)</f>
        <v>1</v>
      </c>
    </row>
    <row r="294" customFormat="false" ht="15.75" hidden="false" customHeight="true" outlineLevel="0" collapsed="false">
      <c r="A294" s="33" t="s">
        <v>64</v>
      </c>
      <c r="B294" s="33" t="s">
        <v>17</v>
      </c>
      <c r="C294" s="34" t="n">
        <v>7</v>
      </c>
      <c r="D294" s="34" t="n">
        <v>1</v>
      </c>
      <c r="E294" s="33" t="s">
        <v>867</v>
      </c>
      <c r="F294" s="33" t="s">
        <v>867</v>
      </c>
      <c r="G294" s="34" t="n">
        <v>7</v>
      </c>
      <c r="H294" s="33" t="s">
        <v>139</v>
      </c>
      <c r="I294" s="33" t="s">
        <v>125</v>
      </c>
      <c r="J294" s="33" t="s">
        <v>874</v>
      </c>
      <c r="K294" s="33"/>
      <c r="L294" s="33"/>
      <c r="M294" s="33" t="s">
        <v>875</v>
      </c>
      <c r="N294" s="35" t="s">
        <v>109</v>
      </c>
      <c r="O294" s="35" t="n">
        <v>2019</v>
      </c>
      <c r="P294" s="36" t="str">
        <f aca="false">J294</f>
        <v>Huntress</v>
      </c>
      <c r="Q294" s="37" t="n">
        <f aca="false">COUNTIF(P:P,P294)</f>
        <v>1</v>
      </c>
      <c r="R294" s="38" t="str">
        <f aca="false">E294&amp;"|"&amp;J294</f>
        <v>Dice Throne|Huntress</v>
      </c>
      <c r="S294" s="39" t="n">
        <f aca="false">COUNTIF(R:R,R294)</f>
        <v>1</v>
      </c>
      <c r="T294" s="40" t="str">
        <f aca="false">B294&amp;"|"&amp;E294&amp;"|"&amp;J294</f>
        <v>Silver Promo|Dice Throne|Huntress</v>
      </c>
      <c r="U294" s="41" t="n">
        <f aca="false">COUNTIF(T:T,T294)</f>
        <v>1</v>
      </c>
      <c r="V294" s="42" t="str">
        <f aca="false">B294&amp;"|"&amp;E294&amp;"|"&amp;J294&amp;"|"&amp;N294</f>
        <v>Silver Promo|Dice Throne|Huntress|-</v>
      </c>
      <c r="W294" s="43" t="n">
        <f aca="false">COUNTIF(V:V,V294)</f>
        <v>1</v>
      </c>
    </row>
    <row r="295" customFormat="false" ht="15.75" hidden="false" customHeight="true" outlineLevel="0" collapsed="false">
      <c r="A295" s="33" t="s">
        <v>64</v>
      </c>
      <c r="B295" s="33" t="s">
        <v>17</v>
      </c>
      <c r="C295" s="34" t="n">
        <v>7</v>
      </c>
      <c r="D295" s="34" t="n">
        <v>1</v>
      </c>
      <c r="E295" s="33" t="s">
        <v>867</v>
      </c>
      <c r="F295" s="33" t="s">
        <v>867</v>
      </c>
      <c r="G295" s="34" t="n">
        <v>7</v>
      </c>
      <c r="H295" s="33" t="s">
        <v>99</v>
      </c>
      <c r="I295" s="33" t="s">
        <v>125</v>
      </c>
      <c r="J295" s="33" t="s">
        <v>876</v>
      </c>
      <c r="K295" s="33"/>
      <c r="L295" s="33"/>
      <c r="M295" s="33" t="s">
        <v>877</v>
      </c>
      <c r="N295" s="35" t="s">
        <v>109</v>
      </c>
      <c r="O295" s="35" t="n">
        <v>2019</v>
      </c>
      <c r="P295" s="36" t="str">
        <f aca="false">J295</f>
        <v>Samurai</v>
      </c>
      <c r="Q295" s="37" t="n">
        <f aca="false">COUNTIF(P:P,P295)</f>
        <v>1</v>
      </c>
      <c r="R295" s="38" t="str">
        <f aca="false">E295&amp;"|"&amp;J295</f>
        <v>Dice Throne|Samurai</v>
      </c>
      <c r="S295" s="39" t="n">
        <f aca="false">COUNTIF(R:R,R295)</f>
        <v>1</v>
      </c>
      <c r="T295" s="40" t="str">
        <f aca="false">B295&amp;"|"&amp;E295&amp;"|"&amp;J295</f>
        <v>Silver Promo|Dice Throne|Samurai</v>
      </c>
      <c r="U295" s="41" t="n">
        <f aca="false">COUNTIF(T:T,T295)</f>
        <v>1</v>
      </c>
      <c r="V295" s="42" t="str">
        <f aca="false">B295&amp;"|"&amp;E295&amp;"|"&amp;J295&amp;"|"&amp;N295</f>
        <v>Silver Promo|Dice Throne|Samurai|-</v>
      </c>
      <c r="W295" s="43" t="n">
        <f aca="false">COUNTIF(V:V,V295)</f>
        <v>1</v>
      </c>
    </row>
    <row r="296" customFormat="false" ht="15.75" hidden="false" customHeight="true" outlineLevel="0" collapsed="false">
      <c r="A296" s="33" t="s">
        <v>64</v>
      </c>
      <c r="B296" s="33" t="s">
        <v>17</v>
      </c>
      <c r="C296" s="34" t="n">
        <v>7</v>
      </c>
      <c r="D296" s="34" t="n">
        <v>1</v>
      </c>
      <c r="E296" s="33" t="s">
        <v>867</v>
      </c>
      <c r="F296" s="33" t="s">
        <v>867</v>
      </c>
      <c r="G296" s="34" t="n">
        <v>7</v>
      </c>
      <c r="H296" s="33" t="s">
        <v>99</v>
      </c>
      <c r="I296" s="33" t="s">
        <v>125</v>
      </c>
      <c r="J296" s="33" t="s">
        <v>878</v>
      </c>
      <c r="K296" s="33"/>
      <c r="L296" s="33"/>
      <c r="M296" s="33" t="s">
        <v>879</v>
      </c>
      <c r="N296" s="35" t="s">
        <v>109</v>
      </c>
      <c r="O296" s="35" t="n">
        <v>2019</v>
      </c>
      <c r="P296" s="36" t="str">
        <f aca="false">J296</f>
        <v>Seraph</v>
      </c>
      <c r="Q296" s="37" t="n">
        <f aca="false">COUNTIF(P:P,P296)</f>
        <v>1</v>
      </c>
      <c r="R296" s="38" t="str">
        <f aca="false">E296&amp;"|"&amp;J296</f>
        <v>Dice Throne|Seraph</v>
      </c>
      <c r="S296" s="39" t="n">
        <f aca="false">COUNTIF(R:R,R296)</f>
        <v>1</v>
      </c>
      <c r="T296" s="40" t="str">
        <f aca="false">B296&amp;"|"&amp;E296&amp;"|"&amp;J296</f>
        <v>Silver Promo|Dice Throne|Seraph</v>
      </c>
      <c r="U296" s="41" t="n">
        <f aca="false">COUNTIF(T:T,T296)</f>
        <v>1</v>
      </c>
      <c r="V296" s="42" t="str">
        <f aca="false">B296&amp;"|"&amp;E296&amp;"|"&amp;J296&amp;"|"&amp;N296</f>
        <v>Silver Promo|Dice Throne|Seraph|-</v>
      </c>
      <c r="W296" s="43" t="n">
        <f aca="false">COUNTIF(V:V,V296)</f>
        <v>1</v>
      </c>
    </row>
    <row r="297" customFormat="false" ht="15.75" hidden="false" customHeight="true" outlineLevel="0" collapsed="false">
      <c r="A297" s="33" t="s">
        <v>64</v>
      </c>
      <c r="B297" s="33" t="s">
        <v>17</v>
      </c>
      <c r="C297" s="34" t="n">
        <v>7</v>
      </c>
      <c r="D297" s="34" t="n">
        <v>1</v>
      </c>
      <c r="E297" s="33" t="s">
        <v>867</v>
      </c>
      <c r="F297" s="33" t="s">
        <v>867</v>
      </c>
      <c r="G297" s="34" t="n">
        <v>7</v>
      </c>
      <c r="H297" s="33" t="s">
        <v>99</v>
      </c>
      <c r="I297" s="33" t="s">
        <v>105</v>
      </c>
      <c r="J297" s="33" t="s">
        <v>880</v>
      </c>
      <c r="K297" s="33"/>
      <c r="L297" s="33"/>
      <c r="M297" s="33" t="s">
        <v>881</v>
      </c>
      <c r="N297" s="35" t="s">
        <v>109</v>
      </c>
      <c r="O297" s="35" t="n">
        <v>2019</v>
      </c>
      <c r="P297" s="36" t="str">
        <f aca="false">J297</f>
        <v>Tactician</v>
      </c>
      <c r="Q297" s="37" t="n">
        <f aca="false">COUNTIF(P:P,P297)</f>
        <v>2</v>
      </c>
      <c r="R297" s="38" t="str">
        <f aca="false">E297&amp;"|"&amp;J297</f>
        <v>Dice Throne|Tactician</v>
      </c>
      <c r="S297" s="39" t="n">
        <f aca="false">COUNTIF(R:R,R297)</f>
        <v>1</v>
      </c>
      <c r="T297" s="40" t="str">
        <f aca="false">B297&amp;"|"&amp;E297&amp;"|"&amp;J297</f>
        <v>Silver Promo|Dice Throne|Tactician</v>
      </c>
      <c r="U297" s="41" t="n">
        <f aca="false">COUNTIF(T:T,T297)</f>
        <v>1</v>
      </c>
      <c r="V297" s="42" t="str">
        <f aca="false">B297&amp;"|"&amp;E297&amp;"|"&amp;J297&amp;"|"&amp;N297</f>
        <v>Silver Promo|Dice Throne|Tactician|-</v>
      </c>
      <c r="W297" s="43" t="n">
        <f aca="false">COUNTIF(V:V,V297)</f>
        <v>1</v>
      </c>
    </row>
    <row r="298" customFormat="false" ht="15.75" hidden="false" customHeight="true" outlineLevel="0" collapsed="false">
      <c r="A298" s="33" t="s">
        <v>64</v>
      </c>
      <c r="B298" s="33" t="s">
        <v>17</v>
      </c>
      <c r="C298" s="34" t="n">
        <v>7</v>
      </c>
      <c r="D298" s="34" t="n">
        <v>1</v>
      </c>
      <c r="E298" s="33" t="s">
        <v>867</v>
      </c>
      <c r="F298" s="33" t="s">
        <v>867</v>
      </c>
      <c r="G298" s="34" t="n">
        <v>7</v>
      </c>
      <c r="H298" s="33" t="s">
        <v>110</v>
      </c>
      <c r="I298" s="33" t="s">
        <v>275</v>
      </c>
      <c r="J298" s="33" t="s">
        <v>882</v>
      </c>
      <c r="K298" s="33"/>
      <c r="L298" s="33"/>
      <c r="M298" s="33" t="s">
        <v>883</v>
      </c>
      <c r="N298" s="35" t="s">
        <v>109</v>
      </c>
      <c r="O298" s="35" t="n">
        <v>2019</v>
      </c>
      <c r="P298" s="36" t="str">
        <f aca="false">J298</f>
        <v>Vampire Lord</v>
      </c>
      <c r="Q298" s="37" t="n">
        <f aca="false">COUNTIF(P:P,P298)</f>
        <v>1</v>
      </c>
      <c r="R298" s="38" t="str">
        <f aca="false">E298&amp;"|"&amp;J298</f>
        <v>Dice Throne|Vampire Lord</v>
      </c>
      <c r="S298" s="39" t="n">
        <f aca="false">COUNTIF(R:R,R298)</f>
        <v>1</v>
      </c>
      <c r="T298" s="40" t="str">
        <f aca="false">B298&amp;"|"&amp;E298&amp;"|"&amp;J298</f>
        <v>Silver Promo|Dice Throne|Vampire Lord</v>
      </c>
      <c r="U298" s="41" t="n">
        <f aca="false">COUNTIF(T:T,T298)</f>
        <v>1</v>
      </c>
      <c r="V298" s="42" t="str">
        <f aca="false">B298&amp;"|"&amp;E298&amp;"|"&amp;J298&amp;"|"&amp;N298</f>
        <v>Silver Promo|Dice Throne|Vampire Lord|-</v>
      </c>
      <c r="W298" s="43" t="n">
        <f aca="false">COUNTIF(V:V,V298)</f>
        <v>1</v>
      </c>
    </row>
    <row r="299" customFormat="false" ht="15.75" hidden="false" customHeight="true" outlineLevel="0" collapsed="false">
      <c r="A299" s="33" t="s">
        <v>64</v>
      </c>
      <c r="B299" s="33" t="s">
        <v>18</v>
      </c>
      <c r="C299" s="34" t="n">
        <v>9</v>
      </c>
      <c r="D299" s="34" t="n">
        <v>1</v>
      </c>
      <c r="E299" s="33" t="s">
        <v>884</v>
      </c>
      <c r="F299" s="33" t="s">
        <v>884</v>
      </c>
      <c r="G299" s="34" t="n">
        <v>8</v>
      </c>
      <c r="H299" s="33" t="s">
        <v>129</v>
      </c>
      <c r="I299" s="33" t="s">
        <v>120</v>
      </c>
      <c r="J299" s="33" t="s">
        <v>885</v>
      </c>
      <c r="K299" s="33"/>
      <c r="L299" s="33"/>
      <c r="M299" s="33" t="s">
        <v>886</v>
      </c>
      <c r="N299" s="35" t="s">
        <v>109</v>
      </c>
      <c r="O299" s="35" t="n">
        <v>2019</v>
      </c>
      <c r="P299" s="36" t="str">
        <f aca="false">J299</f>
        <v>Chief Stephen Seven-Eagles</v>
      </c>
      <c r="Q299" s="37" t="n">
        <f aca="false">COUNTIF(P:P,P299)</f>
        <v>1</v>
      </c>
      <c r="R299" s="38" t="str">
        <f aca="false">E299&amp;"|"&amp;J299</f>
        <v>Doomtown Reloaded|Chief Stephen Seven-Eagles</v>
      </c>
      <c r="S299" s="39" t="n">
        <f aca="false">COUNTIF(R:R,R299)</f>
        <v>1</v>
      </c>
      <c r="T299" s="40" t="str">
        <f aca="false">B299&amp;"|"&amp;E299&amp;"|"&amp;J299</f>
        <v>Gold Promo|Doomtown Reloaded|Chief Stephen Seven-Eagles</v>
      </c>
      <c r="U299" s="41" t="n">
        <f aca="false">COUNTIF(T:T,T299)</f>
        <v>1</v>
      </c>
      <c r="V299" s="42" t="str">
        <f aca="false">B299&amp;"|"&amp;E299&amp;"|"&amp;J299&amp;"|"&amp;N299</f>
        <v>Gold Promo|Doomtown Reloaded|Chief Stephen Seven-Eagles|-</v>
      </c>
      <c r="W299" s="43" t="n">
        <f aca="false">COUNTIF(V:V,V299)</f>
        <v>1</v>
      </c>
    </row>
    <row r="300" customFormat="false" ht="15.75" hidden="false" customHeight="true" outlineLevel="0" collapsed="false">
      <c r="A300" s="33" t="s">
        <v>64</v>
      </c>
      <c r="B300" s="33" t="s">
        <v>18</v>
      </c>
      <c r="C300" s="34" t="n">
        <v>9</v>
      </c>
      <c r="D300" s="34" t="n">
        <v>1</v>
      </c>
      <c r="E300" s="33" t="s">
        <v>884</v>
      </c>
      <c r="F300" s="33" t="s">
        <v>884</v>
      </c>
      <c r="G300" s="34" t="n">
        <v>8</v>
      </c>
      <c r="H300" s="33" t="s">
        <v>110</v>
      </c>
      <c r="I300" s="33" t="s">
        <v>275</v>
      </c>
      <c r="J300" s="33" t="s">
        <v>887</v>
      </c>
      <c r="K300" s="33"/>
      <c r="L300" s="33"/>
      <c r="M300" s="33" t="s">
        <v>888</v>
      </c>
      <c r="N300" s="35" t="s">
        <v>109</v>
      </c>
      <c r="O300" s="35" t="n">
        <v>2019</v>
      </c>
      <c r="P300" s="36" t="str">
        <f aca="false">J300</f>
        <v>Ivor Hawley</v>
      </c>
      <c r="Q300" s="37" t="n">
        <f aca="false">COUNTIF(P:P,P300)</f>
        <v>1</v>
      </c>
      <c r="R300" s="38" t="str">
        <f aca="false">E300&amp;"|"&amp;J300</f>
        <v>Doomtown Reloaded|Ivor Hawley</v>
      </c>
      <c r="S300" s="39" t="n">
        <f aca="false">COUNTIF(R:R,R300)</f>
        <v>1</v>
      </c>
      <c r="T300" s="40" t="str">
        <f aca="false">B300&amp;"|"&amp;E300&amp;"|"&amp;J300</f>
        <v>Gold Promo|Doomtown Reloaded|Ivor Hawley</v>
      </c>
      <c r="U300" s="41" t="n">
        <f aca="false">COUNTIF(T:T,T300)</f>
        <v>1</v>
      </c>
      <c r="V300" s="42" t="str">
        <f aca="false">B300&amp;"|"&amp;E300&amp;"|"&amp;J300&amp;"|"&amp;N300</f>
        <v>Gold Promo|Doomtown Reloaded|Ivor Hawley|-</v>
      </c>
      <c r="W300" s="43" t="n">
        <f aca="false">COUNTIF(V:V,V300)</f>
        <v>1</v>
      </c>
    </row>
    <row r="301" customFormat="false" ht="15.75" hidden="false" customHeight="true" outlineLevel="0" collapsed="false">
      <c r="A301" s="33" t="s">
        <v>64</v>
      </c>
      <c r="B301" s="33" t="s">
        <v>18</v>
      </c>
      <c r="C301" s="34" t="n">
        <v>9</v>
      </c>
      <c r="D301" s="34" t="n">
        <v>1</v>
      </c>
      <c r="E301" s="33" t="s">
        <v>884</v>
      </c>
      <c r="F301" s="33" t="s">
        <v>884</v>
      </c>
      <c r="G301" s="34" t="n">
        <v>8</v>
      </c>
      <c r="H301" s="33" t="s">
        <v>124</v>
      </c>
      <c r="I301" s="33" t="s">
        <v>105</v>
      </c>
      <c r="J301" s="33" t="s">
        <v>889</v>
      </c>
      <c r="K301" s="33"/>
      <c r="L301" s="33"/>
      <c r="M301" s="33" t="s">
        <v>890</v>
      </c>
      <c r="N301" s="35" t="s">
        <v>109</v>
      </c>
      <c r="O301" s="35" t="n">
        <v>2019</v>
      </c>
      <c r="P301" s="36" t="str">
        <f aca="false">J301</f>
        <v>Lillian Morgan</v>
      </c>
      <c r="Q301" s="37" t="n">
        <f aca="false">COUNTIF(P:P,P301)</f>
        <v>1</v>
      </c>
      <c r="R301" s="38" t="str">
        <f aca="false">E301&amp;"|"&amp;J301</f>
        <v>Doomtown Reloaded|Lillian Morgan</v>
      </c>
      <c r="S301" s="39" t="n">
        <f aca="false">COUNTIF(R:R,R301)</f>
        <v>1</v>
      </c>
      <c r="T301" s="40" t="str">
        <f aca="false">B301&amp;"|"&amp;E301&amp;"|"&amp;J301</f>
        <v>Gold Promo|Doomtown Reloaded|Lillian Morgan</v>
      </c>
      <c r="U301" s="41" t="n">
        <f aca="false">COUNTIF(T:T,T301)</f>
        <v>1</v>
      </c>
      <c r="V301" s="42" t="str">
        <f aca="false">B301&amp;"|"&amp;E301&amp;"|"&amp;J301&amp;"|"&amp;N301</f>
        <v>Gold Promo|Doomtown Reloaded|Lillian Morgan|-</v>
      </c>
      <c r="W301" s="43" t="n">
        <f aca="false">COUNTIF(V:V,V301)</f>
        <v>1</v>
      </c>
    </row>
    <row r="302" customFormat="false" ht="15.75" hidden="false" customHeight="true" outlineLevel="0" collapsed="false">
      <c r="A302" s="33" t="s">
        <v>64</v>
      </c>
      <c r="B302" s="33" t="s">
        <v>18</v>
      </c>
      <c r="C302" s="34" t="n">
        <v>9</v>
      </c>
      <c r="D302" s="34" t="n">
        <v>1</v>
      </c>
      <c r="E302" s="33" t="s">
        <v>884</v>
      </c>
      <c r="F302" s="33" t="s">
        <v>884</v>
      </c>
      <c r="G302" s="34" t="n">
        <v>8</v>
      </c>
      <c r="H302" s="33" t="s">
        <v>99</v>
      </c>
      <c r="I302" s="33" t="s">
        <v>125</v>
      </c>
      <c r="J302" s="33" t="s">
        <v>891</v>
      </c>
      <c r="K302" s="33"/>
      <c r="L302" s="33"/>
      <c r="M302" s="33" t="s">
        <v>892</v>
      </c>
      <c r="N302" s="35" t="s">
        <v>109</v>
      </c>
      <c r="O302" s="35" t="n">
        <v>2019</v>
      </c>
      <c r="P302" s="36" t="str">
        <f aca="false">J302</f>
        <v>Sheriff Dave Montreal</v>
      </c>
      <c r="Q302" s="37" t="n">
        <f aca="false">COUNTIF(P:P,P302)</f>
        <v>1</v>
      </c>
      <c r="R302" s="38" t="str">
        <f aca="false">E302&amp;"|"&amp;J302</f>
        <v>Doomtown Reloaded|Sheriff Dave Montreal</v>
      </c>
      <c r="S302" s="39" t="n">
        <f aca="false">COUNTIF(R:R,R302)</f>
        <v>1</v>
      </c>
      <c r="T302" s="40" t="str">
        <f aca="false">B302&amp;"|"&amp;E302&amp;"|"&amp;J302</f>
        <v>Gold Promo|Doomtown Reloaded|Sheriff Dave Montreal</v>
      </c>
      <c r="U302" s="41" t="n">
        <f aca="false">COUNTIF(T:T,T302)</f>
        <v>1</v>
      </c>
      <c r="V302" s="42" t="str">
        <f aca="false">B302&amp;"|"&amp;E302&amp;"|"&amp;J302&amp;"|"&amp;N302</f>
        <v>Gold Promo|Doomtown Reloaded|Sheriff Dave Montreal|-</v>
      </c>
      <c r="W302" s="43" t="n">
        <f aca="false">COUNTIF(V:V,V302)</f>
        <v>1</v>
      </c>
    </row>
    <row r="303" customFormat="false" ht="15.75" hidden="false" customHeight="true" outlineLevel="0" collapsed="false">
      <c r="A303" s="33" t="s">
        <v>64</v>
      </c>
      <c r="B303" s="33" t="s">
        <v>18</v>
      </c>
      <c r="C303" s="34" t="n">
        <v>9</v>
      </c>
      <c r="D303" s="34" t="n">
        <v>1</v>
      </c>
      <c r="E303" s="33" t="s">
        <v>884</v>
      </c>
      <c r="F303" s="33" t="s">
        <v>884</v>
      </c>
      <c r="G303" s="34" t="n">
        <v>8</v>
      </c>
      <c r="H303" s="33" t="s">
        <v>139</v>
      </c>
      <c r="I303" s="33" t="s">
        <v>125</v>
      </c>
      <c r="J303" s="33" t="s">
        <v>893</v>
      </c>
      <c r="K303" s="33"/>
      <c r="L303" s="33"/>
      <c r="M303" s="33" t="s">
        <v>894</v>
      </c>
      <c r="N303" s="35" t="s">
        <v>109</v>
      </c>
      <c r="O303" s="35" t="n">
        <v>2019</v>
      </c>
      <c r="P303" s="36" t="str">
        <f aca="false">J303</f>
        <v>Sloane</v>
      </c>
      <c r="Q303" s="37" t="n">
        <f aca="false">COUNTIF(P:P,P303)</f>
        <v>1</v>
      </c>
      <c r="R303" s="38" t="str">
        <f aca="false">E303&amp;"|"&amp;J303</f>
        <v>Doomtown Reloaded|Sloane</v>
      </c>
      <c r="S303" s="39" t="n">
        <f aca="false">COUNTIF(R:R,R303)</f>
        <v>1</v>
      </c>
      <c r="T303" s="40" t="str">
        <f aca="false">B303&amp;"|"&amp;E303&amp;"|"&amp;J303</f>
        <v>Gold Promo|Doomtown Reloaded|Sloane</v>
      </c>
      <c r="U303" s="41" t="n">
        <f aca="false">COUNTIF(T:T,T303)</f>
        <v>1</v>
      </c>
      <c r="V303" s="42" t="str">
        <f aca="false">B303&amp;"|"&amp;E303&amp;"|"&amp;J303&amp;"|"&amp;N303</f>
        <v>Gold Promo|Doomtown Reloaded|Sloane|-</v>
      </c>
      <c r="W303" s="43" t="n">
        <f aca="false">COUNTIF(V:V,V303)</f>
        <v>1</v>
      </c>
    </row>
    <row r="304" customFormat="false" ht="15.75" hidden="false" customHeight="true" outlineLevel="0" collapsed="false">
      <c r="A304" s="33" t="s">
        <v>64</v>
      </c>
      <c r="B304" s="33" t="s">
        <v>18</v>
      </c>
      <c r="C304" s="34" t="n">
        <v>9</v>
      </c>
      <c r="D304" s="34" t="n">
        <v>1</v>
      </c>
      <c r="E304" s="33" t="s">
        <v>884</v>
      </c>
      <c r="F304" s="33" t="s">
        <v>884</v>
      </c>
      <c r="G304" s="34" t="n">
        <v>8</v>
      </c>
      <c r="H304" s="33" t="s">
        <v>114</v>
      </c>
      <c r="I304" s="33" t="s">
        <v>125</v>
      </c>
      <c r="J304" s="33" t="s">
        <v>895</v>
      </c>
      <c r="K304" s="33"/>
      <c r="L304" s="33"/>
      <c r="M304" s="33" t="s">
        <v>896</v>
      </c>
      <c r="N304" s="35" t="s">
        <v>109</v>
      </c>
      <c r="O304" s="35" t="n">
        <v>2019</v>
      </c>
      <c r="P304" s="36" t="str">
        <f aca="false">J304</f>
        <v>T'ou Chi Chow</v>
      </c>
      <c r="Q304" s="37" t="n">
        <f aca="false">COUNTIF(P:P,P304)</f>
        <v>1</v>
      </c>
      <c r="R304" s="38" t="str">
        <f aca="false">E304&amp;"|"&amp;J304</f>
        <v>Doomtown Reloaded|T'ou Chi Chow</v>
      </c>
      <c r="S304" s="39" t="n">
        <f aca="false">COUNTIF(R:R,R304)</f>
        <v>1</v>
      </c>
      <c r="T304" s="40" t="str">
        <f aca="false">B304&amp;"|"&amp;E304&amp;"|"&amp;J304</f>
        <v>Gold Promo|Doomtown Reloaded|T'ou Chi Chow</v>
      </c>
      <c r="U304" s="41" t="n">
        <f aca="false">COUNTIF(T:T,T304)</f>
        <v>1</v>
      </c>
      <c r="V304" s="42" t="str">
        <f aca="false">B304&amp;"|"&amp;E304&amp;"|"&amp;J304&amp;"|"&amp;N304</f>
        <v>Gold Promo|Doomtown Reloaded|T'ou Chi Chow|-</v>
      </c>
      <c r="W304" s="43" t="n">
        <f aca="false">COUNTIF(V:V,V304)</f>
        <v>1</v>
      </c>
    </row>
    <row r="305" customFormat="false" ht="15.75" hidden="false" customHeight="true" outlineLevel="0" collapsed="false">
      <c r="A305" s="33" t="s">
        <v>39</v>
      </c>
      <c r="B305" s="33" t="s">
        <v>17</v>
      </c>
      <c r="C305" s="34" t="n">
        <v>7</v>
      </c>
      <c r="D305" s="34" t="n">
        <v>1</v>
      </c>
      <c r="E305" s="33" t="s">
        <v>897</v>
      </c>
      <c r="F305" s="33" t="s">
        <v>897</v>
      </c>
      <c r="G305" s="34" t="n">
        <v>7</v>
      </c>
      <c r="H305" s="33" t="s">
        <v>898</v>
      </c>
      <c r="I305" s="33" t="s">
        <v>109</v>
      </c>
      <c r="J305" s="33" t="s">
        <v>899</v>
      </c>
      <c r="K305" s="33"/>
      <c r="L305" s="33"/>
      <c r="M305" s="33" t="s">
        <v>900</v>
      </c>
      <c r="N305" s="35" t="s">
        <v>39</v>
      </c>
      <c r="O305" s="35" t="n">
        <v>2020</v>
      </c>
      <c r="P305" s="36" t="str">
        <f aca="false">J305</f>
        <v>Burning Spirit</v>
      </c>
      <c r="Q305" s="37" t="n">
        <f aca="false">COUNTIF(P:P,P305)</f>
        <v>1</v>
      </c>
      <c r="R305" s="38" t="str">
        <f aca="false">E305&amp;"|"&amp;J305</f>
        <v>Double Trouble|Burning Spirit</v>
      </c>
      <c r="S305" s="39" t="n">
        <f aca="false">COUNTIF(R:R,R305)</f>
        <v>1</v>
      </c>
      <c r="T305" s="40" t="str">
        <f aca="false">B305&amp;"|"&amp;E305&amp;"|"&amp;J305</f>
        <v>Silver Promo|Double Trouble|Burning Spirit</v>
      </c>
      <c r="U305" s="41" t="n">
        <f aca="false">COUNTIF(T:T,T305)</f>
        <v>1</v>
      </c>
      <c r="V305" s="42" t="str">
        <f aca="false">B305&amp;"|"&amp;E305&amp;"|"&amp;J305&amp;"|"&amp;N305</f>
        <v>Silver Promo|Double Trouble|Burning Spirit|Collusion</v>
      </c>
      <c r="W305" s="43" t="n">
        <f aca="false">COUNTIF(V:V,V305)</f>
        <v>1</v>
      </c>
    </row>
    <row r="306" customFormat="false" ht="15.75" hidden="false" customHeight="true" outlineLevel="0" collapsed="false">
      <c r="A306" s="33" t="s">
        <v>39</v>
      </c>
      <c r="B306" s="33" t="s">
        <v>17</v>
      </c>
      <c r="C306" s="34" t="n">
        <v>7</v>
      </c>
      <c r="D306" s="34" t="n">
        <v>1</v>
      </c>
      <c r="E306" s="33" t="s">
        <v>897</v>
      </c>
      <c r="F306" s="33" t="s">
        <v>897</v>
      </c>
      <c r="G306" s="34" t="n">
        <v>7</v>
      </c>
      <c r="H306" s="33" t="s">
        <v>367</v>
      </c>
      <c r="I306" s="33" t="s">
        <v>109</v>
      </c>
      <c r="J306" s="33" t="s">
        <v>901</v>
      </c>
      <c r="K306" s="33"/>
      <c r="L306" s="33"/>
      <c r="M306" s="33" t="s">
        <v>902</v>
      </c>
      <c r="N306" s="35" t="s">
        <v>39</v>
      </c>
      <c r="O306" s="35" t="n">
        <v>2020</v>
      </c>
      <c r="P306" s="36" t="str">
        <f aca="false">J306</f>
        <v>Floatopia, the Floating Continent</v>
      </c>
      <c r="Q306" s="37" t="n">
        <f aca="false">COUNTIF(P:P,P306)</f>
        <v>1</v>
      </c>
      <c r="R306" s="38" t="str">
        <f aca="false">E306&amp;"|"&amp;J306</f>
        <v>Double Trouble|Floatopia, the Floating Continent</v>
      </c>
      <c r="S306" s="39" t="n">
        <f aca="false">COUNTIF(R:R,R306)</f>
        <v>1</v>
      </c>
      <c r="T306" s="40" t="str">
        <f aca="false">B306&amp;"|"&amp;E306&amp;"|"&amp;J306</f>
        <v>Silver Promo|Double Trouble|Floatopia, the Floating Continent</v>
      </c>
      <c r="U306" s="41" t="n">
        <f aca="false">COUNTIF(T:T,T306)</f>
        <v>1</v>
      </c>
      <c r="V306" s="42" t="str">
        <f aca="false">B306&amp;"|"&amp;E306&amp;"|"&amp;J306&amp;"|"&amp;N306</f>
        <v>Silver Promo|Double Trouble|Floatopia, the Floating Continent|Collusion</v>
      </c>
      <c r="W306" s="43" t="n">
        <f aca="false">COUNTIF(V:V,V306)</f>
        <v>1</v>
      </c>
    </row>
    <row r="307" customFormat="false" ht="15.75" hidden="false" customHeight="true" outlineLevel="0" collapsed="false">
      <c r="A307" s="33" t="s">
        <v>39</v>
      </c>
      <c r="B307" s="33" t="s">
        <v>17</v>
      </c>
      <c r="C307" s="34" t="n">
        <v>7</v>
      </c>
      <c r="D307" s="34" t="n">
        <v>1</v>
      </c>
      <c r="E307" s="33" t="s">
        <v>897</v>
      </c>
      <c r="F307" s="33" t="s">
        <v>897</v>
      </c>
      <c r="G307" s="34" t="n">
        <v>7</v>
      </c>
      <c r="H307" s="33" t="s">
        <v>903</v>
      </c>
      <c r="I307" s="33" t="s">
        <v>109</v>
      </c>
      <c r="J307" s="33" t="s">
        <v>904</v>
      </c>
      <c r="K307" s="33"/>
      <c r="L307" s="33"/>
      <c r="M307" s="33" t="s">
        <v>905</v>
      </c>
      <c r="N307" s="35" t="s">
        <v>39</v>
      </c>
      <c r="O307" s="35" t="n">
        <v>2020</v>
      </c>
      <c r="P307" s="36" t="str">
        <f aca="false">J307</f>
        <v>Lord of the Edge</v>
      </c>
      <c r="Q307" s="37" t="n">
        <f aca="false">COUNTIF(P:P,P307)</f>
        <v>1</v>
      </c>
      <c r="R307" s="38" t="str">
        <f aca="false">E307&amp;"|"&amp;J307</f>
        <v>Double Trouble|Lord of the Edge</v>
      </c>
      <c r="S307" s="39" t="n">
        <f aca="false">COUNTIF(R:R,R307)</f>
        <v>1</v>
      </c>
      <c r="T307" s="40" t="str">
        <f aca="false">B307&amp;"|"&amp;E307&amp;"|"&amp;J307</f>
        <v>Silver Promo|Double Trouble|Lord of the Edge</v>
      </c>
      <c r="U307" s="41" t="n">
        <f aca="false">COUNTIF(T:T,T307)</f>
        <v>1</v>
      </c>
      <c r="V307" s="42" t="str">
        <f aca="false">B307&amp;"|"&amp;E307&amp;"|"&amp;J307&amp;"|"&amp;N307</f>
        <v>Silver Promo|Double Trouble|Lord of the Edge|Collusion</v>
      </c>
      <c r="W307" s="43" t="n">
        <f aca="false">COUNTIF(V:V,V307)</f>
        <v>1</v>
      </c>
    </row>
    <row r="308" customFormat="false" ht="15.75" hidden="false" customHeight="true" outlineLevel="0" collapsed="false">
      <c r="A308" s="33" t="s">
        <v>39</v>
      </c>
      <c r="B308" s="33" t="s">
        <v>17</v>
      </c>
      <c r="C308" s="34" t="n">
        <v>7</v>
      </c>
      <c r="D308" s="34" t="n">
        <v>1</v>
      </c>
      <c r="E308" s="33" t="s">
        <v>897</v>
      </c>
      <c r="F308" s="33" t="s">
        <v>897</v>
      </c>
      <c r="G308" s="34" t="n">
        <v>7</v>
      </c>
      <c r="H308" s="33" t="s">
        <v>906</v>
      </c>
      <c r="I308" s="33" t="s">
        <v>109</v>
      </c>
      <c r="J308" s="33" t="s">
        <v>907</v>
      </c>
      <c r="K308" s="44" t="s">
        <v>908</v>
      </c>
      <c r="L308" s="33"/>
      <c r="M308" s="33" t="s">
        <v>909</v>
      </c>
      <c r="N308" s="35" t="s">
        <v>39</v>
      </c>
      <c r="O308" s="35" t="n">
        <v>2020</v>
      </c>
      <c r="P308" s="36" t="str">
        <f aca="false">J308</f>
        <v>Mudman</v>
      </c>
      <c r="Q308" s="37" t="n">
        <f aca="false">COUNTIF(P:P,P308)</f>
        <v>1</v>
      </c>
      <c r="R308" s="38" t="str">
        <f aca="false">E308&amp;"|"&amp;J308</f>
        <v>Double Trouble|Mudman</v>
      </c>
      <c r="S308" s="39" t="n">
        <f aca="false">COUNTIF(R:R,R308)</f>
        <v>1</v>
      </c>
      <c r="T308" s="40" t="str">
        <f aca="false">B308&amp;"|"&amp;E308&amp;"|"&amp;J308</f>
        <v>Silver Promo|Double Trouble|Mudman</v>
      </c>
      <c r="U308" s="41" t="n">
        <f aca="false">COUNTIF(T:T,T308)</f>
        <v>1</v>
      </c>
      <c r="V308" s="42" t="str">
        <f aca="false">B308&amp;"|"&amp;E308&amp;"|"&amp;J308&amp;"|"&amp;N308</f>
        <v>Silver Promo|Double Trouble|Mudman|Collusion</v>
      </c>
      <c r="W308" s="43" t="n">
        <f aca="false">COUNTIF(V:V,V308)</f>
        <v>1</v>
      </c>
    </row>
    <row r="309" customFormat="false" ht="15.75" hidden="false" customHeight="true" outlineLevel="0" collapsed="false">
      <c r="A309" s="33" t="s">
        <v>39</v>
      </c>
      <c r="B309" s="33" t="s">
        <v>17</v>
      </c>
      <c r="C309" s="34" t="n">
        <v>7</v>
      </c>
      <c r="D309" s="34" t="n">
        <v>1</v>
      </c>
      <c r="E309" s="33" t="s">
        <v>897</v>
      </c>
      <c r="F309" s="33" t="s">
        <v>897</v>
      </c>
      <c r="G309" s="34" t="n">
        <v>7</v>
      </c>
      <c r="H309" s="33" t="s">
        <v>910</v>
      </c>
      <c r="I309" s="33" t="s">
        <v>109</v>
      </c>
      <c r="J309" s="33" t="s">
        <v>911</v>
      </c>
      <c r="K309" s="33"/>
      <c r="L309" s="33"/>
      <c r="M309" s="33" t="s">
        <v>912</v>
      </c>
      <c r="N309" s="35" t="s">
        <v>39</v>
      </c>
      <c r="O309" s="35" t="n">
        <v>2020</v>
      </c>
      <c r="P309" s="36" t="str">
        <f aca="false">J309</f>
        <v>Steam Beast</v>
      </c>
      <c r="Q309" s="37" t="n">
        <f aca="false">COUNTIF(P:P,P309)</f>
        <v>1</v>
      </c>
      <c r="R309" s="38" t="str">
        <f aca="false">E309&amp;"|"&amp;J309</f>
        <v>Double Trouble|Steam Beast</v>
      </c>
      <c r="S309" s="39" t="n">
        <f aca="false">COUNTIF(R:R,R309)</f>
        <v>1</v>
      </c>
      <c r="T309" s="40" t="str">
        <f aca="false">B309&amp;"|"&amp;E309&amp;"|"&amp;J309</f>
        <v>Silver Promo|Double Trouble|Steam Beast</v>
      </c>
      <c r="U309" s="41" t="n">
        <f aca="false">COUNTIF(T:T,T309)</f>
        <v>1</v>
      </c>
      <c r="V309" s="42" t="str">
        <f aca="false">B309&amp;"|"&amp;E309&amp;"|"&amp;J309&amp;"|"&amp;N309</f>
        <v>Silver Promo|Double Trouble|Steam Beast|Collusion</v>
      </c>
      <c r="W309" s="43" t="n">
        <f aca="false">COUNTIF(V:V,V309)</f>
        <v>1</v>
      </c>
    </row>
    <row r="310" customFormat="false" ht="15.75" hidden="false" customHeight="true" outlineLevel="0" collapsed="false">
      <c r="A310" s="33" t="s">
        <v>39</v>
      </c>
      <c r="B310" s="33" t="s">
        <v>17</v>
      </c>
      <c r="C310" s="34" t="n">
        <v>7</v>
      </c>
      <c r="D310" s="34" t="n">
        <v>1</v>
      </c>
      <c r="E310" s="33" t="s">
        <v>897</v>
      </c>
      <c r="F310" s="33" t="s">
        <v>897</v>
      </c>
      <c r="G310" s="34" t="n">
        <v>7</v>
      </c>
      <c r="H310" s="33" t="s">
        <v>913</v>
      </c>
      <c r="I310" s="33" t="s">
        <v>109</v>
      </c>
      <c r="J310" s="33" t="s">
        <v>914</v>
      </c>
      <c r="K310" s="33" t="s">
        <v>915</v>
      </c>
      <c r="L310" s="33"/>
      <c r="M310" s="33" t="s">
        <v>916</v>
      </c>
      <c r="N310" s="35" t="s">
        <v>39</v>
      </c>
      <c r="O310" s="35" t="n">
        <v>2020</v>
      </c>
      <c r="P310" s="36" t="str">
        <f aca="false">J310</f>
        <v>The Grain Reaper</v>
      </c>
      <c r="Q310" s="37" t="n">
        <f aca="false">COUNTIF(P:P,P310)</f>
        <v>1</v>
      </c>
      <c r="R310" s="38" t="str">
        <f aca="false">E310&amp;"|"&amp;J310</f>
        <v>Double Trouble|The Grain Reaper</v>
      </c>
      <c r="S310" s="39" t="n">
        <f aca="false">COUNTIF(R:R,R310)</f>
        <v>1</v>
      </c>
      <c r="T310" s="40" t="str">
        <f aca="false">B310&amp;"|"&amp;E310&amp;"|"&amp;J310</f>
        <v>Silver Promo|Double Trouble|The Grain Reaper</v>
      </c>
      <c r="U310" s="41" t="n">
        <f aca="false">COUNTIF(T:T,T310)</f>
        <v>1</v>
      </c>
      <c r="V310" s="42" t="str">
        <f aca="false">B310&amp;"|"&amp;E310&amp;"|"&amp;J310&amp;"|"&amp;N310</f>
        <v>Silver Promo|Double Trouble|The Grain Reaper|Collusion</v>
      </c>
      <c r="W310" s="43" t="n">
        <f aca="false">COUNTIF(V:V,V310)</f>
        <v>1</v>
      </c>
    </row>
    <row r="311" customFormat="false" ht="15.75" hidden="false" customHeight="true" outlineLevel="0" collapsed="false">
      <c r="A311" s="33" t="s">
        <v>53</v>
      </c>
      <c r="B311" s="33" t="s">
        <v>12</v>
      </c>
      <c r="C311" s="34" t="n">
        <v>3</v>
      </c>
      <c r="D311" s="34" t="n">
        <v>1</v>
      </c>
      <c r="E311" s="33" t="s">
        <v>917</v>
      </c>
      <c r="F311" s="33" t="s">
        <v>9</v>
      </c>
      <c r="G311" s="34" t="n">
        <v>6</v>
      </c>
      <c r="H311" s="33" t="s">
        <v>99</v>
      </c>
      <c r="I311" s="33" t="s">
        <v>125</v>
      </c>
      <c r="J311" s="33" t="s">
        <v>918</v>
      </c>
      <c r="K311" s="33"/>
      <c r="L311" s="33"/>
      <c r="M311" s="33" t="s">
        <v>919</v>
      </c>
      <c r="N311" s="35" t="s">
        <v>109</v>
      </c>
      <c r="O311" s="35" t="n">
        <v>2015</v>
      </c>
      <c r="P311" s="36" t="str">
        <f aca="false">J311</f>
        <v>Dra'gnpunch Ul'trabeam</v>
      </c>
      <c r="Q311" s="37" t="n">
        <f aca="false">COUNTIF(P:P,P311)</f>
        <v>1</v>
      </c>
      <c r="R311" s="38" t="str">
        <f aca="false">E311&amp;"|"&amp;J311</f>
        <v>Dragon Punch|Dra'gnpunch Ul'trabeam</v>
      </c>
      <c r="S311" s="39" t="n">
        <f aca="false">COUNTIF(R:R,R311)</f>
        <v>1</v>
      </c>
      <c r="T311" s="40" t="str">
        <f aca="false">B311&amp;"|"&amp;E311&amp;"|"&amp;J311</f>
        <v>Core|Dragon Punch|Dra'gnpunch Ul'trabeam</v>
      </c>
      <c r="U311" s="41" t="n">
        <f aca="false">COUNTIF(T:T,T311)</f>
        <v>1</v>
      </c>
      <c r="V311" s="42" t="str">
        <f aca="false">B311&amp;"|"&amp;E311&amp;"|"&amp;J311&amp;"|"&amp;N311</f>
        <v>Core|Dragon Punch|Dra'gnpunch Ul'trabeam|-</v>
      </c>
      <c r="W311" s="43" t="n">
        <f aca="false">COUNTIF(V:V,V311)</f>
        <v>1</v>
      </c>
    </row>
    <row r="312" customFormat="false" ht="15.75" hidden="false" customHeight="true" outlineLevel="0" collapsed="false">
      <c r="A312" s="33" t="s">
        <v>53</v>
      </c>
      <c r="B312" s="33" t="s">
        <v>12</v>
      </c>
      <c r="C312" s="34" t="n">
        <v>3</v>
      </c>
      <c r="D312" s="34" t="n">
        <v>1</v>
      </c>
      <c r="E312" s="33" t="s">
        <v>917</v>
      </c>
      <c r="F312" s="33" t="s">
        <v>9</v>
      </c>
      <c r="G312" s="34" t="n">
        <v>6</v>
      </c>
      <c r="H312" s="33" t="s">
        <v>139</v>
      </c>
      <c r="I312" s="33" t="s">
        <v>125</v>
      </c>
      <c r="J312" s="33" t="s">
        <v>920</v>
      </c>
      <c r="K312" s="33"/>
      <c r="L312" s="33"/>
      <c r="M312" s="33" t="s">
        <v>921</v>
      </c>
      <c r="N312" s="35" t="s">
        <v>109</v>
      </c>
      <c r="O312" s="35" t="n">
        <v>2015</v>
      </c>
      <c r="P312" s="36" t="str">
        <f aca="false">J312</f>
        <v>Lariat Counterovsky</v>
      </c>
      <c r="Q312" s="37" t="n">
        <f aca="false">COUNTIF(P:P,P312)</f>
        <v>1</v>
      </c>
      <c r="R312" s="38" t="str">
        <f aca="false">E312&amp;"|"&amp;J312</f>
        <v>Dragon Punch|Lariat Counterovsky</v>
      </c>
      <c r="S312" s="39" t="n">
        <f aca="false">COUNTIF(R:R,R312)</f>
        <v>1</v>
      </c>
      <c r="T312" s="40" t="str">
        <f aca="false">B312&amp;"|"&amp;E312&amp;"|"&amp;J312</f>
        <v>Core|Dragon Punch|Lariat Counterovsky</v>
      </c>
      <c r="U312" s="41" t="n">
        <f aca="false">COUNTIF(T:T,T312)</f>
        <v>1</v>
      </c>
      <c r="V312" s="42" t="str">
        <f aca="false">B312&amp;"|"&amp;E312&amp;"|"&amp;J312&amp;"|"&amp;N312</f>
        <v>Core|Dragon Punch|Lariat Counterovsky|-</v>
      </c>
      <c r="W312" s="43" t="n">
        <f aca="false">COUNTIF(V:V,V312)</f>
        <v>1</v>
      </c>
    </row>
    <row r="313" customFormat="false" ht="15.75" hidden="false" customHeight="true" outlineLevel="0" collapsed="false">
      <c r="A313" s="33" t="s">
        <v>53</v>
      </c>
      <c r="B313" s="33" t="s">
        <v>12</v>
      </c>
      <c r="C313" s="34" t="n">
        <v>3</v>
      </c>
      <c r="D313" s="34" t="n">
        <v>1</v>
      </c>
      <c r="E313" s="33" t="s">
        <v>917</v>
      </c>
      <c r="F313" s="33" t="s">
        <v>9</v>
      </c>
      <c r="G313" s="34" t="n">
        <v>6</v>
      </c>
      <c r="H313" s="33" t="s">
        <v>129</v>
      </c>
      <c r="I313" s="33" t="s">
        <v>105</v>
      </c>
      <c r="J313" s="33" t="s">
        <v>922</v>
      </c>
      <c r="K313" s="33"/>
      <c r="L313" s="33"/>
      <c r="M313" s="33" t="s">
        <v>923</v>
      </c>
      <c r="N313" s="35" t="s">
        <v>109</v>
      </c>
      <c r="O313" s="35" t="n">
        <v>2015</v>
      </c>
      <c r="P313" s="36" t="str">
        <f aca="false">J313</f>
        <v>Sweeps Divekickson</v>
      </c>
      <c r="Q313" s="37" t="n">
        <f aca="false">COUNTIF(P:P,P313)</f>
        <v>1</v>
      </c>
      <c r="R313" s="38" t="str">
        <f aca="false">E313&amp;"|"&amp;J313</f>
        <v>Dragon Punch|Sweeps Divekickson</v>
      </c>
      <c r="S313" s="39" t="n">
        <f aca="false">COUNTIF(R:R,R313)</f>
        <v>1</v>
      </c>
      <c r="T313" s="40" t="str">
        <f aca="false">B313&amp;"|"&amp;E313&amp;"|"&amp;J313</f>
        <v>Core|Dragon Punch|Sweeps Divekickson</v>
      </c>
      <c r="U313" s="41" t="n">
        <f aca="false">COUNTIF(T:T,T313)</f>
        <v>1</v>
      </c>
      <c r="V313" s="42" t="str">
        <f aca="false">B313&amp;"|"&amp;E313&amp;"|"&amp;J313&amp;"|"&amp;N313</f>
        <v>Core|Dragon Punch|Sweeps Divekickson|-</v>
      </c>
      <c r="W313" s="43" t="n">
        <f aca="false">COUNTIF(V:V,V313)</f>
        <v>1</v>
      </c>
    </row>
    <row r="314" customFormat="false" ht="15.75" hidden="false" customHeight="true" outlineLevel="0" collapsed="false">
      <c r="A314" s="33" t="s">
        <v>53</v>
      </c>
      <c r="B314" s="33" t="s">
        <v>12</v>
      </c>
      <c r="C314" s="34" t="n">
        <v>3</v>
      </c>
      <c r="D314" s="34" t="n">
        <v>1</v>
      </c>
      <c r="E314" s="33" t="s">
        <v>917</v>
      </c>
      <c r="F314" s="33" t="s">
        <v>9</v>
      </c>
      <c r="G314" s="34" t="n">
        <v>6</v>
      </c>
      <c r="H314" s="33" t="s">
        <v>110</v>
      </c>
      <c r="I314" s="33" t="s">
        <v>120</v>
      </c>
      <c r="J314" s="33" t="s">
        <v>924</v>
      </c>
      <c r="K314" s="33"/>
      <c r="L314" s="33"/>
      <c r="M314" s="33" t="s">
        <v>925</v>
      </c>
      <c r="N314" s="35" t="s">
        <v>109</v>
      </c>
      <c r="O314" s="35" t="n">
        <v>2015</v>
      </c>
      <c r="P314" s="36" t="str">
        <f aca="false">J314</f>
        <v>Teleport Von Meteor Storm</v>
      </c>
      <c r="Q314" s="37" t="n">
        <f aca="false">COUNTIF(P:P,P314)</f>
        <v>1</v>
      </c>
      <c r="R314" s="38" t="str">
        <f aca="false">E314&amp;"|"&amp;J314</f>
        <v>Dragon Punch|Teleport Von Meteor Storm</v>
      </c>
      <c r="S314" s="39" t="n">
        <f aca="false">COUNTIF(R:R,R314)</f>
        <v>1</v>
      </c>
      <c r="T314" s="40" t="str">
        <f aca="false">B314&amp;"|"&amp;E314&amp;"|"&amp;J314</f>
        <v>Core|Dragon Punch|Teleport Von Meteor Storm</v>
      </c>
      <c r="U314" s="41" t="n">
        <f aca="false">COUNTIF(T:T,T314)</f>
        <v>1</v>
      </c>
      <c r="V314" s="42" t="str">
        <f aca="false">B314&amp;"|"&amp;E314&amp;"|"&amp;J314&amp;"|"&amp;N314</f>
        <v>Core|Dragon Punch|Teleport Von Meteor Storm|-</v>
      </c>
      <c r="W314" s="43" t="n">
        <f aca="false">COUNTIF(V:V,V314)</f>
        <v>1</v>
      </c>
    </row>
    <row r="315" customFormat="false" ht="15.75" hidden="false" customHeight="true" outlineLevel="0" collapsed="false">
      <c r="A315" s="33" t="s">
        <v>26</v>
      </c>
      <c r="B315" s="33" t="s">
        <v>19</v>
      </c>
      <c r="C315" s="34" t="n">
        <v>10</v>
      </c>
      <c r="D315" s="34" t="n">
        <v>5</v>
      </c>
      <c r="E315" s="33" t="s">
        <v>926</v>
      </c>
      <c r="F315" s="33" t="s">
        <v>595</v>
      </c>
      <c r="G315" s="34" t="n">
        <v>9</v>
      </c>
      <c r="H315" s="33" t="s">
        <v>109</v>
      </c>
      <c r="I315" s="33" t="s">
        <v>927</v>
      </c>
      <c r="J315" s="33" t="s">
        <v>596</v>
      </c>
      <c r="K315" s="33"/>
      <c r="L315" s="33"/>
      <c r="M315" s="33" t="s">
        <v>928</v>
      </c>
      <c r="N315" s="35" t="s">
        <v>26</v>
      </c>
      <c r="O315" s="35" t="n">
        <v>2016</v>
      </c>
      <c r="P315" s="36" t="str">
        <f aca="false">J315</f>
        <v>The Card Shark</v>
      </c>
      <c r="Q315" s="37" t="n">
        <f aca="false">COUNTIF(P:P,P315)</f>
        <v>3</v>
      </c>
      <c r="R315" s="38" t="str">
        <f aca="false">E315&amp;"|"&amp;J315</f>
        <v>Draws|The Card Shark</v>
      </c>
      <c r="S315" s="39" t="n">
        <f aca="false">COUNTIF(R:R,R315)</f>
        <v>1</v>
      </c>
      <c r="T315" s="40" t="str">
        <f aca="false">B315&amp;"|"&amp;E315&amp;"|"&amp;J315</f>
        <v>Pro Player|Draws|The Card Shark</v>
      </c>
      <c r="U315" s="41" t="n">
        <f aca="false">COUNTIF(T:T,T315)</f>
        <v>1</v>
      </c>
      <c r="V315" s="42" t="str">
        <f aca="false">B315&amp;"|"&amp;E315&amp;"|"&amp;J315&amp;"|"&amp;N315</f>
        <v>Pro Player|Draws|The Card Shark|Set Rotation</v>
      </c>
      <c r="W315" s="43" t="n">
        <f aca="false">COUNTIF(V:V,V315)</f>
        <v>1</v>
      </c>
    </row>
    <row r="316" customFormat="false" ht="15.75" hidden="false" customHeight="true" outlineLevel="0" collapsed="false">
      <c r="A316" s="33" t="s">
        <v>26</v>
      </c>
      <c r="B316" s="33" t="s">
        <v>34</v>
      </c>
      <c r="C316" s="34" t="n">
        <v>0</v>
      </c>
      <c r="D316" s="34" t="n">
        <v>1</v>
      </c>
      <c r="E316" s="33" t="s">
        <v>929</v>
      </c>
      <c r="F316" s="33" t="s">
        <v>930</v>
      </c>
      <c r="G316" s="34" t="n">
        <v>7</v>
      </c>
      <c r="H316" s="33" t="s">
        <v>110</v>
      </c>
      <c r="I316" s="33" t="s">
        <v>275</v>
      </c>
      <c r="J316" s="33" t="s">
        <v>931</v>
      </c>
      <c r="K316" s="33"/>
      <c r="L316" s="33"/>
      <c r="M316" s="33" t="s">
        <v>932</v>
      </c>
      <c r="N316" s="35" t="s">
        <v>26</v>
      </c>
      <c r="O316" s="35" t="n">
        <v>2016</v>
      </c>
      <c r="P316" s="36" t="str">
        <f aca="false">J316</f>
        <v>Car'dganoth the Devourer</v>
      </c>
      <c r="Q316" s="37" t="n">
        <f aca="false">COUNTIF(P:P,P316)</f>
        <v>2</v>
      </c>
      <c r="R316" s="38" t="str">
        <f aca="false">E316&amp;"|"&amp;J316</f>
        <v>EEG (Eldritch Entertainment Group)|Car'dganoth the Devourer</v>
      </c>
      <c r="S316" s="39" t="n">
        <f aca="false">COUNTIF(R:R,R316)</f>
        <v>2</v>
      </c>
      <c r="T316" s="40" t="str">
        <f aca="false">B316&amp;"|"&amp;E316&amp;"|"&amp;J316</f>
        <v>Co-Op Boss|EEG (Eldritch Entertainment Group)|Car'dganoth the Devourer</v>
      </c>
      <c r="U316" s="41" t="n">
        <f aca="false">COUNTIF(T:T,T316)</f>
        <v>1</v>
      </c>
      <c r="V316" s="42" t="str">
        <f aca="false">B316&amp;"|"&amp;E316&amp;"|"&amp;J316&amp;"|"&amp;N316</f>
        <v>Co-Op Boss|EEG (Eldritch Entertainment Group)|Car'dganoth the Devourer|Set Rotation</v>
      </c>
      <c r="W316" s="43" t="n">
        <f aca="false">COUNTIF(V:V,V316)</f>
        <v>1</v>
      </c>
    </row>
    <row r="317" customFormat="false" ht="15.75" hidden="false" customHeight="true" outlineLevel="0" collapsed="false">
      <c r="A317" s="33" t="s">
        <v>26</v>
      </c>
      <c r="B317" s="33" t="s">
        <v>34</v>
      </c>
      <c r="C317" s="34" t="n">
        <v>0</v>
      </c>
      <c r="D317" s="34" t="n">
        <v>1</v>
      </c>
      <c r="E317" s="33" t="s">
        <v>929</v>
      </c>
      <c r="F317" s="33" t="s">
        <v>930</v>
      </c>
      <c r="G317" s="34" t="n">
        <v>2</v>
      </c>
      <c r="H317" s="33" t="s">
        <v>110</v>
      </c>
      <c r="I317" s="33" t="s">
        <v>125</v>
      </c>
      <c r="J317" s="33" t="s">
        <v>933</v>
      </c>
      <c r="K317" s="33"/>
      <c r="L317" s="33"/>
      <c r="M317" s="33" t="s">
        <v>934</v>
      </c>
      <c r="N317" s="35" t="s">
        <v>26</v>
      </c>
      <c r="O317" s="35" t="n">
        <v>2016</v>
      </c>
      <c r="P317" s="36" t="str">
        <f aca="false">J317</f>
        <v>Deathless Hero Malcombe</v>
      </c>
      <c r="Q317" s="37" t="n">
        <f aca="false">COUNTIF(P:P,P317)</f>
        <v>2</v>
      </c>
      <c r="R317" s="38" t="str">
        <f aca="false">E317&amp;"|"&amp;J317</f>
        <v>EEG (Eldritch Entertainment Group)|Deathless Hero Malcombe</v>
      </c>
      <c r="S317" s="39" t="n">
        <f aca="false">COUNTIF(R:R,R317)</f>
        <v>2</v>
      </c>
      <c r="T317" s="40" t="str">
        <f aca="false">B317&amp;"|"&amp;E317&amp;"|"&amp;J317</f>
        <v>Co-Op Boss|EEG (Eldritch Entertainment Group)|Deathless Hero Malcombe</v>
      </c>
      <c r="U317" s="41" t="n">
        <f aca="false">COUNTIF(T:T,T317)</f>
        <v>1</v>
      </c>
      <c r="V317" s="42" t="str">
        <f aca="false">B317&amp;"|"&amp;E317&amp;"|"&amp;J317&amp;"|"&amp;N317</f>
        <v>Co-Op Boss|EEG (Eldritch Entertainment Group)|Deathless Hero Malcombe|Set Rotation</v>
      </c>
      <c r="W317" s="43" t="n">
        <f aca="false">COUNTIF(V:V,V317)</f>
        <v>1</v>
      </c>
    </row>
    <row r="318" customFormat="false" ht="15.75" hidden="false" customHeight="true" outlineLevel="0" collapsed="false">
      <c r="A318" s="33" t="s">
        <v>26</v>
      </c>
      <c r="B318" s="33" t="s">
        <v>34</v>
      </c>
      <c r="C318" s="34" t="n">
        <v>0</v>
      </c>
      <c r="D318" s="34" t="n">
        <v>1</v>
      </c>
      <c r="E318" s="33" t="s">
        <v>929</v>
      </c>
      <c r="F318" s="33" t="s">
        <v>930</v>
      </c>
      <c r="G318" s="34" t="n">
        <v>2</v>
      </c>
      <c r="H318" s="33" t="s">
        <v>110</v>
      </c>
      <c r="I318" s="33" t="s">
        <v>117</v>
      </c>
      <c r="J318" s="33" t="s">
        <v>935</v>
      </c>
      <c r="K318" s="33"/>
      <c r="L318" s="33"/>
      <c r="M318" s="33" t="s">
        <v>936</v>
      </c>
      <c r="N318" s="35" t="s">
        <v>26</v>
      </c>
      <c r="O318" s="35" t="n">
        <v>2016</v>
      </c>
      <c r="P318" s="36" t="str">
        <f aca="false">J318</f>
        <v>Eldritch Entertainment Group</v>
      </c>
      <c r="Q318" s="37" t="n">
        <f aca="false">COUNTIF(P:P,P318)</f>
        <v>1</v>
      </c>
      <c r="R318" s="38" t="str">
        <f aca="false">E318&amp;"|"&amp;J318</f>
        <v>EEG (Eldritch Entertainment Group)|Eldritch Entertainment Group</v>
      </c>
      <c r="S318" s="39" t="n">
        <f aca="false">COUNTIF(R:R,R318)</f>
        <v>1</v>
      </c>
      <c r="T318" s="40" t="str">
        <f aca="false">B318&amp;"|"&amp;E318&amp;"|"&amp;J318</f>
        <v>Co-Op Boss|EEG (Eldritch Entertainment Group)|Eldritch Entertainment Group</v>
      </c>
      <c r="U318" s="41" t="n">
        <f aca="false">COUNTIF(T:T,T318)</f>
        <v>1</v>
      </c>
      <c r="V318" s="42" t="str">
        <f aca="false">B318&amp;"|"&amp;E318&amp;"|"&amp;J318&amp;"|"&amp;N318</f>
        <v>Co-Op Boss|EEG (Eldritch Entertainment Group)|Eldritch Entertainment Group|Set Rotation</v>
      </c>
      <c r="W318" s="43" t="n">
        <f aca="false">COUNTIF(V:V,V318)</f>
        <v>1</v>
      </c>
    </row>
    <row r="319" customFormat="false" ht="15.75" hidden="false" customHeight="true" outlineLevel="0" collapsed="false">
      <c r="A319" s="33" t="s">
        <v>26</v>
      </c>
      <c r="B319" s="33" t="s">
        <v>34</v>
      </c>
      <c r="C319" s="34" t="n">
        <v>0</v>
      </c>
      <c r="D319" s="34" t="n">
        <v>1</v>
      </c>
      <c r="E319" s="33" t="s">
        <v>929</v>
      </c>
      <c r="F319" s="33" t="s">
        <v>930</v>
      </c>
      <c r="G319" s="34" t="n">
        <v>2</v>
      </c>
      <c r="H319" s="33" t="s">
        <v>109</v>
      </c>
      <c r="I319" s="33" t="s">
        <v>109</v>
      </c>
      <c r="J319" s="33" t="s">
        <v>937</v>
      </c>
      <c r="K319" s="33"/>
      <c r="L319" s="33"/>
      <c r="M319" s="33" t="s">
        <v>938</v>
      </c>
      <c r="N319" s="35" t="s">
        <v>26</v>
      </c>
      <c r="O319" s="35" t="n">
        <v>2016</v>
      </c>
      <c r="P319" s="36" t="str">
        <f aca="false">J319</f>
        <v>Eldritch Fashion Ring</v>
      </c>
      <c r="Q319" s="37" t="n">
        <f aca="false">COUNTIF(P:P,P319)</f>
        <v>2</v>
      </c>
      <c r="R319" s="38" t="str">
        <f aca="false">E319&amp;"|"&amp;J319</f>
        <v>EEG (Eldritch Entertainment Group)|Eldritch Fashion Ring</v>
      </c>
      <c r="S319" s="39" t="n">
        <f aca="false">COUNTIF(R:R,R319)</f>
        <v>1</v>
      </c>
      <c r="T319" s="40" t="str">
        <f aca="false">B319&amp;"|"&amp;E319&amp;"|"&amp;J319</f>
        <v>Co-Op Boss|EEG (Eldritch Entertainment Group)|Eldritch Fashion Ring</v>
      </c>
      <c r="U319" s="41" t="n">
        <f aca="false">COUNTIF(T:T,T319)</f>
        <v>1</v>
      </c>
      <c r="V319" s="42" t="str">
        <f aca="false">B319&amp;"|"&amp;E319&amp;"|"&amp;J319&amp;"|"&amp;N319</f>
        <v>Co-Op Boss|EEG (Eldritch Entertainment Group)|Eldritch Fashion Ring|Set Rotation</v>
      </c>
      <c r="W319" s="43" t="n">
        <f aca="false">COUNTIF(V:V,V319)</f>
        <v>1</v>
      </c>
    </row>
    <row r="320" customFormat="false" ht="15.75" hidden="false" customHeight="true" outlineLevel="0" collapsed="false">
      <c r="A320" s="33" t="s">
        <v>26</v>
      </c>
      <c r="B320" s="33" t="s">
        <v>34</v>
      </c>
      <c r="C320" s="34" t="n">
        <v>0</v>
      </c>
      <c r="D320" s="34" t="n">
        <v>1</v>
      </c>
      <c r="E320" s="33" t="s">
        <v>929</v>
      </c>
      <c r="F320" s="33" t="s">
        <v>930</v>
      </c>
      <c r="G320" s="34" t="n">
        <v>4</v>
      </c>
      <c r="H320" s="33" t="s">
        <v>110</v>
      </c>
      <c r="I320" s="33" t="s">
        <v>120</v>
      </c>
      <c r="J320" s="33" t="s">
        <v>939</v>
      </c>
      <c r="K320" s="33"/>
      <c r="L320" s="33"/>
      <c r="M320" s="33" t="s">
        <v>940</v>
      </c>
      <c r="N320" s="35" t="s">
        <v>26</v>
      </c>
      <c r="O320" s="35" t="n">
        <v>2016</v>
      </c>
      <c r="P320" s="36" t="str">
        <f aca="false">J320</f>
        <v>Eldritch Summoner</v>
      </c>
      <c r="Q320" s="37" t="n">
        <f aca="false">COUNTIF(P:P,P320)</f>
        <v>1</v>
      </c>
      <c r="R320" s="38" t="str">
        <f aca="false">E320&amp;"|"&amp;J320</f>
        <v>EEG (Eldritch Entertainment Group)|Eldritch Summoner</v>
      </c>
      <c r="S320" s="39" t="n">
        <f aca="false">COUNTIF(R:R,R320)</f>
        <v>1</v>
      </c>
      <c r="T320" s="40" t="str">
        <f aca="false">B320&amp;"|"&amp;E320&amp;"|"&amp;J320</f>
        <v>Co-Op Boss|EEG (Eldritch Entertainment Group)|Eldritch Summoner</v>
      </c>
      <c r="U320" s="41" t="n">
        <f aca="false">COUNTIF(T:T,T320)</f>
        <v>1</v>
      </c>
      <c r="V320" s="42" t="str">
        <f aca="false">B320&amp;"|"&amp;E320&amp;"|"&amp;J320&amp;"|"&amp;N320</f>
        <v>Co-Op Boss|EEG (Eldritch Entertainment Group)|Eldritch Summoner|Set Rotation</v>
      </c>
      <c r="W320" s="43" t="n">
        <f aca="false">COUNTIF(V:V,V320)</f>
        <v>1</v>
      </c>
    </row>
    <row r="321" customFormat="false" ht="15.75" hidden="false" customHeight="true" outlineLevel="0" collapsed="false">
      <c r="A321" s="33" t="s">
        <v>26</v>
      </c>
      <c r="B321" s="33" t="s">
        <v>34</v>
      </c>
      <c r="C321" s="34" t="n">
        <v>0</v>
      </c>
      <c r="D321" s="34" t="n">
        <v>1</v>
      </c>
      <c r="E321" s="33" t="s">
        <v>929</v>
      </c>
      <c r="F321" s="33" t="s">
        <v>930</v>
      </c>
      <c r="G321" s="34" t="n">
        <v>2</v>
      </c>
      <c r="H321" s="33" t="s">
        <v>109</v>
      </c>
      <c r="I321" s="33" t="s">
        <v>109</v>
      </c>
      <c r="J321" s="33" t="s">
        <v>941</v>
      </c>
      <c r="K321" s="46" t="s">
        <v>942</v>
      </c>
      <c r="L321" s="33"/>
      <c r="M321" s="33" t="s">
        <v>943</v>
      </c>
      <c r="N321" s="35" t="s">
        <v>26</v>
      </c>
      <c r="O321" s="35" t="n">
        <v>2016</v>
      </c>
      <c r="P321" s="36" t="str">
        <f aca="false">J321</f>
        <v>Helbane's Moving Castle Play Set</v>
      </c>
      <c r="Q321" s="37" t="n">
        <f aca="false">COUNTIF(P:P,P321)</f>
        <v>2</v>
      </c>
      <c r="R321" s="38" t="str">
        <f aca="false">E321&amp;"|"&amp;J321</f>
        <v>EEG (Eldritch Entertainment Group)|Helbane's Moving Castle Play Set</v>
      </c>
      <c r="S321" s="39" t="n">
        <f aca="false">COUNTIF(R:R,R321)</f>
        <v>2</v>
      </c>
      <c r="T321" s="40" t="str">
        <f aca="false">B321&amp;"|"&amp;E321&amp;"|"&amp;J321</f>
        <v>Co-Op Boss|EEG (Eldritch Entertainment Group)|Helbane's Moving Castle Play Set</v>
      </c>
      <c r="U321" s="41" t="n">
        <f aca="false">COUNTIF(T:T,T321)</f>
        <v>1</v>
      </c>
      <c r="V321" s="42" t="str">
        <f aca="false">B321&amp;"|"&amp;E321&amp;"|"&amp;J321&amp;"|"&amp;N321</f>
        <v>Co-Op Boss|EEG (Eldritch Entertainment Group)|Helbane's Moving Castle Play Set|Set Rotation</v>
      </c>
      <c r="W321" s="43" t="n">
        <f aca="false">COUNTIF(V:V,V321)</f>
        <v>1</v>
      </c>
    </row>
    <row r="322" customFormat="false" ht="15.75" hidden="false" customHeight="true" outlineLevel="0" collapsed="false">
      <c r="A322" s="33" t="s">
        <v>26</v>
      </c>
      <c r="B322" s="33" t="s">
        <v>34</v>
      </c>
      <c r="C322" s="34" t="n">
        <v>0</v>
      </c>
      <c r="D322" s="34" t="n">
        <v>1</v>
      </c>
      <c r="E322" s="33" t="s">
        <v>929</v>
      </c>
      <c r="F322" s="33" t="s">
        <v>930</v>
      </c>
      <c r="G322" s="34" t="n">
        <v>7</v>
      </c>
      <c r="H322" s="33" t="s">
        <v>110</v>
      </c>
      <c r="I322" s="33" t="s">
        <v>120</v>
      </c>
      <c r="J322" s="33" t="s">
        <v>944</v>
      </c>
      <c r="K322" s="33"/>
      <c r="L322" s="33"/>
      <c r="M322" s="33" t="s">
        <v>945</v>
      </c>
      <c r="N322" s="35" t="s">
        <v>26</v>
      </c>
      <c r="O322" s="35" t="n">
        <v>2016</v>
      </c>
      <c r="P322" s="36" t="str">
        <f aca="false">J322</f>
        <v>Pack Breaker Vectis</v>
      </c>
      <c r="Q322" s="37" t="n">
        <f aca="false">COUNTIF(P:P,P322)</f>
        <v>1</v>
      </c>
      <c r="R322" s="38" t="str">
        <f aca="false">E322&amp;"|"&amp;J322</f>
        <v>EEG (Eldritch Entertainment Group)|Pack Breaker Vectis</v>
      </c>
      <c r="S322" s="39" t="n">
        <f aca="false">COUNTIF(R:R,R322)</f>
        <v>1</v>
      </c>
      <c r="T322" s="40" t="str">
        <f aca="false">B322&amp;"|"&amp;E322&amp;"|"&amp;J322</f>
        <v>Co-Op Boss|EEG (Eldritch Entertainment Group)|Pack Breaker Vectis</v>
      </c>
      <c r="U322" s="41" t="n">
        <f aca="false">COUNTIF(T:T,T322)</f>
        <v>1</v>
      </c>
      <c r="V322" s="42" t="str">
        <f aca="false">B322&amp;"|"&amp;E322&amp;"|"&amp;J322&amp;"|"&amp;N322</f>
        <v>Co-Op Boss|EEG (Eldritch Entertainment Group)|Pack Breaker Vectis|Set Rotation</v>
      </c>
      <c r="W322" s="43" t="n">
        <f aca="false">COUNTIF(V:V,V322)</f>
        <v>1</v>
      </c>
    </row>
    <row r="323" customFormat="false" ht="15.75" hidden="false" customHeight="true" outlineLevel="0" collapsed="false">
      <c r="A323" s="33" t="s">
        <v>26</v>
      </c>
      <c r="B323" s="33" t="s">
        <v>34</v>
      </c>
      <c r="C323" s="34" t="n">
        <v>0</v>
      </c>
      <c r="D323" s="34" t="n">
        <v>1</v>
      </c>
      <c r="E323" s="33" t="s">
        <v>929</v>
      </c>
      <c r="F323" s="33" t="s">
        <v>930</v>
      </c>
      <c r="G323" s="34" t="n">
        <v>2</v>
      </c>
      <c r="H323" s="33" t="s">
        <v>109</v>
      </c>
      <c r="I323" s="33" t="s">
        <v>109</v>
      </c>
      <c r="J323" s="33" t="s">
        <v>946</v>
      </c>
      <c r="K323" s="33"/>
      <c r="L323" s="33"/>
      <c r="M323" s="33" t="s">
        <v>947</v>
      </c>
      <c r="N323" s="35" t="s">
        <v>26</v>
      </c>
      <c r="O323" s="35" t="n">
        <v>2016</v>
      </c>
      <c r="P323" s="36" t="str">
        <f aca="false">J323</f>
        <v>Possessed Flippable Table</v>
      </c>
      <c r="Q323" s="37" t="n">
        <f aca="false">COUNTIF(P:P,P323)</f>
        <v>2</v>
      </c>
      <c r="R323" s="38" t="str">
        <f aca="false">E323&amp;"|"&amp;J323</f>
        <v>EEG (Eldritch Entertainment Group)|Possessed Flippable Table</v>
      </c>
      <c r="S323" s="39" t="n">
        <f aca="false">COUNTIF(R:R,R323)</f>
        <v>1</v>
      </c>
      <c r="T323" s="40" t="str">
        <f aca="false">B323&amp;"|"&amp;E323&amp;"|"&amp;J323</f>
        <v>Co-Op Boss|EEG (Eldritch Entertainment Group)|Possessed Flippable Table</v>
      </c>
      <c r="U323" s="41" t="n">
        <f aca="false">COUNTIF(T:T,T323)</f>
        <v>1</v>
      </c>
      <c r="V323" s="42" t="str">
        <f aca="false">B323&amp;"|"&amp;E323&amp;"|"&amp;J323&amp;"|"&amp;N323</f>
        <v>Co-Op Boss|EEG (Eldritch Entertainment Group)|Possessed Flippable Table|Set Rotation</v>
      </c>
      <c r="W323" s="43" t="n">
        <f aca="false">COUNTIF(V:V,V323)</f>
        <v>1</v>
      </c>
    </row>
    <row r="324" customFormat="false" ht="15.75" hidden="false" customHeight="true" outlineLevel="0" collapsed="false">
      <c r="A324" s="33" t="s">
        <v>26</v>
      </c>
      <c r="B324" s="33" t="s">
        <v>34</v>
      </c>
      <c r="C324" s="34" t="n">
        <v>0</v>
      </c>
      <c r="D324" s="34" t="n">
        <v>1</v>
      </c>
      <c r="E324" s="33" t="s">
        <v>929</v>
      </c>
      <c r="F324" s="33" t="s">
        <v>930</v>
      </c>
      <c r="G324" s="34" t="n">
        <v>3</v>
      </c>
      <c r="H324" s="33" t="s">
        <v>139</v>
      </c>
      <c r="I324" s="33" t="s">
        <v>125</v>
      </c>
      <c r="J324" s="33" t="s">
        <v>948</v>
      </c>
      <c r="K324" s="33"/>
      <c r="L324" s="33"/>
      <c r="M324" s="33" t="s">
        <v>949</v>
      </c>
      <c r="N324" s="35" t="s">
        <v>26</v>
      </c>
      <c r="O324" s="35" t="n">
        <v>2016</v>
      </c>
      <c r="P324" s="36" t="str">
        <f aca="false">J324</f>
        <v>Psycho Killer Mara</v>
      </c>
      <c r="Q324" s="37" t="n">
        <f aca="false">COUNTIF(P:P,P324)</f>
        <v>2</v>
      </c>
      <c r="R324" s="38" t="str">
        <f aca="false">E324&amp;"|"&amp;J324</f>
        <v>EEG (Eldritch Entertainment Group)|Psycho Killer Mara</v>
      </c>
      <c r="S324" s="39" t="n">
        <f aca="false">COUNTIF(R:R,R324)</f>
        <v>2</v>
      </c>
      <c r="T324" s="40" t="str">
        <f aca="false">B324&amp;"|"&amp;E324&amp;"|"&amp;J324</f>
        <v>Co-Op Boss|EEG (Eldritch Entertainment Group)|Psycho Killer Mara</v>
      </c>
      <c r="U324" s="41" t="n">
        <f aca="false">COUNTIF(T:T,T324)</f>
        <v>1</v>
      </c>
      <c r="V324" s="42" t="str">
        <f aca="false">B324&amp;"|"&amp;E324&amp;"|"&amp;J324&amp;"|"&amp;N324</f>
        <v>Co-Op Boss|EEG (Eldritch Entertainment Group)|Psycho Killer Mara|Set Rotation</v>
      </c>
      <c r="W324" s="43" t="n">
        <f aca="false">COUNTIF(V:V,V324)</f>
        <v>1</v>
      </c>
    </row>
    <row r="325" customFormat="false" ht="15.75" hidden="false" customHeight="true" outlineLevel="0" collapsed="false">
      <c r="A325" s="33" t="s">
        <v>26</v>
      </c>
      <c r="B325" s="33" t="s">
        <v>34</v>
      </c>
      <c r="C325" s="34" t="n">
        <v>0</v>
      </c>
      <c r="D325" s="34" t="n">
        <v>1</v>
      </c>
      <c r="E325" s="33" t="s">
        <v>929</v>
      </c>
      <c r="F325" s="33" t="s">
        <v>930</v>
      </c>
      <c r="G325" s="34" t="n">
        <v>4</v>
      </c>
      <c r="H325" s="33" t="s">
        <v>99</v>
      </c>
      <c r="I325" s="33" t="s">
        <v>120</v>
      </c>
      <c r="J325" s="33" t="s">
        <v>950</v>
      </c>
      <c r="K325" s="33"/>
      <c r="L325" s="33"/>
      <c r="M325" s="33" t="s">
        <v>951</v>
      </c>
      <c r="N325" s="35" t="s">
        <v>26</v>
      </c>
      <c r="O325" s="35" t="n">
        <v>2016</v>
      </c>
      <c r="P325" s="36" t="str">
        <f aca="false">J325</f>
        <v>Shadow Priestess Orella</v>
      </c>
      <c r="Q325" s="37" t="n">
        <f aca="false">COUNTIF(P:P,P325)</f>
        <v>2</v>
      </c>
      <c r="R325" s="38" t="str">
        <f aca="false">E325&amp;"|"&amp;J325</f>
        <v>EEG (Eldritch Entertainment Group)|Shadow Priestess Orella</v>
      </c>
      <c r="S325" s="39" t="n">
        <f aca="false">COUNTIF(R:R,R325)</f>
        <v>2</v>
      </c>
      <c r="T325" s="40" t="str">
        <f aca="false">B325&amp;"|"&amp;E325&amp;"|"&amp;J325</f>
        <v>Co-Op Boss|EEG (Eldritch Entertainment Group)|Shadow Priestess Orella</v>
      </c>
      <c r="U325" s="41" t="n">
        <f aca="false">COUNTIF(T:T,T325)</f>
        <v>1</v>
      </c>
      <c r="V325" s="42" t="str">
        <f aca="false">B325&amp;"|"&amp;E325&amp;"|"&amp;J325&amp;"|"&amp;N325</f>
        <v>Co-Op Boss|EEG (Eldritch Entertainment Group)|Shadow Priestess Orella|Set Rotation</v>
      </c>
      <c r="W325" s="43" t="n">
        <f aca="false">COUNTIF(V:V,V325)</f>
        <v>1</v>
      </c>
    </row>
    <row r="326" customFormat="false" ht="15.75" hidden="false" customHeight="true" outlineLevel="0" collapsed="false">
      <c r="A326" s="33" t="s">
        <v>26</v>
      </c>
      <c r="B326" s="33" t="s">
        <v>34</v>
      </c>
      <c r="C326" s="34" t="n">
        <v>0</v>
      </c>
      <c r="D326" s="34" t="n">
        <v>1</v>
      </c>
      <c r="E326" s="33" t="s">
        <v>929</v>
      </c>
      <c r="F326" s="33" t="s">
        <v>930</v>
      </c>
      <c r="G326" s="34" t="n">
        <v>2</v>
      </c>
      <c r="H326" s="33" t="s">
        <v>109</v>
      </c>
      <c r="I326" s="33" t="s">
        <v>109</v>
      </c>
      <c r="J326" s="33" t="s">
        <v>952</v>
      </c>
      <c r="K326" s="33"/>
      <c r="L326" s="33"/>
      <c r="M326" s="33" t="s">
        <v>953</v>
      </c>
      <c r="N326" s="35" t="s">
        <v>26</v>
      </c>
      <c r="O326" s="35" t="n">
        <v>2016</v>
      </c>
      <c r="P326" s="36" t="str">
        <f aca="false">J326</f>
        <v>Shadow Realm Charter Bus</v>
      </c>
      <c r="Q326" s="37" t="n">
        <f aca="false">COUNTIF(P:P,P326)</f>
        <v>1</v>
      </c>
      <c r="R326" s="38" t="str">
        <f aca="false">E326&amp;"|"&amp;J326</f>
        <v>EEG (Eldritch Entertainment Group)|Shadow Realm Charter Bus</v>
      </c>
      <c r="S326" s="39" t="n">
        <f aca="false">COUNTIF(R:R,R326)</f>
        <v>1</v>
      </c>
      <c r="T326" s="40" t="str">
        <f aca="false">B326&amp;"|"&amp;E326&amp;"|"&amp;J326</f>
        <v>Co-Op Boss|EEG (Eldritch Entertainment Group)|Shadow Realm Charter Bus</v>
      </c>
      <c r="U326" s="41" t="n">
        <f aca="false">COUNTIF(T:T,T326)</f>
        <v>1</v>
      </c>
      <c r="V326" s="42" t="str">
        <f aca="false">B326&amp;"|"&amp;E326&amp;"|"&amp;J326&amp;"|"&amp;N326</f>
        <v>Co-Op Boss|EEG (Eldritch Entertainment Group)|Shadow Realm Charter Bus|Set Rotation</v>
      </c>
      <c r="W326" s="43" t="n">
        <f aca="false">COUNTIF(V:V,V326)</f>
        <v>1</v>
      </c>
    </row>
    <row r="327" customFormat="false" ht="15.75" hidden="false" customHeight="true" outlineLevel="0" collapsed="false">
      <c r="A327" s="33" t="s">
        <v>26</v>
      </c>
      <c r="B327" s="33" t="s">
        <v>34</v>
      </c>
      <c r="C327" s="34" t="n">
        <v>0</v>
      </c>
      <c r="D327" s="34" t="n">
        <v>1</v>
      </c>
      <c r="E327" s="33" t="s">
        <v>929</v>
      </c>
      <c r="F327" s="33" t="s">
        <v>930</v>
      </c>
      <c r="G327" s="34" t="n">
        <v>9</v>
      </c>
      <c r="H327" s="33" t="s">
        <v>110</v>
      </c>
      <c r="I327" s="33" t="s">
        <v>125</v>
      </c>
      <c r="J327" s="33" t="s">
        <v>954</v>
      </c>
      <c r="K327" s="33"/>
      <c r="L327" s="33"/>
      <c r="M327" s="33" t="s">
        <v>955</v>
      </c>
      <c r="N327" s="35" t="s">
        <v>26</v>
      </c>
      <c r="O327" s="35" t="n">
        <v>2016</v>
      </c>
      <c r="P327" s="36" t="str">
        <f aca="false">J327</f>
        <v>Ultimate Evil Helbane</v>
      </c>
      <c r="Q327" s="37" t="n">
        <f aca="false">COUNTIF(P:P,P327)</f>
        <v>1</v>
      </c>
      <c r="R327" s="38" t="str">
        <f aca="false">E327&amp;"|"&amp;J327</f>
        <v>EEG (Eldritch Entertainment Group)|Ultimate Evil Helbane</v>
      </c>
      <c r="S327" s="39" t="n">
        <f aca="false">COUNTIF(R:R,R327)</f>
        <v>1</v>
      </c>
      <c r="T327" s="40" t="str">
        <f aca="false">B327&amp;"|"&amp;E327&amp;"|"&amp;J327</f>
        <v>Co-Op Boss|EEG (Eldritch Entertainment Group)|Ultimate Evil Helbane</v>
      </c>
      <c r="U327" s="41" t="n">
        <f aca="false">COUNTIF(T:T,T327)</f>
        <v>1</v>
      </c>
      <c r="V327" s="42" t="str">
        <f aca="false">B327&amp;"|"&amp;E327&amp;"|"&amp;J327&amp;"|"&amp;N327</f>
        <v>Co-Op Boss|EEG (Eldritch Entertainment Group)|Ultimate Evil Helbane|Set Rotation</v>
      </c>
      <c r="W327" s="43" t="n">
        <f aca="false">COUNTIF(V:V,V327)</f>
        <v>1</v>
      </c>
    </row>
    <row r="328" customFormat="false" ht="15.75" hidden="false" customHeight="true" outlineLevel="0" collapsed="false">
      <c r="A328" s="33" t="s">
        <v>26</v>
      </c>
      <c r="B328" s="33" t="s">
        <v>34</v>
      </c>
      <c r="C328" s="34" t="n">
        <v>0</v>
      </c>
      <c r="D328" s="34" t="n">
        <v>1</v>
      </c>
      <c r="E328" s="33" t="s">
        <v>929</v>
      </c>
      <c r="F328" s="33" t="s">
        <v>930</v>
      </c>
      <c r="G328" s="34" t="n">
        <v>4</v>
      </c>
      <c r="H328" s="33" t="s">
        <v>129</v>
      </c>
      <c r="I328" s="33" t="s">
        <v>275</v>
      </c>
      <c r="J328" s="33" t="s">
        <v>956</v>
      </c>
      <c r="K328" s="33"/>
      <c r="L328" s="33"/>
      <c r="M328" s="33" t="s">
        <v>957</v>
      </c>
      <c r="N328" s="35" t="s">
        <v>26</v>
      </c>
      <c r="O328" s="35" t="n">
        <v>2016</v>
      </c>
      <c r="P328" s="36" t="str">
        <f aca="false">J328</f>
        <v>Yurgatrox, Herald of EVIL</v>
      </c>
      <c r="Q328" s="37" t="n">
        <f aca="false">COUNTIF(P:P,P328)</f>
        <v>1</v>
      </c>
      <c r="R328" s="38" t="str">
        <f aca="false">E328&amp;"|"&amp;J328</f>
        <v>EEG (Eldritch Entertainment Group)|Yurgatrox, Herald of EVIL</v>
      </c>
      <c r="S328" s="39" t="n">
        <f aca="false">COUNTIF(R:R,R328)</f>
        <v>1</v>
      </c>
      <c r="T328" s="40" t="str">
        <f aca="false">B328&amp;"|"&amp;E328&amp;"|"&amp;J328</f>
        <v>Co-Op Boss|EEG (Eldritch Entertainment Group)|Yurgatrox, Herald of EVIL</v>
      </c>
      <c r="U328" s="41" t="n">
        <f aca="false">COUNTIF(T:T,T328)</f>
        <v>1</v>
      </c>
      <c r="V328" s="42" t="str">
        <f aca="false">B328&amp;"|"&amp;E328&amp;"|"&amp;J328&amp;"|"&amp;N328</f>
        <v>Co-Op Boss|EEG (Eldritch Entertainment Group)|Yurgatrox, Herald of EVIL|Set Rotation</v>
      </c>
      <c r="W328" s="43" t="n">
        <f aca="false">COUNTIF(V:V,V328)</f>
        <v>1</v>
      </c>
    </row>
    <row r="329" customFormat="false" ht="15.75" hidden="false" customHeight="true" outlineLevel="0" collapsed="false">
      <c r="A329" s="33" t="s">
        <v>57</v>
      </c>
      <c r="B329" s="33" t="s">
        <v>15</v>
      </c>
      <c r="C329" s="34" t="n">
        <v>6</v>
      </c>
      <c r="D329" s="34" t="n">
        <v>1</v>
      </c>
      <c r="E329" s="33" t="s">
        <v>929</v>
      </c>
      <c r="F329" s="33" t="s">
        <v>958</v>
      </c>
      <c r="G329" s="34" t="n">
        <v>8</v>
      </c>
      <c r="H329" s="33" t="s">
        <v>110</v>
      </c>
      <c r="I329" s="33" t="s">
        <v>275</v>
      </c>
      <c r="J329" s="33" t="s">
        <v>931</v>
      </c>
      <c r="K329" s="33"/>
      <c r="L329" s="33"/>
      <c r="M329" s="33" t="s">
        <v>959</v>
      </c>
      <c r="N329" s="35" t="s">
        <v>109</v>
      </c>
      <c r="O329" s="35" t="n">
        <v>2016</v>
      </c>
      <c r="P329" s="36" t="str">
        <f aca="false">J329</f>
        <v>Car'dganoth the Devourer</v>
      </c>
      <c r="Q329" s="37" t="n">
        <f aca="false">COUNTIF(P:P,P329)</f>
        <v>2</v>
      </c>
      <c r="R329" s="38" t="str">
        <f aca="false">E329&amp;"|"&amp;J329</f>
        <v>EEG (Eldritch Entertainment Group)|Car'dganoth the Devourer</v>
      </c>
      <c r="S329" s="39" t="n">
        <f aca="false">COUNTIF(R:R,R329)</f>
        <v>2</v>
      </c>
      <c r="T329" s="40" t="str">
        <f aca="false">B329&amp;"|"&amp;E329&amp;"|"&amp;J329</f>
        <v>Master|EEG (Eldritch Entertainment Group)|Car'dganoth the Devourer</v>
      </c>
      <c r="U329" s="41" t="n">
        <f aca="false">COUNTIF(T:T,T329)</f>
        <v>1</v>
      </c>
      <c r="V329" s="42" t="str">
        <f aca="false">B329&amp;"|"&amp;E329&amp;"|"&amp;J329&amp;"|"&amp;N329</f>
        <v>Master|EEG (Eldritch Entertainment Group)|Car'dganoth the Devourer|-</v>
      </c>
      <c r="W329" s="43" t="n">
        <f aca="false">COUNTIF(V:V,V329)</f>
        <v>1</v>
      </c>
    </row>
    <row r="330" customFormat="false" ht="15.75" hidden="false" customHeight="true" outlineLevel="0" collapsed="false">
      <c r="A330" s="33" t="s">
        <v>57</v>
      </c>
      <c r="B330" s="33" t="s">
        <v>15</v>
      </c>
      <c r="C330" s="34" t="n">
        <v>6</v>
      </c>
      <c r="D330" s="34" t="n">
        <v>3</v>
      </c>
      <c r="E330" s="33" t="s">
        <v>929</v>
      </c>
      <c r="F330" s="33" t="s">
        <v>958</v>
      </c>
      <c r="G330" s="34" t="n">
        <v>4</v>
      </c>
      <c r="H330" s="33" t="s">
        <v>110</v>
      </c>
      <c r="I330" s="33" t="s">
        <v>125</v>
      </c>
      <c r="J330" s="33" t="s">
        <v>933</v>
      </c>
      <c r="K330" s="33"/>
      <c r="L330" s="33"/>
      <c r="M330" s="33" t="s">
        <v>960</v>
      </c>
      <c r="N330" s="35" t="s">
        <v>109</v>
      </c>
      <c r="O330" s="35" t="n">
        <v>2016</v>
      </c>
      <c r="P330" s="36" t="str">
        <f aca="false">J330</f>
        <v>Deathless Hero Malcombe</v>
      </c>
      <c r="Q330" s="37" t="n">
        <f aca="false">COUNTIF(P:P,P330)</f>
        <v>2</v>
      </c>
      <c r="R330" s="38" t="str">
        <f aca="false">E330&amp;"|"&amp;J330</f>
        <v>EEG (Eldritch Entertainment Group)|Deathless Hero Malcombe</v>
      </c>
      <c r="S330" s="39" t="n">
        <f aca="false">COUNTIF(R:R,R330)</f>
        <v>2</v>
      </c>
      <c r="T330" s="40" t="str">
        <f aca="false">B330&amp;"|"&amp;E330&amp;"|"&amp;J330</f>
        <v>Master|EEG (Eldritch Entertainment Group)|Deathless Hero Malcombe</v>
      </c>
      <c r="U330" s="41" t="n">
        <f aca="false">COUNTIF(T:T,T330)</f>
        <v>1</v>
      </c>
      <c r="V330" s="42" t="str">
        <f aca="false">B330&amp;"|"&amp;E330&amp;"|"&amp;J330&amp;"|"&amp;N330</f>
        <v>Master|EEG (Eldritch Entertainment Group)|Deathless Hero Malcombe|-</v>
      </c>
      <c r="W330" s="43" t="n">
        <f aca="false">COUNTIF(V:V,V330)</f>
        <v>1</v>
      </c>
    </row>
    <row r="331" customFormat="false" ht="15.75" hidden="false" customHeight="true" outlineLevel="0" collapsed="false">
      <c r="A331" s="33" t="s">
        <v>57</v>
      </c>
      <c r="B331" s="33" t="s">
        <v>15</v>
      </c>
      <c r="C331" s="34" t="n">
        <v>6</v>
      </c>
      <c r="D331" s="34" t="n">
        <v>2</v>
      </c>
      <c r="E331" s="33" t="s">
        <v>929</v>
      </c>
      <c r="F331" s="33" t="s">
        <v>958</v>
      </c>
      <c r="G331" s="34" t="n">
        <v>6</v>
      </c>
      <c r="H331" s="33" t="s">
        <v>110</v>
      </c>
      <c r="I331" s="33" t="s">
        <v>109</v>
      </c>
      <c r="J331" s="33" t="s">
        <v>941</v>
      </c>
      <c r="K331" s="46" t="s">
        <v>942</v>
      </c>
      <c r="L331" s="33"/>
      <c r="M331" s="33" t="s">
        <v>961</v>
      </c>
      <c r="N331" s="35" t="s">
        <v>109</v>
      </c>
      <c r="O331" s="35" t="n">
        <v>2016</v>
      </c>
      <c r="P331" s="36" t="str">
        <f aca="false">J331</f>
        <v>Helbane's Moving Castle Play Set</v>
      </c>
      <c r="Q331" s="37" t="n">
        <f aca="false">COUNTIF(P:P,P331)</f>
        <v>2</v>
      </c>
      <c r="R331" s="38" t="str">
        <f aca="false">E331&amp;"|"&amp;J331</f>
        <v>EEG (Eldritch Entertainment Group)|Helbane's Moving Castle Play Set</v>
      </c>
      <c r="S331" s="39" t="n">
        <f aca="false">COUNTIF(R:R,R331)</f>
        <v>2</v>
      </c>
      <c r="T331" s="40" t="str">
        <f aca="false">B331&amp;"|"&amp;E331&amp;"|"&amp;J331</f>
        <v>Master|EEG (Eldritch Entertainment Group)|Helbane's Moving Castle Play Set</v>
      </c>
      <c r="U331" s="41" t="n">
        <f aca="false">COUNTIF(T:T,T331)</f>
        <v>1</v>
      </c>
      <c r="V331" s="42" t="str">
        <f aca="false">B331&amp;"|"&amp;E331&amp;"|"&amp;J331&amp;"|"&amp;N331</f>
        <v>Master|EEG (Eldritch Entertainment Group)|Helbane's Moving Castle Play Set|-</v>
      </c>
      <c r="W331" s="43" t="n">
        <f aca="false">COUNTIF(V:V,V331)</f>
        <v>1</v>
      </c>
    </row>
    <row r="332" customFormat="false" ht="15.75" hidden="false" customHeight="true" outlineLevel="0" collapsed="false">
      <c r="A332" s="33" t="s">
        <v>57</v>
      </c>
      <c r="B332" s="33" t="s">
        <v>15</v>
      </c>
      <c r="C332" s="34" t="n">
        <v>6</v>
      </c>
      <c r="D332" s="34" t="n">
        <v>2</v>
      </c>
      <c r="E332" s="33" t="s">
        <v>929</v>
      </c>
      <c r="F332" s="33" t="s">
        <v>958</v>
      </c>
      <c r="G332" s="34" t="n">
        <v>5</v>
      </c>
      <c r="H332" s="33" t="s">
        <v>110</v>
      </c>
      <c r="I332" s="33" t="s">
        <v>109</v>
      </c>
      <c r="J332" s="33" t="s">
        <v>962</v>
      </c>
      <c r="K332" s="33"/>
      <c r="L332" s="33"/>
      <c r="M332" s="33" t="s">
        <v>963</v>
      </c>
      <c r="N332" s="35" t="s">
        <v>109</v>
      </c>
      <c r="O332" s="35" t="n">
        <v>2016</v>
      </c>
      <c r="P332" s="36" t="str">
        <f aca="false">J332</f>
        <v>Legend of the Elder Things</v>
      </c>
      <c r="Q332" s="37" t="n">
        <f aca="false">COUNTIF(P:P,P332)</f>
        <v>2</v>
      </c>
      <c r="R332" s="38" t="str">
        <f aca="false">E332&amp;"|"&amp;J332</f>
        <v>EEG (Eldritch Entertainment Group)|Legend of the Elder Things</v>
      </c>
      <c r="S332" s="39" t="n">
        <f aca="false">COUNTIF(R:R,R332)</f>
        <v>1</v>
      </c>
      <c r="T332" s="40" t="str">
        <f aca="false">B332&amp;"|"&amp;E332&amp;"|"&amp;J332</f>
        <v>Master|EEG (Eldritch Entertainment Group)|Legend of the Elder Things</v>
      </c>
      <c r="U332" s="41" t="n">
        <f aca="false">COUNTIF(T:T,T332)</f>
        <v>1</v>
      </c>
      <c r="V332" s="42" t="str">
        <f aca="false">B332&amp;"|"&amp;E332&amp;"|"&amp;J332&amp;"|"&amp;N332</f>
        <v>Master|EEG (Eldritch Entertainment Group)|Legend of the Elder Things|-</v>
      </c>
      <c r="W332" s="43" t="n">
        <f aca="false">COUNTIF(V:V,V332)</f>
        <v>1</v>
      </c>
    </row>
    <row r="333" customFormat="false" ht="15.75" hidden="false" customHeight="true" outlineLevel="0" collapsed="false">
      <c r="A333" s="33" t="s">
        <v>57</v>
      </c>
      <c r="B333" s="33" t="s">
        <v>15</v>
      </c>
      <c r="C333" s="34" t="n">
        <v>6</v>
      </c>
      <c r="D333" s="34" t="n">
        <v>2</v>
      </c>
      <c r="E333" s="33" t="s">
        <v>929</v>
      </c>
      <c r="F333" s="33" t="s">
        <v>958</v>
      </c>
      <c r="G333" s="34" t="n">
        <v>7</v>
      </c>
      <c r="H333" s="33" t="s">
        <v>139</v>
      </c>
      <c r="I333" s="33" t="s">
        <v>125</v>
      </c>
      <c r="J333" s="33" t="s">
        <v>948</v>
      </c>
      <c r="K333" s="33"/>
      <c r="L333" s="33"/>
      <c r="M333" s="33" t="s">
        <v>964</v>
      </c>
      <c r="N333" s="35" t="s">
        <v>109</v>
      </c>
      <c r="O333" s="35" t="n">
        <v>2016</v>
      </c>
      <c r="P333" s="36" t="str">
        <f aca="false">J333</f>
        <v>Psycho Killer Mara</v>
      </c>
      <c r="Q333" s="37" t="n">
        <f aca="false">COUNTIF(P:P,P333)</f>
        <v>2</v>
      </c>
      <c r="R333" s="38" t="str">
        <f aca="false">E333&amp;"|"&amp;J333</f>
        <v>EEG (Eldritch Entertainment Group)|Psycho Killer Mara</v>
      </c>
      <c r="S333" s="39" t="n">
        <f aca="false">COUNTIF(R:R,R333)</f>
        <v>2</v>
      </c>
      <c r="T333" s="40" t="str">
        <f aca="false">B333&amp;"|"&amp;E333&amp;"|"&amp;J333</f>
        <v>Master|EEG (Eldritch Entertainment Group)|Psycho Killer Mara</v>
      </c>
      <c r="U333" s="41" t="n">
        <f aca="false">COUNTIF(T:T,T333)</f>
        <v>1</v>
      </c>
      <c r="V333" s="42" t="str">
        <f aca="false">B333&amp;"|"&amp;E333&amp;"|"&amp;J333&amp;"|"&amp;N333</f>
        <v>Master|EEG (Eldritch Entertainment Group)|Psycho Killer Mara|-</v>
      </c>
      <c r="W333" s="43" t="n">
        <f aca="false">COUNTIF(V:V,V333)</f>
        <v>1</v>
      </c>
    </row>
    <row r="334" customFormat="false" ht="15.75" hidden="false" customHeight="true" outlineLevel="0" collapsed="false">
      <c r="A334" s="33" t="s">
        <v>57</v>
      </c>
      <c r="B334" s="33" t="s">
        <v>15</v>
      </c>
      <c r="C334" s="34" t="n">
        <v>6</v>
      </c>
      <c r="D334" s="34" t="n">
        <v>2</v>
      </c>
      <c r="E334" s="33" t="s">
        <v>929</v>
      </c>
      <c r="F334" s="33" t="s">
        <v>958</v>
      </c>
      <c r="G334" s="34" t="n">
        <v>5</v>
      </c>
      <c r="H334" s="33" t="s">
        <v>99</v>
      </c>
      <c r="I334" s="33" t="s">
        <v>120</v>
      </c>
      <c r="J334" s="33" t="s">
        <v>950</v>
      </c>
      <c r="K334" s="33"/>
      <c r="L334" s="33"/>
      <c r="M334" s="33" t="s">
        <v>965</v>
      </c>
      <c r="N334" s="35" t="s">
        <v>109</v>
      </c>
      <c r="O334" s="35" t="n">
        <v>2016</v>
      </c>
      <c r="P334" s="36" t="str">
        <f aca="false">J334</f>
        <v>Shadow Priestess Orella</v>
      </c>
      <c r="Q334" s="37" t="n">
        <f aca="false">COUNTIF(P:P,P334)</f>
        <v>2</v>
      </c>
      <c r="R334" s="38" t="str">
        <f aca="false">E334&amp;"|"&amp;J334</f>
        <v>EEG (Eldritch Entertainment Group)|Shadow Priestess Orella</v>
      </c>
      <c r="S334" s="39" t="n">
        <f aca="false">COUNTIF(R:R,R334)</f>
        <v>2</v>
      </c>
      <c r="T334" s="40" t="str">
        <f aca="false">B334&amp;"|"&amp;E334&amp;"|"&amp;J334</f>
        <v>Master|EEG (Eldritch Entertainment Group)|Shadow Priestess Orella</v>
      </c>
      <c r="U334" s="41" t="n">
        <f aca="false">COUNTIF(T:T,T334)</f>
        <v>1</v>
      </c>
      <c r="V334" s="42" t="str">
        <f aca="false">B334&amp;"|"&amp;E334&amp;"|"&amp;J334&amp;"|"&amp;N334</f>
        <v>Master|EEG (Eldritch Entertainment Group)|Shadow Priestess Orella|-</v>
      </c>
      <c r="W334" s="43" t="n">
        <f aca="false">COUNTIF(V:V,V334)</f>
        <v>1</v>
      </c>
    </row>
    <row r="335" customFormat="false" ht="15.75" hidden="false" customHeight="true" outlineLevel="0" collapsed="false">
      <c r="A335" s="33" t="s">
        <v>10</v>
      </c>
      <c r="B335" s="33" t="s">
        <v>22</v>
      </c>
      <c r="C335" s="34" t="n">
        <v>0</v>
      </c>
      <c r="D335" s="34" t="n">
        <v>1</v>
      </c>
      <c r="E335" s="33" t="s">
        <v>966</v>
      </c>
      <c r="F335" s="33" t="s">
        <v>453</v>
      </c>
      <c r="G335" s="34" t="n">
        <v>0</v>
      </c>
      <c r="H335" s="33" t="s">
        <v>109</v>
      </c>
      <c r="I335" s="33" t="s">
        <v>109</v>
      </c>
      <c r="J335" s="33" t="s">
        <v>967</v>
      </c>
      <c r="K335" s="33"/>
      <c r="L335" s="33"/>
      <c r="M335" s="33" t="s">
        <v>968</v>
      </c>
      <c r="N335" s="35" t="s">
        <v>109</v>
      </c>
      <c r="O335" s="35" t="n">
        <v>2015</v>
      </c>
      <c r="P335" s="36" t="str">
        <f aca="false">J335</f>
        <v>Air Boost</v>
      </c>
      <c r="Q335" s="37" t="n">
        <f aca="false">COUNTIF(P:P,P335)</f>
        <v>1</v>
      </c>
      <c r="R335" s="38" t="str">
        <f aca="false">E335&amp;"|"&amp;J335</f>
        <v>Element Metagame Update|Air Boost</v>
      </c>
      <c r="S335" s="39" t="n">
        <f aca="false">COUNTIF(R:R,R335)</f>
        <v>1</v>
      </c>
      <c r="T335" s="40" t="str">
        <f aca="false">B335&amp;"|"&amp;E335&amp;"|"&amp;J335</f>
        <v>Meta|Element Metagame Update|Air Boost</v>
      </c>
      <c r="U335" s="41" t="n">
        <f aca="false">COUNTIF(T:T,T335)</f>
        <v>1</v>
      </c>
      <c r="V335" s="42" t="str">
        <f aca="false">B335&amp;"|"&amp;E335&amp;"|"&amp;J335&amp;"|"&amp;N335</f>
        <v>Meta|Element Metagame Update|Air Boost|-</v>
      </c>
      <c r="W335" s="43" t="n">
        <f aca="false">COUNTIF(V:V,V335)</f>
        <v>1</v>
      </c>
    </row>
    <row r="336" customFormat="false" ht="15.75" hidden="false" customHeight="true" outlineLevel="0" collapsed="false">
      <c r="A336" s="33" t="s">
        <v>10</v>
      </c>
      <c r="B336" s="33" t="s">
        <v>22</v>
      </c>
      <c r="C336" s="34" t="n">
        <v>0</v>
      </c>
      <c r="D336" s="34" t="n">
        <v>1</v>
      </c>
      <c r="E336" s="33" t="s">
        <v>966</v>
      </c>
      <c r="F336" s="33" t="s">
        <v>453</v>
      </c>
      <c r="G336" s="34" t="n">
        <v>0</v>
      </c>
      <c r="H336" s="33" t="s">
        <v>109</v>
      </c>
      <c r="I336" s="33" t="s">
        <v>109</v>
      </c>
      <c r="J336" s="33" t="s">
        <v>969</v>
      </c>
      <c r="K336" s="33"/>
      <c r="L336" s="33"/>
      <c r="M336" s="33" t="s">
        <v>970</v>
      </c>
      <c r="N336" s="35" t="s">
        <v>109</v>
      </c>
      <c r="O336" s="35" t="n">
        <v>2015</v>
      </c>
      <c r="P336" s="36" t="str">
        <f aca="false">J336</f>
        <v>Dark Boost</v>
      </c>
      <c r="Q336" s="37" t="n">
        <f aca="false">COUNTIF(P:P,P336)</f>
        <v>1</v>
      </c>
      <c r="R336" s="38" t="str">
        <f aca="false">E336&amp;"|"&amp;J336</f>
        <v>Element Metagame Update|Dark Boost</v>
      </c>
      <c r="S336" s="39" t="n">
        <f aca="false">COUNTIF(R:R,R336)</f>
        <v>1</v>
      </c>
      <c r="T336" s="40" t="str">
        <f aca="false">B336&amp;"|"&amp;E336&amp;"|"&amp;J336</f>
        <v>Meta|Element Metagame Update|Dark Boost</v>
      </c>
      <c r="U336" s="41" t="n">
        <f aca="false">COUNTIF(T:T,T336)</f>
        <v>1</v>
      </c>
      <c r="V336" s="42" t="str">
        <f aca="false">B336&amp;"|"&amp;E336&amp;"|"&amp;J336&amp;"|"&amp;N336</f>
        <v>Meta|Element Metagame Update|Dark Boost|-</v>
      </c>
      <c r="W336" s="43" t="n">
        <f aca="false">COUNTIF(V:V,V336)</f>
        <v>1</v>
      </c>
    </row>
    <row r="337" customFormat="false" ht="15.75" hidden="false" customHeight="true" outlineLevel="0" collapsed="false">
      <c r="A337" s="33" t="s">
        <v>10</v>
      </c>
      <c r="B337" s="33" t="s">
        <v>22</v>
      </c>
      <c r="C337" s="34" t="n">
        <v>0</v>
      </c>
      <c r="D337" s="34" t="n">
        <v>1</v>
      </c>
      <c r="E337" s="33" t="s">
        <v>966</v>
      </c>
      <c r="F337" s="33" t="s">
        <v>453</v>
      </c>
      <c r="G337" s="34" t="n">
        <v>0</v>
      </c>
      <c r="H337" s="33" t="s">
        <v>109</v>
      </c>
      <c r="I337" s="33" t="s">
        <v>109</v>
      </c>
      <c r="J337" s="33" t="s">
        <v>971</v>
      </c>
      <c r="K337" s="33"/>
      <c r="L337" s="33"/>
      <c r="M337" s="33" t="s">
        <v>972</v>
      </c>
      <c r="N337" s="35" t="s">
        <v>109</v>
      </c>
      <c r="O337" s="35" t="n">
        <v>2015</v>
      </c>
      <c r="P337" s="36" t="str">
        <f aca="false">J337</f>
        <v>Earth Boost</v>
      </c>
      <c r="Q337" s="37" t="n">
        <f aca="false">COUNTIF(P:P,P337)</f>
        <v>1</v>
      </c>
      <c r="R337" s="38" t="str">
        <f aca="false">E337&amp;"|"&amp;J337</f>
        <v>Element Metagame Update|Earth Boost</v>
      </c>
      <c r="S337" s="39" t="n">
        <f aca="false">COUNTIF(R:R,R337)</f>
        <v>1</v>
      </c>
      <c r="T337" s="40" t="str">
        <f aca="false">B337&amp;"|"&amp;E337&amp;"|"&amp;J337</f>
        <v>Meta|Element Metagame Update|Earth Boost</v>
      </c>
      <c r="U337" s="41" t="n">
        <f aca="false">COUNTIF(T:T,T337)</f>
        <v>1</v>
      </c>
      <c r="V337" s="42" t="str">
        <f aca="false">B337&amp;"|"&amp;E337&amp;"|"&amp;J337&amp;"|"&amp;N337</f>
        <v>Meta|Element Metagame Update|Earth Boost|-</v>
      </c>
      <c r="W337" s="43" t="n">
        <f aca="false">COUNTIF(V:V,V337)</f>
        <v>1</v>
      </c>
    </row>
    <row r="338" customFormat="false" ht="15.75" hidden="false" customHeight="true" outlineLevel="0" collapsed="false">
      <c r="A338" s="33" t="s">
        <v>10</v>
      </c>
      <c r="B338" s="33" t="s">
        <v>22</v>
      </c>
      <c r="C338" s="34" t="n">
        <v>0</v>
      </c>
      <c r="D338" s="34" t="n">
        <v>1</v>
      </c>
      <c r="E338" s="33" t="s">
        <v>966</v>
      </c>
      <c r="F338" s="33" t="s">
        <v>453</v>
      </c>
      <c r="G338" s="34" t="n">
        <v>0</v>
      </c>
      <c r="H338" s="33" t="s">
        <v>109</v>
      </c>
      <c r="I338" s="33" t="s">
        <v>109</v>
      </c>
      <c r="J338" s="33" t="s">
        <v>973</v>
      </c>
      <c r="K338" s="33"/>
      <c r="L338" s="33"/>
      <c r="M338" s="33" t="s">
        <v>974</v>
      </c>
      <c r="N338" s="35" t="s">
        <v>109</v>
      </c>
      <c r="O338" s="35" t="n">
        <v>2015</v>
      </c>
      <c r="P338" s="36" t="str">
        <f aca="false">J338</f>
        <v>Fire Boost</v>
      </c>
      <c r="Q338" s="37" t="n">
        <f aca="false">COUNTIF(P:P,P338)</f>
        <v>1</v>
      </c>
      <c r="R338" s="38" t="str">
        <f aca="false">E338&amp;"|"&amp;J338</f>
        <v>Element Metagame Update|Fire Boost</v>
      </c>
      <c r="S338" s="39" t="n">
        <f aca="false">COUNTIF(R:R,R338)</f>
        <v>1</v>
      </c>
      <c r="T338" s="40" t="str">
        <f aca="false">B338&amp;"|"&amp;E338&amp;"|"&amp;J338</f>
        <v>Meta|Element Metagame Update|Fire Boost</v>
      </c>
      <c r="U338" s="41" t="n">
        <f aca="false">COUNTIF(T:T,T338)</f>
        <v>1</v>
      </c>
      <c r="V338" s="42" t="str">
        <f aca="false">B338&amp;"|"&amp;E338&amp;"|"&amp;J338&amp;"|"&amp;N338</f>
        <v>Meta|Element Metagame Update|Fire Boost|-</v>
      </c>
      <c r="W338" s="43" t="n">
        <f aca="false">COUNTIF(V:V,V338)</f>
        <v>1</v>
      </c>
    </row>
    <row r="339" customFormat="false" ht="15.75" hidden="false" customHeight="true" outlineLevel="0" collapsed="false">
      <c r="A339" s="33" t="s">
        <v>10</v>
      </c>
      <c r="B339" s="33" t="s">
        <v>22</v>
      </c>
      <c r="C339" s="34" t="n">
        <v>0</v>
      </c>
      <c r="D339" s="34" t="n">
        <v>1</v>
      </c>
      <c r="E339" s="33" t="s">
        <v>966</v>
      </c>
      <c r="F339" s="33" t="s">
        <v>453</v>
      </c>
      <c r="G339" s="34" t="n">
        <v>0</v>
      </c>
      <c r="H339" s="33" t="s">
        <v>109</v>
      </c>
      <c r="I339" s="33" t="s">
        <v>109</v>
      </c>
      <c r="J339" s="33" t="s">
        <v>975</v>
      </c>
      <c r="K339" s="33"/>
      <c r="L339" s="33"/>
      <c r="M339" s="33" t="s">
        <v>976</v>
      </c>
      <c r="N339" s="35" t="s">
        <v>109</v>
      </c>
      <c r="O339" s="35" t="n">
        <v>2015</v>
      </c>
      <c r="P339" s="36" t="str">
        <f aca="false">J339</f>
        <v>Light Boost</v>
      </c>
      <c r="Q339" s="37" t="n">
        <f aca="false">COUNTIF(P:P,P339)</f>
        <v>1</v>
      </c>
      <c r="R339" s="38" t="str">
        <f aca="false">E339&amp;"|"&amp;J339</f>
        <v>Element Metagame Update|Light Boost</v>
      </c>
      <c r="S339" s="39" t="n">
        <f aca="false">COUNTIF(R:R,R339)</f>
        <v>1</v>
      </c>
      <c r="T339" s="40" t="str">
        <f aca="false">B339&amp;"|"&amp;E339&amp;"|"&amp;J339</f>
        <v>Meta|Element Metagame Update|Light Boost</v>
      </c>
      <c r="U339" s="41" t="n">
        <f aca="false">COUNTIF(T:T,T339)</f>
        <v>1</v>
      </c>
      <c r="V339" s="42" t="str">
        <f aca="false">B339&amp;"|"&amp;E339&amp;"|"&amp;J339&amp;"|"&amp;N339</f>
        <v>Meta|Element Metagame Update|Light Boost|-</v>
      </c>
      <c r="W339" s="43" t="n">
        <f aca="false">COUNTIF(V:V,V339)</f>
        <v>1</v>
      </c>
    </row>
    <row r="340" customFormat="false" ht="15.75" hidden="false" customHeight="true" outlineLevel="0" collapsed="false">
      <c r="A340" s="33" t="s">
        <v>10</v>
      </c>
      <c r="B340" s="33" t="s">
        <v>22</v>
      </c>
      <c r="C340" s="34" t="n">
        <v>0</v>
      </c>
      <c r="D340" s="34" t="n">
        <v>1</v>
      </c>
      <c r="E340" s="33" t="s">
        <v>966</v>
      </c>
      <c r="F340" s="33" t="s">
        <v>453</v>
      </c>
      <c r="G340" s="34" t="n">
        <v>0</v>
      </c>
      <c r="H340" s="33" t="s">
        <v>109</v>
      </c>
      <c r="I340" s="33" t="s">
        <v>109</v>
      </c>
      <c r="J340" s="33" t="s">
        <v>977</v>
      </c>
      <c r="K340" s="33"/>
      <c r="L340" s="33"/>
      <c r="M340" s="33" t="s">
        <v>978</v>
      </c>
      <c r="N340" s="35" t="s">
        <v>109</v>
      </c>
      <c r="O340" s="35" t="n">
        <v>2015</v>
      </c>
      <c r="P340" s="36" t="str">
        <f aca="false">J340</f>
        <v>Water Boost</v>
      </c>
      <c r="Q340" s="37" t="n">
        <f aca="false">COUNTIF(P:P,P340)</f>
        <v>1</v>
      </c>
      <c r="R340" s="38" t="str">
        <f aca="false">E340&amp;"|"&amp;J340</f>
        <v>Element Metagame Update|Water Boost</v>
      </c>
      <c r="S340" s="39" t="n">
        <f aca="false">COUNTIF(R:R,R340)</f>
        <v>1</v>
      </c>
      <c r="T340" s="40" t="str">
        <f aca="false">B340&amp;"|"&amp;E340&amp;"|"&amp;J340</f>
        <v>Meta|Element Metagame Update|Water Boost</v>
      </c>
      <c r="U340" s="41" t="n">
        <f aca="false">COUNTIF(T:T,T340)</f>
        <v>1</v>
      </c>
      <c r="V340" s="42" t="str">
        <f aca="false">B340&amp;"|"&amp;E340&amp;"|"&amp;J340&amp;"|"&amp;N340</f>
        <v>Meta|Element Metagame Update|Water Boost|-</v>
      </c>
      <c r="W340" s="43" t="n">
        <f aca="false">COUNTIF(V:V,V340)</f>
        <v>1</v>
      </c>
    </row>
    <row r="341" customFormat="false" ht="15.75" hidden="false" customHeight="true" outlineLevel="0" collapsed="false">
      <c r="A341" s="33" t="s">
        <v>10</v>
      </c>
      <c r="B341" s="33" t="s">
        <v>16</v>
      </c>
      <c r="C341" s="34" t="n">
        <v>5</v>
      </c>
      <c r="D341" s="34" t="n">
        <v>1</v>
      </c>
      <c r="E341" s="33" t="s">
        <v>979</v>
      </c>
      <c r="F341" s="33" t="s">
        <v>979</v>
      </c>
      <c r="G341" s="34" t="n">
        <v>6</v>
      </c>
      <c r="H341" s="33" t="s">
        <v>139</v>
      </c>
      <c r="I341" s="33" t="s">
        <v>117</v>
      </c>
      <c r="J341" s="33" t="s">
        <v>980</v>
      </c>
      <c r="K341" s="33"/>
      <c r="L341" s="33"/>
      <c r="M341" s="33" t="s">
        <v>981</v>
      </c>
      <c r="N341" s="35" t="s">
        <v>109</v>
      </c>
      <c r="O341" s="35" t="n">
        <v>2015</v>
      </c>
      <c r="P341" s="36" t="str">
        <f aca="false">J341</f>
        <v>Crystal Blade Zedaxis</v>
      </c>
      <c r="Q341" s="37" t="n">
        <f aca="false">COUNTIF(P:P,P341)</f>
        <v>1</v>
      </c>
      <c r="R341" s="38" t="str">
        <f aca="false">E341&amp;"|"&amp;J341</f>
        <v>Elemental Blades|Crystal Blade Zedaxis</v>
      </c>
      <c r="S341" s="39" t="n">
        <f aca="false">COUNTIF(R:R,R341)</f>
        <v>1</v>
      </c>
      <c r="T341" s="40" t="str">
        <f aca="false">B341&amp;"|"&amp;E341&amp;"|"&amp;J341</f>
        <v>Bronze Promo|Elemental Blades|Crystal Blade Zedaxis</v>
      </c>
      <c r="U341" s="41" t="n">
        <f aca="false">COUNTIF(T:T,T341)</f>
        <v>1</v>
      </c>
      <c r="V341" s="42" t="str">
        <f aca="false">B341&amp;"|"&amp;E341&amp;"|"&amp;J341&amp;"|"&amp;N341</f>
        <v>Bronze Promo|Elemental Blades|Crystal Blade Zedaxis|-</v>
      </c>
      <c r="W341" s="43" t="n">
        <f aca="false">COUNTIF(V:V,V341)</f>
        <v>1</v>
      </c>
    </row>
    <row r="342" customFormat="false" ht="15.75" hidden="false" customHeight="true" outlineLevel="0" collapsed="false">
      <c r="A342" s="33" t="s">
        <v>10</v>
      </c>
      <c r="B342" s="33" t="s">
        <v>16</v>
      </c>
      <c r="C342" s="34" t="n">
        <v>5</v>
      </c>
      <c r="D342" s="34" t="n">
        <v>1</v>
      </c>
      <c r="E342" s="33" t="s">
        <v>979</v>
      </c>
      <c r="F342" s="33" t="s">
        <v>979</v>
      </c>
      <c r="G342" s="34" t="n">
        <v>6</v>
      </c>
      <c r="H342" s="33" t="s">
        <v>124</v>
      </c>
      <c r="I342" s="33" t="s">
        <v>117</v>
      </c>
      <c r="J342" s="33" t="s">
        <v>982</v>
      </c>
      <c r="K342" s="33"/>
      <c r="L342" s="33"/>
      <c r="M342" s="33" t="s">
        <v>983</v>
      </c>
      <c r="N342" s="35" t="s">
        <v>109</v>
      </c>
      <c r="O342" s="35" t="n">
        <v>2015</v>
      </c>
      <c r="P342" s="36" t="str">
        <f aca="false">J342</f>
        <v>Dowsing Blade Meridian</v>
      </c>
      <c r="Q342" s="37" t="n">
        <f aca="false">COUNTIF(P:P,P342)</f>
        <v>1</v>
      </c>
      <c r="R342" s="38" t="str">
        <f aca="false">E342&amp;"|"&amp;J342</f>
        <v>Elemental Blades|Dowsing Blade Meridian</v>
      </c>
      <c r="S342" s="39" t="n">
        <f aca="false">COUNTIF(R:R,R342)</f>
        <v>1</v>
      </c>
      <c r="T342" s="40" t="str">
        <f aca="false">B342&amp;"|"&amp;E342&amp;"|"&amp;J342</f>
        <v>Bronze Promo|Elemental Blades|Dowsing Blade Meridian</v>
      </c>
      <c r="U342" s="41" t="n">
        <f aca="false">COUNTIF(T:T,T342)</f>
        <v>1</v>
      </c>
      <c r="V342" s="42" t="str">
        <f aca="false">B342&amp;"|"&amp;E342&amp;"|"&amp;J342&amp;"|"&amp;N342</f>
        <v>Bronze Promo|Elemental Blades|Dowsing Blade Meridian|-</v>
      </c>
      <c r="W342" s="43" t="n">
        <f aca="false">COUNTIF(V:V,V342)</f>
        <v>1</v>
      </c>
    </row>
    <row r="343" customFormat="false" ht="15.75" hidden="false" customHeight="true" outlineLevel="0" collapsed="false">
      <c r="A343" s="33" t="s">
        <v>10</v>
      </c>
      <c r="B343" s="33" t="s">
        <v>16</v>
      </c>
      <c r="C343" s="34" t="n">
        <v>5</v>
      </c>
      <c r="D343" s="34" t="n">
        <v>1</v>
      </c>
      <c r="E343" s="33" t="s">
        <v>979</v>
      </c>
      <c r="F343" s="33" t="s">
        <v>979</v>
      </c>
      <c r="G343" s="34" t="n">
        <v>6</v>
      </c>
      <c r="H343" s="33" t="s">
        <v>99</v>
      </c>
      <c r="I343" s="33" t="s">
        <v>117</v>
      </c>
      <c r="J343" s="33" t="s">
        <v>984</v>
      </c>
      <c r="K343" s="33"/>
      <c r="L343" s="33"/>
      <c r="M343" s="33" t="s">
        <v>985</v>
      </c>
      <c r="N343" s="35" t="s">
        <v>109</v>
      </c>
      <c r="O343" s="35" t="n">
        <v>2015</v>
      </c>
      <c r="P343" s="36" t="str">
        <f aca="false">J343</f>
        <v>Gloronicus, the Destiny Blade</v>
      </c>
      <c r="Q343" s="37" t="n">
        <f aca="false">COUNTIF(P:P,P343)</f>
        <v>1</v>
      </c>
      <c r="R343" s="38" t="str">
        <f aca="false">E343&amp;"|"&amp;J343</f>
        <v>Elemental Blades|Gloronicus, the Destiny Blade</v>
      </c>
      <c r="S343" s="39" t="n">
        <f aca="false">COUNTIF(R:R,R343)</f>
        <v>1</v>
      </c>
      <c r="T343" s="40" t="str">
        <f aca="false">B343&amp;"|"&amp;E343&amp;"|"&amp;J343</f>
        <v>Bronze Promo|Elemental Blades|Gloronicus, the Destiny Blade</v>
      </c>
      <c r="U343" s="41" t="n">
        <f aca="false">COUNTIF(T:T,T343)</f>
        <v>1</v>
      </c>
      <c r="V343" s="42" t="str">
        <f aca="false">B343&amp;"|"&amp;E343&amp;"|"&amp;J343&amp;"|"&amp;N343</f>
        <v>Bronze Promo|Elemental Blades|Gloronicus, the Destiny Blade|-</v>
      </c>
      <c r="W343" s="43" t="n">
        <f aca="false">COUNTIF(V:V,V343)</f>
        <v>1</v>
      </c>
    </row>
    <row r="344" customFormat="false" ht="15.75" hidden="false" customHeight="true" outlineLevel="0" collapsed="false">
      <c r="A344" s="33" t="s">
        <v>10</v>
      </c>
      <c r="B344" s="33" t="s">
        <v>16</v>
      </c>
      <c r="C344" s="34" t="n">
        <v>5</v>
      </c>
      <c r="D344" s="34" t="n">
        <v>1</v>
      </c>
      <c r="E344" s="33" t="s">
        <v>979</v>
      </c>
      <c r="F344" s="33" t="s">
        <v>979</v>
      </c>
      <c r="G344" s="34" t="n">
        <v>6</v>
      </c>
      <c r="H344" s="33" t="s">
        <v>114</v>
      </c>
      <c r="I344" s="33" t="s">
        <v>117</v>
      </c>
      <c r="J344" s="33" t="s">
        <v>986</v>
      </c>
      <c r="K344" s="33"/>
      <c r="L344" s="33"/>
      <c r="M344" s="33" t="s">
        <v>987</v>
      </c>
      <c r="N344" s="35" t="s">
        <v>109</v>
      </c>
      <c r="O344" s="35" t="n">
        <v>2015</v>
      </c>
      <c r="P344" s="36" t="str">
        <f aca="false">J344</f>
        <v>Infernalatius Maximus</v>
      </c>
      <c r="Q344" s="37" t="n">
        <f aca="false">COUNTIF(P:P,P344)</f>
        <v>1</v>
      </c>
      <c r="R344" s="38" t="str">
        <f aca="false">E344&amp;"|"&amp;J344</f>
        <v>Elemental Blades|Infernalatius Maximus</v>
      </c>
      <c r="S344" s="39" t="n">
        <f aca="false">COUNTIF(R:R,R344)</f>
        <v>1</v>
      </c>
      <c r="T344" s="40" t="str">
        <f aca="false">B344&amp;"|"&amp;E344&amp;"|"&amp;J344</f>
        <v>Bronze Promo|Elemental Blades|Infernalatius Maximus</v>
      </c>
      <c r="U344" s="41" t="n">
        <f aca="false">COUNTIF(T:T,T344)</f>
        <v>1</v>
      </c>
      <c r="V344" s="42" t="str">
        <f aca="false">B344&amp;"|"&amp;E344&amp;"|"&amp;J344&amp;"|"&amp;N344</f>
        <v>Bronze Promo|Elemental Blades|Infernalatius Maximus|-</v>
      </c>
      <c r="W344" s="43" t="n">
        <f aca="false">COUNTIF(V:V,V344)</f>
        <v>1</v>
      </c>
    </row>
    <row r="345" customFormat="false" ht="15.75" hidden="false" customHeight="true" outlineLevel="0" collapsed="false">
      <c r="A345" s="33" t="s">
        <v>10</v>
      </c>
      <c r="B345" s="33" t="s">
        <v>16</v>
      </c>
      <c r="C345" s="34" t="n">
        <v>5</v>
      </c>
      <c r="D345" s="34" t="n">
        <v>1</v>
      </c>
      <c r="E345" s="33" t="s">
        <v>979</v>
      </c>
      <c r="F345" s="33" t="s">
        <v>979</v>
      </c>
      <c r="G345" s="34" t="n">
        <v>6</v>
      </c>
      <c r="H345" s="33" t="s">
        <v>110</v>
      </c>
      <c r="I345" s="33" t="s">
        <v>117</v>
      </c>
      <c r="J345" s="33" t="s">
        <v>988</v>
      </c>
      <c r="K345" s="33"/>
      <c r="L345" s="33"/>
      <c r="M345" s="33" t="s">
        <v>989</v>
      </c>
      <c r="N345" s="35" t="s">
        <v>109</v>
      </c>
      <c r="O345" s="35" t="n">
        <v>2015</v>
      </c>
      <c r="P345" s="36" t="str">
        <f aca="false">J345</f>
        <v>Necronamicus Unbound</v>
      </c>
      <c r="Q345" s="37" t="n">
        <f aca="false">COUNTIF(P:P,P345)</f>
        <v>1</v>
      </c>
      <c r="R345" s="38" t="str">
        <f aca="false">E345&amp;"|"&amp;J345</f>
        <v>Elemental Blades|Necronamicus Unbound</v>
      </c>
      <c r="S345" s="39" t="n">
        <f aca="false">COUNTIF(R:R,R345)</f>
        <v>1</v>
      </c>
      <c r="T345" s="40" t="str">
        <f aca="false">B345&amp;"|"&amp;E345&amp;"|"&amp;J345</f>
        <v>Bronze Promo|Elemental Blades|Necronamicus Unbound</v>
      </c>
      <c r="U345" s="41" t="n">
        <f aca="false">COUNTIF(T:T,T345)</f>
        <v>1</v>
      </c>
      <c r="V345" s="42" t="str">
        <f aca="false">B345&amp;"|"&amp;E345&amp;"|"&amp;J345&amp;"|"&amp;N345</f>
        <v>Bronze Promo|Elemental Blades|Necronamicus Unbound|-</v>
      </c>
      <c r="W345" s="43" t="n">
        <f aca="false">COUNTIF(V:V,V345)</f>
        <v>1</v>
      </c>
    </row>
    <row r="346" customFormat="false" ht="15.75" hidden="false" customHeight="true" outlineLevel="0" collapsed="false">
      <c r="A346" s="33" t="s">
        <v>10</v>
      </c>
      <c r="B346" s="33" t="s">
        <v>16</v>
      </c>
      <c r="C346" s="34" t="n">
        <v>5</v>
      </c>
      <c r="D346" s="34" t="n">
        <v>1</v>
      </c>
      <c r="E346" s="33" t="s">
        <v>979</v>
      </c>
      <c r="F346" s="33" t="s">
        <v>979</v>
      </c>
      <c r="G346" s="34" t="n">
        <v>6</v>
      </c>
      <c r="H346" s="33" t="s">
        <v>129</v>
      </c>
      <c r="I346" s="33" t="s">
        <v>117</v>
      </c>
      <c r="J346" s="33" t="s">
        <v>990</v>
      </c>
      <c r="K346" s="33"/>
      <c r="L346" s="33"/>
      <c r="M346" s="33" t="s">
        <v>991</v>
      </c>
      <c r="N346" s="35" t="s">
        <v>109</v>
      </c>
      <c r="O346" s="35" t="n">
        <v>2015</v>
      </c>
      <c r="P346" s="36" t="str">
        <f aca="false">J346</f>
        <v>Soul Caliper</v>
      </c>
      <c r="Q346" s="37" t="n">
        <f aca="false">COUNTIF(P:P,P346)</f>
        <v>1</v>
      </c>
      <c r="R346" s="38" t="str">
        <f aca="false">E346&amp;"|"&amp;J346</f>
        <v>Elemental Blades|Soul Caliper</v>
      </c>
      <c r="S346" s="39" t="n">
        <f aca="false">COUNTIF(R:R,R346)</f>
        <v>1</v>
      </c>
      <c r="T346" s="40" t="str">
        <f aca="false">B346&amp;"|"&amp;E346&amp;"|"&amp;J346</f>
        <v>Bronze Promo|Elemental Blades|Soul Caliper</v>
      </c>
      <c r="U346" s="41" t="n">
        <f aca="false">COUNTIF(T:T,T346)</f>
        <v>1</v>
      </c>
      <c r="V346" s="42" t="str">
        <f aca="false">B346&amp;"|"&amp;E346&amp;"|"&amp;J346&amp;"|"&amp;N346</f>
        <v>Bronze Promo|Elemental Blades|Soul Caliper|-</v>
      </c>
      <c r="W346" s="43" t="n">
        <f aca="false">COUNTIF(V:V,V346)</f>
        <v>1</v>
      </c>
    </row>
    <row r="347" customFormat="false" ht="15.75" hidden="false" customHeight="true" outlineLevel="0" collapsed="false">
      <c r="A347" s="33" t="s">
        <v>10</v>
      </c>
      <c r="B347" s="33" t="s">
        <v>18</v>
      </c>
      <c r="C347" s="34" t="n">
        <v>9</v>
      </c>
      <c r="D347" s="34" t="n">
        <v>1</v>
      </c>
      <c r="E347" s="33" t="s">
        <v>992</v>
      </c>
      <c r="F347" s="33" t="s">
        <v>992</v>
      </c>
      <c r="G347" s="34" t="n">
        <v>8</v>
      </c>
      <c r="H347" s="33" t="s">
        <v>129</v>
      </c>
      <c r="I347" s="33" t="s">
        <v>275</v>
      </c>
      <c r="J347" s="33" t="s">
        <v>993</v>
      </c>
      <c r="K347" s="33"/>
      <c r="L347" s="33"/>
      <c r="M347" s="33" t="s">
        <v>994</v>
      </c>
      <c r="N347" s="35" t="s">
        <v>109</v>
      </c>
      <c r="O347" s="35" t="n">
        <v>2015</v>
      </c>
      <c r="P347" s="36" t="str">
        <f aca="false">J347</f>
        <v>Brikzaar</v>
      </c>
      <c r="Q347" s="37" t="n">
        <f aca="false">COUNTIF(P:P,P347)</f>
        <v>1</v>
      </c>
      <c r="R347" s="38" t="str">
        <f aca="false">E347&amp;"|"&amp;J347</f>
        <v>Elemental Dragon Lords|Brikzaar</v>
      </c>
      <c r="S347" s="39" t="n">
        <f aca="false">COUNTIF(R:R,R347)</f>
        <v>1</v>
      </c>
      <c r="T347" s="40" t="str">
        <f aca="false">B347&amp;"|"&amp;E347&amp;"|"&amp;J347</f>
        <v>Gold Promo|Elemental Dragon Lords|Brikzaar</v>
      </c>
      <c r="U347" s="41" t="n">
        <f aca="false">COUNTIF(T:T,T347)</f>
        <v>1</v>
      </c>
      <c r="V347" s="42" t="str">
        <f aca="false">B347&amp;"|"&amp;E347&amp;"|"&amp;J347&amp;"|"&amp;N347</f>
        <v>Gold Promo|Elemental Dragon Lords|Brikzaar|-</v>
      </c>
      <c r="W347" s="43" t="n">
        <f aca="false">COUNTIF(V:V,V347)</f>
        <v>1</v>
      </c>
    </row>
    <row r="348" customFormat="false" ht="15.75" hidden="false" customHeight="true" outlineLevel="0" collapsed="false">
      <c r="A348" s="33" t="s">
        <v>10</v>
      </c>
      <c r="B348" s="33" t="s">
        <v>18</v>
      </c>
      <c r="C348" s="34" t="n">
        <v>9</v>
      </c>
      <c r="D348" s="34" t="n">
        <v>1</v>
      </c>
      <c r="E348" s="33" t="s">
        <v>992</v>
      </c>
      <c r="F348" s="33" t="s">
        <v>992</v>
      </c>
      <c r="G348" s="34" t="n">
        <v>8</v>
      </c>
      <c r="H348" s="33" t="s">
        <v>99</v>
      </c>
      <c r="I348" s="33" t="s">
        <v>275</v>
      </c>
      <c r="J348" s="33" t="s">
        <v>995</v>
      </c>
      <c r="K348" s="33"/>
      <c r="L348" s="33"/>
      <c r="M348" s="33" t="s">
        <v>996</v>
      </c>
      <c r="N348" s="35" t="s">
        <v>109</v>
      </c>
      <c r="O348" s="35" t="n">
        <v>2015</v>
      </c>
      <c r="P348" s="36" t="str">
        <f aca="false">J348</f>
        <v>Jeff</v>
      </c>
      <c r="Q348" s="37" t="n">
        <f aca="false">COUNTIF(P:P,P348)</f>
        <v>1</v>
      </c>
      <c r="R348" s="38" t="str">
        <f aca="false">E348&amp;"|"&amp;J348</f>
        <v>Elemental Dragon Lords|Jeff</v>
      </c>
      <c r="S348" s="39" t="n">
        <f aca="false">COUNTIF(R:R,R348)</f>
        <v>1</v>
      </c>
      <c r="T348" s="40" t="str">
        <f aca="false">B348&amp;"|"&amp;E348&amp;"|"&amp;J348</f>
        <v>Gold Promo|Elemental Dragon Lords|Jeff</v>
      </c>
      <c r="U348" s="41" t="n">
        <f aca="false">COUNTIF(T:T,T348)</f>
        <v>1</v>
      </c>
      <c r="V348" s="42" t="str">
        <f aca="false">B348&amp;"|"&amp;E348&amp;"|"&amp;J348&amp;"|"&amp;N348</f>
        <v>Gold Promo|Elemental Dragon Lords|Jeff|-</v>
      </c>
      <c r="W348" s="43" t="n">
        <f aca="false">COUNTIF(V:V,V348)</f>
        <v>1</v>
      </c>
    </row>
    <row r="349" customFormat="false" ht="15.75" hidden="false" customHeight="true" outlineLevel="0" collapsed="false">
      <c r="A349" s="33" t="s">
        <v>10</v>
      </c>
      <c r="B349" s="33" t="s">
        <v>18</v>
      </c>
      <c r="C349" s="34" t="n">
        <v>9</v>
      </c>
      <c r="D349" s="34" t="n">
        <v>1</v>
      </c>
      <c r="E349" s="33" t="s">
        <v>992</v>
      </c>
      <c r="F349" s="33" t="s">
        <v>992</v>
      </c>
      <c r="G349" s="34" t="n">
        <v>8</v>
      </c>
      <c r="H349" s="33" t="s">
        <v>114</v>
      </c>
      <c r="I349" s="33" t="s">
        <v>275</v>
      </c>
      <c r="J349" s="33" t="s">
        <v>997</v>
      </c>
      <c r="K349" s="33"/>
      <c r="L349" s="33"/>
      <c r="M349" s="33" t="s">
        <v>998</v>
      </c>
      <c r="N349" s="35" t="s">
        <v>109</v>
      </c>
      <c r="O349" s="35" t="n">
        <v>2015</v>
      </c>
      <c r="P349" s="36" t="str">
        <f aca="false">J349</f>
        <v>Omega Mega Zexxor Rex</v>
      </c>
      <c r="Q349" s="37" t="n">
        <f aca="false">COUNTIF(P:P,P349)</f>
        <v>1</v>
      </c>
      <c r="R349" s="38" t="str">
        <f aca="false">E349&amp;"|"&amp;J349</f>
        <v>Elemental Dragon Lords|Omega Mega Zexxor Rex</v>
      </c>
      <c r="S349" s="39" t="n">
        <f aca="false">COUNTIF(R:R,R349)</f>
        <v>1</v>
      </c>
      <c r="T349" s="40" t="str">
        <f aca="false">B349&amp;"|"&amp;E349&amp;"|"&amp;J349</f>
        <v>Gold Promo|Elemental Dragon Lords|Omega Mega Zexxor Rex</v>
      </c>
      <c r="U349" s="41" t="n">
        <f aca="false">COUNTIF(T:T,T349)</f>
        <v>1</v>
      </c>
      <c r="V349" s="42" t="str">
        <f aca="false">B349&amp;"|"&amp;E349&amp;"|"&amp;J349&amp;"|"&amp;N349</f>
        <v>Gold Promo|Elemental Dragon Lords|Omega Mega Zexxor Rex|-</v>
      </c>
      <c r="W349" s="43" t="n">
        <f aca="false">COUNTIF(V:V,V349)</f>
        <v>1</v>
      </c>
    </row>
    <row r="350" customFormat="false" ht="15.75" hidden="false" customHeight="true" outlineLevel="0" collapsed="false">
      <c r="A350" s="33" t="s">
        <v>10</v>
      </c>
      <c r="B350" s="33" t="s">
        <v>18</v>
      </c>
      <c r="C350" s="34" t="n">
        <v>9</v>
      </c>
      <c r="D350" s="34" t="n">
        <v>1</v>
      </c>
      <c r="E350" s="33" t="s">
        <v>992</v>
      </c>
      <c r="F350" s="33" t="s">
        <v>992</v>
      </c>
      <c r="G350" s="34" t="n">
        <v>8</v>
      </c>
      <c r="H350" s="33" t="s">
        <v>124</v>
      </c>
      <c r="I350" s="33" t="s">
        <v>275</v>
      </c>
      <c r="J350" s="33" t="s">
        <v>999</v>
      </c>
      <c r="K350" s="33"/>
      <c r="L350" s="33"/>
      <c r="M350" s="33" t="s">
        <v>1000</v>
      </c>
      <c r="N350" s="35" t="s">
        <v>109</v>
      </c>
      <c r="O350" s="35" t="n">
        <v>2015</v>
      </c>
      <c r="P350" s="36" t="str">
        <f aca="false">J350</f>
        <v>Rofopocalypse</v>
      </c>
      <c r="Q350" s="37" t="n">
        <f aca="false">COUNTIF(P:P,P350)</f>
        <v>1</v>
      </c>
      <c r="R350" s="38" t="str">
        <f aca="false">E350&amp;"|"&amp;J350</f>
        <v>Elemental Dragon Lords|Rofopocalypse</v>
      </c>
      <c r="S350" s="39" t="n">
        <f aca="false">COUNTIF(R:R,R350)</f>
        <v>1</v>
      </c>
      <c r="T350" s="40" t="str">
        <f aca="false">B350&amp;"|"&amp;E350&amp;"|"&amp;J350</f>
        <v>Gold Promo|Elemental Dragon Lords|Rofopocalypse</v>
      </c>
      <c r="U350" s="41" t="n">
        <f aca="false">COUNTIF(T:T,T350)</f>
        <v>1</v>
      </c>
      <c r="V350" s="42" t="str">
        <f aca="false">B350&amp;"|"&amp;E350&amp;"|"&amp;J350&amp;"|"&amp;N350</f>
        <v>Gold Promo|Elemental Dragon Lords|Rofopocalypse|-</v>
      </c>
      <c r="W350" s="43" t="n">
        <f aca="false">COUNTIF(V:V,V350)</f>
        <v>1</v>
      </c>
    </row>
    <row r="351" customFormat="false" ht="15.75" hidden="false" customHeight="true" outlineLevel="0" collapsed="false">
      <c r="A351" s="33" t="s">
        <v>10</v>
      </c>
      <c r="B351" s="33" t="s">
        <v>18</v>
      </c>
      <c r="C351" s="34" t="n">
        <v>9</v>
      </c>
      <c r="D351" s="34" t="n">
        <v>1</v>
      </c>
      <c r="E351" s="33" t="s">
        <v>992</v>
      </c>
      <c r="F351" s="33" t="s">
        <v>992</v>
      </c>
      <c r="G351" s="34" t="n">
        <v>8</v>
      </c>
      <c r="H351" s="33" t="s">
        <v>139</v>
      </c>
      <c r="I351" s="33" t="s">
        <v>275</v>
      </c>
      <c r="J351" s="33" t="s">
        <v>1001</v>
      </c>
      <c r="K351" s="33"/>
      <c r="L351" s="33"/>
      <c r="M351" s="33" t="s">
        <v>1002</v>
      </c>
      <c r="N351" s="35" t="s">
        <v>109</v>
      </c>
      <c r="O351" s="35" t="n">
        <v>2015</v>
      </c>
      <c r="P351" s="36" t="str">
        <f aca="false">J351</f>
        <v>Tia</v>
      </c>
      <c r="Q351" s="37" t="n">
        <f aca="false">COUNTIF(P:P,P351)</f>
        <v>1</v>
      </c>
      <c r="R351" s="38" t="str">
        <f aca="false">E351&amp;"|"&amp;J351</f>
        <v>Elemental Dragon Lords|Tia</v>
      </c>
      <c r="S351" s="39" t="n">
        <f aca="false">COUNTIF(R:R,R351)</f>
        <v>1</v>
      </c>
      <c r="T351" s="40" t="str">
        <f aca="false">B351&amp;"|"&amp;E351&amp;"|"&amp;J351</f>
        <v>Gold Promo|Elemental Dragon Lords|Tia</v>
      </c>
      <c r="U351" s="41" t="n">
        <f aca="false">COUNTIF(T:T,T351)</f>
        <v>1</v>
      </c>
      <c r="V351" s="42" t="str">
        <f aca="false">B351&amp;"|"&amp;E351&amp;"|"&amp;J351&amp;"|"&amp;N351</f>
        <v>Gold Promo|Elemental Dragon Lords|Tia|-</v>
      </c>
      <c r="W351" s="43" t="n">
        <f aca="false">COUNTIF(V:V,V351)</f>
        <v>1</v>
      </c>
    </row>
    <row r="352" customFormat="false" ht="15.75" hidden="false" customHeight="true" outlineLevel="0" collapsed="false">
      <c r="A352" s="33" t="s">
        <v>10</v>
      </c>
      <c r="B352" s="33" t="s">
        <v>18</v>
      </c>
      <c r="C352" s="34" t="n">
        <v>9</v>
      </c>
      <c r="D352" s="34" t="n">
        <v>1</v>
      </c>
      <c r="E352" s="33" t="s">
        <v>992</v>
      </c>
      <c r="F352" s="33" t="s">
        <v>992</v>
      </c>
      <c r="G352" s="34" t="n">
        <v>8</v>
      </c>
      <c r="H352" s="33" t="s">
        <v>110</v>
      </c>
      <c r="I352" s="33" t="s">
        <v>275</v>
      </c>
      <c r="J352" s="33" t="s">
        <v>1003</v>
      </c>
      <c r="K352" s="33"/>
      <c r="L352" s="33"/>
      <c r="M352" s="33" t="s">
        <v>1004</v>
      </c>
      <c r="N352" s="35" t="s">
        <v>109</v>
      </c>
      <c r="O352" s="35" t="n">
        <v>2015</v>
      </c>
      <c r="P352" s="36" t="str">
        <f aca="false">J352</f>
        <v>Ultrameanicus</v>
      </c>
      <c r="Q352" s="37" t="n">
        <f aca="false">COUNTIF(P:P,P352)</f>
        <v>1</v>
      </c>
      <c r="R352" s="38" t="str">
        <f aca="false">E352&amp;"|"&amp;J352</f>
        <v>Elemental Dragon Lords|Ultrameanicus</v>
      </c>
      <c r="S352" s="39" t="n">
        <f aca="false">COUNTIF(R:R,R352)</f>
        <v>1</v>
      </c>
      <c r="T352" s="40" t="str">
        <f aca="false">B352&amp;"|"&amp;E352&amp;"|"&amp;J352</f>
        <v>Gold Promo|Elemental Dragon Lords|Ultrameanicus</v>
      </c>
      <c r="U352" s="41" t="n">
        <f aca="false">COUNTIF(T:T,T352)</f>
        <v>1</v>
      </c>
      <c r="V352" s="42" t="str">
        <f aca="false">B352&amp;"|"&amp;E352&amp;"|"&amp;J352&amp;"|"&amp;N352</f>
        <v>Gold Promo|Elemental Dragon Lords|Ultrameanicus|-</v>
      </c>
      <c r="W352" s="43" t="n">
        <f aca="false">COUNTIF(V:V,V352)</f>
        <v>1</v>
      </c>
    </row>
    <row r="353" customFormat="false" ht="15.75" hidden="false" customHeight="true" outlineLevel="0" collapsed="false">
      <c r="A353" s="33" t="s">
        <v>56</v>
      </c>
      <c r="B353" s="33" t="s">
        <v>16</v>
      </c>
      <c r="C353" s="34" t="n">
        <v>5</v>
      </c>
      <c r="D353" s="34" t="n">
        <v>1</v>
      </c>
      <c r="E353" s="33" t="s">
        <v>1005</v>
      </c>
      <c r="F353" s="33" t="s">
        <v>1005</v>
      </c>
      <c r="G353" s="34" t="n">
        <v>6</v>
      </c>
      <c r="H353" s="33" t="s">
        <v>129</v>
      </c>
      <c r="I353" s="33" t="s">
        <v>109</v>
      </c>
      <c r="J353" s="33" t="s">
        <v>1006</v>
      </c>
      <c r="K353" s="33"/>
      <c r="L353" s="33"/>
      <c r="M353" s="33" t="s">
        <v>1007</v>
      </c>
      <c r="N353" s="35" t="s">
        <v>109</v>
      </c>
      <c r="O353" s="35" t="n">
        <v>2016</v>
      </c>
      <c r="P353" s="36" t="str">
        <f aca="false">J353</f>
        <v>Emerald Fusion Gem</v>
      </c>
      <c r="Q353" s="37" t="n">
        <f aca="false">COUNTIF(P:P,P353)</f>
        <v>1</v>
      </c>
      <c r="R353" s="38" t="str">
        <f aca="false">E353&amp;"|"&amp;J353</f>
        <v>Elemental Gem Power|Emerald Fusion Gem</v>
      </c>
      <c r="S353" s="39" t="n">
        <f aca="false">COUNTIF(R:R,R353)</f>
        <v>1</v>
      </c>
      <c r="T353" s="40" t="str">
        <f aca="false">B353&amp;"|"&amp;E353&amp;"|"&amp;J353</f>
        <v>Bronze Promo|Elemental Gem Power|Emerald Fusion Gem</v>
      </c>
      <c r="U353" s="41" t="n">
        <f aca="false">COUNTIF(T:T,T353)</f>
        <v>1</v>
      </c>
      <c r="V353" s="42" t="str">
        <f aca="false">B353&amp;"|"&amp;E353&amp;"|"&amp;J353&amp;"|"&amp;N353</f>
        <v>Bronze Promo|Elemental Gem Power|Emerald Fusion Gem|-</v>
      </c>
      <c r="W353" s="43" t="n">
        <f aca="false">COUNTIF(V:V,V353)</f>
        <v>1</v>
      </c>
    </row>
    <row r="354" customFormat="false" ht="15.75" hidden="false" customHeight="true" outlineLevel="0" collapsed="false">
      <c r="A354" s="33" t="s">
        <v>56</v>
      </c>
      <c r="B354" s="33" t="s">
        <v>16</v>
      </c>
      <c r="C354" s="34" t="n">
        <v>5</v>
      </c>
      <c r="D354" s="34" t="n">
        <v>1</v>
      </c>
      <c r="E354" s="33" t="s">
        <v>1005</v>
      </c>
      <c r="F354" s="33" t="s">
        <v>1005</v>
      </c>
      <c r="G354" s="34" t="n">
        <v>6</v>
      </c>
      <c r="H354" s="33" t="s">
        <v>139</v>
      </c>
      <c r="I354" s="33" t="s">
        <v>109</v>
      </c>
      <c r="J354" s="33" t="s">
        <v>1008</v>
      </c>
      <c r="K354" s="33"/>
      <c r="L354" s="33"/>
      <c r="M354" s="33" t="s">
        <v>1009</v>
      </c>
      <c r="N354" s="35" t="s">
        <v>109</v>
      </c>
      <c r="O354" s="35" t="n">
        <v>2016</v>
      </c>
      <c r="P354" s="36" t="str">
        <f aca="false">J354</f>
        <v>Jasper Fusion Gem</v>
      </c>
      <c r="Q354" s="37" t="n">
        <f aca="false">COUNTIF(P:P,P354)</f>
        <v>1</v>
      </c>
      <c r="R354" s="38" t="str">
        <f aca="false">E354&amp;"|"&amp;J354</f>
        <v>Elemental Gem Power|Jasper Fusion Gem</v>
      </c>
      <c r="S354" s="39" t="n">
        <f aca="false">COUNTIF(R:R,R354)</f>
        <v>1</v>
      </c>
      <c r="T354" s="40" t="str">
        <f aca="false">B354&amp;"|"&amp;E354&amp;"|"&amp;J354</f>
        <v>Bronze Promo|Elemental Gem Power|Jasper Fusion Gem</v>
      </c>
      <c r="U354" s="41" t="n">
        <f aca="false">COUNTIF(T:T,T354)</f>
        <v>1</v>
      </c>
      <c r="V354" s="42" t="str">
        <f aca="false">B354&amp;"|"&amp;E354&amp;"|"&amp;J354&amp;"|"&amp;N354</f>
        <v>Bronze Promo|Elemental Gem Power|Jasper Fusion Gem|-</v>
      </c>
      <c r="W354" s="43" t="n">
        <f aca="false">COUNTIF(V:V,V354)</f>
        <v>1</v>
      </c>
    </row>
    <row r="355" customFormat="false" ht="15.75" hidden="false" customHeight="true" outlineLevel="0" collapsed="false">
      <c r="A355" s="33" t="s">
        <v>56</v>
      </c>
      <c r="B355" s="33" t="s">
        <v>16</v>
      </c>
      <c r="C355" s="34" t="n">
        <v>5</v>
      </c>
      <c r="D355" s="34" t="n">
        <v>1</v>
      </c>
      <c r="E355" s="33" t="s">
        <v>1005</v>
      </c>
      <c r="F355" s="33" t="s">
        <v>1005</v>
      </c>
      <c r="G355" s="34" t="n">
        <v>6</v>
      </c>
      <c r="H355" s="33" t="s">
        <v>110</v>
      </c>
      <c r="I355" s="33" t="s">
        <v>109</v>
      </c>
      <c r="J355" s="33" t="s">
        <v>1010</v>
      </c>
      <c r="K355" s="33"/>
      <c r="L355" s="33"/>
      <c r="M355" s="33" t="s">
        <v>1011</v>
      </c>
      <c r="N355" s="35" t="s">
        <v>109</v>
      </c>
      <c r="O355" s="35" t="n">
        <v>2016</v>
      </c>
      <c r="P355" s="36" t="str">
        <f aca="false">J355</f>
        <v>Onyx Fusion Gem</v>
      </c>
      <c r="Q355" s="37" t="n">
        <f aca="false">COUNTIF(P:P,P355)</f>
        <v>1</v>
      </c>
      <c r="R355" s="38" t="str">
        <f aca="false">E355&amp;"|"&amp;J355</f>
        <v>Elemental Gem Power|Onyx Fusion Gem</v>
      </c>
      <c r="S355" s="39" t="n">
        <f aca="false">COUNTIF(R:R,R355)</f>
        <v>1</v>
      </c>
      <c r="T355" s="40" t="str">
        <f aca="false">B355&amp;"|"&amp;E355&amp;"|"&amp;J355</f>
        <v>Bronze Promo|Elemental Gem Power|Onyx Fusion Gem</v>
      </c>
      <c r="U355" s="41" t="n">
        <f aca="false">COUNTIF(T:T,T355)</f>
        <v>1</v>
      </c>
      <c r="V355" s="42" t="str">
        <f aca="false">B355&amp;"|"&amp;E355&amp;"|"&amp;J355&amp;"|"&amp;N355</f>
        <v>Bronze Promo|Elemental Gem Power|Onyx Fusion Gem|-</v>
      </c>
      <c r="W355" s="43" t="n">
        <f aca="false">COUNTIF(V:V,V355)</f>
        <v>1</v>
      </c>
    </row>
    <row r="356" customFormat="false" ht="15.75" hidden="false" customHeight="true" outlineLevel="0" collapsed="false">
      <c r="A356" s="33" t="s">
        <v>56</v>
      </c>
      <c r="B356" s="33" t="s">
        <v>16</v>
      </c>
      <c r="C356" s="34" t="n">
        <v>5</v>
      </c>
      <c r="D356" s="34" t="n">
        <v>1</v>
      </c>
      <c r="E356" s="33" t="s">
        <v>1005</v>
      </c>
      <c r="F356" s="33" t="s">
        <v>1005</v>
      </c>
      <c r="G356" s="34" t="n">
        <v>6</v>
      </c>
      <c r="H356" s="33" t="s">
        <v>99</v>
      </c>
      <c r="I356" s="33" t="s">
        <v>109</v>
      </c>
      <c r="J356" s="33" t="s">
        <v>1012</v>
      </c>
      <c r="K356" s="33"/>
      <c r="L356" s="33"/>
      <c r="M356" s="33" t="s">
        <v>1013</v>
      </c>
      <c r="N356" s="35" t="s">
        <v>109</v>
      </c>
      <c r="O356" s="35" t="n">
        <v>2016</v>
      </c>
      <c r="P356" s="36" t="str">
        <f aca="false">J356</f>
        <v>Opal Fusion Gem</v>
      </c>
      <c r="Q356" s="37" t="n">
        <f aca="false">COUNTIF(P:P,P356)</f>
        <v>1</v>
      </c>
      <c r="R356" s="38" t="str">
        <f aca="false">E356&amp;"|"&amp;J356</f>
        <v>Elemental Gem Power|Opal Fusion Gem</v>
      </c>
      <c r="S356" s="39" t="n">
        <f aca="false">COUNTIF(R:R,R356)</f>
        <v>1</v>
      </c>
      <c r="T356" s="40" t="str">
        <f aca="false">B356&amp;"|"&amp;E356&amp;"|"&amp;J356</f>
        <v>Bronze Promo|Elemental Gem Power|Opal Fusion Gem</v>
      </c>
      <c r="U356" s="41" t="n">
        <f aca="false">COUNTIF(T:T,T356)</f>
        <v>1</v>
      </c>
      <c r="V356" s="42" t="str">
        <f aca="false">B356&amp;"|"&amp;E356&amp;"|"&amp;J356&amp;"|"&amp;N356</f>
        <v>Bronze Promo|Elemental Gem Power|Opal Fusion Gem|-</v>
      </c>
      <c r="W356" s="43" t="n">
        <f aca="false">COUNTIF(V:V,V356)</f>
        <v>1</v>
      </c>
    </row>
    <row r="357" customFormat="false" ht="15.75" hidden="false" customHeight="true" outlineLevel="0" collapsed="false">
      <c r="A357" s="33" t="s">
        <v>56</v>
      </c>
      <c r="B357" s="33" t="s">
        <v>16</v>
      </c>
      <c r="C357" s="34" t="n">
        <v>5</v>
      </c>
      <c r="D357" s="34" t="n">
        <v>1</v>
      </c>
      <c r="E357" s="33" t="s">
        <v>1005</v>
      </c>
      <c r="F357" s="33" t="s">
        <v>1005</v>
      </c>
      <c r="G357" s="34" t="n">
        <v>6</v>
      </c>
      <c r="H357" s="33" t="s">
        <v>114</v>
      </c>
      <c r="I357" s="33" t="s">
        <v>109</v>
      </c>
      <c r="J357" s="33" t="s">
        <v>1014</v>
      </c>
      <c r="K357" s="33"/>
      <c r="L357" s="33"/>
      <c r="M357" s="33" t="s">
        <v>1015</v>
      </c>
      <c r="N357" s="35" t="s">
        <v>109</v>
      </c>
      <c r="O357" s="35" t="n">
        <v>2016</v>
      </c>
      <c r="P357" s="36" t="str">
        <f aca="false">J357</f>
        <v>Ruby Fusion Gem</v>
      </c>
      <c r="Q357" s="37" t="n">
        <f aca="false">COUNTIF(P:P,P357)</f>
        <v>1</v>
      </c>
      <c r="R357" s="38" t="str">
        <f aca="false">E357&amp;"|"&amp;J357</f>
        <v>Elemental Gem Power|Ruby Fusion Gem</v>
      </c>
      <c r="S357" s="39" t="n">
        <f aca="false">COUNTIF(R:R,R357)</f>
        <v>1</v>
      </c>
      <c r="T357" s="40" t="str">
        <f aca="false">B357&amp;"|"&amp;E357&amp;"|"&amp;J357</f>
        <v>Bronze Promo|Elemental Gem Power|Ruby Fusion Gem</v>
      </c>
      <c r="U357" s="41" t="n">
        <f aca="false">COUNTIF(T:T,T357)</f>
        <v>1</v>
      </c>
      <c r="V357" s="42" t="str">
        <f aca="false">B357&amp;"|"&amp;E357&amp;"|"&amp;J357&amp;"|"&amp;N357</f>
        <v>Bronze Promo|Elemental Gem Power|Ruby Fusion Gem|-</v>
      </c>
      <c r="W357" s="43" t="n">
        <f aca="false">COUNTIF(V:V,V357)</f>
        <v>1</v>
      </c>
    </row>
    <row r="358" customFormat="false" ht="15.75" hidden="false" customHeight="true" outlineLevel="0" collapsed="false">
      <c r="A358" s="33" t="s">
        <v>56</v>
      </c>
      <c r="B358" s="33" t="s">
        <v>16</v>
      </c>
      <c r="C358" s="34" t="n">
        <v>5</v>
      </c>
      <c r="D358" s="34" t="n">
        <v>1</v>
      </c>
      <c r="E358" s="33" t="s">
        <v>1005</v>
      </c>
      <c r="F358" s="33" t="s">
        <v>1005</v>
      </c>
      <c r="G358" s="34" t="n">
        <v>6</v>
      </c>
      <c r="H358" s="33" t="s">
        <v>124</v>
      </c>
      <c r="I358" s="33" t="s">
        <v>109</v>
      </c>
      <c r="J358" s="33" t="s">
        <v>1016</v>
      </c>
      <c r="K358" s="33"/>
      <c r="L358" s="33"/>
      <c r="M358" s="33" t="s">
        <v>1017</v>
      </c>
      <c r="N358" s="35" t="s">
        <v>109</v>
      </c>
      <c r="O358" s="35" t="n">
        <v>2016</v>
      </c>
      <c r="P358" s="36" t="str">
        <f aca="false">J358</f>
        <v>Sapphire Fusion Gem</v>
      </c>
      <c r="Q358" s="37" t="n">
        <f aca="false">COUNTIF(P:P,P358)</f>
        <v>1</v>
      </c>
      <c r="R358" s="38" t="str">
        <f aca="false">E358&amp;"|"&amp;J358</f>
        <v>Elemental Gem Power|Sapphire Fusion Gem</v>
      </c>
      <c r="S358" s="39" t="n">
        <f aca="false">COUNTIF(R:R,R358)</f>
        <v>1</v>
      </c>
      <c r="T358" s="40" t="str">
        <f aca="false">B358&amp;"|"&amp;E358&amp;"|"&amp;J358</f>
        <v>Bronze Promo|Elemental Gem Power|Sapphire Fusion Gem</v>
      </c>
      <c r="U358" s="41" t="n">
        <f aca="false">COUNTIF(T:T,T358)</f>
        <v>1</v>
      </c>
      <c r="V358" s="42" t="str">
        <f aca="false">B358&amp;"|"&amp;E358&amp;"|"&amp;J358&amp;"|"&amp;N358</f>
        <v>Bronze Promo|Elemental Gem Power|Sapphire Fusion Gem|-</v>
      </c>
      <c r="W358" s="43" t="n">
        <f aca="false">COUNTIF(V:V,V358)</f>
        <v>1</v>
      </c>
    </row>
    <row r="359" customFormat="false" ht="15.75" hidden="false" customHeight="true" outlineLevel="0" collapsed="false">
      <c r="A359" s="33" t="s">
        <v>60</v>
      </c>
      <c r="B359" s="33" t="s">
        <v>17</v>
      </c>
      <c r="C359" s="34" t="n">
        <v>7</v>
      </c>
      <c r="D359" s="34" t="n">
        <v>1</v>
      </c>
      <c r="E359" s="33" t="s">
        <v>1018</v>
      </c>
      <c r="F359" s="33" t="s">
        <v>1018</v>
      </c>
      <c r="G359" s="34" t="n">
        <v>7</v>
      </c>
      <c r="H359" s="33" t="s">
        <v>129</v>
      </c>
      <c r="I359" s="33" t="s">
        <v>117</v>
      </c>
      <c r="J359" s="33" t="s">
        <v>1019</v>
      </c>
      <c r="K359" s="33"/>
      <c r="L359" s="33"/>
      <c r="M359" s="33" t="s">
        <v>1020</v>
      </c>
      <c r="N359" s="35" t="s">
        <v>109</v>
      </c>
      <c r="O359" s="35" t="n">
        <v>2016</v>
      </c>
      <c r="P359" s="36" t="str">
        <f aca="false">J359</f>
        <v>Adventure</v>
      </c>
      <c r="Q359" s="37" t="n">
        <f aca="false">COUNTIF(P:P,P359)</f>
        <v>1</v>
      </c>
      <c r="R359" s="38" t="str">
        <f aca="false">E359&amp;"|"&amp;J359</f>
        <v>Esper X (Espers)|Adventure</v>
      </c>
      <c r="S359" s="39" t="n">
        <f aca="false">COUNTIF(R:R,R359)</f>
        <v>1</v>
      </c>
      <c r="T359" s="40" t="str">
        <f aca="false">B359&amp;"|"&amp;E359&amp;"|"&amp;J359</f>
        <v>Silver Promo|Esper X (Espers)|Adventure</v>
      </c>
      <c r="U359" s="41" t="n">
        <f aca="false">COUNTIF(T:T,T359)</f>
        <v>1</v>
      </c>
      <c r="V359" s="42" t="str">
        <f aca="false">B359&amp;"|"&amp;E359&amp;"|"&amp;J359&amp;"|"&amp;N359</f>
        <v>Silver Promo|Esper X (Espers)|Adventure|-</v>
      </c>
      <c r="W359" s="43" t="n">
        <f aca="false">COUNTIF(V:V,V359)</f>
        <v>1</v>
      </c>
    </row>
    <row r="360" customFormat="false" ht="15.75" hidden="false" customHeight="true" outlineLevel="0" collapsed="false">
      <c r="A360" s="33" t="s">
        <v>60</v>
      </c>
      <c r="B360" s="33" t="s">
        <v>17</v>
      </c>
      <c r="C360" s="34" t="n">
        <v>7</v>
      </c>
      <c r="D360" s="34" t="n">
        <v>1</v>
      </c>
      <c r="E360" s="33" t="s">
        <v>1018</v>
      </c>
      <c r="F360" s="33" t="s">
        <v>1018</v>
      </c>
      <c r="G360" s="34" t="n">
        <v>7</v>
      </c>
      <c r="H360" s="33" t="s">
        <v>124</v>
      </c>
      <c r="I360" s="33" t="s">
        <v>117</v>
      </c>
      <c r="J360" s="33" t="s">
        <v>1021</v>
      </c>
      <c r="K360" s="33"/>
      <c r="L360" s="33"/>
      <c r="M360" s="33" t="s">
        <v>1022</v>
      </c>
      <c r="N360" s="35" t="s">
        <v>109</v>
      </c>
      <c r="O360" s="35" t="n">
        <v>2016</v>
      </c>
      <c r="P360" s="36" t="str">
        <f aca="false">J360</f>
        <v>Blacklist</v>
      </c>
      <c r="Q360" s="37" t="n">
        <f aca="false">COUNTIF(P:P,P360)</f>
        <v>1</v>
      </c>
      <c r="R360" s="38" t="str">
        <f aca="false">E360&amp;"|"&amp;J360</f>
        <v>Esper X (Espers)|Blacklist</v>
      </c>
      <c r="S360" s="39" t="n">
        <f aca="false">COUNTIF(R:R,R360)</f>
        <v>1</v>
      </c>
      <c r="T360" s="40" t="str">
        <f aca="false">B360&amp;"|"&amp;E360&amp;"|"&amp;J360</f>
        <v>Silver Promo|Esper X (Espers)|Blacklist</v>
      </c>
      <c r="U360" s="41" t="n">
        <f aca="false">COUNTIF(T:T,T360)</f>
        <v>1</v>
      </c>
      <c r="V360" s="42" t="str">
        <f aca="false">B360&amp;"|"&amp;E360&amp;"|"&amp;J360&amp;"|"&amp;N360</f>
        <v>Silver Promo|Esper X (Espers)|Blacklist|-</v>
      </c>
      <c r="W360" s="43" t="n">
        <f aca="false">COUNTIF(V:V,V360)</f>
        <v>1</v>
      </c>
    </row>
    <row r="361" customFormat="false" ht="15.75" hidden="false" customHeight="true" outlineLevel="0" collapsed="false">
      <c r="A361" s="33" t="s">
        <v>60</v>
      </c>
      <c r="B361" s="33" t="s">
        <v>17</v>
      </c>
      <c r="C361" s="34" t="n">
        <v>7</v>
      </c>
      <c r="D361" s="34" t="n">
        <v>1</v>
      </c>
      <c r="E361" s="33" t="s">
        <v>1018</v>
      </c>
      <c r="F361" s="33" t="s">
        <v>1018</v>
      </c>
      <c r="G361" s="34" t="n">
        <v>7</v>
      </c>
      <c r="H361" s="33" t="s">
        <v>99</v>
      </c>
      <c r="I361" s="33" t="s">
        <v>117</v>
      </c>
      <c r="J361" s="33" t="s">
        <v>1023</v>
      </c>
      <c r="K361" s="33"/>
      <c r="L361" s="33"/>
      <c r="M361" s="33" t="s">
        <v>1024</v>
      </c>
      <c r="N361" s="35" t="s">
        <v>109</v>
      </c>
      <c r="O361" s="35" t="n">
        <v>2016</v>
      </c>
      <c r="P361" s="36" t="str">
        <f aca="false">J361</f>
        <v>Bottle Imp</v>
      </c>
      <c r="Q361" s="37" t="n">
        <f aca="false">COUNTIF(P:P,P361)</f>
        <v>1</v>
      </c>
      <c r="R361" s="38" t="str">
        <f aca="false">E361&amp;"|"&amp;J361</f>
        <v>Esper X (Espers)|Bottle Imp</v>
      </c>
      <c r="S361" s="39" t="n">
        <f aca="false">COUNTIF(R:R,R361)</f>
        <v>1</v>
      </c>
      <c r="T361" s="40" t="str">
        <f aca="false">B361&amp;"|"&amp;E361&amp;"|"&amp;J361</f>
        <v>Silver Promo|Esper X (Espers)|Bottle Imp</v>
      </c>
      <c r="U361" s="41" t="n">
        <f aca="false">COUNTIF(T:T,T361)</f>
        <v>1</v>
      </c>
      <c r="V361" s="42" t="str">
        <f aca="false">B361&amp;"|"&amp;E361&amp;"|"&amp;J361&amp;"|"&amp;N361</f>
        <v>Silver Promo|Esper X (Espers)|Bottle Imp|-</v>
      </c>
      <c r="W361" s="43" t="n">
        <f aca="false">COUNTIF(V:V,V361)</f>
        <v>1</v>
      </c>
    </row>
    <row r="362" customFormat="false" ht="15.75" hidden="false" customHeight="true" outlineLevel="0" collapsed="false">
      <c r="A362" s="33" t="s">
        <v>60</v>
      </c>
      <c r="B362" s="33" t="s">
        <v>17</v>
      </c>
      <c r="C362" s="34" t="n">
        <v>7</v>
      </c>
      <c r="D362" s="34" t="n">
        <v>1</v>
      </c>
      <c r="E362" s="33" t="s">
        <v>1018</v>
      </c>
      <c r="F362" s="33" t="s">
        <v>1018</v>
      </c>
      <c r="G362" s="34" t="n">
        <v>7</v>
      </c>
      <c r="H362" s="33" t="s">
        <v>114</v>
      </c>
      <c r="I362" s="33" t="s">
        <v>117</v>
      </c>
      <c r="J362" s="33" t="s">
        <v>1025</v>
      </c>
      <c r="K362" s="33"/>
      <c r="L362" s="33"/>
      <c r="M362" s="33" t="s">
        <v>1026</v>
      </c>
      <c r="N362" s="35" t="s">
        <v>109</v>
      </c>
      <c r="O362" s="35" t="n">
        <v>2016</v>
      </c>
      <c r="P362" s="36" t="str">
        <f aca="false">J362</f>
        <v>Foxtrot</v>
      </c>
      <c r="Q362" s="37" t="n">
        <f aca="false">COUNTIF(P:P,P362)</f>
        <v>1</v>
      </c>
      <c r="R362" s="38" t="str">
        <f aca="false">E362&amp;"|"&amp;J362</f>
        <v>Esper X (Espers)|Foxtrot</v>
      </c>
      <c r="S362" s="39" t="n">
        <f aca="false">COUNTIF(R:R,R362)</f>
        <v>1</v>
      </c>
      <c r="T362" s="40" t="str">
        <f aca="false">B362&amp;"|"&amp;E362&amp;"|"&amp;J362</f>
        <v>Silver Promo|Esper X (Espers)|Foxtrot</v>
      </c>
      <c r="U362" s="41" t="n">
        <f aca="false">COUNTIF(T:T,T362)</f>
        <v>1</v>
      </c>
      <c r="V362" s="42" t="str">
        <f aca="false">B362&amp;"|"&amp;E362&amp;"|"&amp;J362&amp;"|"&amp;N362</f>
        <v>Silver Promo|Esper X (Espers)|Foxtrot|-</v>
      </c>
      <c r="W362" s="43" t="n">
        <f aca="false">COUNTIF(V:V,V362)</f>
        <v>1</v>
      </c>
    </row>
    <row r="363" customFormat="false" ht="15.75" hidden="false" customHeight="true" outlineLevel="0" collapsed="false">
      <c r="A363" s="33" t="s">
        <v>60</v>
      </c>
      <c r="B363" s="33" t="s">
        <v>17</v>
      </c>
      <c r="C363" s="34" t="n">
        <v>7</v>
      </c>
      <c r="D363" s="34" t="n">
        <v>1</v>
      </c>
      <c r="E363" s="33" t="s">
        <v>1018</v>
      </c>
      <c r="F363" s="33" t="s">
        <v>1018</v>
      </c>
      <c r="G363" s="34" t="n">
        <v>7</v>
      </c>
      <c r="H363" s="33" t="s">
        <v>139</v>
      </c>
      <c r="I363" s="33" t="s">
        <v>117</v>
      </c>
      <c r="J363" s="33" t="s">
        <v>1027</v>
      </c>
      <c r="K363" s="33"/>
      <c r="L363" s="33"/>
      <c r="M363" s="33" t="s">
        <v>1028</v>
      </c>
      <c r="N363" s="35" t="s">
        <v>109</v>
      </c>
      <c r="O363" s="35" t="n">
        <v>2016</v>
      </c>
      <c r="P363" s="36" t="str">
        <f aca="false">J363</f>
        <v>Gardina</v>
      </c>
      <c r="Q363" s="37" t="n">
        <f aca="false">COUNTIF(P:P,P363)</f>
        <v>1</v>
      </c>
      <c r="R363" s="38" t="str">
        <f aca="false">E363&amp;"|"&amp;J363</f>
        <v>Esper X (Espers)|Gardina</v>
      </c>
      <c r="S363" s="39" t="n">
        <f aca="false">COUNTIF(R:R,R363)</f>
        <v>1</v>
      </c>
      <c r="T363" s="40" t="str">
        <f aca="false">B363&amp;"|"&amp;E363&amp;"|"&amp;J363</f>
        <v>Silver Promo|Esper X (Espers)|Gardina</v>
      </c>
      <c r="U363" s="41" t="n">
        <f aca="false">COUNTIF(T:T,T363)</f>
        <v>1</v>
      </c>
      <c r="V363" s="42" t="str">
        <f aca="false">B363&amp;"|"&amp;E363&amp;"|"&amp;J363&amp;"|"&amp;N363</f>
        <v>Silver Promo|Esper X (Espers)|Gardina|-</v>
      </c>
      <c r="W363" s="43" t="n">
        <f aca="false">COUNTIF(V:V,V363)</f>
        <v>1</v>
      </c>
    </row>
    <row r="364" customFormat="false" ht="15.75" hidden="false" customHeight="true" outlineLevel="0" collapsed="false">
      <c r="A364" s="33" t="s">
        <v>60</v>
      </c>
      <c r="B364" s="33" t="s">
        <v>17</v>
      </c>
      <c r="C364" s="34" t="n">
        <v>7</v>
      </c>
      <c r="D364" s="34" t="n">
        <v>1</v>
      </c>
      <c r="E364" s="33" t="s">
        <v>1018</v>
      </c>
      <c r="F364" s="33" t="s">
        <v>1018</v>
      </c>
      <c r="G364" s="34" t="n">
        <v>7</v>
      </c>
      <c r="H364" s="33" t="s">
        <v>110</v>
      </c>
      <c r="I364" s="33" t="s">
        <v>117</v>
      </c>
      <c r="J364" s="33" t="s">
        <v>1029</v>
      </c>
      <c r="K364" s="33"/>
      <c r="L364" s="33"/>
      <c r="M364" s="33" t="s">
        <v>1030</v>
      </c>
      <c r="N364" s="35" t="s">
        <v>109</v>
      </c>
      <c r="O364" s="35" t="n">
        <v>2016</v>
      </c>
      <c r="P364" s="36" t="str">
        <f aca="false">J364</f>
        <v>Warden</v>
      </c>
      <c r="Q364" s="37" t="n">
        <f aca="false">COUNTIF(P:P,P364)</f>
        <v>1</v>
      </c>
      <c r="R364" s="38" t="str">
        <f aca="false">E364&amp;"|"&amp;J364</f>
        <v>Esper X (Espers)|Warden</v>
      </c>
      <c r="S364" s="39" t="n">
        <f aca="false">COUNTIF(R:R,R364)</f>
        <v>1</v>
      </c>
      <c r="T364" s="40" t="str">
        <f aca="false">B364&amp;"|"&amp;E364&amp;"|"&amp;J364</f>
        <v>Silver Promo|Esper X (Espers)|Warden</v>
      </c>
      <c r="U364" s="41" t="n">
        <f aca="false">COUNTIF(T:T,T364)</f>
        <v>1</v>
      </c>
      <c r="V364" s="42" t="str">
        <f aca="false">B364&amp;"|"&amp;E364&amp;"|"&amp;J364&amp;"|"&amp;N364</f>
        <v>Silver Promo|Esper X (Espers)|Warden|-</v>
      </c>
      <c r="W364" s="43" t="n">
        <f aca="false">COUNTIF(V:V,V364)</f>
        <v>1</v>
      </c>
    </row>
    <row r="365" customFormat="false" ht="15.75" hidden="false" customHeight="true" outlineLevel="0" collapsed="false">
      <c r="A365" s="33" t="s">
        <v>60</v>
      </c>
      <c r="B365" s="33" t="s">
        <v>16</v>
      </c>
      <c r="C365" s="34" t="n">
        <v>5</v>
      </c>
      <c r="D365" s="34" t="n">
        <v>1</v>
      </c>
      <c r="E365" s="33" t="s">
        <v>1031</v>
      </c>
      <c r="F365" s="33" t="s">
        <v>1031</v>
      </c>
      <c r="G365" s="34" t="n">
        <v>6</v>
      </c>
      <c r="H365" s="33" t="s">
        <v>99</v>
      </c>
      <c r="I365" s="33" t="s">
        <v>105</v>
      </c>
      <c r="J365" s="33" t="s">
        <v>1032</v>
      </c>
      <c r="K365" s="33"/>
      <c r="L365" s="33"/>
      <c r="M365" s="33" t="s">
        <v>1033</v>
      </c>
      <c r="N365" s="35" t="s">
        <v>109</v>
      </c>
      <c r="O365" s="35" t="n">
        <v>2016</v>
      </c>
      <c r="P365" s="36" t="str">
        <f aca="false">J365</f>
        <v>Bastian</v>
      </c>
      <c r="Q365" s="37" t="n">
        <f aca="false">COUNTIF(P:P,P365)</f>
        <v>1</v>
      </c>
      <c r="R365" s="38" t="str">
        <f aca="false">E365&amp;"|"&amp;J365</f>
        <v>Esper X (Humans)|Bastian</v>
      </c>
      <c r="S365" s="39" t="n">
        <f aca="false">COUNTIF(R:R,R365)</f>
        <v>1</v>
      </c>
      <c r="T365" s="40" t="str">
        <f aca="false">B365&amp;"|"&amp;E365&amp;"|"&amp;J365</f>
        <v>Bronze Promo|Esper X (Humans)|Bastian</v>
      </c>
      <c r="U365" s="41" t="n">
        <f aca="false">COUNTIF(T:T,T365)</f>
        <v>1</v>
      </c>
      <c r="V365" s="42" t="str">
        <f aca="false">B365&amp;"|"&amp;E365&amp;"|"&amp;J365&amp;"|"&amp;N365</f>
        <v>Bronze Promo|Esper X (Humans)|Bastian|-</v>
      </c>
      <c r="W365" s="43" t="n">
        <f aca="false">COUNTIF(V:V,V365)</f>
        <v>1</v>
      </c>
    </row>
    <row r="366" customFormat="false" ht="15.75" hidden="false" customHeight="true" outlineLevel="0" collapsed="false">
      <c r="A366" s="33" t="s">
        <v>60</v>
      </c>
      <c r="B366" s="33" t="s">
        <v>16</v>
      </c>
      <c r="C366" s="34" t="n">
        <v>5</v>
      </c>
      <c r="D366" s="34" t="n">
        <v>1</v>
      </c>
      <c r="E366" s="33" t="s">
        <v>1031</v>
      </c>
      <c r="F366" s="33" t="s">
        <v>1031</v>
      </c>
      <c r="G366" s="34" t="n">
        <v>6</v>
      </c>
      <c r="H366" s="33" t="s">
        <v>114</v>
      </c>
      <c r="I366" s="33" t="s">
        <v>105</v>
      </c>
      <c r="J366" s="33" t="s">
        <v>1034</v>
      </c>
      <c r="K366" s="33"/>
      <c r="L366" s="33"/>
      <c r="M366" s="33" t="s">
        <v>1035</v>
      </c>
      <c r="N366" s="35" t="s">
        <v>109</v>
      </c>
      <c r="O366" s="35" t="n">
        <v>2016</v>
      </c>
      <c r="P366" s="36" t="str">
        <f aca="false">J366</f>
        <v>Jemina</v>
      </c>
      <c r="Q366" s="37" t="n">
        <f aca="false">COUNTIF(P:P,P366)</f>
        <v>1</v>
      </c>
      <c r="R366" s="38" t="str">
        <f aca="false">E366&amp;"|"&amp;J366</f>
        <v>Esper X (Humans)|Jemina</v>
      </c>
      <c r="S366" s="39" t="n">
        <f aca="false">COUNTIF(R:R,R366)</f>
        <v>1</v>
      </c>
      <c r="T366" s="40" t="str">
        <f aca="false">B366&amp;"|"&amp;E366&amp;"|"&amp;J366</f>
        <v>Bronze Promo|Esper X (Humans)|Jemina</v>
      </c>
      <c r="U366" s="41" t="n">
        <f aca="false">COUNTIF(T:T,T366)</f>
        <v>1</v>
      </c>
      <c r="V366" s="42" t="str">
        <f aca="false">B366&amp;"|"&amp;E366&amp;"|"&amp;J366&amp;"|"&amp;N366</f>
        <v>Bronze Promo|Esper X (Humans)|Jemina|-</v>
      </c>
      <c r="W366" s="43" t="n">
        <f aca="false">COUNTIF(V:V,V366)</f>
        <v>1</v>
      </c>
    </row>
    <row r="367" customFormat="false" ht="15.75" hidden="false" customHeight="true" outlineLevel="0" collapsed="false">
      <c r="A367" s="33" t="s">
        <v>60</v>
      </c>
      <c r="B367" s="33" t="s">
        <v>16</v>
      </c>
      <c r="C367" s="34" t="n">
        <v>5</v>
      </c>
      <c r="D367" s="34" t="n">
        <v>1</v>
      </c>
      <c r="E367" s="33" t="s">
        <v>1031</v>
      </c>
      <c r="F367" s="33" t="s">
        <v>1031</v>
      </c>
      <c r="G367" s="34" t="n">
        <v>6</v>
      </c>
      <c r="H367" s="33" t="s">
        <v>129</v>
      </c>
      <c r="I367" s="33" t="s">
        <v>105</v>
      </c>
      <c r="J367" s="33" t="s">
        <v>1036</v>
      </c>
      <c r="K367" s="33"/>
      <c r="L367" s="33"/>
      <c r="M367" s="33" t="s">
        <v>1037</v>
      </c>
      <c r="N367" s="35" t="s">
        <v>109</v>
      </c>
      <c r="O367" s="35" t="n">
        <v>2016</v>
      </c>
      <c r="P367" s="36" t="str">
        <f aca="false">J367</f>
        <v>Juno</v>
      </c>
      <c r="Q367" s="37" t="n">
        <f aca="false">COUNTIF(P:P,P367)</f>
        <v>1</v>
      </c>
      <c r="R367" s="38" t="str">
        <f aca="false">E367&amp;"|"&amp;J367</f>
        <v>Esper X (Humans)|Juno</v>
      </c>
      <c r="S367" s="39" t="n">
        <f aca="false">COUNTIF(R:R,R367)</f>
        <v>1</v>
      </c>
      <c r="T367" s="40" t="str">
        <f aca="false">B367&amp;"|"&amp;E367&amp;"|"&amp;J367</f>
        <v>Bronze Promo|Esper X (Humans)|Juno</v>
      </c>
      <c r="U367" s="41" t="n">
        <f aca="false">COUNTIF(T:T,T367)</f>
        <v>1</v>
      </c>
      <c r="V367" s="42" t="str">
        <f aca="false">B367&amp;"|"&amp;E367&amp;"|"&amp;J367&amp;"|"&amp;N367</f>
        <v>Bronze Promo|Esper X (Humans)|Juno|-</v>
      </c>
      <c r="W367" s="43" t="n">
        <f aca="false">COUNTIF(V:V,V367)</f>
        <v>1</v>
      </c>
    </row>
    <row r="368" customFormat="false" ht="15.75" hidden="false" customHeight="true" outlineLevel="0" collapsed="false">
      <c r="A368" s="33" t="s">
        <v>60</v>
      </c>
      <c r="B368" s="33" t="s">
        <v>16</v>
      </c>
      <c r="C368" s="34" t="n">
        <v>5</v>
      </c>
      <c r="D368" s="34" t="n">
        <v>1</v>
      </c>
      <c r="E368" s="33" t="s">
        <v>1031</v>
      </c>
      <c r="F368" s="33" t="s">
        <v>1031</v>
      </c>
      <c r="G368" s="34" t="n">
        <v>6</v>
      </c>
      <c r="H368" s="33" t="s">
        <v>124</v>
      </c>
      <c r="I368" s="33" t="s">
        <v>105</v>
      </c>
      <c r="J368" s="33" t="s">
        <v>1038</v>
      </c>
      <c r="K368" s="33"/>
      <c r="L368" s="33"/>
      <c r="M368" s="33" t="s">
        <v>1039</v>
      </c>
      <c r="N368" s="35" t="s">
        <v>109</v>
      </c>
      <c r="O368" s="35" t="n">
        <v>2016</v>
      </c>
      <c r="P368" s="36" t="str">
        <f aca="false">J368</f>
        <v>Liujan</v>
      </c>
      <c r="Q368" s="37" t="n">
        <f aca="false">COUNTIF(P:P,P368)</f>
        <v>1</v>
      </c>
      <c r="R368" s="38" t="str">
        <f aca="false">E368&amp;"|"&amp;J368</f>
        <v>Esper X (Humans)|Liujan</v>
      </c>
      <c r="S368" s="39" t="n">
        <f aca="false">COUNTIF(R:R,R368)</f>
        <v>1</v>
      </c>
      <c r="T368" s="40" t="str">
        <f aca="false">B368&amp;"|"&amp;E368&amp;"|"&amp;J368</f>
        <v>Bronze Promo|Esper X (Humans)|Liujan</v>
      </c>
      <c r="U368" s="41" t="n">
        <f aca="false">COUNTIF(T:T,T368)</f>
        <v>1</v>
      </c>
      <c r="V368" s="42" t="str">
        <f aca="false">B368&amp;"|"&amp;E368&amp;"|"&amp;J368&amp;"|"&amp;N368</f>
        <v>Bronze Promo|Esper X (Humans)|Liujan|-</v>
      </c>
      <c r="W368" s="43" t="n">
        <f aca="false">COUNTIF(V:V,V368)</f>
        <v>1</v>
      </c>
    </row>
    <row r="369" customFormat="false" ht="15.75" hidden="false" customHeight="true" outlineLevel="0" collapsed="false">
      <c r="A369" s="33" t="s">
        <v>60</v>
      </c>
      <c r="B369" s="33" t="s">
        <v>16</v>
      </c>
      <c r="C369" s="34" t="n">
        <v>5</v>
      </c>
      <c r="D369" s="34" t="n">
        <v>1</v>
      </c>
      <c r="E369" s="33" t="s">
        <v>1031</v>
      </c>
      <c r="F369" s="33" t="s">
        <v>1031</v>
      </c>
      <c r="G369" s="34" t="n">
        <v>6</v>
      </c>
      <c r="H369" s="33" t="s">
        <v>139</v>
      </c>
      <c r="I369" s="33" t="s">
        <v>105</v>
      </c>
      <c r="J369" s="33" t="s">
        <v>1040</v>
      </c>
      <c r="K369" s="33"/>
      <c r="L369" s="33"/>
      <c r="M369" s="33" t="s">
        <v>1041</v>
      </c>
      <c r="N369" s="35" t="s">
        <v>109</v>
      </c>
      <c r="O369" s="35" t="n">
        <v>2016</v>
      </c>
      <c r="P369" s="36" t="str">
        <f aca="false">J369</f>
        <v>Rion</v>
      </c>
      <c r="Q369" s="37" t="n">
        <f aca="false">COUNTIF(P:P,P369)</f>
        <v>1</v>
      </c>
      <c r="R369" s="38" t="str">
        <f aca="false">E369&amp;"|"&amp;J369</f>
        <v>Esper X (Humans)|Rion</v>
      </c>
      <c r="S369" s="39" t="n">
        <f aca="false">COUNTIF(R:R,R369)</f>
        <v>1</v>
      </c>
      <c r="T369" s="40" t="str">
        <f aca="false">B369&amp;"|"&amp;E369&amp;"|"&amp;J369</f>
        <v>Bronze Promo|Esper X (Humans)|Rion</v>
      </c>
      <c r="U369" s="41" t="n">
        <f aca="false">COUNTIF(T:T,T369)</f>
        <v>1</v>
      </c>
      <c r="V369" s="42" t="str">
        <f aca="false">B369&amp;"|"&amp;E369&amp;"|"&amp;J369&amp;"|"&amp;N369</f>
        <v>Bronze Promo|Esper X (Humans)|Rion|-</v>
      </c>
      <c r="W369" s="43" t="n">
        <f aca="false">COUNTIF(V:V,V369)</f>
        <v>1</v>
      </c>
    </row>
    <row r="370" customFormat="false" ht="15.75" hidden="false" customHeight="true" outlineLevel="0" collapsed="false">
      <c r="A370" s="33" t="s">
        <v>60</v>
      </c>
      <c r="B370" s="33" t="s">
        <v>16</v>
      </c>
      <c r="C370" s="34" t="n">
        <v>5</v>
      </c>
      <c r="D370" s="34" t="n">
        <v>1</v>
      </c>
      <c r="E370" s="33" t="s">
        <v>1031</v>
      </c>
      <c r="F370" s="33" t="s">
        <v>1031</v>
      </c>
      <c r="G370" s="34" t="n">
        <v>6</v>
      </c>
      <c r="H370" s="33" t="s">
        <v>110</v>
      </c>
      <c r="I370" s="33" t="s">
        <v>105</v>
      </c>
      <c r="J370" s="33" t="s">
        <v>1042</v>
      </c>
      <c r="K370" s="33"/>
      <c r="L370" s="33"/>
      <c r="M370" s="33" t="s">
        <v>1043</v>
      </c>
      <c r="N370" s="35" t="s">
        <v>109</v>
      </c>
      <c r="O370" s="35" t="n">
        <v>2016</v>
      </c>
      <c r="P370" s="36" t="str">
        <f aca="false">J370</f>
        <v>Wynne</v>
      </c>
      <c r="Q370" s="37" t="n">
        <f aca="false">COUNTIF(P:P,P370)</f>
        <v>1</v>
      </c>
      <c r="R370" s="38" t="str">
        <f aca="false">E370&amp;"|"&amp;J370</f>
        <v>Esper X (Humans)|Wynne</v>
      </c>
      <c r="S370" s="39" t="n">
        <f aca="false">COUNTIF(R:R,R370)</f>
        <v>1</v>
      </c>
      <c r="T370" s="40" t="str">
        <f aca="false">B370&amp;"|"&amp;E370&amp;"|"&amp;J370</f>
        <v>Bronze Promo|Esper X (Humans)|Wynne</v>
      </c>
      <c r="U370" s="41" t="n">
        <f aca="false">COUNTIF(T:T,T370)</f>
        <v>1</v>
      </c>
      <c r="V370" s="42" t="str">
        <f aca="false">B370&amp;"|"&amp;E370&amp;"|"&amp;J370&amp;"|"&amp;N370</f>
        <v>Bronze Promo|Esper X (Humans)|Wynne|-</v>
      </c>
      <c r="W370" s="43" t="n">
        <f aca="false">COUNTIF(V:V,V370)</f>
        <v>1</v>
      </c>
    </row>
    <row r="371" customFormat="false" ht="15.75" hidden="false" customHeight="true" outlineLevel="0" collapsed="false">
      <c r="A371" s="33" t="s">
        <v>26</v>
      </c>
      <c r="B371" s="33" t="s">
        <v>18</v>
      </c>
      <c r="C371" s="34" t="n">
        <v>9</v>
      </c>
      <c r="D371" s="34" t="n">
        <v>1</v>
      </c>
      <c r="E371" s="33" t="s">
        <v>1044</v>
      </c>
      <c r="F371" s="33" t="s">
        <v>1044</v>
      </c>
      <c r="G371" s="34" t="n">
        <v>8</v>
      </c>
      <c r="H371" s="33" t="s">
        <v>1045</v>
      </c>
      <c r="I371" s="33" t="s">
        <v>275</v>
      </c>
      <c r="J371" s="33" t="s">
        <v>1046</v>
      </c>
      <c r="K371" s="44" t="s">
        <v>1047</v>
      </c>
      <c r="L371" s="33"/>
      <c r="M371" s="33" t="s">
        <v>1048</v>
      </c>
      <c r="N371" s="35" t="s">
        <v>26</v>
      </c>
      <c r="O371" s="35" t="n">
        <v>2016</v>
      </c>
      <c r="P371" s="36" t="str">
        <f aca="false">J371</f>
        <v>Angelic Investor Lodyl</v>
      </c>
      <c r="Q371" s="37" t="n">
        <f aca="false">COUNTIF(P:P,P371)</f>
        <v>1</v>
      </c>
      <c r="R371" s="38" t="str">
        <f aca="false">E371&amp;"|"&amp;J371</f>
        <v>Everybody Loves Backers|Angelic Investor Lodyl</v>
      </c>
      <c r="S371" s="39" t="n">
        <f aca="false">COUNTIF(R:R,R371)</f>
        <v>1</v>
      </c>
      <c r="T371" s="40" t="str">
        <f aca="false">B371&amp;"|"&amp;E371&amp;"|"&amp;J371</f>
        <v>Gold Promo|Everybody Loves Backers|Angelic Investor Lodyl</v>
      </c>
      <c r="U371" s="41" t="n">
        <f aca="false">COUNTIF(T:T,T371)</f>
        <v>1</v>
      </c>
      <c r="V371" s="42" t="str">
        <f aca="false">B371&amp;"|"&amp;E371&amp;"|"&amp;J371&amp;"|"&amp;N371</f>
        <v>Gold Promo|Everybody Loves Backers|Angelic Investor Lodyl|Set Rotation</v>
      </c>
      <c r="W371" s="43" t="n">
        <f aca="false">COUNTIF(V:V,V371)</f>
        <v>1</v>
      </c>
    </row>
    <row r="372" customFormat="false" ht="15.75" hidden="false" customHeight="true" outlineLevel="0" collapsed="false">
      <c r="A372" s="33" t="s">
        <v>26</v>
      </c>
      <c r="B372" s="33" t="s">
        <v>18</v>
      </c>
      <c r="C372" s="34" t="n">
        <v>9</v>
      </c>
      <c r="D372" s="34" t="n">
        <v>1</v>
      </c>
      <c r="E372" s="33" t="s">
        <v>1044</v>
      </c>
      <c r="F372" s="33" t="s">
        <v>1044</v>
      </c>
      <c r="G372" s="34" t="n">
        <v>8</v>
      </c>
      <c r="H372" s="33" t="s">
        <v>903</v>
      </c>
      <c r="I372" s="33" t="s">
        <v>120</v>
      </c>
      <c r="J372" s="33" t="s">
        <v>1049</v>
      </c>
      <c r="K372" s="33"/>
      <c r="L372" s="33"/>
      <c r="M372" s="33" t="s">
        <v>1050</v>
      </c>
      <c r="N372" s="35" t="s">
        <v>26</v>
      </c>
      <c r="O372" s="35" t="n">
        <v>2016</v>
      </c>
      <c r="P372" s="36" t="str">
        <f aca="false">J372</f>
        <v>Dark Reaper Maghinat</v>
      </c>
      <c r="Q372" s="37" t="n">
        <f aca="false">COUNTIF(P:P,P372)</f>
        <v>1</v>
      </c>
      <c r="R372" s="38" t="str">
        <f aca="false">E372&amp;"|"&amp;J372</f>
        <v>Everybody Loves Backers|Dark Reaper Maghinat</v>
      </c>
      <c r="S372" s="39" t="n">
        <f aca="false">COUNTIF(R:R,R372)</f>
        <v>1</v>
      </c>
      <c r="T372" s="40" t="str">
        <f aca="false">B372&amp;"|"&amp;E372&amp;"|"&amp;J372</f>
        <v>Gold Promo|Everybody Loves Backers|Dark Reaper Maghinat</v>
      </c>
      <c r="U372" s="41" t="n">
        <f aca="false">COUNTIF(T:T,T372)</f>
        <v>1</v>
      </c>
      <c r="V372" s="42" t="str">
        <f aca="false">B372&amp;"|"&amp;E372&amp;"|"&amp;J372&amp;"|"&amp;N372</f>
        <v>Gold Promo|Everybody Loves Backers|Dark Reaper Maghinat|Set Rotation</v>
      </c>
      <c r="W372" s="43" t="n">
        <f aca="false">COUNTIF(V:V,V372)</f>
        <v>1</v>
      </c>
    </row>
    <row r="373" customFormat="false" ht="15.75" hidden="false" customHeight="true" outlineLevel="0" collapsed="false">
      <c r="A373" s="33" t="s">
        <v>26</v>
      </c>
      <c r="B373" s="33" t="s">
        <v>18</v>
      </c>
      <c r="C373" s="34" t="n">
        <v>9</v>
      </c>
      <c r="D373" s="34" t="n">
        <v>1</v>
      </c>
      <c r="E373" s="33" t="s">
        <v>1044</v>
      </c>
      <c r="F373" s="33" t="s">
        <v>1044</v>
      </c>
      <c r="G373" s="34" t="n">
        <v>8</v>
      </c>
      <c r="H373" s="33" t="s">
        <v>1051</v>
      </c>
      <c r="I373" s="33" t="s">
        <v>120</v>
      </c>
      <c r="J373" s="33" t="s">
        <v>1052</v>
      </c>
      <c r="K373" s="33"/>
      <c r="L373" s="33"/>
      <c r="M373" s="33" t="s">
        <v>1053</v>
      </c>
      <c r="N373" s="35" t="s">
        <v>26</v>
      </c>
      <c r="O373" s="35" t="n">
        <v>2016</v>
      </c>
      <c r="P373" s="36" t="str">
        <f aca="false">J373</f>
        <v>Kelan LeNoque, Cyber Warlock</v>
      </c>
      <c r="Q373" s="37" t="n">
        <f aca="false">COUNTIF(P:P,P373)</f>
        <v>1</v>
      </c>
      <c r="R373" s="38" t="str">
        <f aca="false">E373&amp;"|"&amp;J373</f>
        <v>Everybody Loves Backers|Kelan LeNoque, Cyber Warlock</v>
      </c>
      <c r="S373" s="39" t="n">
        <f aca="false">COUNTIF(R:R,R373)</f>
        <v>1</v>
      </c>
      <c r="T373" s="40" t="str">
        <f aca="false">B373&amp;"|"&amp;E373&amp;"|"&amp;J373</f>
        <v>Gold Promo|Everybody Loves Backers|Kelan LeNoque, Cyber Warlock</v>
      </c>
      <c r="U373" s="41" t="n">
        <f aca="false">COUNTIF(T:T,T373)</f>
        <v>1</v>
      </c>
      <c r="V373" s="42" t="str">
        <f aca="false">B373&amp;"|"&amp;E373&amp;"|"&amp;J373&amp;"|"&amp;N373</f>
        <v>Gold Promo|Everybody Loves Backers|Kelan LeNoque, Cyber Warlock|Set Rotation</v>
      </c>
      <c r="W373" s="43" t="n">
        <f aca="false">COUNTIF(V:V,V373)</f>
        <v>1</v>
      </c>
    </row>
    <row r="374" customFormat="false" ht="15.75" hidden="false" customHeight="true" outlineLevel="0" collapsed="false">
      <c r="A374" s="33" t="s">
        <v>26</v>
      </c>
      <c r="B374" s="33" t="s">
        <v>18</v>
      </c>
      <c r="C374" s="34" t="n">
        <v>9</v>
      </c>
      <c r="D374" s="34" t="n">
        <v>1</v>
      </c>
      <c r="E374" s="33" t="s">
        <v>1044</v>
      </c>
      <c r="F374" s="33" t="s">
        <v>1044</v>
      </c>
      <c r="G374" s="34" t="n">
        <v>8</v>
      </c>
      <c r="H374" s="33" t="s">
        <v>1054</v>
      </c>
      <c r="I374" s="33" t="s">
        <v>125</v>
      </c>
      <c r="J374" s="33" t="s">
        <v>1055</v>
      </c>
      <c r="K374" s="33"/>
      <c r="L374" s="33"/>
      <c r="M374" s="33" t="s">
        <v>1056</v>
      </c>
      <c r="N374" s="35" t="s">
        <v>26</v>
      </c>
      <c r="O374" s="35" t="n">
        <v>2016</v>
      </c>
      <c r="P374" s="36" t="str">
        <f aca="false">J374</f>
        <v>Legendary Hero Bersilius</v>
      </c>
      <c r="Q374" s="37" t="n">
        <f aca="false">COUNTIF(P:P,P374)</f>
        <v>1</v>
      </c>
      <c r="R374" s="38" t="str">
        <f aca="false">E374&amp;"|"&amp;J374</f>
        <v>Everybody Loves Backers|Legendary Hero Bersilius</v>
      </c>
      <c r="S374" s="39" t="n">
        <f aca="false">COUNTIF(R:R,R374)</f>
        <v>1</v>
      </c>
      <c r="T374" s="40" t="str">
        <f aca="false">B374&amp;"|"&amp;E374&amp;"|"&amp;J374</f>
        <v>Gold Promo|Everybody Loves Backers|Legendary Hero Bersilius</v>
      </c>
      <c r="U374" s="41" t="n">
        <f aca="false">COUNTIF(T:T,T374)</f>
        <v>1</v>
      </c>
      <c r="V374" s="42" t="str">
        <f aca="false">B374&amp;"|"&amp;E374&amp;"|"&amp;J374&amp;"|"&amp;N374</f>
        <v>Gold Promo|Everybody Loves Backers|Legendary Hero Bersilius|Set Rotation</v>
      </c>
      <c r="W374" s="43" t="n">
        <f aca="false">COUNTIF(V:V,V374)</f>
        <v>1</v>
      </c>
    </row>
    <row r="375" customFormat="false" ht="15.75" hidden="false" customHeight="true" outlineLevel="0" collapsed="false">
      <c r="A375" s="33" t="s">
        <v>26</v>
      </c>
      <c r="B375" s="33" t="s">
        <v>18</v>
      </c>
      <c r="C375" s="34" t="n">
        <v>9</v>
      </c>
      <c r="D375" s="34" t="n">
        <v>1</v>
      </c>
      <c r="E375" s="33" t="s">
        <v>1044</v>
      </c>
      <c r="F375" s="33" t="s">
        <v>1044</v>
      </c>
      <c r="G375" s="34" t="n">
        <v>8</v>
      </c>
      <c r="H375" s="33" t="s">
        <v>1057</v>
      </c>
      <c r="I375" s="33" t="s">
        <v>105</v>
      </c>
      <c r="J375" s="33" t="s">
        <v>1058</v>
      </c>
      <c r="K375" s="33"/>
      <c r="L375" s="33"/>
      <c r="M375" s="33" t="s">
        <v>1059</v>
      </c>
      <c r="N375" s="35" t="s">
        <v>26</v>
      </c>
      <c r="O375" s="35" t="n">
        <v>2016</v>
      </c>
      <c r="P375" s="36" t="str">
        <f aca="false">J375</f>
        <v>Steel Shadow, the Combo Ninja</v>
      </c>
      <c r="Q375" s="37" t="n">
        <f aca="false">COUNTIF(P:P,P375)</f>
        <v>1</v>
      </c>
      <c r="R375" s="38" t="str">
        <f aca="false">E375&amp;"|"&amp;J375</f>
        <v>Everybody Loves Backers|Steel Shadow, the Combo Ninja</v>
      </c>
      <c r="S375" s="39" t="n">
        <f aca="false">COUNTIF(R:R,R375)</f>
        <v>1</v>
      </c>
      <c r="T375" s="40" t="str">
        <f aca="false">B375&amp;"|"&amp;E375&amp;"|"&amp;J375</f>
        <v>Gold Promo|Everybody Loves Backers|Steel Shadow, the Combo Ninja</v>
      </c>
      <c r="U375" s="41" t="n">
        <f aca="false">COUNTIF(T:T,T375)</f>
        <v>1</v>
      </c>
      <c r="V375" s="42" t="str">
        <f aca="false">B375&amp;"|"&amp;E375&amp;"|"&amp;J375&amp;"|"&amp;N375</f>
        <v>Gold Promo|Everybody Loves Backers|Steel Shadow, the Combo Ninja|Set Rotation</v>
      </c>
      <c r="W375" s="43" t="n">
        <f aca="false">COUNTIF(V:V,V375)</f>
        <v>1</v>
      </c>
    </row>
    <row r="376" customFormat="false" ht="15.75" hidden="false" customHeight="true" outlineLevel="0" collapsed="false">
      <c r="A376" s="33" t="s">
        <v>26</v>
      </c>
      <c r="B376" s="33" t="s">
        <v>18</v>
      </c>
      <c r="C376" s="34" t="n">
        <v>9</v>
      </c>
      <c r="D376" s="34" t="n">
        <v>1</v>
      </c>
      <c r="E376" s="33" t="s">
        <v>1044</v>
      </c>
      <c r="F376" s="33" t="s">
        <v>1044</v>
      </c>
      <c r="G376" s="34" t="n">
        <v>8</v>
      </c>
      <c r="H376" s="33" t="s">
        <v>1060</v>
      </c>
      <c r="I376" s="33" t="s">
        <v>125</v>
      </c>
      <c r="J376" s="33" t="s">
        <v>1061</v>
      </c>
      <c r="K376" s="33"/>
      <c r="L376" s="33"/>
      <c r="M376" s="33" t="s">
        <v>1062</v>
      </c>
      <c r="N376" s="35" t="s">
        <v>26</v>
      </c>
      <c r="O376" s="35" t="n">
        <v>2016</v>
      </c>
      <c r="P376" s="36" t="str">
        <f aca="false">J376</f>
        <v>The Raving Storm</v>
      </c>
      <c r="Q376" s="37" t="n">
        <f aca="false">COUNTIF(P:P,P376)</f>
        <v>1</v>
      </c>
      <c r="R376" s="38" t="str">
        <f aca="false">E376&amp;"|"&amp;J376</f>
        <v>Everybody Loves Backers|The Raving Storm</v>
      </c>
      <c r="S376" s="39" t="n">
        <f aca="false">COUNTIF(R:R,R376)</f>
        <v>1</v>
      </c>
      <c r="T376" s="40" t="str">
        <f aca="false">B376&amp;"|"&amp;E376&amp;"|"&amp;J376</f>
        <v>Gold Promo|Everybody Loves Backers|The Raving Storm</v>
      </c>
      <c r="U376" s="41" t="n">
        <f aca="false">COUNTIF(T:T,T376)</f>
        <v>1</v>
      </c>
      <c r="V376" s="42" t="str">
        <f aca="false">B376&amp;"|"&amp;E376&amp;"|"&amp;J376&amp;"|"&amp;N376</f>
        <v>Gold Promo|Everybody Loves Backers|The Raving Storm|Set Rotation</v>
      </c>
      <c r="W376" s="43" t="n">
        <f aca="false">COUNTIF(V:V,V376)</f>
        <v>1</v>
      </c>
    </row>
    <row r="377" customFormat="false" ht="15.75" hidden="false" customHeight="true" outlineLevel="0" collapsed="false">
      <c r="A377" s="33" t="s">
        <v>26</v>
      </c>
      <c r="B377" s="33" t="s">
        <v>18</v>
      </c>
      <c r="C377" s="34" t="n">
        <v>9</v>
      </c>
      <c r="D377" s="34" t="n">
        <v>1</v>
      </c>
      <c r="E377" s="33" t="s">
        <v>1044</v>
      </c>
      <c r="F377" s="33" t="s">
        <v>1044</v>
      </c>
      <c r="G377" s="34" t="n">
        <v>8</v>
      </c>
      <c r="H377" s="33" t="s">
        <v>1063</v>
      </c>
      <c r="I377" s="33" t="s">
        <v>162</v>
      </c>
      <c r="J377" s="33" t="s">
        <v>1064</v>
      </c>
      <c r="K377" s="33"/>
      <c r="L377" s="33"/>
      <c r="M377" s="33" t="s">
        <v>1065</v>
      </c>
      <c r="N377" s="35" t="s">
        <v>26</v>
      </c>
      <c r="O377" s="35" t="n">
        <v>2016</v>
      </c>
      <c r="P377" s="36" t="str">
        <f aca="false">J377</f>
        <v>Warburos, the Technocat</v>
      </c>
      <c r="Q377" s="37" t="n">
        <f aca="false">COUNTIF(P:P,P377)</f>
        <v>1</v>
      </c>
      <c r="R377" s="38" t="str">
        <f aca="false">E377&amp;"|"&amp;J377</f>
        <v>Everybody Loves Backers|Warburos, the Technocat</v>
      </c>
      <c r="S377" s="39" t="n">
        <f aca="false">COUNTIF(R:R,R377)</f>
        <v>1</v>
      </c>
      <c r="T377" s="40" t="str">
        <f aca="false">B377&amp;"|"&amp;E377&amp;"|"&amp;J377</f>
        <v>Gold Promo|Everybody Loves Backers|Warburos, the Technocat</v>
      </c>
      <c r="U377" s="41" t="n">
        <f aca="false">COUNTIF(T:T,T377)</f>
        <v>1</v>
      </c>
      <c r="V377" s="42" t="str">
        <f aca="false">B377&amp;"|"&amp;E377&amp;"|"&amp;J377&amp;"|"&amp;N377</f>
        <v>Gold Promo|Everybody Loves Backers|Warburos, the Technocat|Set Rotation</v>
      </c>
      <c r="W377" s="43" t="n">
        <f aca="false">COUNTIF(V:V,V377)</f>
        <v>1</v>
      </c>
    </row>
    <row r="378" customFormat="false" ht="15.75" hidden="false" customHeight="true" outlineLevel="0" collapsed="false">
      <c r="A378" s="33" t="s">
        <v>73</v>
      </c>
      <c r="B378" s="33" t="s">
        <v>20</v>
      </c>
      <c r="C378" s="34" t="n">
        <v>0</v>
      </c>
      <c r="D378" s="34" t="n">
        <v>1</v>
      </c>
      <c r="E378" s="33" t="s">
        <v>98</v>
      </c>
      <c r="F378" s="33" t="s">
        <v>98</v>
      </c>
      <c r="G378" s="34" t="n">
        <v>0</v>
      </c>
      <c r="H378" s="33" t="s">
        <v>109</v>
      </c>
      <c r="I378" s="33" t="s">
        <v>109</v>
      </c>
      <c r="J378" s="33" t="s">
        <v>101</v>
      </c>
      <c r="K378" s="33"/>
      <c r="L378" s="33"/>
      <c r="M378" s="33" t="s">
        <v>1066</v>
      </c>
      <c r="N378" s="35" t="s">
        <v>39</v>
      </c>
      <c r="O378" s="35" t="n">
        <v>2019</v>
      </c>
      <c r="P378" s="36" t="str">
        <f aca="false">J378</f>
        <v>Exaltius the Unbeatable</v>
      </c>
      <c r="Q378" s="37" t="n">
        <f aca="false">COUNTIF(P:P,P378)</f>
        <v>3</v>
      </c>
      <c r="R378" s="38" t="str">
        <f aca="false">E378&amp;"|"&amp;J378</f>
        <v>Exaltius|Exaltius the Unbeatable</v>
      </c>
      <c r="S378" s="39" t="n">
        <f aca="false">COUNTIF(R:R,R378)</f>
        <v>2</v>
      </c>
      <c r="T378" s="40" t="str">
        <f aca="false">B378&amp;"|"&amp;E378&amp;"|"&amp;J378</f>
        <v>Character|Exaltius|Exaltius the Unbeatable</v>
      </c>
      <c r="U378" s="41" t="n">
        <f aca="false">COUNTIF(T:T,T378)</f>
        <v>1</v>
      </c>
      <c r="V378" s="42" t="str">
        <f aca="false">B378&amp;"|"&amp;E378&amp;"|"&amp;J378&amp;"|"&amp;N378</f>
        <v>Character|Exaltius|Exaltius the Unbeatable|Collusion</v>
      </c>
      <c r="W378" s="43" t="n">
        <f aca="false">COUNTIF(V:V,V378)</f>
        <v>1</v>
      </c>
    </row>
    <row r="379" customFormat="false" ht="15.75" hidden="false" customHeight="true" outlineLevel="0" collapsed="false">
      <c r="A379" s="33" t="s">
        <v>73</v>
      </c>
      <c r="B379" s="33" t="s">
        <v>32</v>
      </c>
      <c r="C379" s="34" t="n">
        <v>0</v>
      </c>
      <c r="D379" s="34" t="n">
        <v>1</v>
      </c>
      <c r="E379" s="33" t="s">
        <v>98</v>
      </c>
      <c r="F379" s="33" t="s">
        <v>98</v>
      </c>
      <c r="G379" s="34" t="n">
        <v>0</v>
      </c>
      <c r="H379" s="33" t="s">
        <v>109</v>
      </c>
      <c r="I379" s="33" t="s">
        <v>109</v>
      </c>
      <c r="J379" s="33" t="s">
        <v>101</v>
      </c>
      <c r="K379" s="33"/>
      <c r="L379" s="33"/>
      <c r="M379" s="33" t="s">
        <v>1067</v>
      </c>
      <c r="N379" s="35" t="s">
        <v>39</v>
      </c>
      <c r="O379" s="35" t="n">
        <v>2019</v>
      </c>
      <c r="P379" s="36" t="str">
        <f aca="false">J379</f>
        <v>Exaltius the Unbeatable</v>
      </c>
      <c r="Q379" s="37" t="n">
        <f aca="false">COUNTIF(P:P,P379)</f>
        <v>3</v>
      </c>
      <c r="R379" s="38" t="str">
        <f aca="false">E379&amp;"|"&amp;J379</f>
        <v>Exaltius|Exaltius the Unbeatable</v>
      </c>
      <c r="S379" s="39" t="n">
        <f aca="false">COUNTIF(R:R,R379)</f>
        <v>2</v>
      </c>
      <c r="T379" s="40" t="str">
        <f aca="false">B379&amp;"|"&amp;E379&amp;"|"&amp;J379</f>
        <v>Character (Co-Op)|Exaltius|Exaltius the Unbeatable</v>
      </c>
      <c r="U379" s="41" t="n">
        <f aca="false">COUNTIF(T:T,T379)</f>
        <v>1</v>
      </c>
      <c r="V379" s="42" t="str">
        <f aca="false">B379&amp;"|"&amp;E379&amp;"|"&amp;J379&amp;"|"&amp;N379</f>
        <v>Character (Co-Op)|Exaltius|Exaltius the Unbeatable|Collusion</v>
      </c>
      <c r="W379" s="43" t="n">
        <f aca="false">COUNTIF(V:V,V379)</f>
        <v>1</v>
      </c>
    </row>
    <row r="380" customFormat="false" ht="15.75" hidden="false" customHeight="true" outlineLevel="0" collapsed="false">
      <c r="A380" s="33" t="s">
        <v>73</v>
      </c>
      <c r="B380" s="33" t="s">
        <v>21</v>
      </c>
      <c r="C380" s="34" t="n">
        <v>0</v>
      </c>
      <c r="D380" s="34" t="n">
        <v>3</v>
      </c>
      <c r="E380" s="33" t="s">
        <v>98</v>
      </c>
      <c r="F380" s="33" t="s">
        <v>98</v>
      </c>
      <c r="G380" s="34" t="n">
        <v>0</v>
      </c>
      <c r="H380" s="33" t="s">
        <v>109</v>
      </c>
      <c r="I380" s="33" t="s">
        <v>109</v>
      </c>
      <c r="J380" s="33" t="s">
        <v>148</v>
      </c>
      <c r="K380" s="33"/>
      <c r="L380" s="33"/>
      <c r="M380" s="33" t="s">
        <v>150</v>
      </c>
      <c r="N380" s="35" t="s">
        <v>39</v>
      </c>
      <c r="O380" s="35" t="n">
        <v>2019</v>
      </c>
      <c r="P380" s="36" t="str">
        <f aca="false">J380</f>
        <v>Friendship (+1 VP)</v>
      </c>
      <c r="Q380" s="37" t="n">
        <f aca="false">COUNTIF(P:P,P380)</f>
        <v>24</v>
      </c>
      <c r="R380" s="38" t="str">
        <f aca="false">E380&amp;"|"&amp;J380</f>
        <v>Exaltius|Friendship (+1 VP)</v>
      </c>
      <c r="S380" s="39" t="n">
        <f aca="false">COUNTIF(R:R,R380)</f>
        <v>1</v>
      </c>
      <c r="T380" s="40" t="str">
        <f aca="false">B380&amp;"|"&amp;E380&amp;"|"&amp;J380</f>
        <v>Friendship|Exaltius|Friendship (+1 VP)</v>
      </c>
      <c r="U380" s="41" t="n">
        <f aca="false">COUNTIF(T:T,T380)</f>
        <v>1</v>
      </c>
      <c r="V380" s="42" t="str">
        <f aca="false">B380&amp;"|"&amp;E380&amp;"|"&amp;J380&amp;"|"&amp;N380</f>
        <v>Friendship|Exaltius|Friendship (+1 VP)|Collusion</v>
      </c>
      <c r="W380" s="43" t="n">
        <f aca="false">COUNTIF(V:V,V380)</f>
        <v>1</v>
      </c>
    </row>
    <row r="381" customFormat="false" ht="15.75" hidden="false" customHeight="true" outlineLevel="0" collapsed="false">
      <c r="A381" s="33" t="s">
        <v>73</v>
      </c>
      <c r="B381" s="33" t="s">
        <v>21</v>
      </c>
      <c r="C381" s="34" t="n">
        <v>0</v>
      </c>
      <c r="D381" s="34" t="n">
        <v>2</v>
      </c>
      <c r="E381" s="33" t="s">
        <v>98</v>
      </c>
      <c r="F381" s="33" t="s">
        <v>98</v>
      </c>
      <c r="G381" s="34" t="n">
        <v>0</v>
      </c>
      <c r="H381" s="33" t="s">
        <v>109</v>
      </c>
      <c r="I381" s="33" t="s">
        <v>109</v>
      </c>
      <c r="J381" s="33" t="s">
        <v>151</v>
      </c>
      <c r="K381" s="33"/>
      <c r="L381" s="33"/>
      <c r="M381" s="33" t="s">
        <v>152</v>
      </c>
      <c r="N381" s="35" t="s">
        <v>39</v>
      </c>
      <c r="O381" s="35" t="n">
        <v>2019</v>
      </c>
      <c r="P381" s="36" t="str">
        <f aca="false">J381</f>
        <v>Friendship (+2 VP)</v>
      </c>
      <c r="Q381" s="37" t="n">
        <f aca="false">COUNTIF(P:P,P381)</f>
        <v>23</v>
      </c>
      <c r="R381" s="38" t="str">
        <f aca="false">E381&amp;"|"&amp;J381</f>
        <v>Exaltius|Friendship (+2 VP)</v>
      </c>
      <c r="S381" s="39" t="n">
        <f aca="false">COUNTIF(R:R,R381)</f>
        <v>1</v>
      </c>
      <c r="T381" s="40" t="str">
        <f aca="false">B381&amp;"|"&amp;E381&amp;"|"&amp;J381</f>
        <v>Friendship|Exaltius|Friendship (+2 VP)</v>
      </c>
      <c r="U381" s="41" t="n">
        <f aca="false">COUNTIF(T:T,T381)</f>
        <v>1</v>
      </c>
      <c r="V381" s="42" t="str">
        <f aca="false">B381&amp;"|"&amp;E381&amp;"|"&amp;J381&amp;"|"&amp;N381</f>
        <v>Friendship|Exaltius|Friendship (+2 VP)|Collusion</v>
      </c>
      <c r="W381" s="43" t="n">
        <f aca="false">COUNTIF(V:V,V381)</f>
        <v>1</v>
      </c>
    </row>
    <row r="382" customFormat="false" ht="15.75" hidden="false" customHeight="true" outlineLevel="0" collapsed="false">
      <c r="A382" s="33" t="s">
        <v>73</v>
      </c>
      <c r="B382" s="33" t="s">
        <v>21</v>
      </c>
      <c r="C382" s="34" t="n">
        <v>0</v>
      </c>
      <c r="D382" s="34" t="n">
        <v>1</v>
      </c>
      <c r="E382" s="33" t="s">
        <v>98</v>
      </c>
      <c r="F382" s="33" t="s">
        <v>98</v>
      </c>
      <c r="G382" s="34" t="n">
        <v>0</v>
      </c>
      <c r="H382" s="33" t="s">
        <v>109</v>
      </c>
      <c r="I382" s="33" t="s">
        <v>109</v>
      </c>
      <c r="J382" s="33" t="s">
        <v>153</v>
      </c>
      <c r="K382" s="33"/>
      <c r="L382" s="33"/>
      <c r="M382" s="33" t="s">
        <v>154</v>
      </c>
      <c r="N382" s="35" t="s">
        <v>39</v>
      </c>
      <c r="O382" s="35" t="n">
        <v>2019</v>
      </c>
      <c r="P382" s="36" t="str">
        <f aca="false">J382</f>
        <v>Friendship (+3 VP)</v>
      </c>
      <c r="Q382" s="37" t="n">
        <f aca="false">COUNTIF(P:P,P382)</f>
        <v>23</v>
      </c>
      <c r="R382" s="38" t="str">
        <f aca="false">E382&amp;"|"&amp;J382</f>
        <v>Exaltius|Friendship (+3 VP)</v>
      </c>
      <c r="S382" s="39" t="n">
        <f aca="false">COUNTIF(R:R,R382)</f>
        <v>1</v>
      </c>
      <c r="T382" s="40" t="str">
        <f aca="false">B382&amp;"|"&amp;E382&amp;"|"&amp;J382</f>
        <v>Friendship|Exaltius|Friendship (+3 VP)</v>
      </c>
      <c r="U382" s="41" t="n">
        <f aca="false">COUNTIF(T:T,T382)</f>
        <v>1</v>
      </c>
      <c r="V382" s="42" t="str">
        <f aca="false">B382&amp;"|"&amp;E382&amp;"|"&amp;J382&amp;"|"&amp;N382</f>
        <v>Friendship|Exaltius|Friendship (+3 VP)|Collusion</v>
      </c>
      <c r="W382" s="43" t="n">
        <f aca="false">COUNTIF(V:V,V382)</f>
        <v>1</v>
      </c>
    </row>
    <row r="383" customFormat="false" ht="15.75" hidden="false" customHeight="true" outlineLevel="0" collapsed="false">
      <c r="A383" s="33" t="s">
        <v>39</v>
      </c>
      <c r="B383" s="33" t="s">
        <v>18</v>
      </c>
      <c r="C383" s="34" t="n">
        <v>9</v>
      </c>
      <c r="D383" s="34" t="n">
        <v>1</v>
      </c>
      <c r="E383" s="33" t="s">
        <v>1068</v>
      </c>
      <c r="F383" s="33" t="s">
        <v>1068</v>
      </c>
      <c r="G383" s="34" t="n">
        <v>8</v>
      </c>
      <c r="H383" s="33" t="s">
        <v>109</v>
      </c>
      <c r="I383" s="33" t="s">
        <v>117</v>
      </c>
      <c r="J383" s="33" t="s">
        <v>1069</v>
      </c>
      <c r="K383" s="44" t="s">
        <v>1070</v>
      </c>
      <c r="L383" s="33"/>
      <c r="M383" s="33" t="s">
        <v>1071</v>
      </c>
      <c r="N383" s="35" t="s">
        <v>39</v>
      </c>
      <c r="O383" s="35" t="n">
        <v>2020</v>
      </c>
      <c r="P383" s="36" t="str">
        <f aca="false">J383</f>
        <v>Bay Blade</v>
      </c>
      <c r="Q383" s="37" t="n">
        <f aca="false">COUNTIF(P:P,P383)</f>
        <v>1</v>
      </c>
      <c r="R383" s="38" t="str">
        <f aca="false">E383&amp;"|"&amp;J383</f>
        <v>Exaltius' Shopping List|Bay Blade</v>
      </c>
      <c r="S383" s="39" t="n">
        <f aca="false">COUNTIF(R:R,R383)</f>
        <v>1</v>
      </c>
      <c r="T383" s="40" t="str">
        <f aca="false">B383&amp;"|"&amp;E383&amp;"|"&amp;J383</f>
        <v>Gold Promo|Exaltius' Shopping List|Bay Blade</v>
      </c>
      <c r="U383" s="41" t="n">
        <f aca="false">COUNTIF(T:T,T383)</f>
        <v>1</v>
      </c>
      <c r="V383" s="42" t="str">
        <f aca="false">B383&amp;"|"&amp;E383&amp;"|"&amp;J383&amp;"|"&amp;N383</f>
        <v>Gold Promo|Exaltius' Shopping List|Bay Blade|Collusion</v>
      </c>
      <c r="W383" s="43" t="n">
        <f aca="false">COUNTIF(V:V,V383)</f>
        <v>1</v>
      </c>
    </row>
    <row r="384" customFormat="false" ht="15.75" hidden="false" customHeight="true" outlineLevel="0" collapsed="false">
      <c r="A384" s="33" t="s">
        <v>39</v>
      </c>
      <c r="B384" s="33" t="s">
        <v>18</v>
      </c>
      <c r="C384" s="34" t="n">
        <v>9</v>
      </c>
      <c r="D384" s="34" t="n">
        <v>1</v>
      </c>
      <c r="E384" s="33" t="s">
        <v>1068</v>
      </c>
      <c r="F384" s="33" t="s">
        <v>1068</v>
      </c>
      <c r="G384" s="34" t="n">
        <v>8</v>
      </c>
      <c r="H384" s="33" t="s">
        <v>110</v>
      </c>
      <c r="I384" s="33" t="s">
        <v>117</v>
      </c>
      <c r="J384" s="33" t="s">
        <v>1072</v>
      </c>
      <c r="K384" s="33" t="s">
        <v>1073</v>
      </c>
      <c r="L384" s="33"/>
      <c r="M384" s="33" t="s">
        <v>1074</v>
      </c>
      <c r="N384" s="35" t="s">
        <v>39</v>
      </c>
      <c r="O384" s="35" t="n">
        <v>2020</v>
      </c>
      <c r="P384" s="36" t="str">
        <f aca="false">J384</f>
        <v>Carlos the Machine</v>
      </c>
      <c r="Q384" s="37" t="n">
        <f aca="false">COUNTIF(P:P,P384)</f>
        <v>1</v>
      </c>
      <c r="R384" s="38" t="str">
        <f aca="false">E384&amp;"|"&amp;J384</f>
        <v>Exaltius' Shopping List|Carlos the Machine</v>
      </c>
      <c r="S384" s="39" t="n">
        <f aca="false">COUNTIF(R:R,R384)</f>
        <v>1</v>
      </c>
      <c r="T384" s="40" t="str">
        <f aca="false">B384&amp;"|"&amp;E384&amp;"|"&amp;J384</f>
        <v>Gold Promo|Exaltius' Shopping List|Carlos the Machine</v>
      </c>
      <c r="U384" s="41" t="n">
        <f aca="false">COUNTIF(T:T,T384)</f>
        <v>1</v>
      </c>
      <c r="V384" s="42" t="str">
        <f aca="false">B384&amp;"|"&amp;E384&amp;"|"&amp;J384&amp;"|"&amp;N384</f>
        <v>Gold Promo|Exaltius' Shopping List|Carlos the Machine|Collusion</v>
      </c>
      <c r="W384" s="43" t="n">
        <f aca="false">COUNTIF(V:V,V384)</f>
        <v>1</v>
      </c>
    </row>
    <row r="385" customFormat="false" ht="15.75" hidden="false" customHeight="true" outlineLevel="0" collapsed="false">
      <c r="A385" s="33" t="s">
        <v>39</v>
      </c>
      <c r="B385" s="33" t="s">
        <v>18</v>
      </c>
      <c r="C385" s="34" t="n">
        <v>9</v>
      </c>
      <c r="D385" s="34" t="n">
        <v>1</v>
      </c>
      <c r="E385" s="33" t="s">
        <v>1068</v>
      </c>
      <c r="F385" s="33" t="s">
        <v>1068</v>
      </c>
      <c r="G385" s="34" t="n">
        <v>8</v>
      </c>
      <c r="H385" s="33" t="s">
        <v>139</v>
      </c>
      <c r="I385" s="33" t="s">
        <v>117</v>
      </c>
      <c r="J385" s="33" t="s">
        <v>1075</v>
      </c>
      <c r="K385" s="44" t="s">
        <v>1076</v>
      </c>
      <c r="L385" s="33"/>
      <c r="M385" s="33" t="s">
        <v>1077</v>
      </c>
      <c r="N385" s="35" t="s">
        <v>39</v>
      </c>
      <c r="O385" s="35" t="n">
        <v>2020</v>
      </c>
      <c r="P385" s="36" t="str">
        <f aca="false">J385</f>
        <v>Killstreak the Unkillable</v>
      </c>
      <c r="Q385" s="37" t="n">
        <f aca="false">COUNTIF(P:P,P385)</f>
        <v>1</v>
      </c>
      <c r="R385" s="38" t="str">
        <f aca="false">E385&amp;"|"&amp;J385</f>
        <v>Exaltius' Shopping List|Killstreak the Unkillable</v>
      </c>
      <c r="S385" s="39" t="n">
        <f aca="false">COUNTIF(R:R,R385)</f>
        <v>1</v>
      </c>
      <c r="T385" s="40" t="str">
        <f aca="false">B385&amp;"|"&amp;E385&amp;"|"&amp;J385</f>
        <v>Gold Promo|Exaltius' Shopping List|Killstreak the Unkillable</v>
      </c>
      <c r="U385" s="41" t="n">
        <f aca="false">COUNTIF(T:T,T385)</f>
        <v>1</v>
      </c>
      <c r="V385" s="42" t="str">
        <f aca="false">B385&amp;"|"&amp;E385&amp;"|"&amp;J385&amp;"|"&amp;N385</f>
        <v>Gold Promo|Exaltius' Shopping List|Killstreak the Unkillable|Collusion</v>
      </c>
      <c r="W385" s="43" t="n">
        <f aca="false">COUNTIF(V:V,V385)</f>
        <v>1</v>
      </c>
    </row>
    <row r="386" customFormat="false" ht="15.75" hidden="false" customHeight="true" outlineLevel="0" collapsed="false">
      <c r="A386" s="33" t="s">
        <v>39</v>
      </c>
      <c r="B386" s="33" t="s">
        <v>18</v>
      </c>
      <c r="C386" s="34" t="n">
        <v>9</v>
      </c>
      <c r="D386" s="34" t="n">
        <v>1</v>
      </c>
      <c r="E386" s="33" t="s">
        <v>1068</v>
      </c>
      <c r="F386" s="33" t="s">
        <v>1068</v>
      </c>
      <c r="G386" s="34" t="n">
        <v>8</v>
      </c>
      <c r="H386" s="33" t="s">
        <v>99</v>
      </c>
      <c r="I386" s="33" t="s">
        <v>117</v>
      </c>
      <c r="J386" s="33" t="s">
        <v>1078</v>
      </c>
      <c r="K386" s="44" t="s">
        <v>1079</v>
      </c>
      <c r="L386" s="33"/>
      <c r="M386" s="33" t="s">
        <v>1080</v>
      </c>
      <c r="N386" s="35" t="s">
        <v>39</v>
      </c>
      <c r="O386" s="35" t="n">
        <v>2020</v>
      </c>
      <c r="P386" s="36" t="str">
        <f aca="false">J386</f>
        <v>Miracle Toast</v>
      </c>
      <c r="Q386" s="37" t="n">
        <f aca="false">COUNTIF(P:P,P386)</f>
        <v>1</v>
      </c>
      <c r="R386" s="38" t="str">
        <f aca="false">E386&amp;"|"&amp;J386</f>
        <v>Exaltius' Shopping List|Miracle Toast</v>
      </c>
      <c r="S386" s="39" t="n">
        <f aca="false">COUNTIF(R:R,R386)</f>
        <v>1</v>
      </c>
      <c r="T386" s="40" t="str">
        <f aca="false">B386&amp;"|"&amp;E386&amp;"|"&amp;J386</f>
        <v>Gold Promo|Exaltius' Shopping List|Miracle Toast</v>
      </c>
      <c r="U386" s="41" t="n">
        <f aca="false">COUNTIF(T:T,T386)</f>
        <v>1</v>
      </c>
      <c r="V386" s="42" t="str">
        <f aca="false">B386&amp;"|"&amp;E386&amp;"|"&amp;J386&amp;"|"&amp;N386</f>
        <v>Gold Promo|Exaltius' Shopping List|Miracle Toast|Collusion</v>
      </c>
      <c r="W386" s="43" t="n">
        <f aca="false">COUNTIF(V:V,V386)</f>
        <v>1</v>
      </c>
    </row>
    <row r="387" customFormat="false" ht="15.75" hidden="false" customHeight="true" outlineLevel="0" collapsed="false">
      <c r="A387" s="33" t="s">
        <v>39</v>
      </c>
      <c r="B387" s="33" t="s">
        <v>18</v>
      </c>
      <c r="C387" s="34" t="n">
        <v>9</v>
      </c>
      <c r="D387" s="34" t="n">
        <v>1</v>
      </c>
      <c r="E387" s="33" t="s">
        <v>1068</v>
      </c>
      <c r="F387" s="33" t="s">
        <v>1068</v>
      </c>
      <c r="G387" s="34" t="n">
        <v>8</v>
      </c>
      <c r="H387" s="33" t="s">
        <v>124</v>
      </c>
      <c r="I387" s="33" t="s">
        <v>117</v>
      </c>
      <c r="J387" s="33" t="s">
        <v>1081</v>
      </c>
      <c r="K387" s="33" t="s">
        <v>1082</v>
      </c>
      <c r="L387" s="33"/>
      <c r="M387" s="33" t="s">
        <v>1083</v>
      </c>
      <c r="N387" s="35" t="s">
        <v>39</v>
      </c>
      <c r="O387" s="35" t="n">
        <v>2020</v>
      </c>
      <c r="P387" s="36" t="str">
        <f aca="false">J387</f>
        <v>Panda</v>
      </c>
      <c r="Q387" s="37" t="n">
        <f aca="false">COUNTIF(P:P,P387)</f>
        <v>1</v>
      </c>
      <c r="R387" s="38" t="str">
        <f aca="false">E387&amp;"|"&amp;J387</f>
        <v>Exaltius' Shopping List|Panda</v>
      </c>
      <c r="S387" s="39" t="n">
        <f aca="false">COUNTIF(R:R,R387)</f>
        <v>1</v>
      </c>
      <c r="T387" s="40" t="str">
        <f aca="false">B387&amp;"|"&amp;E387&amp;"|"&amp;J387</f>
        <v>Gold Promo|Exaltius' Shopping List|Panda</v>
      </c>
      <c r="U387" s="41" t="n">
        <f aca="false">COUNTIF(T:T,T387)</f>
        <v>1</v>
      </c>
      <c r="V387" s="42" t="str">
        <f aca="false">B387&amp;"|"&amp;E387&amp;"|"&amp;J387&amp;"|"&amp;N387</f>
        <v>Gold Promo|Exaltius' Shopping List|Panda|Collusion</v>
      </c>
      <c r="W387" s="43" t="n">
        <f aca="false">COUNTIF(V:V,V387)</f>
        <v>1</v>
      </c>
    </row>
    <row r="388" customFormat="false" ht="15.75" hidden="false" customHeight="true" outlineLevel="0" collapsed="false">
      <c r="A388" s="33" t="s">
        <v>39</v>
      </c>
      <c r="B388" s="33" t="s">
        <v>18</v>
      </c>
      <c r="C388" s="34" t="n">
        <v>9</v>
      </c>
      <c r="D388" s="34" t="n">
        <v>1</v>
      </c>
      <c r="E388" s="33" t="s">
        <v>1068</v>
      </c>
      <c r="F388" s="33" t="s">
        <v>1068</v>
      </c>
      <c r="G388" s="34" t="n">
        <v>8</v>
      </c>
      <c r="H388" s="33" t="s">
        <v>114</v>
      </c>
      <c r="I388" s="33" t="s">
        <v>117</v>
      </c>
      <c r="J388" s="33" t="s">
        <v>1084</v>
      </c>
      <c r="K388" s="33"/>
      <c r="L388" s="33"/>
      <c r="M388" s="33" t="s">
        <v>1085</v>
      </c>
      <c r="N388" s="35" t="s">
        <v>39</v>
      </c>
      <c r="O388" s="35" t="n">
        <v>2020</v>
      </c>
      <c r="P388" s="36" t="str">
        <f aca="false">J388</f>
        <v>Robo-Malcombe</v>
      </c>
      <c r="Q388" s="37" t="n">
        <f aca="false">COUNTIF(P:P,P388)</f>
        <v>1</v>
      </c>
      <c r="R388" s="38" t="str">
        <f aca="false">E388&amp;"|"&amp;J388</f>
        <v>Exaltius' Shopping List|Robo-Malcombe</v>
      </c>
      <c r="S388" s="39" t="n">
        <f aca="false">COUNTIF(R:R,R388)</f>
        <v>1</v>
      </c>
      <c r="T388" s="40" t="str">
        <f aca="false">B388&amp;"|"&amp;E388&amp;"|"&amp;J388</f>
        <v>Gold Promo|Exaltius' Shopping List|Robo-Malcombe</v>
      </c>
      <c r="U388" s="41" t="n">
        <f aca="false">COUNTIF(T:T,T388)</f>
        <v>1</v>
      </c>
      <c r="V388" s="42" t="str">
        <f aca="false">B388&amp;"|"&amp;E388&amp;"|"&amp;J388&amp;"|"&amp;N388</f>
        <v>Gold Promo|Exaltius' Shopping List|Robo-Malcombe|Collusion</v>
      </c>
      <c r="W388" s="43" t="n">
        <f aca="false">COUNTIF(V:V,V388)</f>
        <v>1</v>
      </c>
    </row>
    <row r="389" customFormat="false" ht="15.75" hidden="false" customHeight="true" outlineLevel="0" collapsed="false">
      <c r="A389" s="33" t="s">
        <v>39</v>
      </c>
      <c r="B389" s="33" t="s">
        <v>23</v>
      </c>
      <c r="C389" s="34" t="n">
        <v>0</v>
      </c>
      <c r="D389" s="34" t="n">
        <v>1</v>
      </c>
      <c r="E389" s="33" t="s">
        <v>1086</v>
      </c>
      <c r="F389" s="33" t="s">
        <v>109</v>
      </c>
      <c r="G389" s="34" t="n">
        <v>0</v>
      </c>
      <c r="H389" s="33" t="s">
        <v>109</v>
      </c>
      <c r="I389" s="33" t="s">
        <v>109</v>
      </c>
      <c r="J389" s="33" t="s">
        <v>1087</v>
      </c>
      <c r="K389" s="33"/>
      <c r="L389" s="33" t="s">
        <v>1088</v>
      </c>
      <c r="M389" s="33" t="s">
        <v>1089</v>
      </c>
      <c r="N389" s="35" t="s">
        <v>39</v>
      </c>
      <c r="O389" s="35" t="n">
        <v>2020</v>
      </c>
      <c r="P389" s="36" t="str">
        <f aca="false">J389</f>
        <v>Canada Eh</v>
      </c>
      <c r="Q389" s="37" t="n">
        <f aca="false">COUNTIF(P:P,P389)</f>
        <v>1</v>
      </c>
      <c r="R389" s="38" t="str">
        <f aca="false">E389&amp;"|"&amp;J389</f>
        <v>Exotic Locations!|Canada Eh</v>
      </c>
      <c r="S389" s="39" t="n">
        <f aca="false">COUNTIF(R:R,R389)</f>
        <v>1</v>
      </c>
      <c r="T389" s="40" t="str">
        <f aca="false">B389&amp;"|"&amp;E389&amp;"|"&amp;J389</f>
        <v>Venue|Exotic Locations!|Canada Eh</v>
      </c>
      <c r="U389" s="41" t="n">
        <f aca="false">COUNTIF(T:T,T389)</f>
        <v>1</v>
      </c>
      <c r="V389" s="42" t="str">
        <f aca="false">B389&amp;"|"&amp;E389&amp;"|"&amp;J389&amp;"|"&amp;N389</f>
        <v>Venue|Exotic Locations!|Canada Eh|Collusion</v>
      </c>
      <c r="W389" s="43" t="n">
        <f aca="false">COUNTIF(V:V,V389)</f>
        <v>1</v>
      </c>
    </row>
    <row r="390" customFormat="false" ht="15.75" hidden="false" customHeight="true" outlineLevel="0" collapsed="false">
      <c r="A390" s="33" t="s">
        <v>10</v>
      </c>
      <c r="B390" s="33" t="s">
        <v>23</v>
      </c>
      <c r="C390" s="34" t="n">
        <v>0</v>
      </c>
      <c r="D390" s="34" t="n">
        <v>1</v>
      </c>
      <c r="E390" s="33" t="s">
        <v>1086</v>
      </c>
      <c r="F390" s="33" t="s">
        <v>109</v>
      </c>
      <c r="G390" s="34" t="n">
        <v>0</v>
      </c>
      <c r="H390" s="33" t="s">
        <v>109</v>
      </c>
      <c r="I390" s="33" t="s">
        <v>109</v>
      </c>
      <c r="J390" s="33" t="s">
        <v>1090</v>
      </c>
      <c r="K390" s="33"/>
      <c r="L390" s="33" t="s">
        <v>1088</v>
      </c>
      <c r="M390" s="33" t="s">
        <v>1091</v>
      </c>
      <c r="N390" s="35" t="s">
        <v>109</v>
      </c>
      <c r="O390" s="35" t="s">
        <v>109</v>
      </c>
      <c r="P390" s="36" t="str">
        <f aca="false">J390</f>
        <v>CCG Museum!</v>
      </c>
      <c r="Q390" s="37" t="n">
        <f aca="false">COUNTIF(P:P,P390)</f>
        <v>1</v>
      </c>
      <c r="R390" s="38" t="str">
        <f aca="false">E390&amp;"|"&amp;J390</f>
        <v>Exotic Locations!|CCG Museum!</v>
      </c>
      <c r="S390" s="39" t="n">
        <f aca="false">COUNTIF(R:R,R390)</f>
        <v>1</v>
      </c>
      <c r="T390" s="40" t="str">
        <f aca="false">B390&amp;"|"&amp;E390&amp;"|"&amp;J390</f>
        <v>Venue|Exotic Locations!|CCG Museum!</v>
      </c>
      <c r="U390" s="41" t="n">
        <f aca="false">COUNTIF(T:T,T390)</f>
        <v>1</v>
      </c>
      <c r="V390" s="42" t="str">
        <f aca="false">B390&amp;"|"&amp;E390&amp;"|"&amp;J390&amp;"|"&amp;N390</f>
        <v>Venue|Exotic Locations!|CCG Museum!|-</v>
      </c>
      <c r="W390" s="43" t="n">
        <f aca="false">COUNTIF(V:V,V390)</f>
        <v>1</v>
      </c>
    </row>
    <row r="391" customFormat="false" ht="15.75" hidden="false" customHeight="true" outlineLevel="0" collapsed="false">
      <c r="A391" s="33" t="s">
        <v>10</v>
      </c>
      <c r="B391" s="33" t="s">
        <v>23</v>
      </c>
      <c r="C391" s="34" t="n">
        <v>0</v>
      </c>
      <c r="D391" s="34" t="n">
        <v>1</v>
      </c>
      <c r="E391" s="33" t="s">
        <v>1086</v>
      </c>
      <c r="F391" s="33" t="s">
        <v>109</v>
      </c>
      <c r="G391" s="34" t="n">
        <v>0</v>
      </c>
      <c r="H391" s="33" t="s">
        <v>109</v>
      </c>
      <c r="I391" s="33" t="s">
        <v>109</v>
      </c>
      <c r="J391" s="33" t="s">
        <v>1092</v>
      </c>
      <c r="K391" s="33"/>
      <c r="L391" s="33" t="s">
        <v>1088</v>
      </c>
      <c r="M391" s="33" t="s">
        <v>1093</v>
      </c>
      <c r="N391" s="35" t="s">
        <v>109</v>
      </c>
      <c r="O391" s="35" t="s">
        <v>109</v>
      </c>
      <c r="P391" s="36" t="str">
        <f aca="false">J391</f>
        <v>Chain Supermarket!</v>
      </c>
      <c r="Q391" s="37" t="n">
        <f aca="false">COUNTIF(P:P,P391)</f>
        <v>1</v>
      </c>
      <c r="R391" s="38" t="str">
        <f aca="false">E391&amp;"|"&amp;J391</f>
        <v>Exotic Locations!|Chain Supermarket!</v>
      </c>
      <c r="S391" s="39" t="n">
        <f aca="false">COUNTIF(R:R,R391)</f>
        <v>1</v>
      </c>
      <c r="T391" s="40" t="str">
        <f aca="false">B391&amp;"|"&amp;E391&amp;"|"&amp;J391</f>
        <v>Venue|Exotic Locations!|Chain Supermarket!</v>
      </c>
      <c r="U391" s="41" t="n">
        <f aca="false">COUNTIF(T:T,T391)</f>
        <v>1</v>
      </c>
      <c r="V391" s="42" t="str">
        <f aca="false">B391&amp;"|"&amp;E391&amp;"|"&amp;J391&amp;"|"&amp;N391</f>
        <v>Venue|Exotic Locations!|Chain Supermarket!|-</v>
      </c>
      <c r="W391" s="43" t="n">
        <f aca="false">COUNTIF(V:V,V391)</f>
        <v>1</v>
      </c>
    </row>
    <row r="392" customFormat="false" ht="15.75" hidden="false" customHeight="true" outlineLevel="0" collapsed="false">
      <c r="A392" s="33" t="s">
        <v>10</v>
      </c>
      <c r="B392" s="33" t="s">
        <v>23</v>
      </c>
      <c r="C392" s="34" t="n">
        <v>0</v>
      </c>
      <c r="D392" s="34" t="n">
        <v>1</v>
      </c>
      <c r="E392" s="33" t="s">
        <v>1086</v>
      </c>
      <c r="F392" s="33" t="s">
        <v>109</v>
      </c>
      <c r="G392" s="34" t="n">
        <v>0</v>
      </c>
      <c r="H392" s="33" t="s">
        <v>109</v>
      </c>
      <c r="I392" s="33" t="s">
        <v>109</v>
      </c>
      <c r="J392" s="33" t="s">
        <v>1094</v>
      </c>
      <c r="K392" s="33"/>
      <c r="L392" s="33" t="s">
        <v>1088</v>
      </c>
      <c r="M392" s="33" t="s">
        <v>1095</v>
      </c>
      <c r="N392" s="35" t="s">
        <v>109</v>
      </c>
      <c r="O392" s="35" t="s">
        <v>109</v>
      </c>
      <c r="P392" s="36" t="str">
        <f aca="false">J392</f>
        <v>Charity Tournament!</v>
      </c>
      <c r="Q392" s="37" t="n">
        <f aca="false">COUNTIF(P:P,P392)</f>
        <v>1</v>
      </c>
      <c r="R392" s="38" t="str">
        <f aca="false">E392&amp;"|"&amp;J392</f>
        <v>Exotic Locations!|Charity Tournament!</v>
      </c>
      <c r="S392" s="39" t="n">
        <f aca="false">COUNTIF(R:R,R392)</f>
        <v>1</v>
      </c>
      <c r="T392" s="40" t="str">
        <f aca="false">B392&amp;"|"&amp;E392&amp;"|"&amp;J392</f>
        <v>Venue|Exotic Locations!|Charity Tournament!</v>
      </c>
      <c r="U392" s="41" t="n">
        <f aca="false">COUNTIF(T:T,T392)</f>
        <v>1</v>
      </c>
      <c r="V392" s="42" t="str">
        <f aca="false">B392&amp;"|"&amp;E392&amp;"|"&amp;J392&amp;"|"&amp;N392</f>
        <v>Venue|Exotic Locations!|Charity Tournament!|-</v>
      </c>
      <c r="W392" s="43" t="n">
        <f aca="false">COUNTIF(V:V,V392)</f>
        <v>1</v>
      </c>
    </row>
    <row r="393" customFormat="false" ht="15.75" hidden="false" customHeight="true" outlineLevel="0" collapsed="false">
      <c r="A393" s="33" t="s">
        <v>39</v>
      </c>
      <c r="B393" s="33" t="s">
        <v>23</v>
      </c>
      <c r="C393" s="34" t="n">
        <v>0</v>
      </c>
      <c r="D393" s="34" t="n">
        <v>1</v>
      </c>
      <c r="E393" s="33" t="s">
        <v>1086</v>
      </c>
      <c r="F393" s="33" t="s">
        <v>109</v>
      </c>
      <c r="G393" s="34" t="n">
        <v>0</v>
      </c>
      <c r="H393" s="33" t="s">
        <v>109</v>
      </c>
      <c r="I393" s="33" t="s">
        <v>109</v>
      </c>
      <c r="J393" s="33" t="s">
        <v>1096</v>
      </c>
      <c r="K393" s="33"/>
      <c r="L393" s="33" t="s">
        <v>1088</v>
      </c>
      <c r="M393" s="33" t="s">
        <v>1097</v>
      </c>
      <c r="N393" s="35" t="s">
        <v>39</v>
      </c>
      <c r="O393" s="35" t="n">
        <v>2020</v>
      </c>
      <c r="P393" s="36" t="str">
        <f aca="false">J393</f>
        <v>Counterfeit Mansion</v>
      </c>
      <c r="Q393" s="37" t="n">
        <f aca="false">COUNTIF(P:P,P393)</f>
        <v>1</v>
      </c>
      <c r="R393" s="38" t="str">
        <f aca="false">E393&amp;"|"&amp;J393</f>
        <v>Exotic Locations!|Counterfeit Mansion</v>
      </c>
      <c r="S393" s="39" t="n">
        <f aca="false">COUNTIF(R:R,R393)</f>
        <v>1</v>
      </c>
      <c r="T393" s="40" t="str">
        <f aca="false">B393&amp;"|"&amp;E393&amp;"|"&amp;J393</f>
        <v>Venue|Exotic Locations!|Counterfeit Mansion</v>
      </c>
      <c r="U393" s="41" t="n">
        <f aca="false">COUNTIF(T:T,T393)</f>
        <v>1</v>
      </c>
      <c r="V393" s="42" t="str">
        <f aca="false">B393&amp;"|"&amp;E393&amp;"|"&amp;J393&amp;"|"&amp;N393</f>
        <v>Venue|Exotic Locations!|Counterfeit Mansion|Collusion</v>
      </c>
      <c r="W393" s="43" t="n">
        <f aca="false">COUNTIF(V:V,V393)</f>
        <v>1</v>
      </c>
    </row>
    <row r="394" customFormat="false" ht="15.75" hidden="false" customHeight="true" outlineLevel="0" collapsed="false">
      <c r="A394" s="33" t="s">
        <v>10</v>
      </c>
      <c r="B394" s="33" t="s">
        <v>23</v>
      </c>
      <c r="C394" s="34" t="n">
        <v>0</v>
      </c>
      <c r="D394" s="34" t="n">
        <v>1</v>
      </c>
      <c r="E394" s="33" t="s">
        <v>1086</v>
      </c>
      <c r="F394" s="33" t="s">
        <v>109</v>
      </c>
      <c r="G394" s="34" t="n">
        <v>0</v>
      </c>
      <c r="H394" s="33" t="s">
        <v>109</v>
      </c>
      <c r="I394" s="33" t="s">
        <v>109</v>
      </c>
      <c r="J394" s="33" t="s">
        <v>1098</v>
      </c>
      <c r="K394" s="33"/>
      <c r="L394" s="33" t="s">
        <v>1088</v>
      </c>
      <c r="M394" s="33" t="s">
        <v>1099</v>
      </c>
      <c r="N394" s="35" t="s">
        <v>109</v>
      </c>
      <c r="O394" s="35" t="s">
        <v>109</v>
      </c>
      <c r="P394" s="36" t="str">
        <f aca="false">J394</f>
        <v>Extreme Sports Arena</v>
      </c>
      <c r="Q394" s="37" t="n">
        <f aca="false">COUNTIF(P:P,P394)</f>
        <v>1</v>
      </c>
      <c r="R394" s="38" t="str">
        <f aca="false">E394&amp;"|"&amp;J394</f>
        <v>Exotic Locations!|Extreme Sports Arena</v>
      </c>
      <c r="S394" s="39" t="n">
        <f aca="false">COUNTIF(R:R,R394)</f>
        <v>1</v>
      </c>
      <c r="T394" s="40" t="str">
        <f aca="false">B394&amp;"|"&amp;E394&amp;"|"&amp;J394</f>
        <v>Venue|Exotic Locations!|Extreme Sports Arena</v>
      </c>
      <c r="U394" s="41" t="n">
        <f aca="false">COUNTIF(T:T,T394)</f>
        <v>1</v>
      </c>
      <c r="V394" s="42" t="str">
        <f aca="false">B394&amp;"|"&amp;E394&amp;"|"&amp;J394&amp;"|"&amp;N394</f>
        <v>Venue|Exotic Locations!|Extreme Sports Arena|-</v>
      </c>
      <c r="W394" s="43" t="n">
        <f aca="false">COUNTIF(V:V,V394)</f>
        <v>1</v>
      </c>
    </row>
    <row r="395" customFormat="false" ht="15.75" hidden="false" customHeight="true" outlineLevel="0" collapsed="false">
      <c r="A395" s="33" t="s">
        <v>39</v>
      </c>
      <c r="B395" s="33" t="s">
        <v>23</v>
      </c>
      <c r="C395" s="34" t="n">
        <v>0</v>
      </c>
      <c r="D395" s="34" t="n">
        <v>1</v>
      </c>
      <c r="E395" s="33" t="s">
        <v>1086</v>
      </c>
      <c r="F395" s="33" t="s">
        <v>109</v>
      </c>
      <c r="G395" s="34" t="n">
        <v>0</v>
      </c>
      <c r="H395" s="33" t="s">
        <v>109</v>
      </c>
      <c r="I395" s="33" t="s">
        <v>109</v>
      </c>
      <c r="J395" s="33" t="s">
        <v>1100</v>
      </c>
      <c r="K395" s="33"/>
      <c r="L395" s="33" t="s">
        <v>1088</v>
      </c>
      <c r="M395" s="33" t="s">
        <v>1101</v>
      </c>
      <c r="N395" s="35" t="s">
        <v>39</v>
      </c>
      <c r="O395" s="35" t="n">
        <v>2020</v>
      </c>
      <c r="P395" s="36" t="str">
        <f aca="false">J395</f>
        <v>Hall of Rules</v>
      </c>
      <c r="Q395" s="37" t="n">
        <f aca="false">COUNTIF(P:P,P395)</f>
        <v>1</v>
      </c>
      <c r="R395" s="38" t="str">
        <f aca="false">E395&amp;"|"&amp;J395</f>
        <v>Exotic Locations!|Hall of Rules</v>
      </c>
      <c r="S395" s="39" t="n">
        <f aca="false">COUNTIF(R:R,R395)</f>
        <v>1</v>
      </c>
      <c r="T395" s="40" t="str">
        <f aca="false">B395&amp;"|"&amp;E395&amp;"|"&amp;J395</f>
        <v>Venue|Exotic Locations!|Hall of Rules</v>
      </c>
      <c r="U395" s="41" t="n">
        <f aca="false">COUNTIF(T:T,T395)</f>
        <v>1</v>
      </c>
      <c r="V395" s="42" t="str">
        <f aca="false">B395&amp;"|"&amp;E395&amp;"|"&amp;J395&amp;"|"&amp;N395</f>
        <v>Venue|Exotic Locations!|Hall of Rules|Collusion</v>
      </c>
      <c r="W395" s="43" t="n">
        <f aca="false">COUNTIF(V:V,V395)</f>
        <v>1</v>
      </c>
    </row>
    <row r="396" customFormat="false" ht="15.75" hidden="false" customHeight="true" outlineLevel="0" collapsed="false">
      <c r="A396" s="33" t="s">
        <v>10</v>
      </c>
      <c r="B396" s="33" t="s">
        <v>23</v>
      </c>
      <c r="C396" s="34" t="n">
        <v>0</v>
      </c>
      <c r="D396" s="34" t="n">
        <v>1</v>
      </c>
      <c r="E396" s="33" t="s">
        <v>1086</v>
      </c>
      <c r="F396" s="33" t="s">
        <v>109</v>
      </c>
      <c r="G396" s="34" t="n">
        <v>0</v>
      </c>
      <c r="H396" s="33" t="s">
        <v>109</v>
      </c>
      <c r="I396" s="33" t="s">
        <v>109</v>
      </c>
      <c r="J396" s="33" t="s">
        <v>1102</v>
      </c>
      <c r="K396" s="33"/>
      <c r="L396" s="33" t="s">
        <v>1088</v>
      </c>
      <c r="M396" s="33" t="s">
        <v>1103</v>
      </c>
      <c r="N396" s="35" t="s">
        <v>109</v>
      </c>
      <c r="O396" s="35" t="s">
        <v>109</v>
      </c>
      <c r="P396" s="36" t="str">
        <f aca="false">J396</f>
        <v>In Spaaaaaaaaace!!!</v>
      </c>
      <c r="Q396" s="37" t="n">
        <f aca="false">COUNTIF(P:P,P396)</f>
        <v>1</v>
      </c>
      <c r="R396" s="38" t="str">
        <f aca="false">E396&amp;"|"&amp;J396</f>
        <v>Exotic Locations!|In Spaaaaaaaaace!!!</v>
      </c>
      <c r="S396" s="39" t="n">
        <f aca="false">COUNTIF(R:R,R396)</f>
        <v>1</v>
      </c>
      <c r="T396" s="40" t="str">
        <f aca="false">B396&amp;"|"&amp;E396&amp;"|"&amp;J396</f>
        <v>Venue|Exotic Locations!|In Spaaaaaaaaace!!!</v>
      </c>
      <c r="U396" s="41" t="n">
        <f aca="false">COUNTIF(T:T,T396)</f>
        <v>1</v>
      </c>
      <c r="V396" s="42" t="str">
        <f aca="false">B396&amp;"|"&amp;E396&amp;"|"&amp;J396&amp;"|"&amp;N396</f>
        <v>Venue|Exotic Locations!|In Spaaaaaaaaace!!!|-</v>
      </c>
      <c r="W396" s="43" t="n">
        <f aca="false">COUNTIF(V:V,V396)</f>
        <v>1</v>
      </c>
    </row>
    <row r="397" customFormat="false" ht="15.75" hidden="false" customHeight="true" outlineLevel="0" collapsed="false">
      <c r="A397" s="33" t="s">
        <v>10</v>
      </c>
      <c r="B397" s="33" t="s">
        <v>23</v>
      </c>
      <c r="C397" s="34" t="n">
        <v>0</v>
      </c>
      <c r="D397" s="34" t="n">
        <v>1</v>
      </c>
      <c r="E397" s="33" t="s">
        <v>1086</v>
      </c>
      <c r="F397" s="33" t="s">
        <v>109</v>
      </c>
      <c r="G397" s="34" t="n">
        <v>0</v>
      </c>
      <c r="H397" s="33" t="s">
        <v>109</v>
      </c>
      <c r="I397" s="33" t="s">
        <v>109</v>
      </c>
      <c r="J397" s="33" t="s">
        <v>1104</v>
      </c>
      <c r="K397" s="33"/>
      <c r="L397" s="33" t="s">
        <v>1088</v>
      </c>
      <c r="M397" s="33" t="s">
        <v>1105</v>
      </c>
      <c r="N397" s="35" t="s">
        <v>109</v>
      </c>
      <c r="O397" s="35" t="s">
        <v>109</v>
      </c>
      <c r="P397" s="36" t="str">
        <f aca="false">J397</f>
        <v>Local Gaming Store!</v>
      </c>
      <c r="Q397" s="37" t="n">
        <f aca="false">COUNTIF(P:P,P397)</f>
        <v>1</v>
      </c>
      <c r="R397" s="38" t="str">
        <f aca="false">E397&amp;"|"&amp;J397</f>
        <v>Exotic Locations!|Local Gaming Store!</v>
      </c>
      <c r="S397" s="39" t="n">
        <f aca="false">COUNTIF(R:R,R397)</f>
        <v>1</v>
      </c>
      <c r="T397" s="40" t="str">
        <f aca="false">B397&amp;"|"&amp;E397&amp;"|"&amp;J397</f>
        <v>Venue|Exotic Locations!|Local Gaming Store!</v>
      </c>
      <c r="U397" s="41" t="n">
        <f aca="false">COUNTIF(T:T,T397)</f>
        <v>1</v>
      </c>
      <c r="V397" s="42" t="str">
        <f aca="false">B397&amp;"|"&amp;E397&amp;"|"&amp;J397&amp;"|"&amp;N397</f>
        <v>Venue|Exotic Locations!|Local Gaming Store!|-</v>
      </c>
      <c r="W397" s="43" t="n">
        <f aca="false">COUNTIF(V:V,V397)</f>
        <v>1</v>
      </c>
    </row>
    <row r="398" customFormat="false" ht="15.75" hidden="false" customHeight="true" outlineLevel="0" collapsed="false">
      <c r="A398" s="33" t="s">
        <v>39</v>
      </c>
      <c r="B398" s="33" t="s">
        <v>23</v>
      </c>
      <c r="C398" s="34" t="n">
        <v>0</v>
      </c>
      <c r="D398" s="34" t="n">
        <v>1</v>
      </c>
      <c r="E398" s="33" t="s">
        <v>1086</v>
      </c>
      <c r="F398" s="33" t="s">
        <v>109</v>
      </c>
      <c r="G398" s="34" t="n">
        <v>0</v>
      </c>
      <c r="H398" s="33" t="s">
        <v>109</v>
      </c>
      <c r="I398" s="33" t="s">
        <v>109</v>
      </c>
      <c r="J398" s="33" t="s">
        <v>1106</v>
      </c>
      <c r="K398" s="33"/>
      <c r="L398" s="33" t="s">
        <v>1088</v>
      </c>
      <c r="M398" s="33" t="s">
        <v>1107</v>
      </c>
      <c r="N398" s="35" t="s">
        <v>39</v>
      </c>
      <c r="O398" s="35" t="n">
        <v>2020</v>
      </c>
      <c r="P398" s="36" t="str">
        <f aca="false">J398</f>
        <v>Official Branded Factory</v>
      </c>
      <c r="Q398" s="37" t="n">
        <f aca="false">COUNTIF(P:P,P398)</f>
        <v>1</v>
      </c>
      <c r="R398" s="38" t="str">
        <f aca="false">E398&amp;"|"&amp;J398</f>
        <v>Exotic Locations!|Official Branded Factory</v>
      </c>
      <c r="S398" s="39" t="n">
        <f aca="false">COUNTIF(R:R,R398)</f>
        <v>1</v>
      </c>
      <c r="T398" s="40" t="str">
        <f aca="false">B398&amp;"|"&amp;E398&amp;"|"&amp;J398</f>
        <v>Venue|Exotic Locations!|Official Branded Factory</v>
      </c>
      <c r="U398" s="41" t="n">
        <f aca="false">COUNTIF(T:T,T398)</f>
        <v>1</v>
      </c>
      <c r="V398" s="42" t="str">
        <f aca="false">B398&amp;"|"&amp;E398&amp;"|"&amp;J398&amp;"|"&amp;N398</f>
        <v>Venue|Exotic Locations!|Official Branded Factory|Collusion</v>
      </c>
      <c r="W398" s="43" t="n">
        <f aca="false">COUNTIF(V:V,V398)</f>
        <v>1</v>
      </c>
    </row>
    <row r="399" customFormat="false" ht="15.75" hidden="false" customHeight="true" outlineLevel="0" collapsed="false">
      <c r="A399" s="33" t="s">
        <v>10</v>
      </c>
      <c r="B399" s="33" t="s">
        <v>23</v>
      </c>
      <c r="C399" s="34" t="n">
        <v>0</v>
      </c>
      <c r="D399" s="34" t="n">
        <v>1</v>
      </c>
      <c r="E399" s="33" t="s">
        <v>1086</v>
      </c>
      <c r="F399" s="33" t="s">
        <v>109</v>
      </c>
      <c r="G399" s="34" t="n">
        <v>0</v>
      </c>
      <c r="H399" s="33" t="s">
        <v>109</v>
      </c>
      <c r="I399" s="33" t="s">
        <v>109</v>
      </c>
      <c r="J399" s="33" t="s">
        <v>1108</v>
      </c>
      <c r="K399" s="33"/>
      <c r="L399" s="33" t="s">
        <v>1088</v>
      </c>
      <c r="M399" s="33" t="s">
        <v>1109</v>
      </c>
      <c r="N399" s="35" t="s">
        <v>109</v>
      </c>
      <c r="O399" s="35" t="s">
        <v>109</v>
      </c>
      <c r="P399" s="36" t="str">
        <f aca="false">J399</f>
        <v>On an Active Volcano!</v>
      </c>
      <c r="Q399" s="37" t="n">
        <f aca="false">COUNTIF(P:P,P399)</f>
        <v>1</v>
      </c>
      <c r="R399" s="38" t="str">
        <f aca="false">E399&amp;"|"&amp;J399</f>
        <v>Exotic Locations!|On an Active Volcano!</v>
      </c>
      <c r="S399" s="39" t="n">
        <f aca="false">COUNTIF(R:R,R399)</f>
        <v>1</v>
      </c>
      <c r="T399" s="40" t="str">
        <f aca="false">B399&amp;"|"&amp;E399&amp;"|"&amp;J399</f>
        <v>Venue|Exotic Locations!|On an Active Volcano!</v>
      </c>
      <c r="U399" s="41" t="n">
        <f aca="false">COUNTIF(T:T,T399)</f>
        <v>1</v>
      </c>
      <c r="V399" s="42" t="str">
        <f aca="false">B399&amp;"|"&amp;E399&amp;"|"&amp;J399&amp;"|"&amp;N399</f>
        <v>Venue|Exotic Locations!|On an Active Volcano!|-</v>
      </c>
      <c r="W399" s="43" t="n">
        <f aca="false">COUNTIF(V:V,V399)</f>
        <v>1</v>
      </c>
    </row>
    <row r="400" customFormat="false" ht="15.75" hidden="false" customHeight="true" outlineLevel="0" collapsed="false">
      <c r="A400" s="33" t="s">
        <v>10</v>
      </c>
      <c r="B400" s="33" t="s">
        <v>23</v>
      </c>
      <c r="C400" s="34" t="n">
        <v>0</v>
      </c>
      <c r="D400" s="34" t="n">
        <v>1</v>
      </c>
      <c r="E400" s="33" t="s">
        <v>1086</v>
      </c>
      <c r="F400" s="33" t="s">
        <v>109</v>
      </c>
      <c r="G400" s="34" t="n">
        <v>0</v>
      </c>
      <c r="H400" s="33" t="s">
        <v>109</v>
      </c>
      <c r="I400" s="33" t="s">
        <v>109</v>
      </c>
      <c r="J400" s="33" t="s">
        <v>1110</v>
      </c>
      <c r="K400" s="33"/>
      <c r="L400" s="33" t="s">
        <v>1088</v>
      </c>
      <c r="M400" s="33" t="s">
        <v>1111</v>
      </c>
      <c r="N400" s="35" t="s">
        <v>109</v>
      </c>
      <c r="O400" s="35" t="s">
        <v>109</v>
      </c>
      <c r="P400" s="36" t="str">
        <f aca="false">J400</f>
        <v>Ostrich Racing!</v>
      </c>
      <c r="Q400" s="37" t="n">
        <f aca="false">COUNTIF(P:P,P400)</f>
        <v>1</v>
      </c>
      <c r="R400" s="38" t="str">
        <f aca="false">E400&amp;"|"&amp;J400</f>
        <v>Exotic Locations!|Ostrich Racing!</v>
      </c>
      <c r="S400" s="39" t="n">
        <f aca="false">COUNTIF(R:R,R400)</f>
        <v>1</v>
      </c>
      <c r="T400" s="40" t="str">
        <f aca="false">B400&amp;"|"&amp;E400&amp;"|"&amp;J400</f>
        <v>Venue|Exotic Locations!|Ostrich Racing!</v>
      </c>
      <c r="U400" s="41" t="n">
        <f aca="false">COUNTIF(T:T,T400)</f>
        <v>1</v>
      </c>
      <c r="V400" s="42" t="str">
        <f aca="false">B400&amp;"|"&amp;E400&amp;"|"&amp;J400&amp;"|"&amp;N400</f>
        <v>Venue|Exotic Locations!|Ostrich Racing!|-</v>
      </c>
      <c r="W400" s="43" t="n">
        <f aca="false">COUNTIF(V:V,V400)</f>
        <v>1</v>
      </c>
    </row>
    <row r="401" customFormat="false" ht="15.75" hidden="false" customHeight="true" outlineLevel="0" collapsed="false">
      <c r="A401" s="33" t="s">
        <v>39</v>
      </c>
      <c r="B401" s="33" t="s">
        <v>23</v>
      </c>
      <c r="C401" s="34" t="n">
        <v>0</v>
      </c>
      <c r="D401" s="34" t="n">
        <v>1</v>
      </c>
      <c r="E401" s="33" t="s">
        <v>1086</v>
      </c>
      <c r="F401" s="33" t="s">
        <v>109</v>
      </c>
      <c r="G401" s="34" t="n">
        <v>0</v>
      </c>
      <c r="H401" s="33" t="s">
        <v>109</v>
      </c>
      <c r="I401" s="33" t="s">
        <v>109</v>
      </c>
      <c r="J401" s="33" t="s">
        <v>1112</v>
      </c>
      <c r="K401" s="33"/>
      <c r="L401" s="33" t="s">
        <v>1088</v>
      </c>
      <c r="M401" s="33" t="s">
        <v>1113</v>
      </c>
      <c r="N401" s="35" t="s">
        <v>39</v>
      </c>
      <c r="O401" s="35" t="n">
        <v>2020</v>
      </c>
      <c r="P401" s="36" t="str">
        <f aca="false">J401</f>
        <v>Sacred Luckstream Village</v>
      </c>
      <c r="Q401" s="37" t="n">
        <f aca="false">COUNTIF(P:P,P401)</f>
        <v>1</v>
      </c>
      <c r="R401" s="38" t="str">
        <f aca="false">E401&amp;"|"&amp;J401</f>
        <v>Exotic Locations!|Sacred Luckstream Village</v>
      </c>
      <c r="S401" s="39" t="n">
        <f aca="false">COUNTIF(R:R,R401)</f>
        <v>1</v>
      </c>
      <c r="T401" s="40" t="str">
        <f aca="false">B401&amp;"|"&amp;E401&amp;"|"&amp;J401</f>
        <v>Venue|Exotic Locations!|Sacred Luckstream Village</v>
      </c>
      <c r="U401" s="41" t="n">
        <f aca="false">COUNTIF(T:T,T401)</f>
        <v>1</v>
      </c>
      <c r="V401" s="42" t="str">
        <f aca="false">B401&amp;"|"&amp;E401&amp;"|"&amp;J401&amp;"|"&amp;N401</f>
        <v>Venue|Exotic Locations!|Sacred Luckstream Village|Collusion</v>
      </c>
      <c r="W401" s="43" t="n">
        <f aca="false">COUNTIF(V:V,V401)</f>
        <v>1</v>
      </c>
    </row>
    <row r="402" customFormat="false" ht="15.75" hidden="false" customHeight="true" outlineLevel="0" collapsed="false">
      <c r="A402" s="33" t="s">
        <v>10</v>
      </c>
      <c r="B402" s="33" t="s">
        <v>23</v>
      </c>
      <c r="C402" s="34" t="n">
        <v>0</v>
      </c>
      <c r="D402" s="34" t="n">
        <v>1</v>
      </c>
      <c r="E402" s="33" t="s">
        <v>1086</v>
      </c>
      <c r="F402" s="33" t="s">
        <v>109</v>
      </c>
      <c r="G402" s="34" t="n">
        <v>0</v>
      </c>
      <c r="H402" s="33" t="s">
        <v>109</v>
      </c>
      <c r="I402" s="33" t="s">
        <v>109</v>
      </c>
      <c r="J402" s="33" t="s">
        <v>1114</v>
      </c>
      <c r="K402" s="33"/>
      <c r="L402" s="33" t="s">
        <v>1088</v>
      </c>
      <c r="M402" s="33" t="s">
        <v>1115</v>
      </c>
      <c r="N402" s="35" t="s">
        <v>109</v>
      </c>
      <c r="O402" s="35" t="s">
        <v>109</v>
      </c>
      <c r="P402" s="36" t="str">
        <f aca="false">J402</f>
        <v>The Dragon's Vault!</v>
      </c>
      <c r="Q402" s="37" t="n">
        <f aca="false">COUNTIF(P:P,P402)</f>
        <v>1</v>
      </c>
      <c r="R402" s="38" t="str">
        <f aca="false">E402&amp;"|"&amp;J402</f>
        <v>Exotic Locations!|The Dragon's Vault!</v>
      </c>
      <c r="S402" s="39" t="n">
        <f aca="false">COUNTIF(R:R,R402)</f>
        <v>1</v>
      </c>
      <c r="T402" s="40" t="str">
        <f aca="false">B402&amp;"|"&amp;E402&amp;"|"&amp;J402</f>
        <v>Venue|Exotic Locations!|The Dragon's Vault!</v>
      </c>
      <c r="U402" s="41" t="n">
        <f aca="false">COUNTIF(T:T,T402)</f>
        <v>1</v>
      </c>
      <c r="V402" s="42" t="str">
        <f aca="false">B402&amp;"|"&amp;E402&amp;"|"&amp;J402&amp;"|"&amp;N402</f>
        <v>Venue|Exotic Locations!|The Dragon's Vault!|-</v>
      </c>
      <c r="W402" s="43" t="n">
        <f aca="false">COUNTIF(V:V,V402)</f>
        <v>1</v>
      </c>
    </row>
    <row r="403" customFormat="false" ht="15.75" hidden="false" customHeight="true" outlineLevel="0" collapsed="false">
      <c r="A403" s="33" t="s">
        <v>39</v>
      </c>
      <c r="B403" s="33" t="s">
        <v>23</v>
      </c>
      <c r="C403" s="34" t="n">
        <v>0</v>
      </c>
      <c r="D403" s="34" t="n">
        <v>1</v>
      </c>
      <c r="E403" s="33" t="s">
        <v>1086</v>
      </c>
      <c r="F403" s="33" t="s">
        <v>109</v>
      </c>
      <c r="G403" s="34" t="n">
        <v>0</v>
      </c>
      <c r="H403" s="33" t="s">
        <v>109</v>
      </c>
      <c r="I403" s="33" t="s">
        <v>109</v>
      </c>
      <c r="J403" s="33" t="s">
        <v>1116</v>
      </c>
      <c r="K403" s="33"/>
      <c r="L403" s="33" t="s">
        <v>1088</v>
      </c>
      <c r="M403" s="33" t="s">
        <v>1117</v>
      </c>
      <c r="N403" s="35" t="s">
        <v>39</v>
      </c>
      <c r="O403" s="35" t="n">
        <v>2020</v>
      </c>
      <c r="P403" s="36" t="str">
        <f aca="false">J403</f>
        <v>The Stacked Deck</v>
      </c>
      <c r="Q403" s="37" t="n">
        <f aca="false">COUNTIF(P:P,P403)</f>
        <v>1</v>
      </c>
      <c r="R403" s="38" t="str">
        <f aca="false">E403&amp;"|"&amp;J403</f>
        <v>Exotic Locations!|The Stacked Deck</v>
      </c>
      <c r="S403" s="39" t="n">
        <f aca="false">COUNTIF(R:R,R403)</f>
        <v>1</v>
      </c>
      <c r="T403" s="40" t="str">
        <f aca="false">B403&amp;"|"&amp;E403&amp;"|"&amp;J403</f>
        <v>Venue|Exotic Locations!|The Stacked Deck</v>
      </c>
      <c r="U403" s="41" t="n">
        <f aca="false">COUNTIF(T:T,T403)</f>
        <v>1</v>
      </c>
      <c r="V403" s="42" t="str">
        <f aca="false">B403&amp;"|"&amp;E403&amp;"|"&amp;J403&amp;"|"&amp;N403</f>
        <v>Venue|Exotic Locations!|The Stacked Deck|Collusion</v>
      </c>
      <c r="W403" s="43" t="n">
        <f aca="false">COUNTIF(V:V,V403)</f>
        <v>1</v>
      </c>
    </row>
    <row r="404" customFormat="false" ht="15.75" hidden="false" customHeight="true" outlineLevel="0" collapsed="false">
      <c r="A404" s="33" t="s">
        <v>10</v>
      </c>
      <c r="B404" s="33" t="s">
        <v>23</v>
      </c>
      <c r="C404" s="34" t="n">
        <v>0</v>
      </c>
      <c r="D404" s="34" t="n">
        <v>1</v>
      </c>
      <c r="E404" s="33" t="s">
        <v>1086</v>
      </c>
      <c r="F404" s="33" t="s">
        <v>109</v>
      </c>
      <c r="G404" s="34" t="n">
        <v>0</v>
      </c>
      <c r="H404" s="33" t="s">
        <v>109</v>
      </c>
      <c r="I404" s="33" t="s">
        <v>109</v>
      </c>
      <c r="J404" s="33" t="s">
        <v>1118</v>
      </c>
      <c r="K404" s="33"/>
      <c r="L404" s="33" t="s">
        <v>1088</v>
      </c>
      <c r="M404" s="33" t="s">
        <v>1119</v>
      </c>
      <c r="N404" s="35" t="s">
        <v>109</v>
      </c>
      <c r="O404" s="35" t="s">
        <v>109</v>
      </c>
      <c r="P404" s="36" t="str">
        <f aca="false">J404</f>
        <v>Underground Arena!</v>
      </c>
      <c r="Q404" s="37" t="n">
        <f aca="false">COUNTIF(P:P,P404)</f>
        <v>1</v>
      </c>
      <c r="R404" s="38" t="str">
        <f aca="false">E404&amp;"|"&amp;J404</f>
        <v>Exotic Locations!|Underground Arena!</v>
      </c>
      <c r="S404" s="39" t="n">
        <f aca="false">COUNTIF(R:R,R404)</f>
        <v>1</v>
      </c>
      <c r="T404" s="40" t="str">
        <f aca="false">B404&amp;"|"&amp;E404&amp;"|"&amp;J404</f>
        <v>Venue|Exotic Locations!|Underground Arena!</v>
      </c>
      <c r="U404" s="41" t="n">
        <f aca="false">COUNTIF(T:T,T404)</f>
        <v>1</v>
      </c>
      <c r="V404" s="42" t="str">
        <f aca="false">B404&amp;"|"&amp;E404&amp;"|"&amp;J404&amp;"|"&amp;N404</f>
        <v>Venue|Exotic Locations!|Underground Arena!|-</v>
      </c>
      <c r="W404" s="43" t="n">
        <f aca="false">COUNTIF(V:V,V404)</f>
        <v>1</v>
      </c>
    </row>
    <row r="405" customFormat="false" ht="15.75" hidden="false" customHeight="true" outlineLevel="0" collapsed="false">
      <c r="A405" s="33" t="s">
        <v>63</v>
      </c>
      <c r="B405" s="33" t="s">
        <v>19</v>
      </c>
      <c r="C405" s="34" t="n">
        <v>10</v>
      </c>
      <c r="D405" s="34" t="n">
        <v>5</v>
      </c>
      <c r="E405" s="33" t="s">
        <v>1120</v>
      </c>
      <c r="F405" s="33" t="s">
        <v>1121</v>
      </c>
      <c r="G405" s="34" t="n">
        <v>9</v>
      </c>
      <c r="H405" s="33" t="s">
        <v>114</v>
      </c>
      <c r="I405" s="33" t="s">
        <v>100</v>
      </c>
      <c r="J405" s="33" t="s">
        <v>1122</v>
      </c>
      <c r="K405" s="33"/>
      <c r="L405" s="33"/>
      <c r="M405" s="33" t="s">
        <v>1123</v>
      </c>
      <c r="N405" s="35" t="s">
        <v>109</v>
      </c>
      <c r="O405" s="35" t="n">
        <v>2017</v>
      </c>
      <c r="P405" s="36" t="str">
        <f aca="false">J405</f>
        <v>Protor von Granprie</v>
      </c>
      <c r="Q405" s="37" t="n">
        <f aca="false">COUNTIF(P:P,P405)</f>
        <v>3</v>
      </c>
      <c r="R405" s="38" t="str">
        <f aca="false">E405&amp;"|"&amp;J405</f>
        <v>EZWN|Protor von Granprie</v>
      </c>
      <c r="S405" s="39" t="n">
        <f aca="false">COUNTIF(R:R,R405)</f>
        <v>1</v>
      </c>
      <c r="T405" s="40" t="str">
        <f aca="false">B405&amp;"|"&amp;E405&amp;"|"&amp;J405</f>
        <v>Pro Player|EZWN|Protor von Granprie</v>
      </c>
      <c r="U405" s="41" t="n">
        <f aca="false">COUNTIF(T:T,T405)</f>
        <v>1</v>
      </c>
      <c r="V405" s="42" t="str">
        <f aca="false">B405&amp;"|"&amp;E405&amp;"|"&amp;J405&amp;"|"&amp;N405</f>
        <v>Pro Player|EZWN|Protor von Granprie|-</v>
      </c>
      <c r="W405" s="43" t="n">
        <f aca="false">COUNTIF(V:V,V405)</f>
        <v>1</v>
      </c>
    </row>
    <row r="406" customFormat="false" ht="15.75" hidden="false" customHeight="true" outlineLevel="0" collapsed="false">
      <c r="A406" s="33" t="s">
        <v>73</v>
      </c>
      <c r="B406" s="33" t="s">
        <v>20</v>
      </c>
      <c r="C406" s="34" t="n">
        <v>0</v>
      </c>
      <c r="D406" s="34" t="n">
        <v>1</v>
      </c>
      <c r="E406" s="33" t="s">
        <v>1124</v>
      </c>
      <c r="F406" s="33" t="s">
        <v>1124</v>
      </c>
      <c r="G406" s="34" t="n">
        <v>0</v>
      </c>
      <c r="H406" s="33" t="s">
        <v>109</v>
      </c>
      <c r="I406" s="33" t="s">
        <v>109</v>
      </c>
      <c r="J406" s="33" t="s">
        <v>1125</v>
      </c>
      <c r="K406" s="33"/>
      <c r="L406" s="33"/>
      <c r="M406" s="33" t="s">
        <v>1126</v>
      </c>
      <c r="N406" s="35" t="s">
        <v>39</v>
      </c>
      <c r="O406" s="35" t="n">
        <v>2019</v>
      </c>
      <c r="P406" s="36" t="str">
        <f aca="false">J406</f>
        <v>Mysterious Alien F</v>
      </c>
      <c r="Q406" s="37" t="n">
        <f aca="false">COUNTIF(P:P,P406)</f>
        <v>3</v>
      </c>
      <c r="R406" s="38" t="str">
        <f aca="false">E406&amp;"|"&amp;J406</f>
        <v>F|Mysterious Alien F</v>
      </c>
      <c r="S406" s="39" t="n">
        <f aca="false">COUNTIF(R:R,R406)</f>
        <v>2</v>
      </c>
      <c r="T406" s="40" t="str">
        <f aca="false">B406&amp;"|"&amp;E406&amp;"|"&amp;J406</f>
        <v>Character|F|Mysterious Alien F</v>
      </c>
      <c r="U406" s="41" t="n">
        <f aca="false">COUNTIF(T:T,T406)</f>
        <v>1</v>
      </c>
      <c r="V406" s="42" t="str">
        <f aca="false">B406&amp;"|"&amp;E406&amp;"|"&amp;J406&amp;"|"&amp;N406</f>
        <v>Character|F|Mysterious Alien F|Collusion</v>
      </c>
      <c r="W406" s="43" t="n">
        <f aca="false">COUNTIF(V:V,V406)</f>
        <v>1</v>
      </c>
    </row>
    <row r="407" customFormat="false" ht="15.75" hidden="false" customHeight="true" outlineLevel="0" collapsed="false">
      <c r="A407" s="33" t="s">
        <v>73</v>
      </c>
      <c r="B407" s="33" t="s">
        <v>32</v>
      </c>
      <c r="C407" s="34" t="n">
        <v>0</v>
      </c>
      <c r="D407" s="34" t="n">
        <v>1</v>
      </c>
      <c r="E407" s="33" t="s">
        <v>1124</v>
      </c>
      <c r="F407" s="33" t="s">
        <v>1124</v>
      </c>
      <c r="G407" s="34" t="n">
        <v>0</v>
      </c>
      <c r="H407" s="33" t="s">
        <v>109</v>
      </c>
      <c r="I407" s="33" t="s">
        <v>109</v>
      </c>
      <c r="J407" s="33" t="s">
        <v>1125</v>
      </c>
      <c r="K407" s="33"/>
      <c r="L407" s="33"/>
      <c r="M407" s="33" t="s">
        <v>1127</v>
      </c>
      <c r="N407" s="35" t="s">
        <v>39</v>
      </c>
      <c r="O407" s="35" t="n">
        <v>2019</v>
      </c>
      <c r="P407" s="36" t="str">
        <f aca="false">J407</f>
        <v>Mysterious Alien F</v>
      </c>
      <c r="Q407" s="37" t="n">
        <f aca="false">COUNTIF(P:P,P407)</f>
        <v>3</v>
      </c>
      <c r="R407" s="38" t="str">
        <f aca="false">E407&amp;"|"&amp;J407</f>
        <v>F|Mysterious Alien F</v>
      </c>
      <c r="S407" s="39" t="n">
        <f aca="false">COUNTIF(R:R,R407)</f>
        <v>2</v>
      </c>
      <c r="T407" s="40" t="str">
        <f aca="false">B407&amp;"|"&amp;E407&amp;"|"&amp;J407</f>
        <v>Character (Co-Op)|F|Mysterious Alien F</v>
      </c>
      <c r="U407" s="41" t="n">
        <f aca="false">COUNTIF(T:T,T407)</f>
        <v>1</v>
      </c>
      <c r="V407" s="42" t="str">
        <f aca="false">B407&amp;"|"&amp;E407&amp;"|"&amp;J407&amp;"|"&amp;N407</f>
        <v>Character (Co-Op)|F|Mysterious Alien F|Collusion</v>
      </c>
      <c r="W407" s="43" t="n">
        <f aca="false">COUNTIF(V:V,V407)</f>
        <v>1</v>
      </c>
    </row>
    <row r="408" customFormat="false" ht="15.75" hidden="false" customHeight="true" outlineLevel="0" collapsed="false">
      <c r="A408" s="33" t="s">
        <v>73</v>
      </c>
      <c r="B408" s="33" t="s">
        <v>21</v>
      </c>
      <c r="C408" s="34" t="n">
        <v>0</v>
      </c>
      <c r="D408" s="34" t="n">
        <v>3</v>
      </c>
      <c r="E408" s="33" t="s">
        <v>1124</v>
      </c>
      <c r="F408" s="33" t="s">
        <v>1124</v>
      </c>
      <c r="G408" s="34" t="n">
        <v>0</v>
      </c>
      <c r="H408" s="33" t="s">
        <v>109</v>
      </c>
      <c r="I408" s="33" t="s">
        <v>109</v>
      </c>
      <c r="J408" s="33" t="s">
        <v>148</v>
      </c>
      <c r="K408" s="33"/>
      <c r="L408" s="33"/>
      <c r="M408" s="33" t="s">
        <v>150</v>
      </c>
      <c r="N408" s="35" t="s">
        <v>39</v>
      </c>
      <c r="O408" s="35" t="n">
        <v>2019</v>
      </c>
      <c r="P408" s="36" t="str">
        <f aca="false">J408</f>
        <v>Friendship (+1 VP)</v>
      </c>
      <c r="Q408" s="37" t="n">
        <f aca="false">COUNTIF(P:P,P408)</f>
        <v>24</v>
      </c>
      <c r="R408" s="38" t="str">
        <f aca="false">E408&amp;"|"&amp;J408</f>
        <v>F|Friendship (+1 VP)</v>
      </c>
      <c r="S408" s="39" t="n">
        <f aca="false">COUNTIF(R:R,R408)</f>
        <v>1</v>
      </c>
      <c r="T408" s="40" t="str">
        <f aca="false">B408&amp;"|"&amp;E408&amp;"|"&amp;J408</f>
        <v>Friendship|F|Friendship (+1 VP)</v>
      </c>
      <c r="U408" s="41" t="n">
        <f aca="false">COUNTIF(T:T,T408)</f>
        <v>1</v>
      </c>
      <c r="V408" s="42" t="str">
        <f aca="false">B408&amp;"|"&amp;E408&amp;"|"&amp;J408&amp;"|"&amp;N408</f>
        <v>Friendship|F|Friendship (+1 VP)|Collusion</v>
      </c>
      <c r="W408" s="43" t="n">
        <f aca="false">COUNTIF(V:V,V408)</f>
        <v>1</v>
      </c>
    </row>
    <row r="409" customFormat="false" ht="15.75" hidden="false" customHeight="true" outlineLevel="0" collapsed="false">
      <c r="A409" s="33" t="s">
        <v>73</v>
      </c>
      <c r="B409" s="33" t="s">
        <v>21</v>
      </c>
      <c r="C409" s="34" t="n">
        <v>0</v>
      </c>
      <c r="D409" s="34" t="n">
        <v>2</v>
      </c>
      <c r="E409" s="33" t="s">
        <v>1124</v>
      </c>
      <c r="F409" s="33" t="s">
        <v>1124</v>
      </c>
      <c r="G409" s="34" t="n">
        <v>0</v>
      </c>
      <c r="H409" s="33" t="s">
        <v>109</v>
      </c>
      <c r="I409" s="33" t="s">
        <v>109</v>
      </c>
      <c r="J409" s="33" t="s">
        <v>151</v>
      </c>
      <c r="K409" s="33"/>
      <c r="L409" s="33"/>
      <c r="M409" s="33" t="s">
        <v>152</v>
      </c>
      <c r="N409" s="35" t="s">
        <v>39</v>
      </c>
      <c r="O409" s="35" t="n">
        <v>2019</v>
      </c>
      <c r="P409" s="36" t="str">
        <f aca="false">J409</f>
        <v>Friendship (+2 VP)</v>
      </c>
      <c r="Q409" s="37" t="n">
        <f aca="false">COUNTIF(P:P,P409)</f>
        <v>23</v>
      </c>
      <c r="R409" s="38" t="str">
        <f aca="false">E409&amp;"|"&amp;J409</f>
        <v>F|Friendship (+2 VP)</v>
      </c>
      <c r="S409" s="39" t="n">
        <f aca="false">COUNTIF(R:R,R409)</f>
        <v>1</v>
      </c>
      <c r="T409" s="40" t="str">
        <f aca="false">B409&amp;"|"&amp;E409&amp;"|"&amp;J409</f>
        <v>Friendship|F|Friendship (+2 VP)</v>
      </c>
      <c r="U409" s="41" t="n">
        <f aca="false">COUNTIF(T:T,T409)</f>
        <v>1</v>
      </c>
      <c r="V409" s="42" t="str">
        <f aca="false">B409&amp;"|"&amp;E409&amp;"|"&amp;J409&amp;"|"&amp;N409</f>
        <v>Friendship|F|Friendship (+2 VP)|Collusion</v>
      </c>
      <c r="W409" s="43" t="n">
        <f aca="false">COUNTIF(V:V,V409)</f>
        <v>1</v>
      </c>
    </row>
    <row r="410" customFormat="false" ht="15.75" hidden="false" customHeight="true" outlineLevel="0" collapsed="false">
      <c r="A410" s="33" t="s">
        <v>73</v>
      </c>
      <c r="B410" s="33" t="s">
        <v>21</v>
      </c>
      <c r="C410" s="34" t="n">
        <v>0</v>
      </c>
      <c r="D410" s="34" t="n">
        <v>1</v>
      </c>
      <c r="E410" s="33" t="s">
        <v>1124</v>
      </c>
      <c r="F410" s="33" t="s">
        <v>1124</v>
      </c>
      <c r="G410" s="34" t="n">
        <v>0</v>
      </c>
      <c r="H410" s="33" t="s">
        <v>109</v>
      </c>
      <c r="I410" s="33" t="s">
        <v>109</v>
      </c>
      <c r="J410" s="33" t="s">
        <v>153</v>
      </c>
      <c r="K410" s="33"/>
      <c r="L410" s="33"/>
      <c r="M410" s="33" t="s">
        <v>154</v>
      </c>
      <c r="N410" s="35" t="s">
        <v>39</v>
      </c>
      <c r="O410" s="35" t="n">
        <v>2019</v>
      </c>
      <c r="P410" s="36" t="str">
        <f aca="false">J410</f>
        <v>Friendship (+3 VP)</v>
      </c>
      <c r="Q410" s="37" t="n">
        <f aca="false">COUNTIF(P:P,P410)</f>
        <v>23</v>
      </c>
      <c r="R410" s="38" t="str">
        <f aca="false">E410&amp;"|"&amp;J410</f>
        <v>F|Friendship (+3 VP)</v>
      </c>
      <c r="S410" s="39" t="n">
        <f aca="false">COUNTIF(R:R,R410)</f>
        <v>1</v>
      </c>
      <c r="T410" s="40" t="str">
        <f aca="false">B410&amp;"|"&amp;E410&amp;"|"&amp;J410</f>
        <v>Friendship|F|Friendship (+3 VP)</v>
      </c>
      <c r="U410" s="41" t="n">
        <f aca="false">COUNTIF(T:T,T410)</f>
        <v>1</v>
      </c>
      <c r="V410" s="42" t="str">
        <f aca="false">B410&amp;"|"&amp;E410&amp;"|"&amp;J410&amp;"|"&amp;N410</f>
        <v>Friendship|F|Friendship (+3 VP)|Collusion</v>
      </c>
      <c r="W410" s="43" t="n">
        <f aca="false">COUNTIF(V:V,V410)</f>
        <v>1</v>
      </c>
    </row>
    <row r="411" customFormat="false" ht="15.75" hidden="false" customHeight="true" outlineLevel="0" collapsed="false">
      <c r="A411" s="33" t="s">
        <v>10</v>
      </c>
      <c r="B411" s="33" t="s">
        <v>15</v>
      </c>
      <c r="C411" s="34" t="n">
        <v>6</v>
      </c>
      <c r="D411" s="34" t="n">
        <v>2</v>
      </c>
      <c r="E411" s="33" t="s">
        <v>1128</v>
      </c>
      <c r="F411" s="33" t="s">
        <v>1128</v>
      </c>
      <c r="G411" s="34" t="n">
        <v>5</v>
      </c>
      <c r="H411" s="33" t="s">
        <v>124</v>
      </c>
      <c r="I411" s="33" t="s">
        <v>120</v>
      </c>
      <c r="J411" s="33" t="s">
        <v>1129</v>
      </c>
      <c r="K411" s="44" t="s">
        <v>1130</v>
      </c>
      <c r="L411" s="33"/>
      <c r="M411" s="33" t="s">
        <v>1131</v>
      </c>
      <c r="N411" s="35" t="s">
        <v>109</v>
      </c>
      <c r="O411" s="35" t="n">
        <v>2015</v>
      </c>
      <c r="P411" s="36" t="str">
        <f aca="false">J411</f>
        <v>Apprentice Alchemist Marle</v>
      </c>
      <c r="Q411" s="37" t="n">
        <f aca="false">COUNTIF(P:P,P411)</f>
        <v>1</v>
      </c>
      <c r="R411" s="38" t="str">
        <f aca="false">E411&amp;"|"&amp;J411</f>
        <v>Fantasy Finale MCLXVII-2|Apprentice Alchemist Marle</v>
      </c>
      <c r="S411" s="39" t="n">
        <f aca="false">COUNTIF(R:R,R411)</f>
        <v>1</v>
      </c>
      <c r="T411" s="40" t="str">
        <f aca="false">B411&amp;"|"&amp;E411&amp;"|"&amp;J411</f>
        <v>Master|Fantasy Finale MCLXVII-2|Apprentice Alchemist Marle</v>
      </c>
      <c r="U411" s="41" t="n">
        <f aca="false">COUNTIF(T:T,T411)</f>
        <v>1</v>
      </c>
      <c r="V411" s="42" t="str">
        <f aca="false">B411&amp;"|"&amp;E411&amp;"|"&amp;J411&amp;"|"&amp;N411</f>
        <v>Master|Fantasy Finale MCLXVII-2|Apprentice Alchemist Marle|-</v>
      </c>
      <c r="W411" s="43" t="n">
        <f aca="false">COUNTIF(V:V,V411)</f>
        <v>1</v>
      </c>
    </row>
    <row r="412" customFormat="false" ht="15.75" hidden="false" customHeight="true" outlineLevel="0" collapsed="false">
      <c r="A412" s="33" t="s">
        <v>10</v>
      </c>
      <c r="B412" s="33" t="s">
        <v>15</v>
      </c>
      <c r="C412" s="34" t="n">
        <v>6</v>
      </c>
      <c r="D412" s="34" t="n">
        <v>2</v>
      </c>
      <c r="E412" s="33" t="s">
        <v>1128</v>
      </c>
      <c r="F412" s="33" t="s">
        <v>1128</v>
      </c>
      <c r="G412" s="34" t="n">
        <v>7</v>
      </c>
      <c r="H412" s="33" t="s">
        <v>114</v>
      </c>
      <c r="I412" s="33" t="s">
        <v>125</v>
      </c>
      <c r="J412" s="33" t="s">
        <v>1132</v>
      </c>
      <c r="K412" s="33" t="s">
        <v>1133</v>
      </c>
      <c r="L412" s="33"/>
      <c r="M412" s="33" t="s">
        <v>1134</v>
      </c>
      <c r="N412" s="35" t="s">
        <v>109</v>
      </c>
      <c r="O412" s="35" t="n">
        <v>2015</v>
      </c>
      <c r="P412" s="36" t="str">
        <f aca="false">J412</f>
        <v>Blizzard Angst</v>
      </c>
      <c r="Q412" s="37" t="n">
        <f aca="false">COUNTIF(P:P,P412)</f>
        <v>1</v>
      </c>
      <c r="R412" s="38" t="str">
        <f aca="false">E412&amp;"|"&amp;J412</f>
        <v>Fantasy Finale MCLXVII-2|Blizzard Angst</v>
      </c>
      <c r="S412" s="39" t="n">
        <f aca="false">COUNTIF(R:R,R412)</f>
        <v>1</v>
      </c>
      <c r="T412" s="40" t="str">
        <f aca="false">B412&amp;"|"&amp;E412&amp;"|"&amp;J412</f>
        <v>Master|Fantasy Finale MCLXVII-2|Blizzard Angst</v>
      </c>
      <c r="U412" s="41" t="n">
        <f aca="false">COUNTIF(T:T,T412)</f>
        <v>1</v>
      </c>
      <c r="V412" s="42" t="str">
        <f aca="false">B412&amp;"|"&amp;E412&amp;"|"&amp;J412&amp;"|"&amp;N412</f>
        <v>Master|Fantasy Finale MCLXVII-2|Blizzard Angst|-</v>
      </c>
      <c r="W412" s="43" t="n">
        <f aca="false">COUNTIF(V:V,V412)</f>
        <v>1</v>
      </c>
    </row>
    <row r="413" customFormat="false" ht="15.75" hidden="false" customHeight="true" outlineLevel="0" collapsed="false">
      <c r="A413" s="33" t="s">
        <v>26</v>
      </c>
      <c r="B413" s="33" t="s">
        <v>15</v>
      </c>
      <c r="C413" s="34" t="n">
        <v>6</v>
      </c>
      <c r="D413" s="34" t="n">
        <v>1</v>
      </c>
      <c r="E413" s="33" t="s">
        <v>1128</v>
      </c>
      <c r="F413" s="33" t="s">
        <v>1128</v>
      </c>
      <c r="G413" s="34" t="n">
        <v>9</v>
      </c>
      <c r="H413" s="33" t="s">
        <v>139</v>
      </c>
      <c r="I413" s="33" t="s">
        <v>120</v>
      </c>
      <c r="J413" s="33" t="s">
        <v>1135</v>
      </c>
      <c r="K413" s="44" t="s">
        <v>1136</v>
      </c>
      <c r="L413" s="33" t="s">
        <v>1137</v>
      </c>
      <c r="M413" s="33" t="s">
        <v>1138</v>
      </c>
      <c r="N413" s="35" t="s">
        <v>26</v>
      </c>
      <c r="O413" s="35" t="n">
        <v>2016</v>
      </c>
      <c r="P413" s="36" t="str">
        <f aca="false">J413</f>
        <v>Grimoire Advice</v>
      </c>
      <c r="Q413" s="37" t="n">
        <f aca="false">COUNTIF(P:P,P413)</f>
        <v>1</v>
      </c>
      <c r="R413" s="38" t="str">
        <f aca="false">E413&amp;"|"&amp;J413</f>
        <v>Fantasy Finale MCLXVII-2|Grimoire Advice</v>
      </c>
      <c r="S413" s="39" t="n">
        <f aca="false">COUNTIF(R:R,R413)</f>
        <v>1</v>
      </c>
      <c r="T413" s="40" t="str">
        <f aca="false">B413&amp;"|"&amp;E413&amp;"|"&amp;J413</f>
        <v>Master|Fantasy Finale MCLXVII-2|Grimoire Advice</v>
      </c>
      <c r="U413" s="41" t="n">
        <f aca="false">COUNTIF(T:T,T413)</f>
        <v>1</v>
      </c>
      <c r="V413" s="42" t="str">
        <f aca="false">B413&amp;"|"&amp;E413&amp;"|"&amp;J413&amp;"|"&amp;N413</f>
        <v>Master|Fantasy Finale MCLXVII-2|Grimoire Advice|Set Rotation</v>
      </c>
      <c r="W413" s="43" t="n">
        <f aca="false">COUNTIF(V:V,V413)</f>
        <v>1</v>
      </c>
    </row>
    <row r="414" customFormat="false" ht="15.75" hidden="false" customHeight="true" outlineLevel="0" collapsed="false">
      <c r="A414" s="33" t="s">
        <v>10</v>
      </c>
      <c r="B414" s="33" t="s">
        <v>15</v>
      </c>
      <c r="C414" s="34" t="n">
        <v>6</v>
      </c>
      <c r="D414" s="34" t="n">
        <v>2</v>
      </c>
      <c r="E414" s="33" t="s">
        <v>1128</v>
      </c>
      <c r="F414" s="33" t="s">
        <v>1128</v>
      </c>
      <c r="G414" s="34" t="n">
        <v>6</v>
      </c>
      <c r="H414" s="33" t="s">
        <v>129</v>
      </c>
      <c r="I414" s="33" t="s">
        <v>162</v>
      </c>
      <c r="J414" s="33" t="s">
        <v>1139</v>
      </c>
      <c r="K414" s="44" t="s">
        <v>1140</v>
      </c>
      <c r="L414" s="33"/>
      <c r="M414" s="33" t="s">
        <v>1141</v>
      </c>
      <c r="N414" s="35" t="s">
        <v>109</v>
      </c>
      <c r="O414" s="35" t="n">
        <v>2015</v>
      </c>
      <c r="P414" s="36" t="str">
        <f aca="false">J414</f>
        <v>Level 1 Slime</v>
      </c>
      <c r="Q414" s="37" t="n">
        <f aca="false">COUNTIF(P:P,P414)</f>
        <v>1</v>
      </c>
      <c r="R414" s="38" t="str">
        <f aca="false">E414&amp;"|"&amp;J414</f>
        <v>Fantasy Finale MCLXVII-2|Level 1 Slime</v>
      </c>
      <c r="S414" s="39" t="n">
        <f aca="false">COUNTIF(R:R,R414)</f>
        <v>1</v>
      </c>
      <c r="T414" s="40" t="str">
        <f aca="false">B414&amp;"|"&amp;E414&amp;"|"&amp;J414</f>
        <v>Master|Fantasy Finale MCLXVII-2|Level 1 Slime</v>
      </c>
      <c r="U414" s="41" t="n">
        <f aca="false">COUNTIF(T:T,T414)</f>
        <v>1</v>
      </c>
      <c r="V414" s="42" t="str">
        <f aca="false">B414&amp;"|"&amp;E414&amp;"|"&amp;J414&amp;"|"&amp;N414</f>
        <v>Master|Fantasy Finale MCLXVII-2|Level 1 Slime|-</v>
      </c>
      <c r="W414" s="43" t="n">
        <f aca="false">COUNTIF(V:V,V414)</f>
        <v>1</v>
      </c>
    </row>
    <row r="415" customFormat="false" ht="15.75" hidden="false" customHeight="true" outlineLevel="0" collapsed="false">
      <c r="A415" s="33" t="s">
        <v>10</v>
      </c>
      <c r="B415" s="33" t="s">
        <v>15</v>
      </c>
      <c r="C415" s="34" t="n">
        <v>6</v>
      </c>
      <c r="D415" s="34" t="n">
        <v>1</v>
      </c>
      <c r="E415" s="33" t="s">
        <v>1128</v>
      </c>
      <c r="F415" s="33" t="s">
        <v>1128</v>
      </c>
      <c r="G415" s="34" t="n">
        <v>8</v>
      </c>
      <c r="H415" s="33" t="s">
        <v>114</v>
      </c>
      <c r="I415" s="33" t="s">
        <v>120</v>
      </c>
      <c r="J415" s="33" t="s">
        <v>1142</v>
      </c>
      <c r="K415" s="33" t="s">
        <v>1143</v>
      </c>
      <c r="L415" s="33"/>
      <c r="M415" s="33" t="s">
        <v>1144</v>
      </c>
      <c r="N415" s="35" t="s">
        <v>109</v>
      </c>
      <c r="O415" s="35" t="n">
        <v>2015</v>
      </c>
      <c r="P415" s="36" t="str">
        <f aca="false">J415</f>
        <v>Maguroth</v>
      </c>
      <c r="Q415" s="37" t="n">
        <f aca="false">COUNTIF(P:P,P415)</f>
        <v>1</v>
      </c>
      <c r="R415" s="38" t="str">
        <f aca="false">E415&amp;"|"&amp;J415</f>
        <v>Fantasy Finale MCLXVII-2|Maguroth</v>
      </c>
      <c r="S415" s="39" t="n">
        <f aca="false">COUNTIF(R:R,R415)</f>
        <v>1</v>
      </c>
      <c r="T415" s="40" t="str">
        <f aca="false">B415&amp;"|"&amp;E415&amp;"|"&amp;J415</f>
        <v>Master|Fantasy Finale MCLXVII-2|Maguroth</v>
      </c>
      <c r="U415" s="41" t="n">
        <f aca="false">COUNTIF(T:T,T415)</f>
        <v>1</v>
      </c>
      <c r="V415" s="42" t="str">
        <f aca="false">B415&amp;"|"&amp;E415&amp;"|"&amp;J415&amp;"|"&amp;N415</f>
        <v>Master|Fantasy Finale MCLXVII-2|Maguroth|-</v>
      </c>
      <c r="W415" s="43" t="n">
        <f aca="false">COUNTIF(V:V,V415)</f>
        <v>1</v>
      </c>
    </row>
    <row r="416" customFormat="false" ht="15.75" hidden="false" customHeight="true" outlineLevel="0" collapsed="false">
      <c r="A416" s="33" t="s">
        <v>10</v>
      </c>
      <c r="B416" s="33" t="s">
        <v>15</v>
      </c>
      <c r="C416" s="34" t="n">
        <v>6</v>
      </c>
      <c r="D416" s="34" t="n">
        <v>3</v>
      </c>
      <c r="E416" s="33" t="s">
        <v>1128</v>
      </c>
      <c r="F416" s="33" t="s">
        <v>1128</v>
      </c>
      <c r="G416" s="34" t="n">
        <v>4</v>
      </c>
      <c r="H416" s="33" t="s">
        <v>124</v>
      </c>
      <c r="I416" s="33" t="s">
        <v>125</v>
      </c>
      <c r="J416" s="33" t="s">
        <v>1145</v>
      </c>
      <c r="K416" s="33" t="s">
        <v>1146</v>
      </c>
      <c r="L416" s="33"/>
      <c r="M416" s="33" t="s">
        <v>1147</v>
      </c>
      <c r="N416" s="35" t="s">
        <v>109</v>
      </c>
      <c r="O416" s="35" t="n">
        <v>2015</v>
      </c>
      <c r="P416" s="36" t="str">
        <f aca="false">J416</f>
        <v>Skye, Master of the Clockblade</v>
      </c>
      <c r="Q416" s="37" t="n">
        <f aca="false">COUNTIF(P:P,P416)</f>
        <v>1</v>
      </c>
      <c r="R416" s="38" t="str">
        <f aca="false">E416&amp;"|"&amp;J416</f>
        <v>Fantasy Finale MCLXVII-2|Skye, Master of the Clockblade</v>
      </c>
      <c r="S416" s="39" t="n">
        <f aca="false">COUNTIF(R:R,R416)</f>
        <v>1</v>
      </c>
      <c r="T416" s="40" t="str">
        <f aca="false">B416&amp;"|"&amp;E416&amp;"|"&amp;J416</f>
        <v>Master|Fantasy Finale MCLXVII-2|Skye, Master of the Clockblade</v>
      </c>
      <c r="U416" s="41" t="n">
        <f aca="false">COUNTIF(T:T,T416)</f>
        <v>1</v>
      </c>
      <c r="V416" s="42" t="str">
        <f aca="false">B416&amp;"|"&amp;E416&amp;"|"&amp;J416&amp;"|"&amp;N416</f>
        <v>Master|Fantasy Finale MCLXVII-2|Skye, Master of the Clockblade|-</v>
      </c>
      <c r="W416" s="43" t="n">
        <f aca="false">COUNTIF(V:V,V416)</f>
        <v>1</v>
      </c>
    </row>
    <row r="417" customFormat="false" ht="15.75" hidden="false" customHeight="true" outlineLevel="0" collapsed="false">
      <c r="A417" s="33" t="s">
        <v>10</v>
      </c>
      <c r="B417" s="33" t="s">
        <v>15</v>
      </c>
      <c r="C417" s="34" t="n">
        <v>6</v>
      </c>
      <c r="D417" s="34" t="n">
        <v>2</v>
      </c>
      <c r="E417" s="33" t="s">
        <v>1128</v>
      </c>
      <c r="F417" s="33" t="s">
        <v>1128</v>
      </c>
      <c r="G417" s="34" t="n">
        <v>5</v>
      </c>
      <c r="H417" s="33" t="s">
        <v>109</v>
      </c>
      <c r="I417" s="33" t="s">
        <v>162</v>
      </c>
      <c r="J417" s="33" t="s">
        <v>1148</v>
      </c>
      <c r="K417" s="33" t="s">
        <v>1149</v>
      </c>
      <c r="L417" s="33"/>
      <c r="M417" s="33" t="s">
        <v>1150</v>
      </c>
      <c r="N417" s="35" t="s">
        <v>109</v>
      </c>
      <c r="O417" s="35" t="n">
        <v>2015</v>
      </c>
      <c r="P417" s="36" t="str">
        <f aca="false">J417</f>
        <v>The Chocobox</v>
      </c>
      <c r="Q417" s="37" t="n">
        <f aca="false">COUNTIF(P:P,P417)</f>
        <v>1</v>
      </c>
      <c r="R417" s="38" t="str">
        <f aca="false">E417&amp;"|"&amp;J417</f>
        <v>Fantasy Finale MCLXVII-2|The Chocobox</v>
      </c>
      <c r="S417" s="39" t="n">
        <f aca="false">COUNTIF(R:R,R417)</f>
        <v>1</v>
      </c>
      <c r="T417" s="40" t="str">
        <f aca="false">B417&amp;"|"&amp;E417&amp;"|"&amp;J417</f>
        <v>Master|Fantasy Finale MCLXVII-2|The Chocobox</v>
      </c>
      <c r="U417" s="41" t="n">
        <f aca="false">COUNTIF(T:T,T417)</f>
        <v>1</v>
      </c>
      <c r="V417" s="42" t="str">
        <f aca="false">B417&amp;"|"&amp;E417&amp;"|"&amp;J417&amp;"|"&amp;N417</f>
        <v>Master|Fantasy Finale MCLXVII-2|The Chocobox|-</v>
      </c>
      <c r="W417" s="43" t="n">
        <f aca="false">COUNTIF(V:V,V417)</f>
        <v>1</v>
      </c>
    </row>
    <row r="418" customFormat="false" ht="15.75" hidden="false" customHeight="true" outlineLevel="0" collapsed="false">
      <c r="A418" s="33" t="s">
        <v>26</v>
      </c>
      <c r="B418" s="33" t="s">
        <v>13</v>
      </c>
      <c r="C418" s="34" t="n">
        <v>4</v>
      </c>
      <c r="D418" s="34" t="n">
        <v>1</v>
      </c>
      <c r="E418" s="33" t="s">
        <v>1151</v>
      </c>
      <c r="F418" s="33" t="s">
        <v>1151</v>
      </c>
      <c r="G418" s="34" t="n">
        <v>6</v>
      </c>
      <c r="H418" s="33" t="s">
        <v>110</v>
      </c>
      <c r="I418" s="33" t="s">
        <v>125</v>
      </c>
      <c r="J418" s="33" t="s">
        <v>1152</v>
      </c>
      <c r="K418" s="33" t="s">
        <v>1153</v>
      </c>
      <c r="L418" s="33"/>
      <c r="M418" s="33" t="s">
        <v>1154</v>
      </c>
      <c r="N418" s="35" t="s">
        <v>26</v>
      </c>
      <c r="O418" s="35" t="n">
        <v>2016</v>
      </c>
      <c r="P418" s="36" t="str">
        <f aca="false">J418</f>
        <v>Deck Hard</v>
      </c>
      <c r="Q418" s="37" t="n">
        <f aca="false">COUNTIF(P:P,P418)</f>
        <v>1</v>
      </c>
      <c r="R418" s="38" t="str">
        <f aca="false">E418&amp;"|"&amp;J418</f>
        <v>Fast|Deck Hard</v>
      </c>
      <c r="S418" s="39" t="n">
        <f aca="false">COUNTIF(R:R,R418)</f>
        <v>1</v>
      </c>
      <c r="T418" s="40" t="str">
        <f aca="false">B418&amp;"|"&amp;E418&amp;"|"&amp;J418</f>
        <v>Expansion|Fast|Deck Hard</v>
      </c>
      <c r="U418" s="41" t="n">
        <f aca="false">COUNTIF(T:T,T418)</f>
        <v>1</v>
      </c>
      <c r="V418" s="42" t="str">
        <f aca="false">B418&amp;"|"&amp;E418&amp;"|"&amp;J418&amp;"|"&amp;N418</f>
        <v>Expansion|Fast|Deck Hard|Set Rotation</v>
      </c>
      <c r="W418" s="43" t="n">
        <f aca="false">COUNTIF(V:V,V418)</f>
        <v>1</v>
      </c>
    </row>
    <row r="419" customFormat="false" ht="15.75" hidden="false" customHeight="true" outlineLevel="0" collapsed="false">
      <c r="A419" s="33" t="s">
        <v>26</v>
      </c>
      <c r="B419" s="33" t="s">
        <v>13</v>
      </c>
      <c r="C419" s="34" t="n">
        <v>4</v>
      </c>
      <c r="D419" s="34" t="n">
        <v>2</v>
      </c>
      <c r="E419" s="33" t="s">
        <v>1151</v>
      </c>
      <c r="F419" s="33" t="s">
        <v>1151</v>
      </c>
      <c r="G419" s="34" t="n">
        <v>3</v>
      </c>
      <c r="H419" s="33" t="s">
        <v>109</v>
      </c>
      <c r="I419" s="33" t="s">
        <v>125</v>
      </c>
      <c r="J419" s="33" t="s">
        <v>1155</v>
      </c>
      <c r="K419" s="33" t="s">
        <v>1156</v>
      </c>
      <c r="L419" s="33"/>
      <c r="M419" s="33" t="s">
        <v>1157</v>
      </c>
      <c r="N419" s="35" t="s">
        <v>26</v>
      </c>
      <c r="O419" s="35" t="n">
        <v>2016</v>
      </c>
      <c r="P419" s="36" t="str">
        <f aca="false">J419</f>
        <v>Faster and Furiouser</v>
      </c>
      <c r="Q419" s="37" t="n">
        <f aca="false">COUNTIF(P:P,P419)</f>
        <v>1</v>
      </c>
      <c r="R419" s="38" t="str">
        <f aca="false">E419&amp;"|"&amp;J419</f>
        <v>Fast|Faster and Furiouser</v>
      </c>
      <c r="S419" s="39" t="n">
        <f aca="false">COUNTIF(R:R,R419)</f>
        <v>1</v>
      </c>
      <c r="T419" s="40" t="str">
        <f aca="false">B419&amp;"|"&amp;E419&amp;"|"&amp;J419</f>
        <v>Expansion|Fast|Faster and Furiouser</v>
      </c>
      <c r="U419" s="41" t="n">
        <f aca="false">COUNTIF(T:T,T419)</f>
        <v>1</v>
      </c>
      <c r="V419" s="42" t="str">
        <f aca="false">B419&amp;"|"&amp;E419&amp;"|"&amp;J419&amp;"|"&amp;N419</f>
        <v>Expansion|Fast|Faster and Furiouser|Set Rotation</v>
      </c>
      <c r="W419" s="43" t="n">
        <f aca="false">COUNTIF(V:V,V419)</f>
        <v>1</v>
      </c>
    </row>
    <row r="420" customFormat="false" ht="15.75" hidden="false" customHeight="true" outlineLevel="0" collapsed="false">
      <c r="A420" s="33" t="s">
        <v>26</v>
      </c>
      <c r="B420" s="33" t="s">
        <v>13</v>
      </c>
      <c r="C420" s="34" t="n">
        <v>4</v>
      </c>
      <c r="D420" s="34" t="n">
        <v>2</v>
      </c>
      <c r="E420" s="33" t="s">
        <v>1151</v>
      </c>
      <c r="F420" s="33" t="s">
        <v>1151</v>
      </c>
      <c r="G420" s="34" t="n">
        <v>5</v>
      </c>
      <c r="H420" s="33" t="s">
        <v>114</v>
      </c>
      <c r="I420" s="33" t="s">
        <v>125</v>
      </c>
      <c r="J420" s="33" t="s">
        <v>1158</v>
      </c>
      <c r="K420" s="33"/>
      <c r="L420" s="33"/>
      <c r="M420" s="33" t="s">
        <v>1159</v>
      </c>
      <c r="N420" s="35" t="s">
        <v>26</v>
      </c>
      <c r="O420" s="35" t="n">
        <v>2016</v>
      </c>
      <c r="P420" s="36" t="str">
        <f aca="false">J420</f>
        <v>Mambo</v>
      </c>
      <c r="Q420" s="37" t="n">
        <f aca="false">COUNTIF(P:P,P420)</f>
        <v>1</v>
      </c>
      <c r="R420" s="38" t="str">
        <f aca="false">E420&amp;"|"&amp;J420</f>
        <v>Fast|Mambo</v>
      </c>
      <c r="S420" s="39" t="n">
        <f aca="false">COUNTIF(R:R,R420)</f>
        <v>1</v>
      </c>
      <c r="T420" s="40" t="str">
        <f aca="false">B420&amp;"|"&amp;E420&amp;"|"&amp;J420</f>
        <v>Expansion|Fast|Mambo</v>
      </c>
      <c r="U420" s="41" t="n">
        <f aca="false">COUNTIF(T:T,T420)</f>
        <v>1</v>
      </c>
      <c r="V420" s="42" t="str">
        <f aca="false">B420&amp;"|"&amp;E420&amp;"|"&amp;J420&amp;"|"&amp;N420</f>
        <v>Expansion|Fast|Mambo|Set Rotation</v>
      </c>
      <c r="W420" s="43" t="n">
        <f aca="false">COUNTIF(V:V,V420)</f>
        <v>1</v>
      </c>
    </row>
    <row r="421" customFormat="false" ht="15.75" hidden="false" customHeight="true" outlineLevel="0" collapsed="false">
      <c r="A421" s="33" t="s">
        <v>26</v>
      </c>
      <c r="B421" s="33" t="s">
        <v>13</v>
      </c>
      <c r="C421" s="34" t="n">
        <v>4</v>
      </c>
      <c r="D421" s="34" t="n">
        <v>2</v>
      </c>
      <c r="E421" s="33" t="s">
        <v>1151</v>
      </c>
      <c r="F421" s="33" t="s">
        <v>1151</v>
      </c>
      <c r="G421" s="34" t="n">
        <v>3</v>
      </c>
      <c r="H421" s="33" t="s">
        <v>114</v>
      </c>
      <c r="I421" s="33" t="s">
        <v>125</v>
      </c>
      <c r="J421" s="33" t="s">
        <v>1160</v>
      </c>
      <c r="K421" s="33" t="s">
        <v>1161</v>
      </c>
      <c r="L421" s="33"/>
      <c r="M421" s="33" t="s">
        <v>1162</v>
      </c>
      <c r="N421" s="35" t="s">
        <v>26</v>
      </c>
      <c r="O421" s="35" t="n">
        <v>2016</v>
      </c>
      <c r="P421" s="36" t="str">
        <f aca="false">J421</f>
        <v>Squint Westwood</v>
      </c>
      <c r="Q421" s="37" t="n">
        <f aca="false">COUNTIF(P:P,P421)</f>
        <v>1</v>
      </c>
      <c r="R421" s="38" t="str">
        <f aca="false">E421&amp;"|"&amp;J421</f>
        <v>Fast|Squint Westwood</v>
      </c>
      <c r="S421" s="39" t="n">
        <f aca="false">COUNTIF(R:R,R421)</f>
        <v>1</v>
      </c>
      <c r="T421" s="40" t="str">
        <f aca="false">B421&amp;"|"&amp;E421&amp;"|"&amp;J421</f>
        <v>Expansion|Fast|Squint Westwood</v>
      </c>
      <c r="U421" s="41" t="n">
        <f aca="false">COUNTIF(T:T,T421)</f>
        <v>1</v>
      </c>
      <c r="V421" s="42" t="str">
        <f aca="false">B421&amp;"|"&amp;E421&amp;"|"&amp;J421&amp;"|"&amp;N421</f>
        <v>Expansion|Fast|Squint Westwood|Set Rotation</v>
      </c>
      <c r="W421" s="43" t="n">
        <f aca="false">COUNTIF(V:V,V421)</f>
        <v>1</v>
      </c>
    </row>
    <row r="422" customFormat="false" ht="15.75" hidden="false" customHeight="true" outlineLevel="0" collapsed="false">
      <c r="A422" s="33" t="s">
        <v>26</v>
      </c>
      <c r="B422" s="33" t="s">
        <v>13</v>
      </c>
      <c r="C422" s="34" t="n">
        <v>4</v>
      </c>
      <c r="D422" s="34" t="n">
        <v>3</v>
      </c>
      <c r="E422" s="33" t="s">
        <v>1151</v>
      </c>
      <c r="F422" s="33" t="s">
        <v>1151</v>
      </c>
      <c r="G422" s="34" t="n">
        <v>2</v>
      </c>
      <c r="H422" s="33" t="s">
        <v>124</v>
      </c>
      <c r="I422" s="33" t="s">
        <v>117</v>
      </c>
      <c r="J422" s="33" t="s">
        <v>1163</v>
      </c>
      <c r="K422" s="33" t="s">
        <v>1164</v>
      </c>
      <c r="L422" s="33"/>
      <c r="M422" s="33" t="s">
        <v>1165</v>
      </c>
      <c r="N422" s="35" t="s">
        <v>26</v>
      </c>
      <c r="O422" s="35" t="n">
        <v>2016</v>
      </c>
      <c r="P422" s="36" t="str">
        <f aca="false">J422</f>
        <v>The Deckinator</v>
      </c>
      <c r="Q422" s="37" t="n">
        <f aca="false">COUNTIF(P:P,P422)</f>
        <v>1</v>
      </c>
      <c r="R422" s="38" t="str">
        <f aca="false">E422&amp;"|"&amp;J422</f>
        <v>Fast|The Deckinator</v>
      </c>
      <c r="S422" s="39" t="n">
        <f aca="false">COUNTIF(R:R,R422)</f>
        <v>1</v>
      </c>
      <c r="T422" s="40" t="str">
        <f aca="false">B422&amp;"|"&amp;E422&amp;"|"&amp;J422</f>
        <v>Expansion|Fast|The Deckinator</v>
      </c>
      <c r="U422" s="41" t="n">
        <f aca="false">COUNTIF(T:T,T422)</f>
        <v>1</v>
      </c>
      <c r="V422" s="42" t="str">
        <f aca="false">B422&amp;"|"&amp;E422&amp;"|"&amp;J422&amp;"|"&amp;N422</f>
        <v>Expansion|Fast|The Deckinator|Set Rotation</v>
      </c>
      <c r="W422" s="43" t="n">
        <f aca="false">COUNTIF(V:V,V422)</f>
        <v>1</v>
      </c>
    </row>
    <row r="423" customFormat="false" ht="15.75" hidden="false" customHeight="true" outlineLevel="0" collapsed="false">
      <c r="A423" s="33" t="s">
        <v>26</v>
      </c>
      <c r="B423" s="33" t="s">
        <v>13</v>
      </c>
      <c r="C423" s="34" t="n">
        <v>4</v>
      </c>
      <c r="D423" s="34" t="n">
        <v>2</v>
      </c>
      <c r="E423" s="33" t="s">
        <v>1151</v>
      </c>
      <c r="F423" s="33" t="s">
        <v>1151</v>
      </c>
      <c r="G423" s="34" t="n">
        <v>4</v>
      </c>
      <c r="H423" s="33" t="s">
        <v>99</v>
      </c>
      <c r="I423" s="33" t="s">
        <v>125</v>
      </c>
      <c r="J423" s="33" t="s">
        <v>1166</v>
      </c>
      <c r="K423" s="33"/>
      <c r="L423" s="33"/>
      <c r="M423" s="33" t="s">
        <v>1167</v>
      </c>
      <c r="N423" s="35" t="s">
        <v>26</v>
      </c>
      <c r="O423" s="35" t="n">
        <v>2016</v>
      </c>
      <c r="P423" s="36" t="str">
        <f aca="false">J423</f>
        <v>The Popo</v>
      </c>
      <c r="Q423" s="37" t="n">
        <f aca="false">COUNTIF(P:P,P423)</f>
        <v>1</v>
      </c>
      <c r="R423" s="38" t="str">
        <f aca="false">E423&amp;"|"&amp;J423</f>
        <v>Fast|The Popo</v>
      </c>
      <c r="S423" s="39" t="n">
        <f aca="false">COUNTIF(R:R,R423)</f>
        <v>1</v>
      </c>
      <c r="T423" s="40" t="str">
        <f aca="false">B423&amp;"|"&amp;E423&amp;"|"&amp;J423</f>
        <v>Expansion|Fast|The Popo</v>
      </c>
      <c r="U423" s="41" t="n">
        <f aca="false">COUNTIF(T:T,T423)</f>
        <v>1</v>
      </c>
      <c r="V423" s="42" t="str">
        <f aca="false">B423&amp;"|"&amp;E423&amp;"|"&amp;J423&amp;"|"&amp;N423</f>
        <v>Expansion|Fast|The Popo|Set Rotation</v>
      </c>
      <c r="W423" s="43" t="n">
        <f aca="false">COUNTIF(V:V,V423)</f>
        <v>1</v>
      </c>
    </row>
    <row r="424" customFormat="false" ht="15.75" hidden="false" customHeight="true" outlineLevel="0" collapsed="false">
      <c r="A424" s="33" t="s">
        <v>76</v>
      </c>
      <c r="B424" s="33" t="s">
        <v>15</v>
      </c>
      <c r="C424" s="34" t="n">
        <v>6</v>
      </c>
      <c r="D424" s="34" t="n">
        <v>2</v>
      </c>
      <c r="E424" s="33" t="s">
        <v>1168</v>
      </c>
      <c r="F424" s="33" t="s">
        <v>1168</v>
      </c>
      <c r="G424" s="34" t="n">
        <v>5</v>
      </c>
      <c r="H424" s="33" t="s">
        <v>110</v>
      </c>
      <c r="I424" s="33" t="s">
        <v>125</v>
      </c>
      <c r="J424" s="33" t="s">
        <v>1169</v>
      </c>
      <c r="K424" s="33" t="s">
        <v>1170</v>
      </c>
      <c r="L424" s="33"/>
      <c r="M424" s="33" t="s">
        <v>1171</v>
      </c>
      <c r="N424" s="35" t="s">
        <v>39</v>
      </c>
      <c r="O424" s="35" t="n">
        <v>2019</v>
      </c>
      <c r="P424" s="36" t="str">
        <f aca="false">J424</f>
        <v>Bill Killer</v>
      </c>
      <c r="Q424" s="37" t="n">
        <f aca="false">COUNTIF(P:P,P424)</f>
        <v>1</v>
      </c>
      <c r="R424" s="38" t="str">
        <f aca="false">E424&amp;"|"&amp;J424</f>
        <v>Fast 3|Bill Killer</v>
      </c>
      <c r="S424" s="39" t="n">
        <f aca="false">COUNTIF(R:R,R424)</f>
        <v>1</v>
      </c>
      <c r="T424" s="40" t="str">
        <f aca="false">B424&amp;"|"&amp;E424&amp;"|"&amp;J424</f>
        <v>Master|Fast 3|Bill Killer</v>
      </c>
      <c r="U424" s="41" t="n">
        <f aca="false">COUNTIF(T:T,T424)</f>
        <v>1</v>
      </c>
      <c r="V424" s="42" t="str">
        <f aca="false">B424&amp;"|"&amp;E424&amp;"|"&amp;J424&amp;"|"&amp;N424</f>
        <v>Master|Fast 3|Bill Killer|Collusion</v>
      </c>
      <c r="W424" s="43" t="n">
        <f aca="false">COUNTIF(V:V,V424)</f>
        <v>1</v>
      </c>
    </row>
    <row r="425" customFormat="false" ht="15.75" hidden="false" customHeight="true" outlineLevel="0" collapsed="false">
      <c r="A425" s="33" t="s">
        <v>76</v>
      </c>
      <c r="B425" s="33" t="s">
        <v>15</v>
      </c>
      <c r="C425" s="34" t="n">
        <v>6</v>
      </c>
      <c r="D425" s="34" t="n">
        <v>2</v>
      </c>
      <c r="E425" s="33" t="s">
        <v>1168</v>
      </c>
      <c r="F425" s="33" t="s">
        <v>1168</v>
      </c>
      <c r="G425" s="34" t="n">
        <v>6</v>
      </c>
      <c r="H425" s="33" t="s">
        <v>114</v>
      </c>
      <c r="I425" s="33" t="s">
        <v>105</v>
      </c>
      <c r="J425" s="33" t="s">
        <v>1172</v>
      </c>
      <c r="K425" s="33" t="s">
        <v>1173</v>
      </c>
      <c r="L425" s="33"/>
      <c r="M425" s="33" t="s">
        <v>1174</v>
      </c>
      <c r="N425" s="35" t="s">
        <v>39</v>
      </c>
      <c r="O425" s="35" t="n">
        <v>2019</v>
      </c>
      <c r="P425" s="36" t="str">
        <f aca="false">J425</f>
        <v>Jack the Baker</v>
      </c>
      <c r="Q425" s="37" t="n">
        <f aca="false">COUNTIF(P:P,P425)</f>
        <v>1</v>
      </c>
      <c r="R425" s="38" t="str">
        <f aca="false">E425&amp;"|"&amp;J425</f>
        <v>Fast 3|Jack the Baker</v>
      </c>
      <c r="S425" s="39" t="n">
        <f aca="false">COUNTIF(R:R,R425)</f>
        <v>1</v>
      </c>
      <c r="T425" s="40" t="str">
        <f aca="false">B425&amp;"|"&amp;E425&amp;"|"&amp;J425</f>
        <v>Master|Fast 3|Jack the Baker</v>
      </c>
      <c r="U425" s="41" t="n">
        <f aca="false">COUNTIF(T:T,T425)</f>
        <v>1</v>
      </c>
      <c r="V425" s="42" t="str">
        <f aca="false">B425&amp;"|"&amp;E425&amp;"|"&amp;J425&amp;"|"&amp;N425</f>
        <v>Master|Fast 3|Jack the Baker|Collusion</v>
      </c>
      <c r="W425" s="43" t="n">
        <f aca="false">COUNTIF(V:V,V425)</f>
        <v>1</v>
      </c>
    </row>
    <row r="426" customFormat="false" ht="15.75" hidden="false" customHeight="true" outlineLevel="0" collapsed="false">
      <c r="A426" s="33" t="s">
        <v>76</v>
      </c>
      <c r="B426" s="33" t="s">
        <v>15</v>
      </c>
      <c r="C426" s="34" t="n">
        <v>6</v>
      </c>
      <c r="D426" s="34" t="n">
        <v>3</v>
      </c>
      <c r="E426" s="33" t="s">
        <v>1168</v>
      </c>
      <c r="F426" s="33" t="s">
        <v>1168</v>
      </c>
      <c r="G426" s="34" t="n">
        <v>4</v>
      </c>
      <c r="H426" s="33" t="s">
        <v>129</v>
      </c>
      <c r="I426" s="33" t="s">
        <v>275</v>
      </c>
      <c r="J426" s="33" t="s">
        <v>1175</v>
      </c>
      <c r="K426" s="33" t="s">
        <v>1176</v>
      </c>
      <c r="L426" s="33"/>
      <c r="M426" s="33" t="s">
        <v>1177</v>
      </c>
      <c r="N426" s="35" t="s">
        <v>39</v>
      </c>
      <c r="O426" s="35" t="n">
        <v>2019</v>
      </c>
      <c r="P426" s="36" t="str">
        <f aca="false">J426</f>
        <v>OMG It's Jason!</v>
      </c>
      <c r="Q426" s="37" t="n">
        <f aca="false">COUNTIF(P:P,P426)</f>
        <v>1</v>
      </c>
      <c r="R426" s="38" t="str">
        <f aca="false">E426&amp;"|"&amp;J426</f>
        <v>Fast 3|OMG It's Jason!</v>
      </c>
      <c r="S426" s="39" t="n">
        <f aca="false">COUNTIF(R:R,R426)</f>
        <v>1</v>
      </c>
      <c r="T426" s="40" t="str">
        <f aca="false">B426&amp;"|"&amp;E426&amp;"|"&amp;J426</f>
        <v>Master|Fast 3|OMG It's Jason!</v>
      </c>
      <c r="U426" s="41" t="n">
        <f aca="false">COUNTIF(T:T,T426)</f>
        <v>1</v>
      </c>
      <c r="V426" s="42" t="str">
        <f aca="false">B426&amp;"|"&amp;E426&amp;"|"&amp;J426&amp;"|"&amp;N426</f>
        <v>Master|Fast 3|OMG It's Jason!|Collusion</v>
      </c>
      <c r="W426" s="43" t="n">
        <f aca="false">COUNTIF(V:V,V426)</f>
        <v>1</v>
      </c>
    </row>
    <row r="427" customFormat="false" ht="15.75" hidden="false" customHeight="true" outlineLevel="0" collapsed="false">
      <c r="A427" s="33" t="s">
        <v>76</v>
      </c>
      <c r="B427" s="33" t="s">
        <v>15</v>
      </c>
      <c r="C427" s="34" t="n">
        <v>6</v>
      </c>
      <c r="D427" s="34" t="n">
        <v>2</v>
      </c>
      <c r="E427" s="33" t="s">
        <v>1168</v>
      </c>
      <c r="F427" s="33" t="s">
        <v>1168</v>
      </c>
      <c r="G427" s="34" t="n">
        <v>5</v>
      </c>
      <c r="H427" s="33" t="s">
        <v>114</v>
      </c>
      <c r="I427" s="33" t="s">
        <v>109</v>
      </c>
      <c r="J427" s="33" t="s">
        <v>1178</v>
      </c>
      <c r="K427" s="33" t="s">
        <v>1179</v>
      </c>
      <c r="L427" s="33"/>
      <c r="M427" s="33" t="s">
        <v>1180</v>
      </c>
      <c r="N427" s="35" t="s">
        <v>39</v>
      </c>
      <c r="O427" s="35" t="n">
        <v>2019</v>
      </c>
      <c r="P427" s="36" t="str">
        <f aca="false">J427</f>
        <v>Paint Job</v>
      </c>
      <c r="Q427" s="37" t="n">
        <f aca="false">COUNTIF(P:P,P427)</f>
        <v>1</v>
      </c>
      <c r="R427" s="38" t="str">
        <f aca="false">E427&amp;"|"&amp;J427</f>
        <v>Fast 3|Paint Job</v>
      </c>
      <c r="S427" s="39" t="n">
        <f aca="false">COUNTIF(R:R,R427)</f>
        <v>1</v>
      </c>
      <c r="T427" s="40" t="str">
        <f aca="false">B427&amp;"|"&amp;E427&amp;"|"&amp;J427</f>
        <v>Master|Fast 3|Paint Job</v>
      </c>
      <c r="U427" s="41" t="n">
        <f aca="false">COUNTIF(T:T,T427)</f>
        <v>1</v>
      </c>
      <c r="V427" s="42" t="str">
        <f aca="false">B427&amp;"|"&amp;E427&amp;"|"&amp;J427&amp;"|"&amp;N427</f>
        <v>Master|Fast 3|Paint Job|Collusion</v>
      </c>
      <c r="W427" s="43" t="n">
        <f aca="false">COUNTIF(V:V,V427)</f>
        <v>1</v>
      </c>
    </row>
    <row r="428" customFormat="false" ht="15.75" hidden="false" customHeight="true" outlineLevel="0" collapsed="false">
      <c r="A428" s="33" t="s">
        <v>76</v>
      </c>
      <c r="B428" s="33" t="s">
        <v>15</v>
      </c>
      <c r="C428" s="34" t="n">
        <v>6</v>
      </c>
      <c r="D428" s="34" t="n">
        <v>1</v>
      </c>
      <c r="E428" s="33" t="s">
        <v>1168</v>
      </c>
      <c r="F428" s="33" t="s">
        <v>1168</v>
      </c>
      <c r="G428" s="34" t="n">
        <v>8</v>
      </c>
      <c r="H428" s="33" t="s">
        <v>139</v>
      </c>
      <c r="I428" s="33" t="s">
        <v>125</v>
      </c>
      <c r="J428" s="33" t="s">
        <v>1181</v>
      </c>
      <c r="K428" s="33" t="s">
        <v>1182</v>
      </c>
      <c r="L428" s="33"/>
      <c r="M428" s="33" t="s">
        <v>1183</v>
      </c>
      <c r="N428" s="35" t="s">
        <v>39</v>
      </c>
      <c r="O428" s="35" t="n">
        <v>2019</v>
      </c>
      <c r="P428" s="36" t="str">
        <f aca="false">J428</f>
        <v>The Avoidables</v>
      </c>
      <c r="Q428" s="37" t="n">
        <f aca="false">COUNTIF(P:P,P428)</f>
        <v>1</v>
      </c>
      <c r="R428" s="38" t="str">
        <f aca="false">E428&amp;"|"&amp;J428</f>
        <v>Fast 3|The Avoidables</v>
      </c>
      <c r="S428" s="39" t="n">
        <f aca="false">COUNTIF(R:R,R428)</f>
        <v>1</v>
      </c>
      <c r="T428" s="40" t="str">
        <f aca="false">B428&amp;"|"&amp;E428&amp;"|"&amp;J428</f>
        <v>Master|Fast 3|The Avoidables</v>
      </c>
      <c r="U428" s="41" t="n">
        <f aca="false">COUNTIF(T:T,T428)</f>
        <v>1</v>
      </c>
      <c r="V428" s="42" t="str">
        <f aca="false">B428&amp;"|"&amp;E428&amp;"|"&amp;J428&amp;"|"&amp;N428</f>
        <v>Master|Fast 3|The Avoidables|Collusion</v>
      </c>
      <c r="W428" s="43" t="n">
        <f aca="false">COUNTIF(V:V,V428)</f>
        <v>1</v>
      </c>
    </row>
    <row r="429" customFormat="false" ht="15.75" hidden="false" customHeight="true" outlineLevel="0" collapsed="false">
      <c r="A429" s="33" t="s">
        <v>76</v>
      </c>
      <c r="B429" s="33" t="s">
        <v>15</v>
      </c>
      <c r="C429" s="34" t="n">
        <v>6</v>
      </c>
      <c r="D429" s="34" t="n">
        <v>2</v>
      </c>
      <c r="E429" s="33" t="s">
        <v>1168</v>
      </c>
      <c r="F429" s="33" t="s">
        <v>1168</v>
      </c>
      <c r="G429" s="34" t="n">
        <v>7</v>
      </c>
      <c r="H429" s="33" t="s">
        <v>129</v>
      </c>
      <c r="I429" s="33" t="s">
        <v>105</v>
      </c>
      <c r="J429" s="33" t="s">
        <v>1184</v>
      </c>
      <c r="K429" s="33" t="s">
        <v>1185</v>
      </c>
      <c r="L429" s="33"/>
      <c r="M429" s="33" t="s">
        <v>1186</v>
      </c>
      <c r="N429" s="35" t="s">
        <v>39</v>
      </c>
      <c r="O429" s="35" t="n">
        <v>2019</v>
      </c>
      <c r="P429" s="36" t="str">
        <f aca="false">J429</f>
        <v>The Wick Man</v>
      </c>
      <c r="Q429" s="37" t="n">
        <f aca="false">COUNTIF(P:P,P429)</f>
        <v>1</v>
      </c>
      <c r="R429" s="38" t="str">
        <f aca="false">E429&amp;"|"&amp;J429</f>
        <v>Fast 3|The Wick Man</v>
      </c>
      <c r="S429" s="39" t="n">
        <f aca="false">COUNTIF(R:R,R429)</f>
        <v>1</v>
      </c>
      <c r="T429" s="40" t="str">
        <f aca="false">B429&amp;"|"&amp;E429&amp;"|"&amp;J429</f>
        <v>Master|Fast 3|The Wick Man</v>
      </c>
      <c r="U429" s="41" t="n">
        <f aca="false">COUNTIF(T:T,T429)</f>
        <v>1</v>
      </c>
      <c r="V429" s="42" t="str">
        <f aca="false">B429&amp;"|"&amp;E429&amp;"|"&amp;J429&amp;"|"&amp;N429</f>
        <v>Master|Fast 3|The Wick Man|Collusion</v>
      </c>
      <c r="W429" s="43" t="n">
        <f aca="false">COUNTIF(V:V,V429)</f>
        <v>1</v>
      </c>
    </row>
    <row r="430" customFormat="false" ht="15.75" hidden="false" customHeight="true" outlineLevel="0" collapsed="false">
      <c r="A430" s="33" t="s">
        <v>39</v>
      </c>
      <c r="B430" s="33" t="s">
        <v>14</v>
      </c>
      <c r="C430" s="34" t="n">
        <v>5</v>
      </c>
      <c r="D430" s="34" t="n">
        <v>3</v>
      </c>
      <c r="E430" s="33" t="s">
        <v>1187</v>
      </c>
      <c r="F430" s="33" t="s">
        <v>1187</v>
      </c>
      <c r="G430" s="34" t="n">
        <v>3</v>
      </c>
      <c r="H430" s="33" t="s">
        <v>110</v>
      </c>
      <c r="I430" s="33" t="s">
        <v>125</v>
      </c>
      <c r="J430" s="33" t="s">
        <v>1188</v>
      </c>
      <c r="K430" s="33" t="s">
        <v>318</v>
      </c>
      <c r="L430" s="33"/>
      <c r="M430" s="33" t="s">
        <v>1189</v>
      </c>
      <c r="N430" s="35" t="s">
        <v>39</v>
      </c>
      <c r="O430" s="35" t="n">
        <v>2020</v>
      </c>
      <c r="P430" s="36" t="str">
        <f aca="false">J430</f>
        <v>Judge Bread</v>
      </c>
      <c r="Q430" s="37" t="n">
        <f aca="false">COUNTIF(P:P,P430)</f>
        <v>1</v>
      </c>
      <c r="R430" s="38" t="str">
        <f aca="false">E430&amp;"|"&amp;J430</f>
        <v>Faster|Judge Bread</v>
      </c>
      <c r="S430" s="39" t="n">
        <f aca="false">COUNTIF(R:R,R430)</f>
        <v>1</v>
      </c>
      <c r="T430" s="40" t="str">
        <f aca="false">B430&amp;"|"&amp;E430&amp;"|"&amp;J430</f>
        <v>Premium|Faster|Judge Bread</v>
      </c>
      <c r="U430" s="41" t="n">
        <f aca="false">COUNTIF(T:T,T430)</f>
        <v>1</v>
      </c>
      <c r="V430" s="42" t="str">
        <f aca="false">B430&amp;"|"&amp;E430&amp;"|"&amp;J430&amp;"|"&amp;N430</f>
        <v>Premium|Faster|Judge Bread|Collusion</v>
      </c>
      <c r="W430" s="43" t="n">
        <f aca="false">COUNTIF(V:V,V430)</f>
        <v>1</v>
      </c>
    </row>
    <row r="431" customFormat="false" ht="15.75" hidden="false" customHeight="true" outlineLevel="0" collapsed="false">
      <c r="A431" s="33" t="s">
        <v>39</v>
      </c>
      <c r="B431" s="33" t="s">
        <v>14</v>
      </c>
      <c r="C431" s="34" t="n">
        <v>5</v>
      </c>
      <c r="D431" s="34" t="n">
        <v>2</v>
      </c>
      <c r="E431" s="33" t="s">
        <v>1187</v>
      </c>
      <c r="F431" s="33" t="s">
        <v>1187</v>
      </c>
      <c r="G431" s="34" t="n">
        <v>5</v>
      </c>
      <c r="H431" s="33" t="s">
        <v>109</v>
      </c>
      <c r="I431" s="33" t="s">
        <v>120</v>
      </c>
      <c r="J431" s="33" t="s">
        <v>1190</v>
      </c>
      <c r="K431" s="33" t="s">
        <v>1191</v>
      </c>
      <c r="L431" s="33"/>
      <c r="M431" s="33" t="s">
        <v>1192</v>
      </c>
      <c r="N431" s="35" t="s">
        <v>39</v>
      </c>
      <c r="O431" s="35" t="n">
        <v>2020</v>
      </c>
      <c r="P431" s="36" t="str">
        <f aca="false">J431</f>
        <v>Multi-VIP Pass</v>
      </c>
      <c r="Q431" s="37" t="n">
        <f aca="false">COUNTIF(P:P,P431)</f>
        <v>1</v>
      </c>
      <c r="R431" s="38" t="str">
        <f aca="false">E431&amp;"|"&amp;J431</f>
        <v>Faster|Multi-VIP Pass</v>
      </c>
      <c r="S431" s="39" t="n">
        <f aca="false">COUNTIF(R:R,R431)</f>
        <v>1</v>
      </c>
      <c r="T431" s="40" t="str">
        <f aca="false">B431&amp;"|"&amp;E431&amp;"|"&amp;J431</f>
        <v>Premium|Faster|Multi-VIP Pass</v>
      </c>
      <c r="U431" s="41" t="n">
        <f aca="false">COUNTIF(T:T,T431)</f>
        <v>1</v>
      </c>
      <c r="V431" s="42" t="str">
        <f aca="false">B431&amp;"|"&amp;E431&amp;"|"&amp;J431&amp;"|"&amp;N431</f>
        <v>Premium|Faster|Multi-VIP Pass|Collusion</v>
      </c>
      <c r="W431" s="43" t="n">
        <f aca="false">COUNTIF(V:V,V431)</f>
        <v>1</v>
      </c>
    </row>
    <row r="432" customFormat="false" ht="15.75" hidden="false" customHeight="true" outlineLevel="0" collapsed="false">
      <c r="A432" s="33" t="s">
        <v>39</v>
      </c>
      <c r="B432" s="33" t="s">
        <v>14</v>
      </c>
      <c r="C432" s="34" t="n">
        <v>5</v>
      </c>
      <c r="D432" s="34" t="n">
        <v>2</v>
      </c>
      <c r="E432" s="33" t="s">
        <v>1187</v>
      </c>
      <c r="F432" s="33" t="s">
        <v>1187</v>
      </c>
      <c r="G432" s="34" t="n">
        <v>6</v>
      </c>
      <c r="H432" s="33" t="s">
        <v>110</v>
      </c>
      <c r="I432" s="33" t="s">
        <v>105</v>
      </c>
      <c r="J432" s="33" t="s">
        <v>1193</v>
      </c>
      <c r="K432" s="33" t="s">
        <v>1194</v>
      </c>
      <c r="L432" s="33"/>
      <c r="M432" s="33" t="s">
        <v>1195</v>
      </c>
      <c r="N432" s="35" t="s">
        <v>39</v>
      </c>
      <c r="O432" s="35" t="n">
        <v>2020</v>
      </c>
      <c r="P432" s="36" t="str">
        <f aca="false">J432</f>
        <v>Taken Out</v>
      </c>
      <c r="Q432" s="37" t="n">
        <f aca="false">COUNTIF(P:P,P432)</f>
        <v>1</v>
      </c>
      <c r="R432" s="38" t="str">
        <f aca="false">E432&amp;"|"&amp;J432</f>
        <v>Faster|Taken Out</v>
      </c>
      <c r="S432" s="39" t="n">
        <f aca="false">COUNTIF(R:R,R432)</f>
        <v>1</v>
      </c>
      <c r="T432" s="40" t="str">
        <f aca="false">B432&amp;"|"&amp;E432&amp;"|"&amp;J432</f>
        <v>Premium|Faster|Taken Out</v>
      </c>
      <c r="U432" s="41" t="n">
        <f aca="false">COUNTIF(T:T,T432)</f>
        <v>1</v>
      </c>
      <c r="V432" s="42" t="str">
        <f aca="false">B432&amp;"|"&amp;E432&amp;"|"&amp;J432&amp;"|"&amp;N432</f>
        <v>Premium|Faster|Taken Out|Collusion</v>
      </c>
      <c r="W432" s="43" t="n">
        <f aca="false">COUNTIF(V:V,V432)</f>
        <v>1</v>
      </c>
    </row>
    <row r="433" customFormat="false" ht="15.75" hidden="false" customHeight="true" outlineLevel="0" collapsed="false">
      <c r="A433" s="33" t="s">
        <v>39</v>
      </c>
      <c r="B433" s="33" t="s">
        <v>14</v>
      </c>
      <c r="C433" s="34" t="n">
        <v>5</v>
      </c>
      <c r="D433" s="34" t="n">
        <v>1</v>
      </c>
      <c r="E433" s="33" t="s">
        <v>1187</v>
      </c>
      <c r="F433" s="33" t="s">
        <v>1187</v>
      </c>
      <c r="G433" s="34" t="n">
        <v>7</v>
      </c>
      <c r="H433" s="33" t="s">
        <v>114</v>
      </c>
      <c r="I433" s="33" t="s">
        <v>105</v>
      </c>
      <c r="J433" s="33" t="s">
        <v>1196</v>
      </c>
      <c r="K433" s="33" t="s">
        <v>1197</v>
      </c>
      <c r="L433" s="33"/>
      <c r="M433" s="33" t="s">
        <v>1198</v>
      </c>
      <c r="N433" s="35" t="s">
        <v>39</v>
      </c>
      <c r="O433" s="35" t="n">
        <v>2020</v>
      </c>
      <c r="P433" s="36" t="str">
        <f aca="false">J433</f>
        <v>The Driver</v>
      </c>
      <c r="Q433" s="37" t="n">
        <f aca="false">COUNTIF(P:P,P433)</f>
        <v>1</v>
      </c>
      <c r="R433" s="38" t="str">
        <f aca="false">E433&amp;"|"&amp;J433</f>
        <v>Faster|The Driver</v>
      </c>
      <c r="S433" s="39" t="n">
        <f aca="false">COUNTIF(R:R,R433)</f>
        <v>1</v>
      </c>
      <c r="T433" s="40" t="str">
        <f aca="false">B433&amp;"|"&amp;E433&amp;"|"&amp;J433</f>
        <v>Premium|Faster|The Driver</v>
      </c>
      <c r="U433" s="41" t="n">
        <f aca="false">COUNTIF(T:T,T433)</f>
        <v>1</v>
      </c>
      <c r="V433" s="42" t="str">
        <f aca="false">B433&amp;"|"&amp;E433&amp;"|"&amp;J433&amp;"|"&amp;N433</f>
        <v>Premium|Faster|The Driver|Collusion</v>
      </c>
      <c r="W433" s="43" t="n">
        <f aca="false">COUNTIF(V:V,V433)</f>
        <v>1</v>
      </c>
    </row>
    <row r="434" customFormat="false" ht="15.75" hidden="false" customHeight="true" outlineLevel="0" collapsed="false">
      <c r="A434" s="33" t="s">
        <v>39</v>
      </c>
      <c r="B434" s="33" t="s">
        <v>14</v>
      </c>
      <c r="C434" s="34" t="n">
        <v>5</v>
      </c>
      <c r="D434" s="34" t="n">
        <v>2</v>
      </c>
      <c r="E434" s="33" t="s">
        <v>1187</v>
      </c>
      <c r="F434" s="33" t="s">
        <v>1187</v>
      </c>
      <c r="G434" s="34" t="n">
        <v>4</v>
      </c>
      <c r="H434" s="33" t="s">
        <v>910</v>
      </c>
      <c r="I434" s="33" t="s">
        <v>109</v>
      </c>
      <c r="J434" s="33" t="s">
        <v>1199</v>
      </c>
      <c r="K434" s="33" t="s">
        <v>1200</v>
      </c>
      <c r="L434" s="33"/>
      <c r="M434" s="33" t="s">
        <v>1201</v>
      </c>
      <c r="N434" s="35" t="s">
        <v>39</v>
      </c>
      <c r="O434" s="35" t="n">
        <v>2020</v>
      </c>
      <c r="P434" s="36" t="str">
        <f aca="false">J434</f>
        <v>The Pillbox</v>
      </c>
      <c r="Q434" s="37" t="n">
        <f aca="false">COUNTIF(P:P,P434)</f>
        <v>1</v>
      </c>
      <c r="R434" s="38" t="str">
        <f aca="false">E434&amp;"|"&amp;J434</f>
        <v>Faster|The Pillbox</v>
      </c>
      <c r="S434" s="39" t="n">
        <f aca="false">COUNTIF(R:R,R434)</f>
        <v>1</v>
      </c>
      <c r="T434" s="40" t="str">
        <f aca="false">B434&amp;"|"&amp;E434&amp;"|"&amp;J434</f>
        <v>Premium|Faster|The Pillbox</v>
      </c>
      <c r="U434" s="41" t="n">
        <f aca="false">COUNTIF(T:T,T434)</f>
        <v>1</v>
      </c>
      <c r="V434" s="42" t="str">
        <f aca="false">B434&amp;"|"&amp;E434&amp;"|"&amp;J434&amp;"|"&amp;N434</f>
        <v>Premium|Faster|The Pillbox|Collusion</v>
      </c>
      <c r="W434" s="43" t="n">
        <f aca="false">COUNTIF(V:V,V434)</f>
        <v>1</v>
      </c>
    </row>
    <row r="435" customFormat="false" ht="15.75" hidden="false" customHeight="true" outlineLevel="0" collapsed="false">
      <c r="A435" s="33" t="s">
        <v>39</v>
      </c>
      <c r="B435" s="33" t="s">
        <v>14</v>
      </c>
      <c r="C435" s="34" t="n">
        <v>5</v>
      </c>
      <c r="D435" s="34" t="n">
        <v>2</v>
      </c>
      <c r="E435" s="33" t="s">
        <v>1187</v>
      </c>
      <c r="F435" s="33" t="s">
        <v>1187</v>
      </c>
      <c r="G435" s="34" t="n">
        <v>4</v>
      </c>
      <c r="H435" s="33" t="s">
        <v>129</v>
      </c>
      <c r="I435" s="33" t="s">
        <v>117</v>
      </c>
      <c r="J435" s="33" t="s">
        <v>1202</v>
      </c>
      <c r="K435" s="33" t="s">
        <v>1203</v>
      </c>
      <c r="L435" s="33"/>
      <c r="M435" s="33" t="s">
        <v>1204</v>
      </c>
      <c r="N435" s="35" t="s">
        <v>39</v>
      </c>
      <c r="O435" s="35" t="n">
        <v>2020</v>
      </c>
      <c r="P435" s="36" t="str">
        <f aca="false">J435</f>
        <v>Van Diesel</v>
      </c>
      <c r="Q435" s="37" t="n">
        <f aca="false">COUNTIF(P:P,P435)</f>
        <v>1</v>
      </c>
      <c r="R435" s="38" t="str">
        <f aca="false">E435&amp;"|"&amp;J435</f>
        <v>Faster|Van Diesel</v>
      </c>
      <c r="S435" s="39" t="n">
        <f aca="false">COUNTIF(R:R,R435)</f>
        <v>1</v>
      </c>
      <c r="T435" s="40" t="str">
        <f aca="false">B435&amp;"|"&amp;E435&amp;"|"&amp;J435</f>
        <v>Premium|Faster|Van Diesel</v>
      </c>
      <c r="U435" s="41" t="n">
        <f aca="false">COUNTIF(T:T,T435)</f>
        <v>1</v>
      </c>
      <c r="V435" s="42" t="str">
        <f aca="false">B435&amp;"|"&amp;E435&amp;"|"&amp;J435&amp;"|"&amp;N435</f>
        <v>Premium|Faster|Van Diesel|Collusion</v>
      </c>
      <c r="W435" s="43" t="n">
        <f aca="false">COUNTIF(V:V,V435)</f>
        <v>1</v>
      </c>
    </row>
    <row r="436" customFormat="false" ht="15.75" hidden="false" customHeight="true" outlineLevel="0" collapsed="false">
      <c r="A436" s="33" t="s">
        <v>26</v>
      </c>
      <c r="B436" s="33" t="s">
        <v>18</v>
      </c>
      <c r="C436" s="34" t="n">
        <v>9</v>
      </c>
      <c r="D436" s="34" t="n">
        <v>1</v>
      </c>
      <c r="E436" s="33" t="s">
        <v>1205</v>
      </c>
      <c r="F436" s="33" t="s">
        <v>1205</v>
      </c>
      <c r="G436" s="34" t="n">
        <v>8</v>
      </c>
      <c r="H436" s="33" t="s">
        <v>110</v>
      </c>
      <c r="I436" s="33" t="s">
        <v>125</v>
      </c>
      <c r="J436" s="33" t="s">
        <v>1206</v>
      </c>
      <c r="K436" s="33"/>
      <c r="L436" s="33"/>
      <c r="M436" s="33" t="s">
        <v>1207</v>
      </c>
      <c r="N436" s="35" t="s">
        <v>26</v>
      </c>
      <c r="O436" s="35" t="n">
        <v>2016</v>
      </c>
      <c r="P436" s="36" t="str">
        <f aca="false">J436</f>
        <v>Baenvier Marlgrove</v>
      </c>
      <c r="Q436" s="37" t="n">
        <f aca="false">COUNTIF(P:P,P436)</f>
        <v>1</v>
      </c>
      <c r="R436" s="38" t="str">
        <f aca="false">E436&amp;"|"&amp;J436</f>
        <v>Fate of Indines|Baenvier Marlgrove</v>
      </c>
      <c r="S436" s="39" t="n">
        <f aca="false">COUNTIF(R:R,R436)</f>
        <v>1</v>
      </c>
      <c r="T436" s="40" t="str">
        <f aca="false">B436&amp;"|"&amp;E436&amp;"|"&amp;J436</f>
        <v>Gold Promo|Fate of Indines|Baenvier Marlgrove</v>
      </c>
      <c r="U436" s="41" t="n">
        <f aca="false">COUNTIF(T:T,T436)</f>
        <v>1</v>
      </c>
      <c r="V436" s="42" t="str">
        <f aca="false">B436&amp;"|"&amp;E436&amp;"|"&amp;J436&amp;"|"&amp;N436</f>
        <v>Gold Promo|Fate of Indines|Baenvier Marlgrove|Set Rotation</v>
      </c>
      <c r="W436" s="43" t="n">
        <f aca="false">COUNTIF(V:V,V436)</f>
        <v>1</v>
      </c>
    </row>
    <row r="437" customFormat="false" ht="15.75" hidden="false" customHeight="true" outlineLevel="0" collapsed="false">
      <c r="A437" s="33" t="s">
        <v>26</v>
      </c>
      <c r="B437" s="33" t="s">
        <v>18</v>
      </c>
      <c r="C437" s="34" t="n">
        <v>9</v>
      </c>
      <c r="D437" s="34" t="n">
        <v>1</v>
      </c>
      <c r="E437" s="33" t="s">
        <v>1205</v>
      </c>
      <c r="F437" s="33" t="s">
        <v>1205</v>
      </c>
      <c r="G437" s="34" t="n">
        <v>8</v>
      </c>
      <c r="H437" s="33" t="s">
        <v>99</v>
      </c>
      <c r="I437" s="33" t="s">
        <v>275</v>
      </c>
      <c r="J437" s="33" t="s">
        <v>1208</v>
      </c>
      <c r="K437" s="33"/>
      <c r="L437" s="33"/>
      <c r="M437" s="33" t="s">
        <v>1209</v>
      </c>
      <c r="N437" s="35" t="s">
        <v>26</v>
      </c>
      <c r="O437" s="35" t="n">
        <v>2016</v>
      </c>
      <c r="P437" s="36" t="str">
        <f aca="false">J437</f>
        <v>Irialandradayamorella</v>
      </c>
      <c r="Q437" s="37" t="n">
        <f aca="false">COUNTIF(P:P,P437)</f>
        <v>1</v>
      </c>
      <c r="R437" s="38" t="str">
        <f aca="false">E437&amp;"|"&amp;J437</f>
        <v>Fate of Indines|Irialandradayamorella</v>
      </c>
      <c r="S437" s="39" t="n">
        <f aca="false">COUNTIF(R:R,R437)</f>
        <v>1</v>
      </c>
      <c r="T437" s="40" t="str">
        <f aca="false">B437&amp;"|"&amp;E437&amp;"|"&amp;J437</f>
        <v>Gold Promo|Fate of Indines|Irialandradayamorella</v>
      </c>
      <c r="U437" s="41" t="n">
        <f aca="false">COUNTIF(T:T,T437)</f>
        <v>1</v>
      </c>
      <c r="V437" s="42" t="str">
        <f aca="false">B437&amp;"|"&amp;E437&amp;"|"&amp;J437&amp;"|"&amp;N437</f>
        <v>Gold Promo|Fate of Indines|Irialandradayamorella|Set Rotation</v>
      </c>
      <c r="W437" s="43" t="n">
        <f aca="false">COUNTIF(V:V,V437)</f>
        <v>1</v>
      </c>
    </row>
    <row r="438" customFormat="false" ht="15.75" hidden="false" customHeight="true" outlineLevel="0" collapsed="false">
      <c r="A438" s="33" t="s">
        <v>26</v>
      </c>
      <c r="B438" s="33" t="s">
        <v>18</v>
      </c>
      <c r="C438" s="34" t="n">
        <v>9</v>
      </c>
      <c r="D438" s="34" t="n">
        <v>1</v>
      </c>
      <c r="E438" s="33" t="s">
        <v>1205</v>
      </c>
      <c r="F438" s="33" t="s">
        <v>1205</v>
      </c>
      <c r="G438" s="34" t="n">
        <v>8</v>
      </c>
      <c r="H438" s="33" t="s">
        <v>124</v>
      </c>
      <c r="I438" s="33" t="s">
        <v>117</v>
      </c>
      <c r="J438" s="33" t="s">
        <v>1210</v>
      </c>
      <c r="K438" s="33"/>
      <c r="L438" s="33"/>
      <c r="M438" s="33" t="s">
        <v>1211</v>
      </c>
      <c r="N438" s="35" t="s">
        <v>26</v>
      </c>
      <c r="O438" s="35" t="n">
        <v>2016</v>
      </c>
      <c r="P438" s="36" t="str">
        <f aca="false">J438</f>
        <v>Lord Eustace</v>
      </c>
      <c r="Q438" s="37" t="n">
        <f aca="false">COUNTIF(P:P,P438)</f>
        <v>1</v>
      </c>
      <c r="R438" s="38" t="str">
        <f aca="false">E438&amp;"|"&amp;J438</f>
        <v>Fate of Indines|Lord Eustace</v>
      </c>
      <c r="S438" s="39" t="n">
        <f aca="false">COUNTIF(R:R,R438)</f>
        <v>1</v>
      </c>
      <c r="T438" s="40" t="str">
        <f aca="false">B438&amp;"|"&amp;E438&amp;"|"&amp;J438</f>
        <v>Gold Promo|Fate of Indines|Lord Eustace</v>
      </c>
      <c r="U438" s="41" t="n">
        <f aca="false">COUNTIF(T:T,T438)</f>
        <v>1</v>
      </c>
      <c r="V438" s="42" t="str">
        <f aca="false">B438&amp;"|"&amp;E438&amp;"|"&amp;J438&amp;"|"&amp;N438</f>
        <v>Gold Promo|Fate of Indines|Lord Eustace|Set Rotation</v>
      </c>
      <c r="W438" s="43" t="n">
        <f aca="false">COUNTIF(V:V,V438)</f>
        <v>1</v>
      </c>
    </row>
    <row r="439" customFormat="false" ht="15.75" hidden="false" customHeight="true" outlineLevel="0" collapsed="false">
      <c r="A439" s="33" t="s">
        <v>26</v>
      </c>
      <c r="B439" s="33" t="s">
        <v>18</v>
      </c>
      <c r="C439" s="34" t="n">
        <v>9</v>
      </c>
      <c r="D439" s="34" t="n">
        <v>1</v>
      </c>
      <c r="E439" s="33" t="s">
        <v>1205</v>
      </c>
      <c r="F439" s="33" t="s">
        <v>1205</v>
      </c>
      <c r="G439" s="34" t="n">
        <v>8</v>
      </c>
      <c r="H439" s="33" t="s">
        <v>129</v>
      </c>
      <c r="I439" s="33" t="s">
        <v>105</v>
      </c>
      <c r="J439" s="33" t="s">
        <v>1212</v>
      </c>
      <c r="K439" s="33"/>
      <c r="L439" s="33"/>
      <c r="M439" s="33" t="s">
        <v>1213</v>
      </c>
      <c r="N439" s="35" t="s">
        <v>26</v>
      </c>
      <c r="O439" s="35" t="n">
        <v>2016</v>
      </c>
      <c r="P439" s="36" t="str">
        <f aca="false">J439</f>
        <v>Sarafina Vanedran</v>
      </c>
      <c r="Q439" s="37" t="n">
        <f aca="false">COUNTIF(P:P,P439)</f>
        <v>1</v>
      </c>
      <c r="R439" s="38" t="str">
        <f aca="false">E439&amp;"|"&amp;J439</f>
        <v>Fate of Indines|Sarafina Vanedran</v>
      </c>
      <c r="S439" s="39" t="n">
        <f aca="false">COUNTIF(R:R,R439)</f>
        <v>1</v>
      </c>
      <c r="T439" s="40" t="str">
        <f aca="false">B439&amp;"|"&amp;E439&amp;"|"&amp;J439</f>
        <v>Gold Promo|Fate of Indines|Sarafina Vanedran</v>
      </c>
      <c r="U439" s="41" t="n">
        <f aca="false">COUNTIF(T:T,T439)</f>
        <v>1</v>
      </c>
      <c r="V439" s="42" t="str">
        <f aca="false">B439&amp;"|"&amp;E439&amp;"|"&amp;J439&amp;"|"&amp;N439</f>
        <v>Gold Promo|Fate of Indines|Sarafina Vanedran|Set Rotation</v>
      </c>
      <c r="W439" s="43" t="n">
        <f aca="false">COUNTIF(V:V,V439)</f>
        <v>1</v>
      </c>
    </row>
    <row r="440" customFormat="false" ht="15.75" hidden="false" customHeight="true" outlineLevel="0" collapsed="false">
      <c r="A440" s="33" t="s">
        <v>26</v>
      </c>
      <c r="B440" s="33" t="s">
        <v>18</v>
      </c>
      <c r="C440" s="34" t="n">
        <v>9</v>
      </c>
      <c r="D440" s="34" t="n">
        <v>1</v>
      </c>
      <c r="E440" s="33" t="s">
        <v>1205</v>
      </c>
      <c r="F440" s="33" t="s">
        <v>1205</v>
      </c>
      <c r="G440" s="34" t="n">
        <v>8</v>
      </c>
      <c r="H440" s="33" t="s">
        <v>114</v>
      </c>
      <c r="I440" s="33" t="s">
        <v>162</v>
      </c>
      <c r="J440" s="33" t="s">
        <v>1214</v>
      </c>
      <c r="K440" s="33"/>
      <c r="L440" s="33"/>
      <c r="M440" s="33" t="s">
        <v>1215</v>
      </c>
      <c r="N440" s="35" t="s">
        <v>26</v>
      </c>
      <c r="O440" s="35" t="n">
        <v>2016</v>
      </c>
      <c r="P440" s="36" t="str">
        <f aca="false">J440</f>
        <v>Thessala Three</v>
      </c>
      <c r="Q440" s="37" t="n">
        <f aca="false">COUNTIF(P:P,P440)</f>
        <v>1</v>
      </c>
      <c r="R440" s="38" t="str">
        <f aca="false">E440&amp;"|"&amp;J440</f>
        <v>Fate of Indines|Thessala Three</v>
      </c>
      <c r="S440" s="39" t="n">
        <f aca="false">COUNTIF(R:R,R440)</f>
        <v>1</v>
      </c>
      <c r="T440" s="40" t="str">
        <f aca="false">B440&amp;"|"&amp;E440&amp;"|"&amp;J440</f>
        <v>Gold Promo|Fate of Indines|Thessala Three</v>
      </c>
      <c r="U440" s="41" t="n">
        <f aca="false">COUNTIF(T:T,T440)</f>
        <v>1</v>
      </c>
      <c r="V440" s="42" t="str">
        <f aca="false">B440&amp;"|"&amp;E440&amp;"|"&amp;J440&amp;"|"&amp;N440</f>
        <v>Gold Promo|Fate of Indines|Thessala Three|Set Rotation</v>
      </c>
      <c r="W440" s="43" t="n">
        <f aca="false">COUNTIF(V:V,V440)</f>
        <v>1</v>
      </c>
    </row>
    <row r="441" customFormat="false" ht="15.75" hidden="false" customHeight="true" outlineLevel="0" collapsed="false">
      <c r="A441" s="33" t="s">
        <v>26</v>
      </c>
      <c r="B441" s="33" t="s">
        <v>18</v>
      </c>
      <c r="C441" s="34" t="n">
        <v>9</v>
      </c>
      <c r="D441" s="34" t="n">
        <v>1</v>
      </c>
      <c r="E441" s="33" t="s">
        <v>1205</v>
      </c>
      <c r="F441" s="33" t="s">
        <v>1205</v>
      </c>
      <c r="G441" s="34" t="n">
        <v>8</v>
      </c>
      <c r="H441" s="33" t="s">
        <v>139</v>
      </c>
      <c r="I441" s="33" t="s">
        <v>120</v>
      </c>
      <c r="J441" s="33" t="s">
        <v>1216</v>
      </c>
      <c r="K441" s="33"/>
      <c r="L441" s="33"/>
      <c r="M441" s="33" t="s">
        <v>1217</v>
      </c>
      <c r="N441" s="35" t="s">
        <v>26</v>
      </c>
      <c r="O441" s="35" t="n">
        <v>2016</v>
      </c>
      <c r="P441" s="36" t="str">
        <f aca="false">J441</f>
        <v>Welsie Acktern</v>
      </c>
      <c r="Q441" s="37" t="n">
        <f aca="false">COUNTIF(P:P,P441)</f>
        <v>1</v>
      </c>
      <c r="R441" s="38" t="str">
        <f aca="false">E441&amp;"|"&amp;J441</f>
        <v>Fate of Indines|Welsie Acktern</v>
      </c>
      <c r="S441" s="39" t="n">
        <f aca="false">COUNTIF(R:R,R441)</f>
        <v>1</v>
      </c>
      <c r="T441" s="40" t="str">
        <f aca="false">B441&amp;"|"&amp;E441&amp;"|"&amp;J441</f>
        <v>Gold Promo|Fate of Indines|Welsie Acktern</v>
      </c>
      <c r="U441" s="41" t="n">
        <f aca="false">COUNTIF(T:T,T441)</f>
        <v>1</v>
      </c>
      <c r="V441" s="42" t="str">
        <f aca="false">B441&amp;"|"&amp;E441&amp;"|"&amp;J441&amp;"|"&amp;N441</f>
        <v>Gold Promo|Fate of Indines|Welsie Acktern|Set Rotation</v>
      </c>
      <c r="W441" s="43" t="n">
        <f aca="false">COUNTIF(V:V,V441)</f>
        <v>1</v>
      </c>
    </row>
    <row r="442" customFormat="false" ht="15.75" hidden="false" customHeight="true" outlineLevel="0" collapsed="false">
      <c r="A442" s="33" t="s">
        <v>39</v>
      </c>
      <c r="B442" s="33" t="s">
        <v>19</v>
      </c>
      <c r="C442" s="34" t="n">
        <v>10</v>
      </c>
      <c r="D442" s="34" t="n">
        <v>5</v>
      </c>
      <c r="E442" s="33" t="s">
        <v>1218</v>
      </c>
      <c r="F442" s="33" t="s">
        <v>1219</v>
      </c>
      <c r="G442" s="34" t="n">
        <v>9</v>
      </c>
      <c r="H442" s="33" t="s">
        <v>110</v>
      </c>
      <c r="I442" s="33" t="s">
        <v>100</v>
      </c>
      <c r="J442" s="33" t="s">
        <v>1220</v>
      </c>
      <c r="K442" s="33"/>
      <c r="L442" s="33"/>
      <c r="M442" s="33" t="s">
        <v>1221</v>
      </c>
      <c r="N442" s="35" t="s">
        <v>39</v>
      </c>
      <c r="O442" s="35" t="n">
        <v>2020</v>
      </c>
      <c r="P442" s="36" t="str">
        <f aca="false">J442</f>
        <v>Proxanne Counterfeit III</v>
      </c>
      <c r="Q442" s="37" t="n">
        <f aca="false">COUNTIF(P:P,P442)</f>
        <v>3</v>
      </c>
      <c r="R442" s="38" t="str">
        <f aca="false">E442&amp;"|"&amp;J442</f>
        <v>Fine Print|Proxanne Counterfeit III</v>
      </c>
      <c r="S442" s="39" t="n">
        <f aca="false">COUNTIF(R:R,R442)</f>
        <v>1</v>
      </c>
      <c r="T442" s="40" t="str">
        <f aca="false">B442&amp;"|"&amp;E442&amp;"|"&amp;J442</f>
        <v>Pro Player|Fine Print|Proxanne Counterfeit III</v>
      </c>
      <c r="U442" s="41" t="n">
        <f aca="false">COUNTIF(T:T,T442)</f>
        <v>1</v>
      </c>
      <c r="V442" s="42" t="str">
        <f aca="false">B442&amp;"|"&amp;E442&amp;"|"&amp;J442&amp;"|"&amp;N442</f>
        <v>Pro Player|Fine Print|Proxanne Counterfeit III|Collusion</v>
      </c>
      <c r="W442" s="43" t="n">
        <f aca="false">COUNTIF(V:V,V442)</f>
        <v>1</v>
      </c>
    </row>
    <row r="443" customFormat="false" ht="15.75" hidden="false" customHeight="true" outlineLevel="0" collapsed="false">
      <c r="A443" s="33" t="s">
        <v>10</v>
      </c>
      <c r="B443" s="33" t="s">
        <v>13</v>
      </c>
      <c r="C443" s="34" t="n">
        <v>4</v>
      </c>
      <c r="D443" s="34" t="n">
        <v>2</v>
      </c>
      <c r="E443" s="33" t="s">
        <v>1222</v>
      </c>
      <c r="F443" s="33" t="s">
        <v>1222</v>
      </c>
      <c r="G443" s="34" t="n">
        <v>4</v>
      </c>
      <c r="H443" s="33" t="s">
        <v>124</v>
      </c>
      <c r="I443" s="33" t="s">
        <v>125</v>
      </c>
      <c r="J443" s="33" t="s">
        <v>1223</v>
      </c>
      <c r="K443" s="33" t="s">
        <v>1224</v>
      </c>
      <c r="L443" s="33"/>
      <c r="M443" s="33" t="s">
        <v>1225</v>
      </c>
      <c r="N443" s="35" t="s">
        <v>109</v>
      </c>
      <c r="O443" s="35" t="n">
        <v>2015</v>
      </c>
      <c r="P443" s="36" t="str">
        <f aca="false">J443</f>
        <v>Bryce Long</v>
      </c>
      <c r="Q443" s="37" t="n">
        <f aca="false">COUNTIF(P:P,P443)</f>
        <v>1</v>
      </c>
      <c r="R443" s="38" t="str">
        <f aca="false">E443&amp;"|"&amp;J443</f>
        <v>Fists of Steel|Bryce Long</v>
      </c>
      <c r="S443" s="39" t="n">
        <f aca="false">COUNTIF(R:R,R443)</f>
        <v>1</v>
      </c>
      <c r="T443" s="40" t="str">
        <f aca="false">B443&amp;"|"&amp;E443&amp;"|"&amp;J443</f>
        <v>Expansion|Fists of Steel|Bryce Long</v>
      </c>
      <c r="U443" s="41" t="n">
        <f aca="false">COUNTIF(T:T,T443)</f>
        <v>1</v>
      </c>
      <c r="V443" s="42" t="str">
        <f aca="false">B443&amp;"|"&amp;E443&amp;"|"&amp;J443&amp;"|"&amp;N443</f>
        <v>Expansion|Fists of Steel|Bryce Long|-</v>
      </c>
      <c r="W443" s="43" t="n">
        <f aca="false">COUNTIF(V:V,V443)</f>
        <v>1</v>
      </c>
    </row>
    <row r="444" customFormat="false" ht="15.75" hidden="false" customHeight="true" outlineLevel="0" collapsed="false">
      <c r="A444" s="33" t="s">
        <v>10</v>
      </c>
      <c r="B444" s="33" t="s">
        <v>13</v>
      </c>
      <c r="C444" s="34" t="n">
        <v>4</v>
      </c>
      <c r="D444" s="34" t="n">
        <v>2</v>
      </c>
      <c r="E444" s="33" t="s">
        <v>1222</v>
      </c>
      <c r="F444" s="33" t="s">
        <v>1222</v>
      </c>
      <c r="G444" s="34" t="n">
        <v>5</v>
      </c>
      <c r="H444" s="33" t="s">
        <v>99</v>
      </c>
      <c r="I444" s="33" t="s">
        <v>125</v>
      </c>
      <c r="J444" s="33" t="s">
        <v>1226</v>
      </c>
      <c r="K444" s="33" t="s">
        <v>1227</v>
      </c>
      <c r="L444" s="33"/>
      <c r="M444" s="33" t="s">
        <v>1228</v>
      </c>
      <c r="N444" s="35" t="s">
        <v>109</v>
      </c>
      <c r="O444" s="35" t="n">
        <v>2015</v>
      </c>
      <c r="P444" s="36" t="str">
        <f aca="false">J444</f>
        <v>Chukules</v>
      </c>
      <c r="Q444" s="37" t="n">
        <f aca="false">COUNTIF(P:P,P444)</f>
        <v>1</v>
      </c>
      <c r="R444" s="38" t="str">
        <f aca="false">E444&amp;"|"&amp;J444</f>
        <v>Fists of Steel|Chukules</v>
      </c>
      <c r="S444" s="39" t="n">
        <f aca="false">COUNTIF(R:R,R444)</f>
        <v>1</v>
      </c>
      <c r="T444" s="40" t="str">
        <f aca="false">B444&amp;"|"&amp;E444&amp;"|"&amp;J444</f>
        <v>Expansion|Fists of Steel|Chukules</v>
      </c>
      <c r="U444" s="41" t="n">
        <f aca="false">COUNTIF(T:T,T444)</f>
        <v>1</v>
      </c>
      <c r="V444" s="42" t="str">
        <f aca="false">B444&amp;"|"&amp;E444&amp;"|"&amp;J444&amp;"|"&amp;N444</f>
        <v>Expansion|Fists of Steel|Chukules|-</v>
      </c>
      <c r="W444" s="43" t="n">
        <f aca="false">COUNTIF(V:V,V444)</f>
        <v>1</v>
      </c>
    </row>
    <row r="445" customFormat="false" ht="15.75" hidden="false" customHeight="true" outlineLevel="0" collapsed="false">
      <c r="A445" s="33" t="s">
        <v>10</v>
      </c>
      <c r="B445" s="33" t="s">
        <v>13</v>
      </c>
      <c r="C445" s="34" t="n">
        <v>4</v>
      </c>
      <c r="D445" s="34" t="n">
        <v>1</v>
      </c>
      <c r="E445" s="33" t="s">
        <v>1222</v>
      </c>
      <c r="F445" s="33" t="s">
        <v>1222</v>
      </c>
      <c r="G445" s="34" t="n">
        <v>6</v>
      </c>
      <c r="H445" s="33" t="s">
        <v>110</v>
      </c>
      <c r="I445" s="33" t="s">
        <v>125</v>
      </c>
      <c r="J445" s="33" t="s">
        <v>1229</v>
      </c>
      <c r="K445" s="33" t="s">
        <v>1230</v>
      </c>
      <c r="L445" s="33"/>
      <c r="M445" s="33" t="s">
        <v>1231</v>
      </c>
      <c r="N445" s="35" t="s">
        <v>109</v>
      </c>
      <c r="O445" s="35" t="n">
        <v>2015</v>
      </c>
      <c r="P445" s="36" t="str">
        <f aca="false">J445</f>
        <v>Mr. Seagull</v>
      </c>
      <c r="Q445" s="37" t="n">
        <f aca="false">COUNTIF(P:P,P445)</f>
        <v>1</v>
      </c>
      <c r="R445" s="38" t="str">
        <f aca="false">E445&amp;"|"&amp;J445</f>
        <v>Fists of Steel|Mr. Seagull</v>
      </c>
      <c r="S445" s="39" t="n">
        <f aca="false">COUNTIF(R:R,R445)</f>
        <v>1</v>
      </c>
      <c r="T445" s="40" t="str">
        <f aca="false">B445&amp;"|"&amp;E445&amp;"|"&amp;J445</f>
        <v>Expansion|Fists of Steel|Mr. Seagull</v>
      </c>
      <c r="U445" s="41" t="n">
        <f aca="false">COUNTIF(T:T,T445)</f>
        <v>1</v>
      </c>
      <c r="V445" s="42" t="str">
        <f aca="false">B445&amp;"|"&amp;E445&amp;"|"&amp;J445&amp;"|"&amp;N445</f>
        <v>Expansion|Fists of Steel|Mr. Seagull|-</v>
      </c>
      <c r="W445" s="43" t="n">
        <f aca="false">COUNTIF(V:V,V445)</f>
        <v>1</v>
      </c>
    </row>
    <row r="446" customFormat="false" ht="15.75" hidden="false" customHeight="true" outlineLevel="0" collapsed="false">
      <c r="A446" s="33" t="s">
        <v>10</v>
      </c>
      <c r="B446" s="33" t="s">
        <v>13</v>
      </c>
      <c r="C446" s="34" t="n">
        <v>4</v>
      </c>
      <c r="D446" s="34" t="n">
        <v>3</v>
      </c>
      <c r="E446" s="33" t="s">
        <v>1222</v>
      </c>
      <c r="F446" s="33" t="s">
        <v>1222</v>
      </c>
      <c r="G446" s="34" t="n">
        <v>2</v>
      </c>
      <c r="H446" s="33" t="s">
        <v>129</v>
      </c>
      <c r="I446" s="33" t="s">
        <v>125</v>
      </c>
      <c r="J446" s="33" t="s">
        <v>1232</v>
      </c>
      <c r="K446" s="33"/>
      <c r="L446" s="33"/>
      <c r="M446" s="33" t="s">
        <v>1233</v>
      </c>
      <c r="N446" s="35" t="s">
        <v>109</v>
      </c>
      <c r="O446" s="35" t="n">
        <v>2015</v>
      </c>
      <c r="P446" s="36" t="str">
        <f aca="false">J446</f>
        <v>Shiroken</v>
      </c>
      <c r="Q446" s="37" t="n">
        <f aca="false">COUNTIF(P:P,P446)</f>
        <v>1</v>
      </c>
      <c r="R446" s="38" t="str">
        <f aca="false">E446&amp;"|"&amp;J446</f>
        <v>Fists of Steel|Shiroken</v>
      </c>
      <c r="S446" s="39" t="n">
        <f aca="false">COUNTIF(R:R,R446)</f>
        <v>1</v>
      </c>
      <c r="T446" s="40" t="str">
        <f aca="false">B446&amp;"|"&amp;E446&amp;"|"&amp;J446</f>
        <v>Expansion|Fists of Steel|Shiroken</v>
      </c>
      <c r="U446" s="41" t="n">
        <f aca="false">COUNTIF(T:T,T446)</f>
        <v>1</v>
      </c>
      <c r="V446" s="42" t="str">
        <f aca="false">B446&amp;"|"&amp;E446&amp;"|"&amp;J446&amp;"|"&amp;N446</f>
        <v>Expansion|Fists of Steel|Shiroken|-</v>
      </c>
      <c r="W446" s="43" t="n">
        <f aca="false">COUNTIF(V:V,V446)</f>
        <v>1</v>
      </c>
    </row>
    <row r="447" customFormat="false" ht="15.75" hidden="false" customHeight="true" outlineLevel="0" collapsed="false">
      <c r="A447" s="33" t="s">
        <v>10</v>
      </c>
      <c r="B447" s="33" t="s">
        <v>13</v>
      </c>
      <c r="C447" s="34" t="n">
        <v>4</v>
      </c>
      <c r="D447" s="34" t="n">
        <v>2</v>
      </c>
      <c r="E447" s="33" t="s">
        <v>1222</v>
      </c>
      <c r="F447" s="33" t="s">
        <v>1222</v>
      </c>
      <c r="G447" s="34" t="n">
        <v>3</v>
      </c>
      <c r="H447" s="33" t="s">
        <v>109</v>
      </c>
      <c r="I447" s="33" t="s">
        <v>125</v>
      </c>
      <c r="J447" s="33" t="s">
        <v>1234</v>
      </c>
      <c r="K447" s="33"/>
      <c r="L447" s="33"/>
      <c r="M447" s="33" t="s">
        <v>1235</v>
      </c>
      <c r="N447" s="35" t="s">
        <v>109</v>
      </c>
      <c r="O447" s="35" t="n">
        <v>2015</v>
      </c>
      <c r="P447" s="36" t="str">
        <f aca="false">J447</f>
        <v>Super-Secret Death Punch</v>
      </c>
      <c r="Q447" s="37" t="n">
        <f aca="false">COUNTIF(P:P,P447)</f>
        <v>1</v>
      </c>
      <c r="R447" s="38" t="str">
        <f aca="false">E447&amp;"|"&amp;J447</f>
        <v>Fists of Steel|Super-Secret Death Punch</v>
      </c>
      <c r="S447" s="39" t="n">
        <f aca="false">COUNTIF(R:R,R447)</f>
        <v>1</v>
      </c>
      <c r="T447" s="40" t="str">
        <f aca="false">B447&amp;"|"&amp;E447&amp;"|"&amp;J447</f>
        <v>Expansion|Fists of Steel|Super-Secret Death Punch</v>
      </c>
      <c r="U447" s="41" t="n">
        <f aca="false">COUNTIF(T:T,T447)</f>
        <v>1</v>
      </c>
      <c r="V447" s="42" t="str">
        <f aca="false">B447&amp;"|"&amp;E447&amp;"|"&amp;J447&amp;"|"&amp;N447</f>
        <v>Expansion|Fists of Steel|Super-Secret Death Punch|-</v>
      </c>
      <c r="W447" s="43" t="n">
        <f aca="false">COUNTIF(V:V,V447)</f>
        <v>1</v>
      </c>
    </row>
    <row r="448" customFormat="false" ht="15.75" hidden="false" customHeight="true" outlineLevel="0" collapsed="false">
      <c r="A448" s="33" t="s">
        <v>10</v>
      </c>
      <c r="B448" s="33" t="s">
        <v>13</v>
      </c>
      <c r="C448" s="34" t="n">
        <v>4</v>
      </c>
      <c r="D448" s="34" t="n">
        <v>2</v>
      </c>
      <c r="E448" s="33" t="s">
        <v>1222</v>
      </c>
      <c r="F448" s="33" t="s">
        <v>1222</v>
      </c>
      <c r="G448" s="34" t="n">
        <v>3</v>
      </c>
      <c r="H448" s="33" t="s">
        <v>114</v>
      </c>
      <c r="I448" s="33" t="s">
        <v>125</v>
      </c>
      <c r="J448" s="33" t="s">
        <v>1236</v>
      </c>
      <c r="K448" s="33" t="s">
        <v>1237</v>
      </c>
      <c r="L448" s="33"/>
      <c r="M448" s="33" t="s">
        <v>1238</v>
      </c>
      <c r="N448" s="35" t="s">
        <v>109</v>
      </c>
      <c r="O448" s="35" t="n">
        <v>2015</v>
      </c>
      <c r="P448" s="36" t="str">
        <f aca="false">J448</f>
        <v>Yooef Cee</v>
      </c>
      <c r="Q448" s="37" t="n">
        <f aca="false">COUNTIF(P:P,P448)</f>
        <v>1</v>
      </c>
      <c r="R448" s="38" t="str">
        <f aca="false">E448&amp;"|"&amp;J448</f>
        <v>Fists of Steel|Yooef Cee</v>
      </c>
      <c r="S448" s="39" t="n">
        <f aca="false">COUNTIF(R:R,R448)</f>
        <v>1</v>
      </c>
      <c r="T448" s="40" t="str">
        <f aca="false">B448&amp;"|"&amp;E448&amp;"|"&amp;J448</f>
        <v>Expansion|Fists of Steel|Yooef Cee</v>
      </c>
      <c r="U448" s="41" t="n">
        <f aca="false">COUNTIF(T:T,T448)</f>
        <v>1</v>
      </c>
      <c r="V448" s="42" t="str">
        <f aca="false">B448&amp;"|"&amp;E448&amp;"|"&amp;J448&amp;"|"&amp;N448</f>
        <v>Expansion|Fists of Steel|Yooef Cee|-</v>
      </c>
      <c r="W448" s="43" t="n">
        <f aca="false">COUNTIF(V:V,V448)</f>
        <v>1</v>
      </c>
    </row>
    <row r="449" customFormat="false" ht="15.75" hidden="false" customHeight="true" outlineLevel="0" collapsed="false">
      <c r="A449" s="33" t="s">
        <v>53</v>
      </c>
      <c r="B449" s="33" t="s">
        <v>17</v>
      </c>
      <c r="C449" s="34" t="n">
        <v>7</v>
      </c>
      <c r="D449" s="34" t="n">
        <v>1</v>
      </c>
      <c r="E449" s="33" t="s">
        <v>1239</v>
      </c>
      <c r="F449" s="33" t="s">
        <v>1239</v>
      </c>
      <c r="G449" s="34" t="n">
        <v>7</v>
      </c>
      <c r="H449" s="33" t="s">
        <v>110</v>
      </c>
      <c r="I449" s="33" t="s">
        <v>117</v>
      </c>
      <c r="J449" s="33" t="s">
        <v>1240</v>
      </c>
      <c r="K449" s="33"/>
      <c r="L449" s="33"/>
      <c r="M449" s="33" t="s">
        <v>1241</v>
      </c>
      <c r="N449" s="35" t="s">
        <v>109</v>
      </c>
      <c r="O449" s="35" t="n">
        <v>2015</v>
      </c>
      <c r="P449" s="36" t="str">
        <f aca="false">J449</f>
        <v>NAF IN-03K Nakamura Ronin</v>
      </c>
      <c r="Q449" s="37" t="n">
        <f aca="false">COUNTIF(P:P,P449)</f>
        <v>1</v>
      </c>
      <c r="R449" s="38" t="str">
        <f aca="false">E449&amp;"|"&amp;J449</f>
        <v>Frame Wars: Frames|NAF IN-03K Nakamura Ronin</v>
      </c>
      <c r="S449" s="39" t="n">
        <f aca="false">COUNTIF(R:R,R449)</f>
        <v>1</v>
      </c>
      <c r="T449" s="40" t="str">
        <f aca="false">B449&amp;"|"&amp;E449&amp;"|"&amp;J449</f>
        <v>Silver Promo|Frame Wars: Frames|NAF IN-03K Nakamura Ronin</v>
      </c>
      <c r="U449" s="41" t="n">
        <f aca="false">COUNTIF(T:T,T449)</f>
        <v>1</v>
      </c>
      <c r="V449" s="42" t="str">
        <f aca="false">B449&amp;"|"&amp;E449&amp;"|"&amp;J449&amp;"|"&amp;N449</f>
        <v>Silver Promo|Frame Wars: Frames|NAF IN-03K Nakamura Ronin|-</v>
      </c>
      <c r="W449" s="43" t="n">
        <f aca="false">COUNTIF(V:V,V449)</f>
        <v>1</v>
      </c>
    </row>
    <row r="450" customFormat="false" ht="15.75" hidden="false" customHeight="true" outlineLevel="0" collapsed="false">
      <c r="A450" s="33" t="s">
        <v>53</v>
      </c>
      <c r="B450" s="33" t="s">
        <v>17</v>
      </c>
      <c r="C450" s="34" t="n">
        <v>7</v>
      </c>
      <c r="D450" s="34" t="n">
        <v>1</v>
      </c>
      <c r="E450" s="33" t="s">
        <v>1239</v>
      </c>
      <c r="F450" s="33" t="s">
        <v>1239</v>
      </c>
      <c r="G450" s="34" t="n">
        <v>7</v>
      </c>
      <c r="H450" s="33" t="s">
        <v>99</v>
      </c>
      <c r="I450" s="33" t="s">
        <v>117</v>
      </c>
      <c r="J450" s="33" t="s">
        <v>1242</v>
      </c>
      <c r="K450" s="33"/>
      <c r="L450" s="33"/>
      <c r="M450" s="33" t="s">
        <v>1243</v>
      </c>
      <c r="N450" s="35" t="s">
        <v>109</v>
      </c>
      <c r="O450" s="35" t="n">
        <v>2015</v>
      </c>
      <c r="P450" s="36" t="str">
        <f aca="false">J450</f>
        <v>S-011 Risen-Held</v>
      </c>
      <c r="Q450" s="37" t="n">
        <f aca="false">COUNTIF(P:P,P450)</f>
        <v>1</v>
      </c>
      <c r="R450" s="38" t="str">
        <f aca="false">E450&amp;"|"&amp;J450</f>
        <v>Frame Wars: Frames|S-011 Risen-Held</v>
      </c>
      <c r="S450" s="39" t="n">
        <f aca="false">COUNTIF(R:R,R450)</f>
        <v>1</v>
      </c>
      <c r="T450" s="40" t="str">
        <f aca="false">B450&amp;"|"&amp;E450&amp;"|"&amp;J450</f>
        <v>Silver Promo|Frame Wars: Frames|S-011 Risen-Held</v>
      </c>
      <c r="U450" s="41" t="n">
        <f aca="false">COUNTIF(T:T,T450)</f>
        <v>1</v>
      </c>
      <c r="V450" s="42" t="str">
        <f aca="false">B450&amp;"|"&amp;E450&amp;"|"&amp;J450&amp;"|"&amp;N450</f>
        <v>Silver Promo|Frame Wars: Frames|S-011 Risen-Held|-</v>
      </c>
      <c r="W450" s="43" t="n">
        <f aca="false">COUNTIF(V:V,V450)</f>
        <v>1</v>
      </c>
    </row>
    <row r="451" customFormat="false" ht="15.75" hidden="false" customHeight="true" outlineLevel="0" collapsed="false">
      <c r="A451" s="33" t="s">
        <v>53</v>
      </c>
      <c r="B451" s="33" t="s">
        <v>17</v>
      </c>
      <c r="C451" s="34" t="n">
        <v>7</v>
      </c>
      <c r="D451" s="34" t="n">
        <v>1</v>
      </c>
      <c r="E451" s="33" t="s">
        <v>1239</v>
      </c>
      <c r="F451" s="33" t="s">
        <v>1239</v>
      </c>
      <c r="G451" s="34" t="n">
        <v>7</v>
      </c>
      <c r="H451" s="33" t="s">
        <v>139</v>
      </c>
      <c r="I451" s="33" t="s">
        <v>117</v>
      </c>
      <c r="J451" s="33" t="s">
        <v>1244</v>
      </c>
      <c r="K451" s="33"/>
      <c r="L451" s="33"/>
      <c r="M451" s="33" t="s">
        <v>1245</v>
      </c>
      <c r="N451" s="35" t="s">
        <v>109</v>
      </c>
      <c r="O451" s="35" t="n">
        <v>2015</v>
      </c>
      <c r="P451" s="36" t="str">
        <f aca="false">J451</f>
        <v>S-014 Ri-Zento Punisher</v>
      </c>
      <c r="Q451" s="37" t="n">
        <f aca="false">COUNTIF(P:P,P451)</f>
        <v>1</v>
      </c>
      <c r="R451" s="38" t="str">
        <f aca="false">E451&amp;"|"&amp;J451</f>
        <v>Frame Wars: Frames|S-014 Ri-Zento Punisher</v>
      </c>
      <c r="S451" s="39" t="n">
        <f aca="false">COUNTIF(R:R,R451)</f>
        <v>1</v>
      </c>
      <c r="T451" s="40" t="str">
        <f aca="false">B451&amp;"|"&amp;E451&amp;"|"&amp;J451</f>
        <v>Silver Promo|Frame Wars: Frames|S-014 Ri-Zento Punisher</v>
      </c>
      <c r="U451" s="41" t="n">
        <f aca="false">COUNTIF(T:T,T451)</f>
        <v>1</v>
      </c>
      <c r="V451" s="42" t="str">
        <f aca="false">B451&amp;"|"&amp;E451&amp;"|"&amp;J451&amp;"|"&amp;N451</f>
        <v>Silver Promo|Frame Wars: Frames|S-014 Ri-Zento Punisher|-</v>
      </c>
      <c r="W451" s="43" t="n">
        <f aca="false">COUNTIF(V:V,V451)</f>
        <v>1</v>
      </c>
    </row>
    <row r="452" customFormat="false" ht="15.75" hidden="false" customHeight="true" outlineLevel="0" collapsed="false">
      <c r="A452" s="33" t="s">
        <v>53</v>
      </c>
      <c r="B452" s="33" t="s">
        <v>17</v>
      </c>
      <c r="C452" s="34" t="n">
        <v>7</v>
      </c>
      <c r="D452" s="34" t="n">
        <v>1</v>
      </c>
      <c r="E452" s="33" t="s">
        <v>1239</v>
      </c>
      <c r="F452" s="33" t="s">
        <v>1239</v>
      </c>
      <c r="G452" s="34" t="n">
        <v>7</v>
      </c>
      <c r="H452" s="33" t="s">
        <v>114</v>
      </c>
      <c r="I452" s="33" t="s">
        <v>117</v>
      </c>
      <c r="J452" s="33" t="s">
        <v>1246</v>
      </c>
      <c r="K452" s="33"/>
      <c r="L452" s="33"/>
      <c r="M452" s="33" t="s">
        <v>1247</v>
      </c>
      <c r="N452" s="35" t="s">
        <v>109</v>
      </c>
      <c r="O452" s="35" t="n">
        <v>2015</v>
      </c>
      <c r="P452" s="36" t="str">
        <f aca="false">J452</f>
        <v>S-035 Ring Queen</v>
      </c>
      <c r="Q452" s="37" t="n">
        <f aca="false">COUNTIF(P:P,P452)</f>
        <v>1</v>
      </c>
      <c r="R452" s="38" t="str">
        <f aca="false">E452&amp;"|"&amp;J452</f>
        <v>Frame Wars: Frames|S-035 Ring Queen</v>
      </c>
      <c r="S452" s="39" t="n">
        <f aca="false">COUNTIF(R:R,R452)</f>
        <v>1</v>
      </c>
      <c r="T452" s="40" t="str">
        <f aca="false">B452&amp;"|"&amp;E452&amp;"|"&amp;J452</f>
        <v>Silver Promo|Frame Wars: Frames|S-035 Ring Queen</v>
      </c>
      <c r="U452" s="41" t="n">
        <f aca="false">COUNTIF(T:T,T452)</f>
        <v>1</v>
      </c>
      <c r="V452" s="42" t="str">
        <f aca="false">B452&amp;"|"&amp;E452&amp;"|"&amp;J452&amp;"|"&amp;N452</f>
        <v>Silver Promo|Frame Wars: Frames|S-035 Ring Queen|-</v>
      </c>
      <c r="W452" s="43" t="n">
        <f aca="false">COUNTIF(V:V,V452)</f>
        <v>1</v>
      </c>
    </row>
    <row r="453" customFormat="false" ht="15.75" hidden="false" customHeight="true" outlineLevel="0" collapsed="false">
      <c r="A453" s="33" t="s">
        <v>53</v>
      </c>
      <c r="B453" s="33" t="s">
        <v>17</v>
      </c>
      <c r="C453" s="34" t="n">
        <v>7</v>
      </c>
      <c r="D453" s="34" t="n">
        <v>1</v>
      </c>
      <c r="E453" s="33" t="s">
        <v>1239</v>
      </c>
      <c r="F453" s="33" t="s">
        <v>1239</v>
      </c>
      <c r="G453" s="34" t="n">
        <v>7</v>
      </c>
      <c r="H453" s="33" t="s">
        <v>129</v>
      </c>
      <c r="I453" s="33" t="s">
        <v>117</v>
      </c>
      <c r="J453" s="33" t="s">
        <v>1248</v>
      </c>
      <c r="K453" s="33"/>
      <c r="L453" s="33"/>
      <c r="M453" s="33" t="s">
        <v>1249</v>
      </c>
      <c r="N453" s="35" t="s">
        <v>109</v>
      </c>
      <c r="O453" s="35" t="n">
        <v>2015</v>
      </c>
      <c r="P453" s="36" t="str">
        <f aca="false">J453</f>
        <v>US-M6Q Abraham J.</v>
      </c>
      <c r="Q453" s="37" t="n">
        <f aca="false">COUNTIF(P:P,P453)</f>
        <v>1</v>
      </c>
      <c r="R453" s="38" t="str">
        <f aca="false">E453&amp;"|"&amp;J453</f>
        <v>Frame Wars: Frames|US-M6Q Abraham J.</v>
      </c>
      <c r="S453" s="39" t="n">
        <f aca="false">COUNTIF(R:R,R453)</f>
        <v>1</v>
      </c>
      <c r="T453" s="40" t="str">
        <f aca="false">B453&amp;"|"&amp;E453&amp;"|"&amp;J453</f>
        <v>Silver Promo|Frame Wars: Frames|US-M6Q Abraham J.</v>
      </c>
      <c r="U453" s="41" t="n">
        <f aca="false">COUNTIF(T:T,T453)</f>
        <v>1</v>
      </c>
      <c r="V453" s="42" t="str">
        <f aca="false">B453&amp;"|"&amp;E453&amp;"|"&amp;J453&amp;"|"&amp;N453</f>
        <v>Silver Promo|Frame Wars: Frames|US-M6Q Abraham J.|-</v>
      </c>
      <c r="W453" s="43" t="n">
        <f aca="false">COUNTIF(V:V,V453)</f>
        <v>1</v>
      </c>
    </row>
    <row r="454" customFormat="false" ht="15.75" hidden="false" customHeight="true" outlineLevel="0" collapsed="false">
      <c r="A454" s="33" t="s">
        <v>53</v>
      </c>
      <c r="B454" s="33" t="s">
        <v>17</v>
      </c>
      <c r="C454" s="34" t="n">
        <v>7</v>
      </c>
      <c r="D454" s="34" t="n">
        <v>1</v>
      </c>
      <c r="E454" s="33" t="s">
        <v>1239</v>
      </c>
      <c r="F454" s="33" t="s">
        <v>1239</v>
      </c>
      <c r="G454" s="34" t="n">
        <v>7</v>
      </c>
      <c r="H454" s="33" t="s">
        <v>124</v>
      </c>
      <c r="I454" s="33" t="s">
        <v>117</v>
      </c>
      <c r="J454" s="33" t="s">
        <v>1250</v>
      </c>
      <c r="K454" s="33"/>
      <c r="L454" s="33"/>
      <c r="M454" s="33" t="s">
        <v>1251</v>
      </c>
      <c r="N454" s="35" t="s">
        <v>109</v>
      </c>
      <c r="O454" s="35" t="n">
        <v>2015</v>
      </c>
      <c r="P454" s="36" t="str">
        <f aca="false">J454</f>
        <v>YL-C 03 Jade Seeker</v>
      </c>
      <c r="Q454" s="37" t="n">
        <f aca="false">COUNTIF(P:P,P454)</f>
        <v>1</v>
      </c>
      <c r="R454" s="38" t="str">
        <f aca="false">E454&amp;"|"&amp;J454</f>
        <v>Frame Wars: Frames|YL-C 03 Jade Seeker</v>
      </c>
      <c r="S454" s="39" t="n">
        <f aca="false">COUNTIF(R:R,R454)</f>
        <v>1</v>
      </c>
      <c r="T454" s="40" t="str">
        <f aca="false">B454&amp;"|"&amp;E454&amp;"|"&amp;J454</f>
        <v>Silver Promo|Frame Wars: Frames|YL-C 03 Jade Seeker</v>
      </c>
      <c r="U454" s="41" t="n">
        <f aca="false">COUNTIF(T:T,T454)</f>
        <v>1</v>
      </c>
      <c r="V454" s="42" t="str">
        <f aca="false">B454&amp;"|"&amp;E454&amp;"|"&amp;J454&amp;"|"&amp;N454</f>
        <v>Silver Promo|Frame Wars: Frames|YL-C 03 Jade Seeker|-</v>
      </c>
      <c r="W454" s="43" t="n">
        <f aca="false">COUNTIF(V:V,V454)</f>
        <v>1</v>
      </c>
    </row>
    <row r="455" customFormat="false" ht="15.75" hidden="false" customHeight="true" outlineLevel="0" collapsed="false">
      <c r="A455" s="33" t="s">
        <v>53</v>
      </c>
      <c r="B455" s="33" t="s">
        <v>16</v>
      </c>
      <c r="C455" s="34" t="n">
        <v>5</v>
      </c>
      <c r="D455" s="34" t="n">
        <v>1</v>
      </c>
      <c r="E455" s="33" t="s">
        <v>1252</v>
      </c>
      <c r="F455" s="33" t="s">
        <v>1252</v>
      </c>
      <c r="G455" s="34" t="n">
        <v>6</v>
      </c>
      <c r="H455" s="33" t="s">
        <v>114</v>
      </c>
      <c r="I455" s="33" t="s">
        <v>125</v>
      </c>
      <c r="J455" s="33" t="s">
        <v>1253</v>
      </c>
      <c r="K455" s="33"/>
      <c r="L455" s="33"/>
      <c r="M455" s="33" t="s">
        <v>1254</v>
      </c>
      <c r="N455" s="35" t="s">
        <v>109</v>
      </c>
      <c r="O455" s="35" t="n">
        <v>2015</v>
      </c>
      <c r="P455" s="36" t="str">
        <f aca="false">J455</f>
        <v>Dyna "Might" Thompson</v>
      </c>
      <c r="Q455" s="37" t="n">
        <f aca="false">COUNTIF(P:P,P455)</f>
        <v>1</v>
      </c>
      <c r="R455" s="38" t="str">
        <f aca="false">E455&amp;"|"&amp;J455</f>
        <v>Frame Wars: Pilots|Dyna "Might" Thompson</v>
      </c>
      <c r="S455" s="39" t="n">
        <f aca="false">COUNTIF(R:R,R455)</f>
        <v>1</v>
      </c>
      <c r="T455" s="40" t="str">
        <f aca="false">B455&amp;"|"&amp;E455&amp;"|"&amp;J455</f>
        <v>Bronze Promo|Frame Wars: Pilots|Dyna "Might" Thompson</v>
      </c>
      <c r="U455" s="41" t="n">
        <f aca="false">COUNTIF(T:T,T455)</f>
        <v>1</v>
      </c>
      <c r="V455" s="42" t="str">
        <f aca="false">B455&amp;"|"&amp;E455&amp;"|"&amp;J455&amp;"|"&amp;N455</f>
        <v>Bronze Promo|Frame Wars: Pilots|Dyna "Might" Thompson|-</v>
      </c>
      <c r="W455" s="43" t="n">
        <f aca="false">COUNTIF(V:V,V455)</f>
        <v>1</v>
      </c>
    </row>
    <row r="456" customFormat="false" ht="15.75" hidden="false" customHeight="true" outlineLevel="0" collapsed="false">
      <c r="A456" s="33" t="s">
        <v>53</v>
      </c>
      <c r="B456" s="33" t="s">
        <v>16</v>
      </c>
      <c r="C456" s="34" t="n">
        <v>5</v>
      </c>
      <c r="D456" s="34" t="n">
        <v>1</v>
      </c>
      <c r="E456" s="33" t="s">
        <v>1252</v>
      </c>
      <c r="F456" s="33" t="s">
        <v>1252</v>
      </c>
      <c r="G456" s="34" t="n">
        <v>6</v>
      </c>
      <c r="H456" s="33" t="s">
        <v>139</v>
      </c>
      <c r="I456" s="33" t="s">
        <v>125</v>
      </c>
      <c r="J456" s="33" t="s">
        <v>1255</v>
      </c>
      <c r="K456" s="33"/>
      <c r="L456" s="33"/>
      <c r="M456" s="33" t="s">
        <v>1256</v>
      </c>
      <c r="N456" s="35" t="s">
        <v>109</v>
      </c>
      <c r="O456" s="35" t="n">
        <v>2015</v>
      </c>
      <c r="P456" s="36" t="str">
        <f aca="false">J456</f>
        <v>Goichi Matsuda</v>
      </c>
      <c r="Q456" s="37" t="n">
        <f aca="false">COUNTIF(P:P,P456)</f>
        <v>1</v>
      </c>
      <c r="R456" s="38" t="str">
        <f aca="false">E456&amp;"|"&amp;J456</f>
        <v>Frame Wars: Pilots|Goichi Matsuda</v>
      </c>
      <c r="S456" s="39" t="n">
        <f aca="false">COUNTIF(R:R,R456)</f>
        <v>1</v>
      </c>
      <c r="T456" s="40" t="str">
        <f aca="false">B456&amp;"|"&amp;E456&amp;"|"&amp;J456</f>
        <v>Bronze Promo|Frame Wars: Pilots|Goichi Matsuda</v>
      </c>
      <c r="U456" s="41" t="n">
        <f aca="false">COUNTIF(T:T,T456)</f>
        <v>1</v>
      </c>
      <c r="V456" s="42" t="str">
        <f aca="false">B456&amp;"|"&amp;E456&amp;"|"&amp;J456&amp;"|"&amp;N456</f>
        <v>Bronze Promo|Frame Wars: Pilots|Goichi Matsuda|-</v>
      </c>
      <c r="W456" s="43" t="n">
        <f aca="false">COUNTIF(V:V,V456)</f>
        <v>1</v>
      </c>
    </row>
    <row r="457" customFormat="false" ht="15.75" hidden="false" customHeight="true" outlineLevel="0" collapsed="false">
      <c r="A457" s="33" t="s">
        <v>53</v>
      </c>
      <c r="B457" s="33" t="s">
        <v>16</v>
      </c>
      <c r="C457" s="34" t="n">
        <v>5</v>
      </c>
      <c r="D457" s="34" t="n">
        <v>1</v>
      </c>
      <c r="E457" s="33" t="s">
        <v>1252</v>
      </c>
      <c r="F457" s="33" t="s">
        <v>1252</v>
      </c>
      <c r="G457" s="34" t="n">
        <v>6</v>
      </c>
      <c r="H457" s="33" t="s">
        <v>110</v>
      </c>
      <c r="I457" s="33" t="s">
        <v>125</v>
      </c>
      <c r="J457" s="33" t="s">
        <v>1257</v>
      </c>
      <c r="K457" s="33"/>
      <c r="L457" s="33"/>
      <c r="M457" s="33" t="s">
        <v>1258</v>
      </c>
      <c r="N457" s="35" t="s">
        <v>109</v>
      </c>
      <c r="O457" s="35" t="n">
        <v>2015</v>
      </c>
      <c r="P457" s="36" t="str">
        <f aca="false">J457</f>
        <v>Reiko Nakamura</v>
      </c>
      <c r="Q457" s="37" t="n">
        <f aca="false">COUNTIF(P:P,P457)</f>
        <v>1</v>
      </c>
      <c r="R457" s="38" t="str">
        <f aca="false">E457&amp;"|"&amp;J457</f>
        <v>Frame Wars: Pilots|Reiko Nakamura</v>
      </c>
      <c r="S457" s="39" t="n">
        <f aca="false">COUNTIF(R:R,R457)</f>
        <v>1</v>
      </c>
      <c r="T457" s="40" t="str">
        <f aca="false">B457&amp;"|"&amp;E457&amp;"|"&amp;J457</f>
        <v>Bronze Promo|Frame Wars: Pilots|Reiko Nakamura</v>
      </c>
      <c r="U457" s="41" t="n">
        <f aca="false">COUNTIF(T:T,T457)</f>
        <v>1</v>
      </c>
      <c r="V457" s="42" t="str">
        <f aca="false">B457&amp;"|"&amp;E457&amp;"|"&amp;J457&amp;"|"&amp;N457</f>
        <v>Bronze Promo|Frame Wars: Pilots|Reiko Nakamura|-</v>
      </c>
      <c r="W457" s="43" t="n">
        <f aca="false">COUNTIF(V:V,V457)</f>
        <v>1</v>
      </c>
    </row>
    <row r="458" customFormat="false" ht="15.75" hidden="false" customHeight="true" outlineLevel="0" collapsed="false">
      <c r="A458" s="33" t="s">
        <v>53</v>
      </c>
      <c r="B458" s="33" t="s">
        <v>16</v>
      </c>
      <c r="C458" s="34" t="n">
        <v>5</v>
      </c>
      <c r="D458" s="34" t="n">
        <v>1</v>
      </c>
      <c r="E458" s="33" t="s">
        <v>1252</v>
      </c>
      <c r="F458" s="33" t="s">
        <v>1252</v>
      </c>
      <c r="G458" s="34" t="n">
        <v>6</v>
      </c>
      <c r="H458" s="33" t="s">
        <v>129</v>
      </c>
      <c r="I458" s="33" t="s">
        <v>125</v>
      </c>
      <c r="J458" s="33" t="s">
        <v>1259</v>
      </c>
      <c r="K458" s="33"/>
      <c r="L458" s="33"/>
      <c r="M458" s="33" t="s">
        <v>1260</v>
      </c>
      <c r="N458" s="35" t="s">
        <v>109</v>
      </c>
      <c r="O458" s="35" t="n">
        <v>2015</v>
      </c>
      <c r="P458" s="36" t="str">
        <f aca="false">J458</f>
        <v>Sgt. Jayden Sanders</v>
      </c>
      <c r="Q458" s="37" t="n">
        <f aca="false">COUNTIF(P:P,P458)</f>
        <v>1</v>
      </c>
      <c r="R458" s="38" t="str">
        <f aca="false">E458&amp;"|"&amp;J458</f>
        <v>Frame Wars: Pilots|Sgt. Jayden Sanders</v>
      </c>
      <c r="S458" s="39" t="n">
        <f aca="false">COUNTIF(R:R,R458)</f>
        <v>1</v>
      </c>
      <c r="T458" s="40" t="str">
        <f aca="false">B458&amp;"|"&amp;E458&amp;"|"&amp;J458</f>
        <v>Bronze Promo|Frame Wars: Pilots|Sgt. Jayden Sanders</v>
      </c>
      <c r="U458" s="41" t="n">
        <f aca="false">COUNTIF(T:T,T458)</f>
        <v>1</v>
      </c>
      <c r="V458" s="42" t="str">
        <f aca="false">B458&amp;"|"&amp;E458&amp;"|"&amp;J458&amp;"|"&amp;N458</f>
        <v>Bronze Promo|Frame Wars: Pilots|Sgt. Jayden Sanders|-</v>
      </c>
      <c r="W458" s="43" t="n">
        <f aca="false">COUNTIF(V:V,V458)</f>
        <v>1</v>
      </c>
    </row>
    <row r="459" customFormat="false" ht="15.75" hidden="false" customHeight="true" outlineLevel="0" collapsed="false">
      <c r="A459" s="33" t="s">
        <v>53</v>
      </c>
      <c r="B459" s="33" t="s">
        <v>16</v>
      </c>
      <c r="C459" s="34" t="n">
        <v>5</v>
      </c>
      <c r="D459" s="34" t="n">
        <v>1</v>
      </c>
      <c r="E459" s="33" t="s">
        <v>1252</v>
      </c>
      <c r="F459" s="33" t="s">
        <v>1252</v>
      </c>
      <c r="G459" s="34" t="n">
        <v>6</v>
      </c>
      <c r="H459" s="33" t="s">
        <v>99</v>
      </c>
      <c r="I459" s="33" t="s">
        <v>125</v>
      </c>
      <c r="J459" s="33" t="s">
        <v>1261</v>
      </c>
      <c r="K459" s="33"/>
      <c r="L459" s="33" t="s">
        <v>1262</v>
      </c>
      <c r="M459" s="33" t="s">
        <v>1263</v>
      </c>
      <c r="N459" s="35" t="s">
        <v>109</v>
      </c>
      <c r="O459" s="35" t="n">
        <v>2015</v>
      </c>
      <c r="P459" s="36" t="str">
        <f aca="false">J459</f>
        <v>Winfriede Schuster</v>
      </c>
      <c r="Q459" s="37" t="n">
        <f aca="false">COUNTIF(P:P,P459)</f>
        <v>1</v>
      </c>
      <c r="R459" s="38" t="str">
        <f aca="false">E459&amp;"|"&amp;J459</f>
        <v>Frame Wars: Pilots|Winfriede Schuster</v>
      </c>
      <c r="S459" s="39" t="n">
        <f aca="false">COUNTIF(R:R,R459)</f>
        <v>1</v>
      </c>
      <c r="T459" s="40" t="str">
        <f aca="false">B459&amp;"|"&amp;E459&amp;"|"&amp;J459</f>
        <v>Bronze Promo|Frame Wars: Pilots|Winfriede Schuster</v>
      </c>
      <c r="U459" s="41" t="n">
        <f aca="false">COUNTIF(T:T,T459)</f>
        <v>1</v>
      </c>
      <c r="V459" s="42" t="str">
        <f aca="false">B459&amp;"|"&amp;E459&amp;"|"&amp;J459&amp;"|"&amp;N459</f>
        <v>Bronze Promo|Frame Wars: Pilots|Winfriede Schuster|-</v>
      </c>
      <c r="W459" s="43" t="n">
        <f aca="false">COUNTIF(V:V,V459)</f>
        <v>1</v>
      </c>
    </row>
    <row r="460" customFormat="false" ht="15.75" hidden="false" customHeight="true" outlineLevel="0" collapsed="false">
      <c r="A460" s="33" t="s">
        <v>53</v>
      </c>
      <c r="B460" s="33" t="s">
        <v>16</v>
      </c>
      <c r="C460" s="34" t="n">
        <v>5</v>
      </c>
      <c r="D460" s="34" t="n">
        <v>1</v>
      </c>
      <c r="E460" s="33" t="s">
        <v>1252</v>
      </c>
      <c r="F460" s="33" t="s">
        <v>1252</v>
      </c>
      <c r="G460" s="34" t="n">
        <v>6</v>
      </c>
      <c r="H460" s="33" t="s">
        <v>124</v>
      </c>
      <c r="I460" s="33" t="s">
        <v>125</v>
      </c>
      <c r="J460" s="33" t="s">
        <v>1264</v>
      </c>
      <c r="K460" s="33"/>
      <c r="L460" s="33"/>
      <c r="M460" s="33" t="s">
        <v>1265</v>
      </c>
      <c r="N460" s="35" t="s">
        <v>109</v>
      </c>
      <c r="O460" s="35" t="n">
        <v>2015</v>
      </c>
      <c r="P460" s="36" t="str">
        <f aca="false">J460</f>
        <v>Yaozu Long</v>
      </c>
      <c r="Q460" s="37" t="n">
        <f aca="false">COUNTIF(P:P,P460)</f>
        <v>1</v>
      </c>
      <c r="R460" s="38" t="str">
        <f aca="false">E460&amp;"|"&amp;J460</f>
        <v>Frame Wars: Pilots|Yaozu Long</v>
      </c>
      <c r="S460" s="39" t="n">
        <f aca="false">COUNTIF(R:R,R460)</f>
        <v>1</v>
      </c>
      <c r="T460" s="40" t="str">
        <f aca="false">B460&amp;"|"&amp;E460&amp;"|"&amp;J460</f>
        <v>Bronze Promo|Frame Wars: Pilots|Yaozu Long</v>
      </c>
      <c r="U460" s="41" t="n">
        <f aca="false">COUNTIF(T:T,T460)</f>
        <v>1</v>
      </c>
      <c r="V460" s="42" t="str">
        <f aca="false">B460&amp;"|"&amp;E460&amp;"|"&amp;J460&amp;"|"&amp;N460</f>
        <v>Bronze Promo|Frame Wars: Pilots|Yaozu Long|-</v>
      </c>
      <c r="W460" s="43" t="n">
        <f aca="false">COUNTIF(V:V,V460)</f>
        <v>1</v>
      </c>
    </row>
    <row r="461" customFormat="false" ht="15.75" hidden="false" customHeight="true" outlineLevel="0" collapsed="false">
      <c r="A461" s="33" t="s">
        <v>39</v>
      </c>
      <c r="B461" s="33" t="s">
        <v>17</v>
      </c>
      <c r="C461" s="34" t="n">
        <v>7</v>
      </c>
      <c r="D461" s="34" t="n">
        <v>1</v>
      </c>
      <c r="E461" s="33" t="s">
        <v>1266</v>
      </c>
      <c r="F461" s="33" t="s">
        <v>1266</v>
      </c>
      <c r="G461" s="34" t="n">
        <v>7</v>
      </c>
      <c r="H461" s="33" t="s">
        <v>114</v>
      </c>
      <c r="I461" s="33" t="s">
        <v>105</v>
      </c>
      <c r="J461" s="33" t="s">
        <v>1267</v>
      </c>
      <c r="K461" s="33"/>
      <c r="L461" s="33"/>
      <c r="M461" s="33" t="s">
        <v>1268</v>
      </c>
      <c r="N461" s="35" t="s">
        <v>39</v>
      </c>
      <c r="O461" s="35" t="n">
        <v>2020</v>
      </c>
      <c r="P461" s="36" t="str">
        <f aca="false">J461</f>
        <v>Familiar Twins</v>
      </c>
      <c r="Q461" s="37" t="n">
        <f aca="false">COUNTIF(P:P,P461)</f>
        <v>1</v>
      </c>
      <c r="R461" s="38" t="str">
        <f aca="false">E461&amp;"|"&amp;J461</f>
        <v>Fresh Backers of Bel-Air|Familiar Twins</v>
      </c>
      <c r="S461" s="39" t="n">
        <f aca="false">COUNTIF(R:R,R461)</f>
        <v>1</v>
      </c>
      <c r="T461" s="40" t="str">
        <f aca="false">B461&amp;"|"&amp;E461&amp;"|"&amp;J461</f>
        <v>Silver Promo|Fresh Backers of Bel-Air|Familiar Twins</v>
      </c>
      <c r="U461" s="41" t="n">
        <f aca="false">COUNTIF(T:T,T461)</f>
        <v>1</v>
      </c>
      <c r="V461" s="42" t="str">
        <f aca="false">B461&amp;"|"&amp;E461&amp;"|"&amp;J461&amp;"|"&amp;N461</f>
        <v>Silver Promo|Fresh Backers of Bel-Air|Familiar Twins|Collusion</v>
      </c>
      <c r="W461" s="43" t="n">
        <f aca="false">COUNTIF(V:V,V461)</f>
        <v>1</v>
      </c>
    </row>
    <row r="462" customFormat="false" ht="15.75" hidden="false" customHeight="true" outlineLevel="0" collapsed="false">
      <c r="A462" s="33" t="s">
        <v>39</v>
      </c>
      <c r="B462" s="33" t="s">
        <v>17</v>
      </c>
      <c r="C462" s="34" t="n">
        <v>7</v>
      </c>
      <c r="D462" s="34" t="n">
        <v>1</v>
      </c>
      <c r="E462" s="33" t="s">
        <v>1266</v>
      </c>
      <c r="F462" s="33" t="s">
        <v>1266</v>
      </c>
      <c r="G462" s="34" t="n">
        <v>7</v>
      </c>
      <c r="H462" s="33" t="s">
        <v>110</v>
      </c>
      <c r="I462" s="33" t="s">
        <v>125</v>
      </c>
      <c r="J462" s="33" t="s">
        <v>1269</v>
      </c>
      <c r="K462" s="33"/>
      <c r="L462" s="33"/>
      <c r="M462" s="33" t="s">
        <v>1270</v>
      </c>
      <c r="N462" s="35" t="s">
        <v>39</v>
      </c>
      <c r="O462" s="35" t="n">
        <v>2020</v>
      </c>
      <c r="P462" s="36" t="str">
        <f aca="false">J462</f>
        <v>Finuve, White Collar Dark Knight</v>
      </c>
      <c r="Q462" s="37" t="n">
        <f aca="false">COUNTIF(P:P,P462)</f>
        <v>1</v>
      </c>
      <c r="R462" s="38" t="str">
        <f aca="false">E462&amp;"|"&amp;J462</f>
        <v>Fresh Backers of Bel-Air|Finuve, White Collar Dark Knight</v>
      </c>
      <c r="S462" s="39" t="n">
        <f aca="false">COUNTIF(R:R,R462)</f>
        <v>1</v>
      </c>
      <c r="T462" s="40" t="str">
        <f aca="false">B462&amp;"|"&amp;E462&amp;"|"&amp;J462</f>
        <v>Silver Promo|Fresh Backers of Bel-Air|Finuve, White Collar Dark Knight</v>
      </c>
      <c r="U462" s="41" t="n">
        <f aca="false">COUNTIF(T:T,T462)</f>
        <v>1</v>
      </c>
      <c r="V462" s="42" t="str">
        <f aca="false">B462&amp;"|"&amp;E462&amp;"|"&amp;J462&amp;"|"&amp;N462</f>
        <v>Silver Promo|Fresh Backers of Bel-Air|Finuve, White Collar Dark Knight|Collusion</v>
      </c>
      <c r="W462" s="43" t="n">
        <f aca="false">COUNTIF(V:V,V462)</f>
        <v>1</v>
      </c>
    </row>
    <row r="463" customFormat="false" ht="15.75" hidden="false" customHeight="true" outlineLevel="0" collapsed="false">
      <c r="A463" s="33" t="s">
        <v>39</v>
      </c>
      <c r="B463" s="33" t="s">
        <v>17</v>
      </c>
      <c r="C463" s="34" t="n">
        <v>7</v>
      </c>
      <c r="D463" s="34" t="n">
        <v>1</v>
      </c>
      <c r="E463" s="33" t="s">
        <v>1266</v>
      </c>
      <c r="F463" s="33" t="s">
        <v>1266</v>
      </c>
      <c r="G463" s="34" t="n">
        <v>7</v>
      </c>
      <c r="H463" s="33" t="s">
        <v>124</v>
      </c>
      <c r="I463" s="33" t="s">
        <v>162</v>
      </c>
      <c r="J463" s="33" t="s">
        <v>1271</v>
      </c>
      <c r="K463" s="33"/>
      <c r="L463" s="33"/>
      <c r="M463" s="33" t="s">
        <v>1272</v>
      </c>
      <c r="N463" s="35" t="s">
        <v>39</v>
      </c>
      <c r="O463" s="35" t="n">
        <v>2020</v>
      </c>
      <c r="P463" s="36" t="str">
        <f aca="false">J463</f>
        <v>Grand Admiral's Guard Dogs</v>
      </c>
      <c r="Q463" s="37" t="n">
        <f aca="false">COUNTIF(P:P,P463)</f>
        <v>1</v>
      </c>
      <c r="R463" s="38" t="str">
        <f aca="false">E463&amp;"|"&amp;J463</f>
        <v>Fresh Backers of Bel-Air|Grand Admiral's Guard Dogs</v>
      </c>
      <c r="S463" s="39" t="n">
        <f aca="false">COUNTIF(R:R,R463)</f>
        <v>1</v>
      </c>
      <c r="T463" s="40" t="str">
        <f aca="false">B463&amp;"|"&amp;E463&amp;"|"&amp;J463</f>
        <v>Silver Promo|Fresh Backers of Bel-Air|Grand Admiral's Guard Dogs</v>
      </c>
      <c r="U463" s="41" t="n">
        <f aca="false">COUNTIF(T:T,T463)</f>
        <v>1</v>
      </c>
      <c r="V463" s="42" t="str">
        <f aca="false">B463&amp;"|"&amp;E463&amp;"|"&amp;J463&amp;"|"&amp;N463</f>
        <v>Silver Promo|Fresh Backers of Bel-Air|Grand Admiral's Guard Dogs|Collusion</v>
      </c>
      <c r="W463" s="43" t="n">
        <f aca="false">COUNTIF(V:V,V463)</f>
        <v>1</v>
      </c>
    </row>
    <row r="464" customFormat="false" ht="15.75" hidden="false" customHeight="true" outlineLevel="0" collapsed="false">
      <c r="A464" s="33" t="s">
        <v>39</v>
      </c>
      <c r="B464" s="33" t="s">
        <v>17</v>
      </c>
      <c r="C464" s="34" t="n">
        <v>7</v>
      </c>
      <c r="D464" s="34" t="n">
        <v>1</v>
      </c>
      <c r="E464" s="33" t="s">
        <v>1266</v>
      </c>
      <c r="F464" s="33" t="s">
        <v>1266</v>
      </c>
      <c r="G464" s="34" t="n">
        <v>7</v>
      </c>
      <c r="H464" s="33" t="s">
        <v>139</v>
      </c>
      <c r="I464" s="33" t="s">
        <v>105</v>
      </c>
      <c r="J464" s="33" t="s">
        <v>1273</v>
      </c>
      <c r="K464" s="33"/>
      <c r="L464" s="33"/>
      <c r="M464" s="33" t="s">
        <v>1274</v>
      </c>
      <c r="N464" s="35" t="s">
        <v>39</v>
      </c>
      <c r="O464" s="35" t="n">
        <v>2020</v>
      </c>
      <c r="P464" s="36" t="str">
        <f aca="false">J464</f>
        <v>HΩFFI, Dubious Designer</v>
      </c>
      <c r="Q464" s="37" t="n">
        <f aca="false">COUNTIF(P:P,P464)</f>
        <v>1</v>
      </c>
      <c r="R464" s="38" t="str">
        <f aca="false">E464&amp;"|"&amp;J464</f>
        <v>Fresh Backers of Bel-Air|HΩFFI, Dubious Designer</v>
      </c>
      <c r="S464" s="39" t="n">
        <f aca="false">COUNTIF(R:R,R464)</f>
        <v>1</v>
      </c>
      <c r="T464" s="40" t="str">
        <f aca="false">B464&amp;"|"&amp;E464&amp;"|"&amp;J464</f>
        <v>Silver Promo|Fresh Backers of Bel-Air|HΩFFI, Dubious Designer</v>
      </c>
      <c r="U464" s="41" t="n">
        <f aca="false">COUNTIF(T:T,T464)</f>
        <v>1</v>
      </c>
      <c r="V464" s="42" t="str">
        <f aca="false">B464&amp;"|"&amp;E464&amp;"|"&amp;J464&amp;"|"&amp;N464</f>
        <v>Silver Promo|Fresh Backers of Bel-Air|HΩFFI, Dubious Designer|Collusion</v>
      </c>
      <c r="W464" s="43" t="n">
        <f aca="false">COUNTIF(V:V,V464)</f>
        <v>1</v>
      </c>
    </row>
    <row r="465" customFormat="false" ht="15.75" hidden="false" customHeight="true" outlineLevel="0" collapsed="false">
      <c r="A465" s="33" t="s">
        <v>39</v>
      </c>
      <c r="B465" s="33" t="s">
        <v>17</v>
      </c>
      <c r="C465" s="34" t="n">
        <v>7</v>
      </c>
      <c r="D465" s="34" t="n">
        <v>1</v>
      </c>
      <c r="E465" s="33" t="s">
        <v>1266</v>
      </c>
      <c r="F465" s="33" t="s">
        <v>1266</v>
      </c>
      <c r="G465" s="34" t="n">
        <v>7</v>
      </c>
      <c r="H465" s="33" t="s">
        <v>99</v>
      </c>
      <c r="I465" s="33" t="s">
        <v>275</v>
      </c>
      <c r="J465" s="33" t="s">
        <v>1275</v>
      </c>
      <c r="K465" s="33"/>
      <c r="L465" s="33"/>
      <c r="M465" s="33" t="s">
        <v>1276</v>
      </c>
      <c r="N465" s="35" t="s">
        <v>39</v>
      </c>
      <c r="O465" s="35" t="n">
        <v>2020</v>
      </c>
      <c r="P465" s="36" t="str">
        <f aca="false">J465</f>
        <v>Reignbow the Royal</v>
      </c>
      <c r="Q465" s="37" t="n">
        <f aca="false">COUNTIF(P:P,P465)</f>
        <v>1</v>
      </c>
      <c r="R465" s="38" t="str">
        <f aca="false">E465&amp;"|"&amp;J465</f>
        <v>Fresh Backers of Bel-Air|Reignbow the Royal</v>
      </c>
      <c r="S465" s="39" t="n">
        <f aca="false">COUNTIF(R:R,R465)</f>
        <v>1</v>
      </c>
      <c r="T465" s="40" t="str">
        <f aca="false">B465&amp;"|"&amp;E465&amp;"|"&amp;J465</f>
        <v>Silver Promo|Fresh Backers of Bel-Air|Reignbow the Royal</v>
      </c>
      <c r="U465" s="41" t="n">
        <f aca="false">COUNTIF(T:T,T465)</f>
        <v>1</v>
      </c>
      <c r="V465" s="42" t="str">
        <f aca="false">B465&amp;"|"&amp;E465&amp;"|"&amp;J465&amp;"|"&amp;N465</f>
        <v>Silver Promo|Fresh Backers of Bel-Air|Reignbow the Royal|Collusion</v>
      </c>
      <c r="W465" s="43" t="n">
        <f aca="false">COUNTIF(V:V,V465)</f>
        <v>1</v>
      </c>
    </row>
    <row r="466" customFormat="false" ht="15.75" hidden="false" customHeight="true" outlineLevel="0" collapsed="false">
      <c r="A466" s="33" t="s">
        <v>39</v>
      </c>
      <c r="B466" s="33" t="s">
        <v>17</v>
      </c>
      <c r="C466" s="34" t="n">
        <v>7</v>
      </c>
      <c r="D466" s="34" t="n">
        <v>1</v>
      </c>
      <c r="E466" s="33" t="s">
        <v>1266</v>
      </c>
      <c r="F466" s="33" t="s">
        <v>1266</v>
      </c>
      <c r="G466" s="34" t="n">
        <v>7</v>
      </c>
      <c r="H466" s="33" t="s">
        <v>124</v>
      </c>
      <c r="I466" s="33" t="s">
        <v>117</v>
      </c>
      <c r="J466" s="33" t="s">
        <v>1277</v>
      </c>
      <c r="K466" s="33"/>
      <c r="L466" s="33"/>
      <c r="M466" s="33" t="s">
        <v>1278</v>
      </c>
      <c r="N466" s="35" t="s">
        <v>39</v>
      </c>
      <c r="O466" s="35" t="n">
        <v>2020</v>
      </c>
      <c r="P466" s="36" t="str">
        <f aca="false">J466</f>
        <v>Rice Geki</v>
      </c>
      <c r="Q466" s="37" t="n">
        <f aca="false">COUNTIF(P:P,P466)</f>
        <v>1</v>
      </c>
      <c r="R466" s="38" t="str">
        <f aca="false">E466&amp;"|"&amp;J466</f>
        <v>Fresh Backers of Bel-Air|Rice Geki</v>
      </c>
      <c r="S466" s="39" t="n">
        <f aca="false">COUNTIF(R:R,R466)</f>
        <v>1</v>
      </c>
      <c r="T466" s="40" t="str">
        <f aca="false">B466&amp;"|"&amp;E466&amp;"|"&amp;J466</f>
        <v>Silver Promo|Fresh Backers of Bel-Air|Rice Geki</v>
      </c>
      <c r="U466" s="41" t="n">
        <f aca="false">COUNTIF(T:T,T466)</f>
        <v>1</v>
      </c>
      <c r="V466" s="42" t="str">
        <f aca="false">B466&amp;"|"&amp;E466&amp;"|"&amp;J466&amp;"|"&amp;N466</f>
        <v>Silver Promo|Fresh Backers of Bel-Air|Rice Geki|Collusion</v>
      </c>
      <c r="W466" s="43" t="n">
        <f aca="false">COUNTIF(V:V,V466)</f>
        <v>1</v>
      </c>
    </row>
    <row r="467" customFormat="false" ht="15.75" hidden="false" customHeight="true" outlineLevel="0" collapsed="false">
      <c r="A467" s="33" t="s">
        <v>10</v>
      </c>
      <c r="B467" s="33" t="s">
        <v>20</v>
      </c>
      <c r="C467" s="34" t="n">
        <v>0</v>
      </c>
      <c r="D467" s="34" t="n">
        <v>1</v>
      </c>
      <c r="E467" s="33" t="s">
        <v>1279</v>
      </c>
      <c r="F467" s="33" t="s">
        <v>1279</v>
      </c>
      <c r="G467" s="34" t="n">
        <v>0</v>
      </c>
      <c r="H467" s="33" t="s">
        <v>109</v>
      </c>
      <c r="I467" s="33" t="s">
        <v>109</v>
      </c>
      <c r="J467" s="33" t="s">
        <v>1280</v>
      </c>
      <c r="K467" s="33"/>
      <c r="L467" s="33"/>
      <c r="M467" s="33" t="s">
        <v>1281</v>
      </c>
      <c r="N467" s="35" t="s">
        <v>109</v>
      </c>
      <c r="O467" s="35" t="n">
        <v>2015</v>
      </c>
      <c r="P467" s="36" t="str">
        <f aca="false">J467</f>
        <v>Fulton Suitcase</v>
      </c>
      <c r="Q467" s="37" t="n">
        <f aca="false">COUNTIF(P:P,P467)</f>
        <v>3</v>
      </c>
      <c r="R467" s="38" t="str">
        <f aca="false">E467&amp;"|"&amp;J467</f>
        <v>Fulton|Fulton Suitcase</v>
      </c>
      <c r="S467" s="39" t="n">
        <f aca="false">COUNTIF(R:R,R467)</f>
        <v>2</v>
      </c>
      <c r="T467" s="40" t="str">
        <f aca="false">B467&amp;"|"&amp;E467&amp;"|"&amp;J467</f>
        <v>Character|Fulton|Fulton Suitcase</v>
      </c>
      <c r="U467" s="41" t="n">
        <f aca="false">COUNTIF(T:T,T467)</f>
        <v>1</v>
      </c>
      <c r="V467" s="42" t="str">
        <f aca="false">B467&amp;"|"&amp;E467&amp;"|"&amp;J467&amp;"|"&amp;N467</f>
        <v>Character|Fulton|Fulton Suitcase|-</v>
      </c>
      <c r="W467" s="43" t="n">
        <f aca="false">COUNTIF(V:V,V467)</f>
        <v>1</v>
      </c>
    </row>
    <row r="468" customFormat="false" ht="15.75" hidden="false" customHeight="true" outlineLevel="0" collapsed="false">
      <c r="A468" s="33" t="s">
        <v>26</v>
      </c>
      <c r="B468" s="33" t="s">
        <v>32</v>
      </c>
      <c r="C468" s="34" t="n">
        <v>0</v>
      </c>
      <c r="D468" s="34" t="n">
        <v>1</v>
      </c>
      <c r="E468" s="33" t="s">
        <v>1279</v>
      </c>
      <c r="F468" s="33" t="s">
        <v>1279</v>
      </c>
      <c r="G468" s="34" t="n">
        <v>0</v>
      </c>
      <c r="H468" s="33" t="s">
        <v>109</v>
      </c>
      <c r="I468" s="33" t="s">
        <v>109</v>
      </c>
      <c r="J468" s="33" t="s">
        <v>1280</v>
      </c>
      <c r="K468" s="33"/>
      <c r="L468" s="33"/>
      <c r="M468" s="33" t="s">
        <v>1282</v>
      </c>
      <c r="N468" s="35" t="s">
        <v>26</v>
      </c>
      <c r="O468" s="35" t="n">
        <v>2016</v>
      </c>
      <c r="P468" s="36" t="str">
        <f aca="false">J468</f>
        <v>Fulton Suitcase</v>
      </c>
      <c r="Q468" s="37" t="n">
        <f aca="false">COUNTIF(P:P,P468)</f>
        <v>3</v>
      </c>
      <c r="R468" s="38" t="str">
        <f aca="false">E468&amp;"|"&amp;J468</f>
        <v>Fulton|Fulton Suitcase</v>
      </c>
      <c r="S468" s="39" t="n">
        <f aca="false">COUNTIF(R:R,R468)</f>
        <v>2</v>
      </c>
      <c r="T468" s="40" t="str">
        <f aca="false">B468&amp;"|"&amp;E468&amp;"|"&amp;J468</f>
        <v>Character (Co-Op)|Fulton|Fulton Suitcase</v>
      </c>
      <c r="U468" s="41" t="n">
        <f aca="false">COUNTIF(T:T,T468)</f>
        <v>1</v>
      </c>
      <c r="V468" s="42" t="str">
        <f aca="false">B468&amp;"|"&amp;E468&amp;"|"&amp;J468&amp;"|"&amp;N468</f>
        <v>Character (Co-Op)|Fulton|Fulton Suitcase|Set Rotation</v>
      </c>
      <c r="W468" s="43" t="n">
        <f aca="false">COUNTIF(V:V,V468)</f>
        <v>1</v>
      </c>
    </row>
    <row r="469" customFormat="false" ht="15.75" hidden="false" customHeight="true" outlineLevel="0" collapsed="false">
      <c r="A469" s="33" t="s">
        <v>10</v>
      </c>
      <c r="B469" s="33" t="s">
        <v>21</v>
      </c>
      <c r="C469" s="34" t="n">
        <v>0</v>
      </c>
      <c r="D469" s="34" t="n">
        <v>3</v>
      </c>
      <c r="E469" s="33" t="s">
        <v>1279</v>
      </c>
      <c r="F469" s="33" t="s">
        <v>1279</v>
      </c>
      <c r="G469" s="34" t="n">
        <v>0</v>
      </c>
      <c r="H469" s="33" t="s">
        <v>109</v>
      </c>
      <c r="I469" s="33" t="s">
        <v>109</v>
      </c>
      <c r="J469" s="33" t="s">
        <v>148</v>
      </c>
      <c r="K469" s="33"/>
      <c r="L469" s="33"/>
      <c r="M469" s="33" t="s">
        <v>150</v>
      </c>
      <c r="N469" s="35" t="s">
        <v>109</v>
      </c>
      <c r="O469" s="35" t="n">
        <v>2015</v>
      </c>
      <c r="P469" s="36" t="str">
        <f aca="false">J469</f>
        <v>Friendship (+1 VP)</v>
      </c>
      <c r="Q469" s="37" t="n">
        <f aca="false">COUNTIF(P:P,P469)</f>
        <v>24</v>
      </c>
      <c r="R469" s="38" t="str">
        <f aca="false">E469&amp;"|"&amp;J469</f>
        <v>Fulton|Friendship (+1 VP)</v>
      </c>
      <c r="S469" s="39" t="n">
        <f aca="false">COUNTIF(R:R,R469)</f>
        <v>1</v>
      </c>
      <c r="T469" s="40" t="str">
        <f aca="false">B469&amp;"|"&amp;E469&amp;"|"&amp;J469</f>
        <v>Friendship|Fulton|Friendship (+1 VP)</v>
      </c>
      <c r="U469" s="41" t="n">
        <f aca="false">COUNTIF(T:T,T469)</f>
        <v>1</v>
      </c>
      <c r="V469" s="42" t="str">
        <f aca="false">B469&amp;"|"&amp;E469&amp;"|"&amp;J469&amp;"|"&amp;N469</f>
        <v>Friendship|Fulton|Friendship (+1 VP)|-</v>
      </c>
      <c r="W469" s="43" t="n">
        <f aca="false">COUNTIF(V:V,V469)</f>
        <v>1</v>
      </c>
    </row>
    <row r="470" customFormat="false" ht="15.75" hidden="false" customHeight="true" outlineLevel="0" collapsed="false">
      <c r="A470" s="33" t="s">
        <v>10</v>
      </c>
      <c r="B470" s="33" t="s">
        <v>21</v>
      </c>
      <c r="C470" s="34" t="n">
        <v>0</v>
      </c>
      <c r="D470" s="34" t="n">
        <v>2</v>
      </c>
      <c r="E470" s="33" t="s">
        <v>1279</v>
      </c>
      <c r="F470" s="33" t="s">
        <v>1279</v>
      </c>
      <c r="G470" s="34" t="n">
        <v>0</v>
      </c>
      <c r="H470" s="33" t="s">
        <v>109</v>
      </c>
      <c r="I470" s="33" t="s">
        <v>109</v>
      </c>
      <c r="J470" s="33" t="s">
        <v>151</v>
      </c>
      <c r="K470" s="33"/>
      <c r="L470" s="33"/>
      <c r="M470" s="33" t="s">
        <v>152</v>
      </c>
      <c r="N470" s="35" t="s">
        <v>109</v>
      </c>
      <c r="O470" s="35" t="n">
        <v>2015</v>
      </c>
      <c r="P470" s="36" t="str">
        <f aca="false">J470</f>
        <v>Friendship (+2 VP)</v>
      </c>
      <c r="Q470" s="37" t="n">
        <f aca="false">COUNTIF(P:P,P470)</f>
        <v>23</v>
      </c>
      <c r="R470" s="38" t="str">
        <f aca="false">E470&amp;"|"&amp;J470</f>
        <v>Fulton|Friendship (+2 VP)</v>
      </c>
      <c r="S470" s="39" t="n">
        <f aca="false">COUNTIF(R:R,R470)</f>
        <v>1</v>
      </c>
      <c r="T470" s="40" t="str">
        <f aca="false">B470&amp;"|"&amp;E470&amp;"|"&amp;J470</f>
        <v>Friendship|Fulton|Friendship (+2 VP)</v>
      </c>
      <c r="U470" s="41" t="n">
        <f aca="false">COUNTIF(T:T,T470)</f>
        <v>1</v>
      </c>
      <c r="V470" s="42" t="str">
        <f aca="false">B470&amp;"|"&amp;E470&amp;"|"&amp;J470&amp;"|"&amp;N470</f>
        <v>Friendship|Fulton|Friendship (+2 VP)|-</v>
      </c>
      <c r="W470" s="43" t="n">
        <f aca="false">COUNTIF(V:V,V470)</f>
        <v>1</v>
      </c>
    </row>
    <row r="471" customFormat="false" ht="15.75" hidden="false" customHeight="true" outlineLevel="0" collapsed="false">
      <c r="A471" s="33" t="s">
        <v>10</v>
      </c>
      <c r="B471" s="33" t="s">
        <v>21</v>
      </c>
      <c r="C471" s="34" t="n">
        <v>0</v>
      </c>
      <c r="D471" s="34" t="n">
        <v>1</v>
      </c>
      <c r="E471" s="33" t="s">
        <v>1279</v>
      </c>
      <c r="F471" s="33" t="s">
        <v>1279</v>
      </c>
      <c r="G471" s="34" t="n">
        <v>0</v>
      </c>
      <c r="H471" s="33" t="s">
        <v>109</v>
      </c>
      <c r="I471" s="33" t="s">
        <v>109</v>
      </c>
      <c r="J471" s="33" t="s">
        <v>153</v>
      </c>
      <c r="K471" s="33"/>
      <c r="L471" s="33"/>
      <c r="M471" s="33" t="s">
        <v>154</v>
      </c>
      <c r="N471" s="35" t="s">
        <v>109</v>
      </c>
      <c r="O471" s="35" t="n">
        <v>2015</v>
      </c>
      <c r="P471" s="36" t="str">
        <f aca="false">J471</f>
        <v>Friendship (+3 VP)</v>
      </c>
      <c r="Q471" s="37" t="n">
        <f aca="false">COUNTIF(P:P,P471)</f>
        <v>23</v>
      </c>
      <c r="R471" s="38" t="str">
        <f aca="false">E471&amp;"|"&amp;J471</f>
        <v>Fulton|Friendship (+3 VP)</v>
      </c>
      <c r="S471" s="39" t="n">
        <f aca="false">COUNTIF(R:R,R471)</f>
        <v>1</v>
      </c>
      <c r="T471" s="40" t="str">
        <f aca="false">B471&amp;"|"&amp;E471&amp;"|"&amp;J471</f>
        <v>Friendship|Fulton|Friendship (+3 VP)</v>
      </c>
      <c r="U471" s="41" t="n">
        <f aca="false">COUNTIF(T:T,T471)</f>
        <v>1</v>
      </c>
      <c r="V471" s="42" t="str">
        <f aca="false">B471&amp;"|"&amp;E471&amp;"|"&amp;J471&amp;"|"&amp;N471</f>
        <v>Friendship|Fulton|Friendship (+3 VP)|-</v>
      </c>
      <c r="W471" s="43" t="n">
        <f aca="false">COUNTIF(V:V,V471)</f>
        <v>1</v>
      </c>
    </row>
    <row r="472" customFormat="false" ht="15.75" hidden="false" customHeight="true" outlineLevel="0" collapsed="false">
      <c r="A472" s="33" t="s">
        <v>39</v>
      </c>
      <c r="B472" s="33" t="s">
        <v>16</v>
      </c>
      <c r="C472" s="34" t="n">
        <v>5</v>
      </c>
      <c r="D472" s="34" t="n">
        <v>1</v>
      </c>
      <c r="E472" s="33" t="s">
        <v>1283</v>
      </c>
      <c r="F472" s="33" t="s">
        <v>1283</v>
      </c>
      <c r="G472" s="34" t="n">
        <v>6</v>
      </c>
      <c r="H472" s="33" t="s">
        <v>99</v>
      </c>
      <c r="I472" s="33" t="s">
        <v>162</v>
      </c>
      <c r="J472" s="33" t="s">
        <v>1284</v>
      </c>
      <c r="K472" s="33" t="s">
        <v>1285</v>
      </c>
      <c r="L472" s="33"/>
      <c r="M472" s="33" t="s">
        <v>1286</v>
      </c>
      <c r="N472" s="35" t="s">
        <v>39</v>
      </c>
      <c r="O472" s="35" t="n">
        <v>2020</v>
      </c>
      <c r="P472" s="36" t="str">
        <f aca="false">J472</f>
        <v>Dog Cat</v>
      </c>
      <c r="Q472" s="37" t="n">
        <f aca="false">COUNTIF(P:P,P472)</f>
        <v>1</v>
      </c>
      <c r="R472" s="38" t="str">
        <f aca="false">E472&amp;"|"&amp;J472</f>
        <v>Fusion Chaos|Dog Cat</v>
      </c>
      <c r="S472" s="39" t="n">
        <f aca="false">COUNTIF(R:R,R472)</f>
        <v>1</v>
      </c>
      <c r="T472" s="40" t="str">
        <f aca="false">B472&amp;"|"&amp;E472&amp;"|"&amp;J472</f>
        <v>Bronze Promo|Fusion Chaos|Dog Cat</v>
      </c>
      <c r="U472" s="41" t="n">
        <f aca="false">COUNTIF(T:T,T472)</f>
        <v>1</v>
      </c>
      <c r="V472" s="42" t="str">
        <f aca="false">B472&amp;"|"&amp;E472&amp;"|"&amp;J472&amp;"|"&amp;N472</f>
        <v>Bronze Promo|Fusion Chaos|Dog Cat|Collusion</v>
      </c>
      <c r="W472" s="43" t="n">
        <f aca="false">COUNTIF(V:V,V472)</f>
        <v>1</v>
      </c>
    </row>
    <row r="473" customFormat="false" ht="15.75" hidden="false" customHeight="true" outlineLevel="0" collapsed="false">
      <c r="A473" s="33" t="s">
        <v>39</v>
      </c>
      <c r="B473" s="33" t="s">
        <v>16</v>
      </c>
      <c r="C473" s="34" t="n">
        <v>5</v>
      </c>
      <c r="D473" s="34" t="n">
        <v>1</v>
      </c>
      <c r="E473" s="33" t="s">
        <v>1283</v>
      </c>
      <c r="F473" s="33" t="s">
        <v>1283</v>
      </c>
      <c r="G473" s="34" t="n">
        <v>6</v>
      </c>
      <c r="H473" s="33" t="s">
        <v>114</v>
      </c>
      <c r="I473" s="33" t="s">
        <v>275</v>
      </c>
      <c r="J473" s="33" t="s">
        <v>1287</v>
      </c>
      <c r="K473" s="33"/>
      <c r="L473" s="33"/>
      <c r="M473" s="33" t="s">
        <v>1288</v>
      </c>
      <c r="N473" s="35" t="s">
        <v>39</v>
      </c>
      <c r="O473" s="35" t="n">
        <v>2020</v>
      </c>
      <c r="P473" s="36" t="str">
        <f aca="false">J473</f>
        <v>ELEMENT HERO Volcanor</v>
      </c>
      <c r="Q473" s="37" t="n">
        <f aca="false">COUNTIF(P:P,P473)</f>
        <v>1</v>
      </c>
      <c r="R473" s="38" t="str">
        <f aca="false">E473&amp;"|"&amp;J473</f>
        <v>Fusion Chaos|ELEMENT HERO Volcanor</v>
      </c>
      <c r="S473" s="39" t="n">
        <f aca="false">COUNTIF(R:R,R473)</f>
        <v>1</v>
      </c>
      <c r="T473" s="40" t="str">
        <f aca="false">B473&amp;"|"&amp;E473&amp;"|"&amp;J473</f>
        <v>Bronze Promo|Fusion Chaos|ELEMENT HERO Volcanor</v>
      </c>
      <c r="U473" s="41" t="n">
        <f aca="false">COUNTIF(T:T,T473)</f>
        <v>1</v>
      </c>
      <c r="V473" s="42" t="str">
        <f aca="false">B473&amp;"|"&amp;E473&amp;"|"&amp;J473&amp;"|"&amp;N473</f>
        <v>Bronze Promo|Fusion Chaos|ELEMENT HERO Volcanor|Collusion</v>
      </c>
      <c r="W473" s="43" t="n">
        <f aca="false">COUNTIF(V:V,V473)</f>
        <v>1</v>
      </c>
    </row>
    <row r="474" customFormat="false" ht="15.75" hidden="false" customHeight="true" outlineLevel="0" collapsed="false">
      <c r="A474" s="33" t="s">
        <v>39</v>
      </c>
      <c r="B474" s="33" t="s">
        <v>16</v>
      </c>
      <c r="C474" s="34" t="n">
        <v>5</v>
      </c>
      <c r="D474" s="34" t="n">
        <v>1</v>
      </c>
      <c r="E474" s="33" t="s">
        <v>1283</v>
      </c>
      <c r="F474" s="33" t="s">
        <v>1283</v>
      </c>
      <c r="G474" s="34" t="n">
        <v>6</v>
      </c>
      <c r="H474" s="33" t="s">
        <v>99</v>
      </c>
      <c r="I474" s="33" t="s">
        <v>105</v>
      </c>
      <c r="J474" s="33" t="s">
        <v>1289</v>
      </c>
      <c r="K474" s="33"/>
      <c r="L474" s="33"/>
      <c r="M474" s="33" t="s">
        <v>1290</v>
      </c>
      <c r="N474" s="35" t="s">
        <v>39</v>
      </c>
      <c r="O474" s="35" t="n">
        <v>2020</v>
      </c>
      <c r="P474" s="36" t="str">
        <f aca="false">J474</f>
        <v>Fusion Dancers</v>
      </c>
      <c r="Q474" s="37" t="n">
        <f aca="false">COUNTIF(P:P,P474)</f>
        <v>1</v>
      </c>
      <c r="R474" s="38" t="str">
        <f aca="false">E474&amp;"|"&amp;J474</f>
        <v>Fusion Chaos|Fusion Dancers</v>
      </c>
      <c r="S474" s="39" t="n">
        <f aca="false">COUNTIF(R:R,R474)</f>
        <v>1</v>
      </c>
      <c r="T474" s="40" t="str">
        <f aca="false">B474&amp;"|"&amp;E474&amp;"|"&amp;J474</f>
        <v>Bronze Promo|Fusion Chaos|Fusion Dancers</v>
      </c>
      <c r="U474" s="41" t="n">
        <f aca="false">COUNTIF(T:T,T474)</f>
        <v>1</v>
      </c>
      <c r="V474" s="42" t="str">
        <f aca="false">B474&amp;"|"&amp;E474&amp;"|"&amp;J474&amp;"|"&amp;N474</f>
        <v>Bronze Promo|Fusion Chaos|Fusion Dancers|Collusion</v>
      </c>
      <c r="W474" s="43" t="n">
        <f aca="false">COUNTIF(V:V,V474)</f>
        <v>1</v>
      </c>
    </row>
    <row r="475" customFormat="false" ht="15.75" hidden="false" customHeight="true" outlineLevel="0" collapsed="false">
      <c r="A475" s="33" t="s">
        <v>39</v>
      </c>
      <c r="B475" s="33" t="s">
        <v>16</v>
      </c>
      <c r="C475" s="34" t="n">
        <v>5</v>
      </c>
      <c r="D475" s="34" t="n">
        <v>1</v>
      </c>
      <c r="E475" s="33" t="s">
        <v>1283</v>
      </c>
      <c r="F475" s="33" t="s">
        <v>1283</v>
      </c>
      <c r="G475" s="34" t="n">
        <v>6</v>
      </c>
      <c r="H475" s="33" t="s">
        <v>139</v>
      </c>
      <c r="I475" s="33" t="s">
        <v>117</v>
      </c>
      <c r="J475" s="33" t="s">
        <v>1291</v>
      </c>
      <c r="K475" s="33"/>
      <c r="L475" s="33"/>
      <c r="M475" s="33" t="s">
        <v>1292</v>
      </c>
      <c r="N475" s="35" t="s">
        <v>39</v>
      </c>
      <c r="O475" s="35" t="n">
        <v>2020</v>
      </c>
      <c r="P475" s="36" t="str">
        <f aca="false">J475</f>
        <v>Gem Cluster</v>
      </c>
      <c r="Q475" s="37" t="n">
        <f aca="false">COUNTIF(P:P,P475)</f>
        <v>1</v>
      </c>
      <c r="R475" s="38" t="str">
        <f aca="false">E475&amp;"|"&amp;J475</f>
        <v>Fusion Chaos|Gem Cluster</v>
      </c>
      <c r="S475" s="39" t="n">
        <f aca="false">COUNTIF(R:R,R475)</f>
        <v>1</v>
      </c>
      <c r="T475" s="40" t="str">
        <f aca="false">B475&amp;"|"&amp;E475&amp;"|"&amp;J475</f>
        <v>Bronze Promo|Fusion Chaos|Gem Cluster</v>
      </c>
      <c r="U475" s="41" t="n">
        <f aca="false">COUNTIF(T:T,T475)</f>
        <v>1</v>
      </c>
      <c r="V475" s="42" t="str">
        <f aca="false">B475&amp;"|"&amp;E475&amp;"|"&amp;J475&amp;"|"&amp;N475</f>
        <v>Bronze Promo|Fusion Chaos|Gem Cluster|Collusion</v>
      </c>
      <c r="W475" s="43" t="n">
        <f aca="false">COUNTIF(V:V,V475)</f>
        <v>1</v>
      </c>
    </row>
    <row r="476" customFormat="false" ht="15.75" hidden="false" customHeight="true" outlineLevel="0" collapsed="false">
      <c r="A476" s="33" t="s">
        <v>39</v>
      </c>
      <c r="B476" s="33" t="s">
        <v>16</v>
      </c>
      <c r="C476" s="34" t="n">
        <v>5</v>
      </c>
      <c r="D476" s="34" t="n">
        <v>1</v>
      </c>
      <c r="E476" s="33" t="s">
        <v>1283</v>
      </c>
      <c r="F476" s="33" t="s">
        <v>1283</v>
      </c>
      <c r="G476" s="34" t="n">
        <v>6</v>
      </c>
      <c r="H476" s="33" t="s">
        <v>129</v>
      </c>
      <c r="I476" s="33" t="s">
        <v>117</v>
      </c>
      <c r="J476" s="33" t="s">
        <v>1293</v>
      </c>
      <c r="K476" s="33"/>
      <c r="L476" s="33"/>
      <c r="M476" s="33" t="s">
        <v>1294</v>
      </c>
      <c r="N476" s="35" t="s">
        <v>39</v>
      </c>
      <c r="O476" s="35" t="n">
        <v>2020</v>
      </c>
      <c r="P476" s="36" t="str">
        <f aca="false">J476</f>
        <v>Mecha-Mech</v>
      </c>
      <c r="Q476" s="37" t="n">
        <f aca="false">COUNTIF(P:P,P476)</f>
        <v>1</v>
      </c>
      <c r="R476" s="38" t="str">
        <f aca="false">E476&amp;"|"&amp;J476</f>
        <v>Fusion Chaos|Mecha-Mech</v>
      </c>
      <c r="S476" s="39" t="n">
        <f aca="false">COUNTIF(R:R,R476)</f>
        <v>1</v>
      </c>
      <c r="T476" s="40" t="str">
        <f aca="false">B476&amp;"|"&amp;E476&amp;"|"&amp;J476</f>
        <v>Bronze Promo|Fusion Chaos|Mecha-Mech</v>
      </c>
      <c r="U476" s="41" t="n">
        <f aca="false">COUNTIF(T:T,T476)</f>
        <v>1</v>
      </c>
      <c r="V476" s="42" t="str">
        <f aca="false">B476&amp;"|"&amp;E476&amp;"|"&amp;J476&amp;"|"&amp;N476</f>
        <v>Bronze Promo|Fusion Chaos|Mecha-Mech|Collusion</v>
      </c>
      <c r="W476" s="43" t="n">
        <f aca="false">COUNTIF(V:V,V476)</f>
        <v>1</v>
      </c>
    </row>
    <row r="477" customFormat="false" ht="15.75" hidden="false" customHeight="true" outlineLevel="0" collapsed="false">
      <c r="A477" s="33" t="s">
        <v>39</v>
      </c>
      <c r="B477" s="33" t="s">
        <v>16</v>
      </c>
      <c r="C477" s="34" t="n">
        <v>5</v>
      </c>
      <c r="D477" s="34" t="n">
        <v>1</v>
      </c>
      <c r="E477" s="33" t="s">
        <v>1283</v>
      </c>
      <c r="F477" s="33" t="s">
        <v>1283</v>
      </c>
      <c r="G477" s="34" t="n">
        <v>6</v>
      </c>
      <c r="H477" s="33" t="s">
        <v>110</v>
      </c>
      <c r="I477" s="33" t="s">
        <v>275</v>
      </c>
      <c r="J477" s="33" t="s">
        <v>1295</v>
      </c>
      <c r="K477" s="33" t="s">
        <v>1296</v>
      </c>
      <c r="L477" s="33"/>
      <c r="M477" s="33" t="s">
        <v>1297</v>
      </c>
      <c r="N477" s="35" t="s">
        <v>39</v>
      </c>
      <c r="O477" s="35" t="n">
        <v>2020</v>
      </c>
      <c r="P477" s="36" t="str">
        <f aca="false">J477</f>
        <v>Tex-Mex, the Culinary Chimera</v>
      </c>
      <c r="Q477" s="37" t="n">
        <f aca="false">COUNTIF(P:P,P477)</f>
        <v>1</v>
      </c>
      <c r="R477" s="38" t="str">
        <f aca="false">E477&amp;"|"&amp;J477</f>
        <v>Fusion Chaos|Tex-Mex, the Culinary Chimera</v>
      </c>
      <c r="S477" s="39" t="n">
        <f aca="false">COUNTIF(R:R,R477)</f>
        <v>1</v>
      </c>
      <c r="T477" s="40" t="str">
        <f aca="false">B477&amp;"|"&amp;E477&amp;"|"&amp;J477</f>
        <v>Bronze Promo|Fusion Chaos|Tex-Mex, the Culinary Chimera</v>
      </c>
      <c r="U477" s="41" t="n">
        <f aca="false">COUNTIF(T:T,T477)</f>
        <v>1</v>
      </c>
      <c r="V477" s="42" t="str">
        <f aca="false">B477&amp;"|"&amp;E477&amp;"|"&amp;J477&amp;"|"&amp;N477</f>
        <v>Bronze Promo|Fusion Chaos|Tex-Mex, the Culinary Chimera|Collusion</v>
      </c>
      <c r="W477" s="43" t="n">
        <f aca="false">COUNTIF(V:V,V477)</f>
        <v>1</v>
      </c>
    </row>
    <row r="478" customFormat="false" ht="15.75" hidden="false" customHeight="true" outlineLevel="0" collapsed="false">
      <c r="A478" s="33" t="s">
        <v>26</v>
      </c>
      <c r="B478" s="33" t="s">
        <v>11</v>
      </c>
      <c r="C478" s="34" t="n">
        <v>3</v>
      </c>
      <c r="D478" s="34" t="n">
        <v>1</v>
      </c>
      <c r="E478" s="33" t="s">
        <v>1298</v>
      </c>
      <c r="F478" s="33" t="s">
        <v>1298</v>
      </c>
      <c r="G478" s="34" t="n">
        <v>1</v>
      </c>
      <c r="H478" s="33" t="s">
        <v>109</v>
      </c>
      <c r="I478" s="33" t="s">
        <v>109</v>
      </c>
      <c r="J478" s="33" t="s">
        <v>224</v>
      </c>
      <c r="K478" s="33"/>
      <c r="L478" s="33"/>
      <c r="M478" s="33" t="s">
        <v>226</v>
      </c>
      <c r="N478" s="35" t="s">
        <v>26</v>
      </c>
      <c r="O478" s="35" t="n">
        <v>2016</v>
      </c>
      <c r="P478" s="36" t="str">
        <f aca="false">J478</f>
        <v>Deck Protectors</v>
      </c>
      <c r="Q478" s="37" t="n">
        <f aca="false">COUNTIF(P:P,P478)</f>
        <v>12</v>
      </c>
      <c r="R478" s="38" t="str">
        <f aca="false">E478&amp;"|"&amp;J478</f>
        <v>Future Perfect|Deck Protectors</v>
      </c>
      <c r="S478" s="39" t="n">
        <f aca="false">COUNTIF(R:R,R478)</f>
        <v>1</v>
      </c>
      <c r="T478" s="40" t="str">
        <f aca="false">B478&amp;"|"&amp;E478&amp;"|"&amp;J478</f>
        <v>Starter|Future Perfect|Deck Protectors</v>
      </c>
      <c r="U478" s="41" t="n">
        <f aca="false">COUNTIF(T:T,T478)</f>
        <v>1</v>
      </c>
      <c r="V478" s="42" t="str">
        <f aca="false">B478&amp;"|"&amp;E478&amp;"|"&amp;J478&amp;"|"&amp;N478</f>
        <v>Starter|Future Perfect|Deck Protectors|Set Rotation</v>
      </c>
      <c r="W478" s="43" t="n">
        <f aca="false">COUNTIF(V:V,V478)</f>
        <v>1</v>
      </c>
    </row>
    <row r="479" customFormat="false" ht="15.75" hidden="false" customHeight="true" outlineLevel="0" collapsed="false">
      <c r="A479" s="33" t="s">
        <v>26</v>
      </c>
      <c r="B479" s="33" t="s">
        <v>11</v>
      </c>
      <c r="C479" s="34" t="n">
        <v>3</v>
      </c>
      <c r="D479" s="34" t="n">
        <v>1</v>
      </c>
      <c r="E479" s="33" t="s">
        <v>1298</v>
      </c>
      <c r="F479" s="33" t="s">
        <v>1298</v>
      </c>
      <c r="G479" s="34" t="n">
        <v>3</v>
      </c>
      <c r="H479" s="33" t="s">
        <v>99</v>
      </c>
      <c r="I479" s="33" t="s">
        <v>117</v>
      </c>
      <c r="J479" s="33" t="s">
        <v>1299</v>
      </c>
      <c r="K479" s="33"/>
      <c r="L479" s="33"/>
      <c r="M479" s="33" t="s">
        <v>1300</v>
      </c>
      <c r="N479" s="35" t="s">
        <v>26</v>
      </c>
      <c r="O479" s="35" t="n">
        <v>2016</v>
      </c>
      <c r="P479" s="36" t="str">
        <f aca="false">J479</f>
        <v>Goloronicus, Sword of Heroes</v>
      </c>
      <c r="Q479" s="37" t="n">
        <f aca="false">COUNTIF(P:P,P479)</f>
        <v>3</v>
      </c>
      <c r="R479" s="38" t="str">
        <f aca="false">E479&amp;"|"&amp;J479</f>
        <v>Future Perfect|Goloronicus, Sword of Heroes</v>
      </c>
      <c r="S479" s="39" t="n">
        <f aca="false">COUNTIF(R:R,R479)</f>
        <v>1</v>
      </c>
      <c r="T479" s="40" t="str">
        <f aca="false">B479&amp;"|"&amp;E479&amp;"|"&amp;J479</f>
        <v>Starter|Future Perfect|Goloronicus, Sword of Heroes</v>
      </c>
      <c r="U479" s="41" t="n">
        <f aca="false">COUNTIF(T:T,T479)</f>
        <v>1</v>
      </c>
      <c r="V479" s="42" t="str">
        <f aca="false">B479&amp;"|"&amp;E479&amp;"|"&amp;J479&amp;"|"&amp;N479</f>
        <v>Starter|Future Perfect|Goloronicus, Sword of Heroes|Set Rotation</v>
      </c>
      <c r="W479" s="43" t="n">
        <f aca="false">COUNTIF(V:V,V479)</f>
        <v>1</v>
      </c>
    </row>
    <row r="480" customFormat="false" ht="15.75" hidden="false" customHeight="true" outlineLevel="0" collapsed="false">
      <c r="A480" s="33" t="s">
        <v>26</v>
      </c>
      <c r="B480" s="33" t="s">
        <v>11</v>
      </c>
      <c r="C480" s="34" t="n">
        <v>3</v>
      </c>
      <c r="D480" s="34" t="n">
        <v>1</v>
      </c>
      <c r="E480" s="33" t="s">
        <v>1298</v>
      </c>
      <c r="F480" s="33" t="s">
        <v>1298</v>
      </c>
      <c r="G480" s="34" t="n">
        <v>5</v>
      </c>
      <c r="H480" s="33" t="s">
        <v>99</v>
      </c>
      <c r="I480" s="33" t="s">
        <v>117</v>
      </c>
      <c r="J480" s="33" t="s">
        <v>1301</v>
      </c>
      <c r="K480" s="33"/>
      <c r="L480" s="33"/>
      <c r="M480" s="33" t="s">
        <v>1302</v>
      </c>
      <c r="N480" s="35" t="s">
        <v>26</v>
      </c>
      <c r="O480" s="35" t="n">
        <v>2016</v>
      </c>
      <c r="P480" s="36" t="str">
        <f aca="false">J480</f>
        <v>G-R, Guardian of the Crystal</v>
      </c>
      <c r="Q480" s="37" t="n">
        <f aca="false">COUNTIF(P:P,P480)</f>
        <v>2</v>
      </c>
      <c r="R480" s="38" t="str">
        <f aca="false">E480&amp;"|"&amp;J480</f>
        <v>Future Perfect|G-R, Guardian of the Crystal</v>
      </c>
      <c r="S480" s="39" t="n">
        <f aca="false">COUNTIF(R:R,R480)</f>
        <v>1</v>
      </c>
      <c r="T480" s="40" t="str">
        <f aca="false">B480&amp;"|"&amp;E480&amp;"|"&amp;J480</f>
        <v>Starter|Future Perfect|G-R, Guardian of the Crystal</v>
      </c>
      <c r="U480" s="41" t="n">
        <f aca="false">COUNTIF(T:T,T480)</f>
        <v>1</v>
      </c>
      <c r="V480" s="42" t="str">
        <f aca="false">B480&amp;"|"&amp;E480&amp;"|"&amp;J480&amp;"|"&amp;N480</f>
        <v>Starter|Future Perfect|G-R, Guardian of the Crystal|Set Rotation</v>
      </c>
      <c r="W480" s="43" t="n">
        <f aca="false">COUNTIF(V:V,V480)</f>
        <v>1</v>
      </c>
    </row>
    <row r="481" customFormat="false" ht="15.75" hidden="false" customHeight="true" outlineLevel="0" collapsed="false">
      <c r="A481" s="33" t="s">
        <v>26</v>
      </c>
      <c r="B481" s="33" t="s">
        <v>11</v>
      </c>
      <c r="C481" s="34" t="n">
        <v>3</v>
      </c>
      <c r="D481" s="34" t="n">
        <v>1</v>
      </c>
      <c r="E481" s="33" t="s">
        <v>1298</v>
      </c>
      <c r="F481" s="33" t="s">
        <v>1298</v>
      </c>
      <c r="G481" s="34" t="n">
        <v>1</v>
      </c>
      <c r="H481" s="33" t="s">
        <v>110</v>
      </c>
      <c r="I481" s="33" t="s">
        <v>117</v>
      </c>
      <c r="J481" s="33" t="s">
        <v>1303</v>
      </c>
      <c r="K481" s="33" t="s">
        <v>1304</v>
      </c>
      <c r="L481" s="33"/>
      <c r="M481" s="33" t="s">
        <v>1305</v>
      </c>
      <c r="N481" s="35" t="s">
        <v>26</v>
      </c>
      <c r="O481" s="35" t="n">
        <v>2016</v>
      </c>
      <c r="P481" s="36" t="str">
        <f aca="false">J481</f>
        <v>Mighty Morphin' Microbot</v>
      </c>
      <c r="Q481" s="37" t="n">
        <f aca="false">COUNTIF(P:P,P481)</f>
        <v>2</v>
      </c>
      <c r="R481" s="38" t="str">
        <f aca="false">E481&amp;"|"&amp;J481</f>
        <v>Future Perfect|Mighty Morphin' Microbot</v>
      </c>
      <c r="S481" s="39" t="n">
        <f aca="false">COUNTIF(R:R,R481)</f>
        <v>1</v>
      </c>
      <c r="T481" s="40" t="str">
        <f aca="false">B481&amp;"|"&amp;E481&amp;"|"&amp;J481</f>
        <v>Starter|Future Perfect|Mighty Morphin' Microbot</v>
      </c>
      <c r="U481" s="41" t="n">
        <f aca="false">COUNTIF(T:T,T481)</f>
        <v>1</v>
      </c>
      <c r="V481" s="42" t="str">
        <f aca="false">B481&amp;"|"&amp;E481&amp;"|"&amp;J481&amp;"|"&amp;N481</f>
        <v>Starter|Future Perfect|Mighty Morphin' Microbot|Set Rotation</v>
      </c>
      <c r="W481" s="43" t="n">
        <f aca="false">COUNTIF(V:V,V481)</f>
        <v>1</v>
      </c>
    </row>
    <row r="482" customFormat="false" ht="15.75" hidden="false" customHeight="true" outlineLevel="0" collapsed="false">
      <c r="A482" s="33" t="s">
        <v>26</v>
      </c>
      <c r="B482" s="33" t="s">
        <v>11</v>
      </c>
      <c r="C482" s="34" t="n">
        <v>3</v>
      </c>
      <c r="D482" s="34" t="n">
        <v>1</v>
      </c>
      <c r="E482" s="33" t="s">
        <v>1298</v>
      </c>
      <c r="F482" s="33" t="s">
        <v>1298</v>
      </c>
      <c r="G482" s="34" t="n">
        <v>3</v>
      </c>
      <c r="H482" s="33" t="s">
        <v>109</v>
      </c>
      <c r="I482" s="33" t="s">
        <v>117</v>
      </c>
      <c r="J482" s="33" t="s">
        <v>1306</v>
      </c>
      <c r="K482" s="33"/>
      <c r="L482" s="33"/>
      <c r="M482" s="33" t="s">
        <v>1307</v>
      </c>
      <c r="N482" s="35" t="s">
        <v>26</v>
      </c>
      <c r="O482" s="35" t="n">
        <v>2016</v>
      </c>
      <c r="P482" s="36" t="str">
        <f aca="false">J482</f>
        <v>Mono-Construct Tinkerbox</v>
      </c>
      <c r="Q482" s="37" t="n">
        <f aca="false">COUNTIF(P:P,P482)</f>
        <v>2</v>
      </c>
      <c r="R482" s="38" t="str">
        <f aca="false">E482&amp;"|"&amp;J482</f>
        <v>Future Perfect|Mono-Construct Tinkerbox</v>
      </c>
      <c r="S482" s="39" t="n">
        <f aca="false">COUNTIF(R:R,R482)</f>
        <v>1</v>
      </c>
      <c r="T482" s="40" t="str">
        <f aca="false">B482&amp;"|"&amp;E482&amp;"|"&amp;J482</f>
        <v>Starter|Future Perfect|Mono-Construct Tinkerbox</v>
      </c>
      <c r="U482" s="41" t="n">
        <f aca="false">COUNTIF(T:T,T482)</f>
        <v>1</v>
      </c>
      <c r="V482" s="42" t="str">
        <f aca="false">B482&amp;"|"&amp;E482&amp;"|"&amp;J482&amp;"|"&amp;N482</f>
        <v>Starter|Future Perfect|Mono-Construct Tinkerbox|Set Rotation</v>
      </c>
      <c r="W482" s="43" t="n">
        <f aca="false">COUNTIF(V:V,V482)</f>
        <v>1</v>
      </c>
    </row>
    <row r="483" customFormat="false" ht="15.75" hidden="false" customHeight="true" outlineLevel="0" collapsed="false">
      <c r="A483" s="33" t="s">
        <v>26</v>
      </c>
      <c r="B483" s="33" t="s">
        <v>11</v>
      </c>
      <c r="C483" s="34" t="n">
        <v>3</v>
      </c>
      <c r="D483" s="34" t="n">
        <v>1</v>
      </c>
      <c r="E483" s="33" t="s">
        <v>1298</v>
      </c>
      <c r="F483" s="33" t="s">
        <v>1298</v>
      </c>
      <c r="G483" s="34" t="n">
        <v>3</v>
      </c>
      <c r="H483" s="33" t="s">
        <v>110</v>
      </c>
      <c r="I483" s="33" t="s">
        <v>117</v>
      </c>
      <c r="J483" s="33" t="s">
        <v>690</v>
      </c>
      <c r="K483" s="33"/>
      <c r="L483" s="33"/>
      <c r="M483" s="33" t="s">
        <v>692</v>
      </c>
      <c r="N483" s="35" t="s">
        <v>26</v>
      </c>
      <c r="O483" s="35" t="n">
        <v>2016</v>
      </c>
      <c r="P483" s="36" t="str">
        <f aca="false">J483</f>
        <v>Necronamicus, Helbane's Sword</v>
      </c>
      <c r="Q483" s="37" t="n">
        <f aca="false">COUNTIF(P:P,P483)</f>
        <v>3</v>
      </c>
      <c r="R483" s="38" t="str">
        <f aca="false">E483&amp;"|"&amp;J483</f>
        <v>Future Perfect|Necronamicus, Helbane's Sword</v>
      </c>
      <c r="S483" s="39" t="n">
        <f aca="false">COUNTIF(R:R,R483)</f>
        <v>1</v>
      </c>
      <c r="T483" s="40" t="str">
        <f aca="false">B483&amp;"|"&amp;E483&amp;"|"&amp;J483</f>
        <v>Starter|Future Perfect|Necronamicus, Helbane's Sword</v>
      </c>
      <c r="U483" s="41" t="n">
        <f aca="false">COUNTIF(T:T,T483)</f>
        <v>1</v>
      </c>
      <c r="V483" s="42" t="str">
        <f aca="false">B483&amp;"|"&amp;E483&amp;"|"&amp;J483&amp;"|"&amp;N483</f>
        <v>Starter|Future Perfect|Necronamicus, Helbane's Sword|Set Rotation</v>
      </c>
      <c r="W483" s="43" t="n">
        <f aca="false">COUNTIF(V:V,V483)</f>
        <v>1</v>
      </c>
    </row>
    <row r="484" customFormat="false" ht="15.75" hidden="false" customHeight="true" outlineLevel="0" collapsed="false">
      <c r="A484" s="33" t="s">
        <v>26</v>
      </c>
      <c r="B484" s="33" t="s">
        <v>11</v>
      </c>
      <c r="C484" s="34" t="n">
        <v>3</v>
      </c>
      <c r="D484" s="34" t="n">
        <v>1</v>
      </c>
      <c r="E484" s="33" t="s">
        <v>1298</v>
      </c>
      <c r="F484" s="33" t="s">
        <v>1298</v>
      </c>
      <c r="G484" s="34" t="n">
        <v>4</v>
      </c>
      <c r="H484" s="33" t="s">
        <v>110</v>
      </c>
      <c r="I484" s="33" t="s">
        <v>117</v>
      </c>
      <c r="J484" s="33" t="s">
        <v>1308</v>
      </c>
      <c r="K484" s="33"/>
      <c r="L484" s="33"/>
      <c r="M484" s="33" t="s">
        <v>1309</v>
      </c>
      <c r="N484" s="35" t="s">
        <v>26</v>
      </c>
      <c r="O484" s="35" t="n">
        <v>2016</v>
      </c>
      <c r="P484" s="36" t="str">
        <f aca="false">J484</f>
        <v>Timebot Crushtron</v>
      </c>
      <c r="Q484" s="37" t="n">
        <f aca="false">COUNTIF(P:P,P484)</f>
        <v>2</v>
      </c>
      <c r="R484" s="38" t="str">
        <f aca="false">E484&amp;"|"&amp;J484</f>
        <v>Future Perfect|Timebot Crushtron</v>
      </c>
      <c r="S484" s="39" t="n">
        <f aca="false">COUNTIF(R:R,R484)</f>
        <v>1</v>
      </c>
      <c r="T484" s="40" t="str">
        <f aca="false">B484&amp;"|"&amp;E484&amp;"|"&amp;J484</f>
        <v>Starter|Future Perfect|Timebot Crushtron</v>
      </c>
      <c r="U484" s="41" t="n">
        <f aca="false">COUNTIF(T:T,T484)</f>
        <v>1</v>
      </c>
      <c r="V484" s="42" t="str">
        <f aca="false">B484&amp;"|"&amp;E484&amp;"|"&amp;J484&amp;"|"&amp;N484</f>
        <v>Starter|Future Perfect|Timebot Crushtron|Set Rotation</v>
      </c>
      <c r="W484" s="43" t="n">
        <f aca="false">COUNTIF(V:V,V484)</f>
        <v>1</v>
      </c>
    </row>
    <row r="485" customFormat="false" ht="15.75" hidden="false" customHeight="true" outlineLevel="0" collapsed="false">
      <c r="A485" s="33" t="s">
        <v>26</v>
      </c>
      <c r="B485" s="33" t="s">
        <v>11</v>
      </c>
      <c r="C485" s="34" t="n">
        <v>3</v>
      </c>
      <c r="D485" s="34" t="n">
        <v>1</v>
      </c>
      <c r="E485" s="33" t="s">
        <v>1298</v>
      </c>
      <c r="F485" s="33" t="s">
        <v>1298</v>
      </c>
      <c r="G485" s="34" t="n">
        <v>1</v>
      </c>
      <c r="H485" s="33" t="s">
        <v>110</v>
      </c>
      <c r="I485" s="33" t="s">
        <v>117</v>
      </c>
      <c r="J485" s="33" t="s">
        <v>1310</v>
      </c>
      <c r="K485" s="33"/>
      <c r="L485" s="33"/>
      <c r="M485" s="33" t="s">
        <v>1311</v>
      </c>
      <c r="N485" s="35" t="s">
        <v>26</v>
      </c>
      <c r="O485" s="35" t="n">
        <v>2016</v>
      </c>
      <c r="P485" s="36" t="str">
        <f aca="false">J485</f>
        <v>Timebot Fusetron</v>
      </c>
      <c r="Q485" s="37" t="n">
        <f aca="false">COUNTIF(P:P,P485)</f>
        <v>2</v>
      </c>
      <c r="R485" s="38" t="str">
        <f aca="false">E485&amp;"|"&amp;J485</f>
        <v>Future Perfect|Timebot Fusetron</v>
      </c>
      <c r="S485" s="39" t="n">
        <f aca="false">COUNTIF(R:R,R485)</f>
        <v>1</v>
      </c>
      <c r="T485" s="40" t="str">
        <f aca="false">B485&amp;"|"&amp;E485&amp;"|"&amp;J485</f>
        <v>Starter|Future Perfect|Timebot Fusetron</v>
      </c>
      <c r="U485" s="41" t="n">
        <f aca="false">COUNTIF(T:T,T485)</f>
        <v>1</v>
      </c>
      <c r="V485" s="42" t="str">
        <f aca="false">B485&amp;"|"&amp;E485&amp;"|"&amp;J485&amp;"|"&amp;N485</f>
        <v>Starter|Future Perfect|Timebot Fusetron|Set Rotation</v>
      </c>
      <c r="W485" s="43" t="n">
        <f aca="false">COUNTIF(V:V,V485)</f>
        <v>1</v>
      </c>
    </row>
    <row r="486" customFormat="false" ht="15.75" hidden="false" customHeight="true" outlineLevel="0" collapsed="false">
      <c r="A486" s="33" t="s">
        <v>26</v>
      </c>
      <c r="B486" s="33" t="s">
        <v>11</v>
      </c>
      <c r="C486" s="34" t="n">
        <v>3</v>
      </c>
      <c r="D486" s="34" t="n">
        <v>1</v>
      </c>
      <c r="E486" s="33" t="s">
        <v>1298</v>
      </c>
      <c r="F486" s="33" t="s">
        <v>1298</v>
      </c>
      <c r="G486" s="34" t="n">
        <v>2</v>
      </c>
      <c r="H486" s="33" t="s">
        <v>99</v>
      </c>
      <c r="I486" s="33" t="s">
        <v>117</v>
      </c>
      <c r="J486" s="33" t="s">
        <v>1312</v>
      </c>
      <c r="K486" s="33"/>
      <c r="L486" s="33"/>
      <c r="M486" s="33" t="s">
        <v>1313</v>
      </c>
      <c r="N486" s="35" t="s">
        <v>26</v>
      </c>
      <c r="O486" s="35" t="n">
        <v>2016</v>
      </c>
      <c r="P486" s="36" t="str">
        <f aca="false">J486</f>
        <v>Timebot Leveltron</v>
      </c>
      <c r="Q486" s="37" t="n">
        <f aca="false">COUNTIF(P:P,P486)</f>
        <v>2</v>
      </c>
      <c r="R486" s="38" t="str">
        <f aca="false">E486&amp;"|"&amp;J486</f>
        <v>Future Perfect|Timebot Leveltron</v>
      </c>
      <c r="S486" s="39" t="n">
        <f aca="false">COUNTIF(R:R,R486)</f>
        <v>1</v>
      </c>
      <c r="T486" s="40" t="str">
        <f aca="false">B486&amp;"|"&amp;E486&amp;"|"&amp;J486</f>
        <v>Starter|Future Perfect|Timebot Leveltron</v>
      </c>
      <c r="U486" s="41" t="n">
        <f aca="false">COUNTIF(T:T,T486)</f>
        <v>1</v>
      </c>
      <c r="V486" s="42" t="str">
        <f aca="false">B486&amp;"|"&amp;E486&amp;"|"&amp;J486&amp;"|"&amp;N486</f>
        <v>Starter|Future Perfect|Timebot Leveltron|Set Rotation</v>
      </c>
      <c r="W486" s="43" t="n">
        <f aca="false">COUNTIF(V:V,V486)</f>
        <v>1</v>
      </c>
    </row>
    <row r="487" customFormat="false" ht="15.75" hidden="false" customHeight="true" outlineLevel="0" collapsed="false">
      <c r="A487" s="33" t="s">
        <v>71</v>
      </c>
      <c r="B487" s="33" t="s">
        <v>34</v>
      </c>
      <c r="C487" s="34" t="n">
        <v>0</v>
      </c>
      <c r="D487" s="34" t="n">
        <v>1</v>
      </c>
      <c r="E487" s="33" t="s">
        <v>1314</v>
      </c>
      <c r="F487" s="33" t="s">
        <v>1315</v>
      </c>
      <c r="G487" s="34" t="n">
        <v>10</v>
      </c>
      <c r="H487" s="33" t="s">
        <v>139</v>
      </c>
      <c r="I487" s="33" t="s">
        <v>105</v>
      </c>
      <c r="J487" s="33" t="s">
        <v>1316</v>
      </c>
      <c r="K487" s="33"/>
      <c r="L487" s="33"/>
      <c r="M487" s="33" t="s">
        <v>1317</v>
      </c>
      <c r="N487" s="35" t="s">
        <v>39</v>
      </c>
      <c r="O487" s="35" t="n">
        <v>2020</v>
      </c>
      <c r="P487" s="36" t="str">
        <f aca="false">J487</f>
        <v>Future Cardine</v>
      </c>
      <c r="Q487" s="37" t="n">
        <f aca="false">COUNTIF(P:P,P487)</f>
        <v>2</v>
      </c>
      <c r="R487" s="38" t="str">
        <f aca="false">E487&amp;"|"&amp;J487</f>
        <v>Future Proof|Future Cardine</v>
      </c>
      <c r="S487" s="39" t="n">
        <f aca="false">COUNTIF(R:R,R487)</f>
        <v>2</v>
      </c>
      <c r="T487" s="40" t="str">
        <f aca="false">B487&amp;"|"&amp;E487&amp;"|"&amp;J487</f>
        <v>Co-Op Boss|Future Proof|Future Cardine</v>
      </c>
      <c r="U487" s="41" t="n">
        <f aca="false">COUNTIF(T:T,T487)</f>
        <v>1</v>
      </c>
      <c r="V487" s="42" t="str">
        <f aca="false">B487&amp;"|"&amp;E487&amp;"|"&amp;J487&amp;"|"&amp;N487</f>
        <v>Co-Op Boss|Future Proof|Future Cardine|Collusion</v>
      </c>
      <c r="W487" s="43" t="n">
        <f aca="false">COUNTIF(V:V,V487)</f>
        <v>1</v>
      </c>
    </row>
    <row r="488" customFormat="false" ht="15.75" hidden="false" customHeight="true" outlineLevel="0" collapsed="false">
      <c r="A488" s="33" t="s">
        <v>71</v>
      </c>
      <c r="B488" s="33" t="s">
        <v>34</v>
      </c>
      <c r="C488" s="34" t="n">
        <v>0</v>
      </c>
      <c r="D488" s="34" t="n">
        <v>1</v>
      </c>
      <c r="E488" s="33" t="s">
        <v>1314</v>
      </c>
      <c r="F488" s="33" t="s">
        <v>1315</v>
      </c>
      <c r="G488" s="34" t="n">
        <v>10</v>
      </c>
      <c r="H488" s="33" t="s">
        <v>99</v>
      </c>
      <c r="I488" s="33" t="s">
        <v>125</v>
      </c>
      <c r="J488" s="33" t="s">
        <v>1318</v>
      </c>
      <c r="K488" s="33"/>
      <c r="L488" s="33"/>
      <c r="M488" s="33" t="s">
        <v>1319</v>
      </c>
      <c r="N488" s="35" t="s">
        <v>39</v>
      </c>
      <c r="O488" s="35" t="n">
        <v>2020</v>
      </c>
      <c r="P488" s="36" t="str">
        <f aca="false">J488</f>
        <v>Future Deques</v>
      </c>
      <c r="Q488" s="37" t="n">
        <f aca="false">COUNTIF(P:P,P488)</f>
        <v>1</v>
      </c>
      <c r="R488" s="38" t="str">
        <f aca="false">E488&amp;"|"&amp;J488</f>
        <v>Future Proof|Future Deques</v>
      </c>
      <c r="S488" s="39" t="n">
        <f aca="false">COUNTIF(R:R,R488)</f>
        <v>1</v>
      </c>
      <c r="T488" s="40" t="str">
        <f aca="false">B488&amp;"|"&amp;E488&amp;"|"&amp;J488</f>
        <v>Co-Op Boss|Future Proof|Future Deques</v>
      </c>
      <c r="U488" s="41" t="n">
        <f aca="false">COUNTIF(T:T,T488)</f>
        <v>1</v>
      </c>
      <c r="V488" s="42" t="str">
        <f aca="false">B488&amp;"|"&amp;E488&amp;"|"&amp;J488&amp;"|"&amp;N488</f>
        <v>Co-Op Boss|Future Proof|Future Deques|Collusion</v>
      </c>
      <c r="W488" s="43" t="n">
        <f aca="false">COUNTIF(V:V,V488)</f>
        <v>1</v>
      </c>
    </row>
    <row r="489" customFormat="false" ht="15.75" hidden="false" customHeight="true" outlineLevel="0" collapsed="false">
      <c r="A489" s="33" t="s">
        <v>71</v>
      </c>
      <c r="B489" s="33" t="s">
        <v>34</v>
      </c>
      <c r="C489" s="34" t="n">
        <v>0</v>
      </c>
      <c r="D489" s="34" t="n">
        <v>1</v>
      </c>
      <c r="E489" s="33" t="s">
        <v>1314</v>
      </c>
      <c r="F489" s="33" t="s">
        <v>1315</v>
      </c>
      <c r="G489" s="34" t="n">
        <v>10</v>
      </c>
      <c r="H489" s="33" t="s">
        <v>129</v>
      </c>
      <c r="I489" s="33" t="s">
        <v>275</v>
      </c>
      <c r="J489" s="33" t="s">
        <v>1320</v>
      </c>
      <c r="K489" s="33"/>
      <c r="L489" s="33"/>
      <c r="M489" s="33" t="s">
        <v>1321</v>
      </c>
      <c r="N489" s="35" t="s">
        <v>39</v>
      </c>
      <c r="O489" s="35" t="n">
        <v>2020</v>
      </c>
      <c r="P489" s="36" t="str">
        <f aca="false">J489</f>
        <v>Future Fulton</v>
      </c>
      <c r="Q489" s="37" t="n">
        <f aca="false">COUNTIF(P:P,P489)</f>
        <v>2</v>
      </c>
      <c r="R489" s="38" t="str">
        <f aca="false">E489&amp;"|"&amp;J489</f>
        <v>Future Proof|Future Fulton</v>
      </c>
      <c r="S489" s="39" t="n">
        <f aca="false">COUNTIF(R:R,R489)</f>
        <v>2</v>
      </c>
      <c r="T489" s="40" t="str">
        <f aca="false">B489&amp;"|"&amp;E489&amp;"|"&amp;J489</f>
        <v>Co-Op Boss|Future Proof|Future Fulton</v>
      </c>
      <c r="U489" s="41" t="n">
        <f aca="false">COUNTIF(T:T,T489)</f>
        <v>1</v>
      </c>
      <c r="V489" s="42" t="str">
        <f aca="false">B489&amp;"|"&amp;E489&amp;"|"&amp;J489&amp;"|"&amp;N489</f>
        <v>Co-Op Boss|Future Proof|Future Fulton|Collusion</v>
      </c>
      <c r="W489" s="43" t="n">
        <f aca="false">COUNTIF(V:V,V489)</f>
        <v>1</v>
      </c>
    </row>
    <row r="490" customFormat="false" ht="15.75" hidden="false" customHeight="true" outlineLevel="0" collapsed="false">
      <c r="A490" s="33" t="s">
        <v>71</v>
      </c>
      <c r="B490" s="33" t="s">
        <v>34</v>
      </c>
      <c r="C490" s="34" t="n">
        <v>0</v>
      </c>
      <c r="D490" s="34" t="n">
        <v>1</v>
      </c>
      <c r="E490" s="33" t="s">
        <v>1314</v>
      </c>
      <c r="F490" s="33" t="s">
        <v>1315</v>
      </c>
      <c r="G490" s="34" t="n">
        <v>10</v>
      </c>
      <c r="H490" s="33" t="s">
        <v>114</v>
      </c>
      <c r="I490" s="33" t="s">
        <v>100</v>
      </c>
      <c r="J490" s="33" t="s">
        <v>1322</v>
      </c>
      <c r="K490" s="33"/>
      <c r="L490" s="33"/>
      <c r="M490" s="33" t="s">
        <v>1323</v>
      </c>
      <c r="N490" s="35" t="s">
        <v>39</v>
      </c>
      <c r="O490" s="35" t="n">
        <v>2020</v>
      </c>
      <c r="P490" s="36" t="str">
        <f aca="false">J490</f>
        <v>Future Morrey</v>
      </c>
      <c r="Q490" s="37" t="n">
        <f aca="false">COUNTIF(P:P,P490)</f>
        <v>2</v>
      </c>
      <c r="R490" s="38" t="str">
        <f aca="false">E490&amp;"|"&amp;J490</f>
        <v>Future Proof|Future Morrey</v>
      </c>
      <c r="S490" s="39" t="n">
        <f aca="false">COUNTIF(R:R,R490)</f>
        <v>2</v>
      </c>
      <c r="T490" s="40" t="str">
        <f aca="false">B490&amp;"|"&amp;E490&amp;"|"&amp;J490</f>
        <v>Co-Op Boss|Future Proof|Future Morrey</v>
      </c>
      <c r="U490" s="41" t="n">
        <f aca="false">COUNTIF(T:T,T490)</f>
        <v>1</v>
      </c>
      <c r="V490" s="42" t="str">
        <f aca="false">B490&amp;"|"&amp;E490&amp;"|"&amp;J490&amp;"|"&amp;N490</f>
        <v>Co-Op Boss|Future Proof|Future Morrey|Collusion</v>
      </c>
      <c r="W490" s="43" t="n">
        <f aca="false">COUNTIF(V:V,V490)</f>
        <v>1</v>
      </c>
    </row>
    <row r="491" customFormat="false" ht="15.75" hidden="false" customHeight="true" outlineLevel="0" collapsed="false">
      <c r="A491" s="33" t="s">
        <v>71</v>
      </c>
      <c r="B491" s="33" t="s">
        <v>34</v>
      </c>
      <c r="C491" s="34" t="n">
        <v>0</v>
      </c>
      <c r="D491" s="34" t="n">
        <v>1</v>
      </c>
      <c r="E491" s="33" t="s">
        <v>1314</v>
      </c>
      <c r="F491" s="33" t="s">
        <v>1315</v>
      </c>
      <c r="G491" s="34" t="n">
        <v>10</v>
      </c>
      <c r="H491" s="33" t="s">
        <v>124</v>
      </c>
      <c r="I491" s="33" t="s">
        <v>117</v>
      </c>
      <c r="J491" s="33" t="s">
        <v>1324</v>
      </c>
      <c r="K491" s="33"/>
      <c r="L491" s="33"/>
      <c r="M491" s="33" t="s">
        <v>1325</v>
      </c>
      <c r="N491" s="35" t="s">
        <v>39</v>
      </c>
      <c r="O491" s="35" t="n">
        <v>2020</v>
      </c>
      <c r="P491" s="36" t="str">
        <f aca="false">J491</f>
        <v>Future Power Creep</v>
      </c>
      <c r="Q491" s="37" t="n">
        <f aca="false">COUNTIF(P:P,P491)</f>
        <v>2</v>
      </c>
      <c r="R491" s="38" t="str">
        <f aca="false">E491&amp;"|"&amp;J491</f>
        <v>Future Proof|Future Power Creep</v>
      </c>
      <c r="S491" s="39" t="n">
        <f aca="false">COUNTIF(R:R,R491)</f>
        <v>2</v>
      </c>
      <c r="T491" s="40" t="str">
        <f aca="false">B491&amp;"|"&amp;E491&amp;"|"&amp;J491</f>
        <v>Co-Op Boss|Future Proof|Future Power Creep</v>
      </c>
      <c r="U491" s="41" t="n">
        <f aca="false">COUNTIF(T:T,T491)</f>
        <v>1</v>
      </c>
      <c r="V491" s="42" t="str">
        <f aca="false">B491&amp;"|"&amp;E491&amp;"|"&amp;J491&amp;"|"&amp;N491</f>
        <v>Co-Op Boss|Future Proof|Future Power Creep|Collusion</v>
      </c>
      <c r="W491" s="43" t="n">
        <f aca="false">COUNTIF(V:V,V491)</f>
        <v>1</v>
      </c>
    </row>
    <row r="492" customFormat="false" ht="15.75" hidden="false" customHeight="true" outlineLevel="0" collapsed="false">
      <c r="A492" s="33" t="s">
        <v>71</v>
      </c>
      <c r="B492" s="33" t="s">
        <v>34</v>
      </c>
      <c r="C492" s="34" t="n">
        <v>0</v>
      </c>
      <c r="D492" s="34" t="n">
        <v>1</v>
      </c>
      <c r="E492" s="33" t="s">
        <v>1314</v>
      </c>
      <c r="F492" s="33" t="s">
        <v>1315</v>
      </c>
      <c r="G492" s="34" t="n">
        <v>10</v>
      </c>
      <c r="H492" s="33" t="s">
        <v>129</v>
      </c>
      <c r="I492" s="33" t="s">
        <v>275</v>
      </c>
      <c r="J492" s="33" t="s">
        <v>1326</v>
      </c>
      <c r="K492" s="33"/>
      <c r="L492" s="33"/>
      <c r="M492" s="33" t="s">
        <v>1327</v>
      </c>
      <c r="N492" s="35" t="s">
        <v>39</v>
      </c>
      <c r="O492" s="35" t="n">
        <v>2020</v>
      </c>
      <c r="P492" s="36" t="str">
        <f aca="false">J492</f>
        <v>Future Protor</v>
      </c>
      <c r="Q492" s="37" t="n">
        <f aca="false">COUNTIF(P:P,P492)</f>
        <v>1</v>
      </c>
      <c r="R492" s="38" t="str">
        <f aca="false">E492&amp;"|"&amp;J492</f>
        <v>Future Proof|Future Protor</v>
      </c>
      <c r="S492" s="39" t="n">
        <f aca="false">COUNTIF(R:R,R492)</f>
        <v>1</v>
      </c>
      <c r="T492" s="40" t="str">
        <f aca="false">B492&amp;"|"&amp;E492&amp;"|"&amp;J492</f>
        <v>Co-Op Boss|Future Proof|Future Protor</v>
      </c>
      <c r="U492" s="41" t="n">
        <f aca="false">COUNTIF(T:T,T492)</f>
        <v>1</v>
      </c>
      <c r="V492" s="42" t="str">
        <f aca="false">B492&amp;"|"&amp;E492&amp;"|"&amp;J492&amp;"|"&amp;N492</f>
        <v>Co-Op Boss|Future Proof|Future Protor|Collusion</v>
      </c>
      <c r="W492" s="43" t="n">
        <f aca="false">COUNTIF(V:V,V492)</f>
        <v>1</v>
      </c>
    </row>
    <row r="493" customFormat="false" ht="15.75" hidden="false" customHeight="true" outlineLevel="0" collapsed="false">
      <c r="A493" s="33" t="s">
        <v>71</v>
      </c>
      <c r="B493" s="33" t="s">
        <v>34</v>
      </c>
      <c r="C493" s="34" t="n">
        <v>0</v>
      </c>
      <c r="D493" s="34" t="n">
        <v>1</v>
      </c>
      <c r="E493" s="33" t="s">
        <v>1314</v>
      </c>
      <c r="F493" s="33" t="s">
        <v>1315</v>
      </c>
      <c r="G493" s="34" t="n">
        <v>10</v>
      </c>
      <c r="H493" s="33" t="s">
        <v>139</v>
      </c>
      <c r="I493" s="33" t="s">
        <v>105</v>
      </c>
      <c r="J493" s="33" t="s">
        <v>1328</v>
      </c>
      <c r="K493" s="33"/>
      <c r="L493" s="33"/>
      <c r="M493" s="33" t="s">
        <v>1329</v>
      </c>
      <c r="N493" s="35" t="s">
        <v>39</v>
      </c>
      <c r="O493" s="35" t="n">
        <v>2020</v>
      </c>
      <c r="P493" s="36" t="str">
        <f aca="false">J493</f>
        <v>Future Shaffile</v>
      </c>
      <c r="Q493" s="37" t="n">
        <f aca="false">COUNTIF(P:P,P493)</f>
        <v>1</v>
      </c>
      <c r="R493" s="38" t="str">
        <f aca="false">E493&amp;"|"&amp;J493</f>
        <v>Future Proof|Future Shaffile</v>
      </c>
      <c r="S493" s="39" t="n">
        <f aca="false">COUNTIF(R:R,R493)</f>
        <v>1</v>
      </c>
      <c r="T493" s="40" t="str">
        <f aca="false">B493&amp;"|"&amp;E493&amp;"|"&amp;J493</f>
        <v>Co-Op Boss|Future Proof|Future Shaffile</v>
      </c>
      <c r="U493" s="41" t="n">
        <f aca="false">COUNTIF(T:T,T493)</f>
        <v>1</v>
      </c>
      <c r="V493" s="42" t="str">
        <f aca="false">B493&amp;"|"&amp;E493&amp;"|"&amp;J493&amp;"|"&amp;N493</f>
        <v>Co-Op Boss|Future Proof|Future Shaffile|Collusion</v>
      </c>
      <c r="W493" s="43" t="n">
        <f aca="false">COUNTIF(V:V,V493)</f>
        <v>1</v>
      </c>
    </row>
    <row r="494" customFormat="false" ht="15.75" hidden="false" customHeight="true" outlineLevel="0" collapsed="false">
      <c r="A494" s="33" t="s">
        <v>71</v>
      </c>
      <c r="B494" s="33" t="s">
        <v>34</v>
      </c>
      <c r="C494" s="34" t="n">
        <v>0</v>
      </c>
      <c r="D494" s="34" t="n">
        <v>1</v>
      </c>
      <c r="E494" s="33" t="s">
        <v>1314</v>
      </c>
      <c r="F494" s="33" t="s">
        <v>1315</v>
      </c>
      <c r="G494" s="34" t="n">
        <v>10</v>
      </c>
      <c r="H494" s="33" t="s">
        <v>110</v>
      </c>
      <c r="I494" s="33" t="s">
        <v>120</v>
      </c>
      <c r="J494" s="33" t="s">
        <v>1330</v>
      </c>
      <c r="K494" s="33"/>
      <c r="L494" s="33"/>
      <c r="M494" s="33" t="s">
        <v>1331</v>
      </c>
      <c r="N494" s="35" t="s">
        <v>39</v>
      </c>
      <c r="O494" s="35" t="n">
        <v>2020</v>
      </c>
      <c r="P494" s="36" t="str">
        <f aca="false">J494</f>
        <v>Future Shur</v>
      </c>
      <c r="Q494" s="37" t="n">
        <f aca="false">COUNTIF(P:P,P494)</f>
        <v>2</v>
      </c>
      <c r="R494" s="38" t="str">
        <f aca="false">E494&amp;"|"&amp;J494</f>
        <v>Future Proof|Future Shur</v>
      </c>
      <c r="S494" s="39" t="n">
        <f aca="false">COUNTIF(R:R,R494)</f>
        <v>2</v>
      </c>
      <c r="T494" s="40" t="str">
        <f aca="false">B494&amp;"|"&amp;E494&amp;"|"&amp;J494</f>
        <v>Co-Op Boss|Future Proof|Future Shur</v>
      </c>
      <c r="U494" s="41" t="n">
        <f aca="false">COUNTIF(T:T,T494)</f>
        <v>1</v>
      </c>
      <c r="V494" s="42" t="str">
        <f aca="false">B494&amp;"|"&amp;E494&amp;"|"&amp;J494&amp;"|"&amp;N494</f>
        <v>Co-Op Boss|Future Proof|Future Shur|Collusion</v>
      </c>
      <c r="W494" s="43" t="n">
        <f aca="false">COUNTIF(V:V,V494)</f>
        <v>1</v>
      </c>
    </row>
    <row r="495" customFormat="false" ht="15.75" hidden="false" customHeight="true" outlineLevel="0" collapsed="false">
      <c r="A495" s="33" t="s">
        <v>71</v>
      </c>
      <c r="B495" s="33" t="s">
        <v>34</v>
      </c>
      <c r="C495" s="34" t="n">
        <v>0</v>
      </c>
      <c r="D495" s="34" t="n">
        <v>1</v>
      </c>
      <c r="E495" s="33" t="s">
        <v>1314</v>
      </c>
      <c r="F495" s="33" t="s">
        <v>1315</v>
      </c>
      <c r="G495" s="34" t="n">
        <v>1</v>
      </c>
      <c r="H495" s="33" t="s">
        <v>109</v>
      </c>
      <c r="I495" s="33" t="s">
        <v>109</v>
      </c>
      <c r="J495" s="33" t="s">
        <v>1332</v>
      </c>
      <c r="K495" s="33"/>
      <c r="L495" s="33"/>
      <c r="M495" s="33" t="s">
        <v>1333</v>
      </c>
      <c r="N495" s="35" t="s">
        <v>39</v>
      </c>
      <c r="O495" s="35" t="n">
        <v>2020</v>
      </c>
      <c r="P495" s="36" t="str">
        <f aca="false">J495</f>
        <v>Futuristic Ban Hammer</v>
      </c>
      <c r="Q495" s="37" t="n">
        <f aca="false">COUNTIF(P:P,P495)</f>
        <v>2</v>
      </c>
      <c r="R495" s="38" t="str">
        <f aca="false">E495&amp;"|"&amp;J495</f>
        <v>Future Proof|Futuristic Ban Hammer</v>
      </c>
      <c r="S495" s="39" t="n">
        <f aca="false">COUNTIF(R:R,R495)</f>
        <v>1</v>
      </c>
      <c r="T495" s="40" t="str">
        <f aca="false">B495&amp;"|"&amp;E495&amp;"|"&amp;J495</f>
        <v>Co-Op Boss|Future Proof|Futuristic Ban Hammer</v>
      </c>
      <c r="U495" s="41" t="n">
        <f aca="false">COUNTIF(T:T,T495)</f>
        <v>1</v>
      </c>
      <c r="V495" s="42" t="str">
        <f aca="false">B495&amp;"|"&amp;E495&amp;"|"&amp;J495&amp;"|"&amp;N495</f>
        <v>Co-Op Boss|Future Proof|Futuristic Ban Hammer|Collusion</v>
      </c>
      <c r="W495" s="43" t="n">
        <f aca="false">COUNTIF(V:V,V495)</f>
        <v>1</v>
      </c>
    </row>
    <row r="496" customFormat="false" ht="15.75" hidden="false" customHeight="true" outlineLevel="0" collapsed="false">
      <c r="A496" s="33" t="s">
        <v>71</v>
      </c>
      <c r="B496" s="33" t="s">
        <v>34</v>
      </c>
      <c r="C496" s="34" t="n">
        <v>0</v>
      </c>
      <c r="D496" s="34" t="n">
        <v>1</v>
      </c>
      <c r="E496" s="33" t="s">
        <v>1314</v>
      </c>
      <c r="F496" s="33" t="s">
        <v>1315</v>
      </c>
      <c r="G496" s="34" t="n">
        <v>1</v>
      </c>
      <c r="H496" s="33" t="s">
        <v>109</v>
      </c>
      <c r="I496" s="33" t="s">
        <v>109</v>
      </c>
      <c r="J496" s="33" t="s">
        <v>1334</v>
      </c>
      <c r="K496" s="33"/>
      <c r="L496" s="33"/>
      <c r="M496" s="33" t="s">
        <v>1335</v>
      </c>
      <c r="N496" s="35" t="s">
        <v>39</v>
      </c>
      <c r="O496" s="35" t="n">
        <v>2020</v>
      </c>
      <c r="P496" s="36" t="str">
        <f aca="false">J496</f>
        <v>Futuristic Fusion Gem</v>
      </c>
      <c r="Q496" s="37" t="n">
        <f aca="false">COUNTIF(P:P,P496)</f>
        <v>2</v>
      </c>
      <c r="R496" s="38" t="str">
        <f aca="false">E496&amp;"|"&amp;J496</f>
        <v>Future Proof|Futuristic Fusion Gem</v>
      </c>
      <c r="S496" s="39" t="n">
        <f aca="false">COUNTIF(R:R,R496)</f>
        <v>1</v>
      </c>
      <c r="T496" s="40" t="str">
        <f aca="false">B496&amp;"|"&amp;E496&amp;"|"&amp;J496</f>
        <v>Co-Op Boss|Future Proof|Futuristic Fusion Gem</v>
      </c>
      <c r="U496" s="41" t="n">
        <f aca="false">COUNTIF(T:T,T496)</f>
        <v>1</v>
      </c>
      <c r="V496" s="42" t="str">
        <f aca="false">B496&amp;"|"&amp;E496&amp;"|"&amp;J496&amp;"|"&amp;N496</f>
        <v>Co-Op Boss|Future Proof|Futuristic Fusion Gem|Collusion</v>
      </c>
      <c r="W496" s="43" t="n">
        <f aca="false">COUNTIF(V:V,V496)</f>
        <v>1</v>
      </c>
    </row>
    <row r="497" customFormat="false" ht="15.75" hidden="false" customHeight="true" outlineLevel="0" collapsed="false">
      <c r="A497" s="33" t="s">
        <v>71</v>
      </c>
      <c r="B497" s="33" t="s">
        <v>34</v>
      </c>
      <c r="C497" s="34" t="n">
        <v>0</v>
      </c>
      <c r="D497" s="34" t="n">
        <v>1</v>
      </c>
      <c r="E497" s="33" t="s">
        <v>1314</v>
      </c>
      <c r="F497" s="33" t="s">
        <v>1315</v>
      </c>
      <c r="G497" s="34" t="n">
        <v>1</v>
      </c>
      <c r="H497" s="33" t="s">
        <v>109</v>
      </c>
      <c r="I497" s="33" t="s">
        <v>109</v>
      </c>
      <c r="J497" s="33" t="s">
        <v>1336</v>
      </c>
      <c r="K497" s="33"/>
      <c r="L497" s="33"/>
      <c r="M497" s="33" t="s">
        <v>1337</v>
      </c>
      <c r="N497" s="35" t="s">
        <v>39</v>
      </c>
      <c r="O497" s="35" t="n">
        <v>2020</v>
      </c>
      <c r="P497" s="36" t="str">
        <f aca="false">J497</f>
        <v>Futuristic Shark Tooth</v>
      </c>
      <c r="Q497" s="37" t="n">
        <f aca="false">COUNTIF(P:P,P497)</f>
        <v>2</v>
      </c>
      <c r="R497" s="38" t="str">
        <f aca="false">E497&amp;"|"&amp;J497</f>
        <v>Future Proof|Futuristic Shark Tooth</v>
      </c>
      <c r="S497" s="39" t="n">
        <f aca="false">COUNTIF(R:R,R497)</f>
        <v>1</v>
      </c>
      <c r="T497" s="40" t="str">
        <f aca="false">B497&amp;"|"&amp;E497&amp;"|"&amp;J497</f>
        <v>Co-Op Boss|Future Proof|Futuristic Shark Tooth</v>
      </c>
      <c r="U497" s="41" t="n">
        <f aca="false">COUNTIF(T:T,T497)</f>
        <v>1</v>
      </c>
      <c r="V497" s="42" t="str">
        <f aca="false">B497&amp;"|"&amp;E497&amp;"|"&amp;J497&amp;"|"&amp;N497</f>
        <v>Co-Op Boss|Future Proof|Futuristic Shark Tooth|Collusion</v>
      </c>
      <c r="W497" s="43" t="n">
        <f aca="false">COUNTIF(V:V,V497)</f>
        <v>1</v>
      </c>
    </row>
    <row r="498" customFormat="false" ht="15.75" hidden="false" customHeight="true" outlineLevel="0" collapsed="false">
      <c r="A498" s="33" t="s">
        <v>71</v>
      </c>
      <c r="B498" s="33" t="s">
        <v>34</v>
      </c>
      <c r="C498" s="34" t="n">
        <v>0</v>
      </c>
      <c r="D498" s="34" t="n">
        <v>1</v>
      </c>
      <c r="E498" s="33" t="s">
        <v>1314</v>
      </c>
      <c r="F498" s="33" t="s">
        <v>1315</v>
      </c>
      <c r="G498" s="34" t="n">
        <v>1</v>
      </c>
      <c r="H498" s="33" t="s">
        <v>109</v>
      </c>
      <c r="I498" s="33" t="s">
        <v>109</v>
      </c>
      <c r="J498" s="33" t="s">
        <v>1338</v>
      </c>
      <c r="K498" s="33"/>
      <c r="L498" s="33"/>
      <c r="M498" s="33" t="s">
        <v>1339</v>
      </c>
      <c r="N498" s="35" t="s">
        <v>39</v>
      </c>
      <c r="O498" s="35" t="n">
        <v>2020</v>
      </c>
      <c r="P498" s="36" t="str">
        <f aca="false">J498</f>
        <v>Futuristic Time Machine</v>
      </c>
      <c r="Q498" s="37" t="n">
        <f aca="false">COUNTIF(P:P,P498)</f>
        <v>2</v>
      </c>
      <c r="R498" s="38" t="str">
        <f aca="false">E498&amp;"|"&amp;J498</f>
        <v>Future Proof|Futuristic Time Machine</v>
      </c>
      <c r="S498" s="39" t="n">
        <f aca="false">COUNTIF(R:R,R498)</f>
        <v>1</v>
      </c>
      <c r="T498" s="40" t="str">
        <f aca="false">B498&amp;"|"&amp;E498&amp;"|"&amp;J498</f>
        <v>Co-Op Boss|Future Proof|Futuristic Time Machine</v>
      </c>
      <c r="U498" s="41" t="n">
        <f aca="false">COUNTIF(T:T,T498)</f>
        <v>1</v>
      </c>
      <c r="V498" s="42" t="str">
        <f aca="false">B498&amp;"|"&amp;E498&amp;"|"&amp;J498&amp;"|"&amp;N498</f>
        <v>Co-Op Boss|Future Proof|Futuristic Time Machine|Collusion</v>
      </c>
      <c r="W498" s="43" t="n">
        <f aca="false">COUNTIF(V:V,V498)</f>
        <v>1</v>
      </c>
    </row>
    <row r="499" customFormat="false" ht="15.75" hidden="false" customHeight="true" outlineLevel="0" collapsed="false">
      <c r="A499" s="33" t="s">
        <v>71</v>
      </c>
      <c r="B499" s="33" t="s">
        <v>34</v>
      </c>
      <c r="C499" s="34" t="n">
        <v>0</v>
      </c>
      <c r="D499" s="34" t="n">
        <v>1</v>
      </c>
      <c r="E499" s="33" t="s">
        <v>1314</v>
      </c>
      <c r="F499" s="33" t="s">
        <v>1315</v>
      </c>
      <c r="G499" s="34" t="n">
        <v>1</v>
      </c>
      <c r="H499" s="33" t="s">
        <v>109</v>
      </c>
      <c r="I499" s="33" t="s">
        <v>109</v>
      </c>
      <c r="J499" s="33" t="s">
        <v>1340</v>
      </c>
      <c r="K499" s="33"/>
      <c r="L499" s="33"/>
      <c r="M499" s="33" t="s">
        <v>936</v>
      </c>
      <c r="N499" s="35" t="s">
        <v>39</v>
      </c>
      <c r="O499" s="35" t="n">
        <v>2020</v>
      </c>
      <c r="P499" s="36" t="str">
        <f aca="false">J499</f>
        <v>The Future</v>
      </c>
      <c r="Q499" s="37" t="n">
        <f aca="false">COUNTIF(P:P,P499)</f>
        <v>2</v>
      </c>
      <c r="R499" s="38" t="str">
        <f aca="false">E499&amp;"|"&amp;J499</f>
        <v>Future Proof|The Future</v>
      </c>
      <c r="S499" s="39" t="n">
        <f aca="false">COUNTIF(R:R,R499)</f>
        <v>2</v>
      </c>
      <c r="T499" s="40" t="str">
        <f aca="false">B499&amp;"|"&amp;E499&amp;"|"&amp;J499</f>
        <v>Co-Op Boss|Future Proof|The Future</v>
      </c>
      <c r="U499" s="41" t="n">
        <f aca="false">COUNTIF(T:T,T499)</f>
        <v>1</v>
      </c>
      <c r="V499" s="42" t="str">
        <f aca="false">B499&amp;"|"&amp;E499&amp;"|"&amp;J499&amp;"|"&amp;N499</f>
        <v>Co-Op Boss|Future Proof|The Future|Collusion</v>
      </c>
      <c r="W499" s="43" t="n">
        <f aca="false">COUNTIF(V:V,V499)</f>
        <v>1</v>
      </c>
    </row>
    <row r="500" customFormat="false" ht="15.75" hidden="false" customHeight="true" outlineLevel="0" collapsed="false">
      <c r="A500" s="33" t="s">
        <v>77</v>
      </c>
      <c r="B500" s="33" t="s">
        <v>13</v>
      </c>
      <c r="C500" s="34" t="n">
        <v>4</v>
      </c>
      <c r="D500" s="34" t="n">
        <v>3</v>
      </c>
      <c r="E500" s="33" t="s">
        <v>1314</v>
      </c>
      <c r="F500" s="33" t="s">
        <v>1341</v>
      </c>
      <c r="G500" s="34" t="n">
        <v>2</v>
      </c>
      <c r="H500" s="33" t="s">
        <v>139</v>
      </c>
      <c r="I500" s="33" t="s">
        <v>105</v>
      </c>
      <c r="J500" s="33" t="s">
        <v>1316</v>
      </c>
      <c r="K500" s="33"/>
      <c r="L500" s="33"/>
      <c r="M500" s="33" t="s">
        <v>1342</v>
      </c>
      <c r="N500" s="35" t="s">
        <v>39</v>
      </c>
      <c r="O500" s="35" t="n">
        <v>2020</v>
      </c>
      <c r="P500" s="36" t="str">
        <f aca="false">J500</f>
        <v>Future Cardine</v>
      </c>
      <c r="Q500" s="37" t="n">
        <f aca="false">COUNTIF(P:P,P500)</f>
        <v>2</v>
      </c>
      <c r="R500" s="38" t="str">
        <f aca="false">E500&amp;"|"&amp;J500</f>
        <v>Future Proof|Future Cardine</v>
      </c>
      <c r="S500" s="39" t="n">
        <f aca="false">COUNTIF(R:R,R500)</f>
        <v>2</v>
      </c>
      <c r="T500" s="40" t="str">
        <f aca="false">B500&amp;"|"&amp;E500&amp;"|"&amp;J500</f>
        <v>Expansion|Future Proof|Future Cardine</v>
      </c>
      <c r="U500" s="41" t="n">
        <f aca="false">COUNTIF(T:T,T500)</f>
        <v>1</v>
      </c>
      <c r="V500" s="42" t="str">
        <f aca="false">B500&amp;"|"&amp;E500&amp;"|"&amp;J500&amp;"|"&amp;N500</f>
        <v>Expansion|Future Proof|Future Cardine|Collusion</v>
      </c>
      <c r="W500" s="43" t="n">
        <f aca="false">COUNTIF(V:V,V500)</f>
        <v>1</v>
      </c>
    </row>
    <row r="501" customFormat="false" ht="15.75" hidden="false" customHeight="true" outlineLevel="0" collapsed="false">
      <c r="A501" s="33" t="s">
        <v>77</v>
      </c>
      <c r="B501" s="33" t="s">
        <v>13</v>
      </c>
      <c r="C501" s="34" t="n">
        <v>4</v>
      </c>
      <c r="D501" s="34" t="n">
        <v>2</v>
      </c>
      <c r="E501" s="33" t="s">
        <v>1314</v>
      </c>
      <c r="F501" s="33" t="s">
        <v>1341</v>
      </c>
      <c r="G501" s="34" t="n">
        <v>3</v>
      </c>
      <c r="H501" s="33" t="s">
        <v>129</v>
      </c>
      <c r="I501" s="33" t="s">
        <v>275</v>
      </c>
      <c r="J501" s="33" t="s">
        <v>1320</v>
      </c>
      <c r="K501" s="33"/>
      <c r="L501" s="33"/>
      <c r="M501" s="33" t="s">
        <v>1343</v>
      </c>
      <c r="N501" s="35" t="s">
        <v>39</v>
      </c>
      <c r="O501" s="35" t="n">
        <v>2020</v>
      </c>
      <c r="P501" s="36" t="str">
        <f aca="false">J501</f>
        <v>Future Fulton</v>
      </c>
      <c r="Q501" s="37" t="n">
        <f aca="false">COUNTIF(P:P,P501)</f>
        <v>2</v>
      </c>
      <c r="R501" s="38" t="str">
        <f aca="false">E501&amp;"|"&amp;J501</f>
        <v>Future Proof|Future Fulton</v>
      </c>
      <c r="S501" s="39" t="n">
        <f aca="false">COUNTIF(R:R,R501)</f>
        <v>2</v>
      </c>
      <c r="T501" s="40" t="str">
        <f aca="false">B501&amp;"|"&amp;E501&amp;"|"&amp;J501</f>
        <v>Expansion|Future Proof|Future Fulton</v>
      </c>
      <c r="U501" s="41" t="n">
        <f aca="false">COUNTIF(T:T,T501)</f>
        <v>1</v>
      </c>
      <c r="V501" s="42" t="str">
        <f aca="false">B501&amp;"|"&amp;E501&amp;"|"&amp;J501&amp;"|"&amp;N501</f>
        <v>Expansion|Future Proof|Future Fulton|Collusion</v>
      </c>
      <c r="W501" s="43" t="n">
        <f aca="false">COUNTIF(V:V,V501)</f>
        <v>1</v>
      </c>
    </row>
    <row r="502" customFormat="false" ht="15.75" hidden="false" customHeight="true" outlineLevel="0" collapsed="false">
      <c r="A502" s="33" t="s">
        <v>77</v>
      </c>
      <c r="B502" s="33" t="s">
        <v>13</v>
      </c>
      <c r="C502" s="34" t="n">
        <v>4</v>
      </c>
      <c r="D502" s="34" t="n">
        <v>2</v>
      </c>
      <c r="E502" s="33" t="s">
        <v>1314</v>
      </c>
      <c r="F502" s="33" t="s">
        <v>1341</v>
      </c>
      <c r="G502" s="34" t="n">
        <v>5</v>
      </c>
      <c r="H502" s="33" t="s">
        <v>114</v>
      </c>
      <c r="I502" s="33" t="s">
        <v>100</v>
      </c>
      <c r="J502" s="33" t="s">
        <v>1322</v>
      </c>
      <c r="K502" s="33"/>
      <c r="L502" s="33"/>
      <c r="M502" s="33" t="s">
        <v>1344</v>
      </c>
      <c r="N502" s="35" t="s">
        <v>39</v>
      </c>
      <c r="O502" s="35" t="n">
        <v>2020</v>
      </c>
      <c r="P502" s="36" t="str">
        <f aca="false">J502</f>
        <v>Future Morrey</v>
      </c>
      <c r="Q502" s="37" t="n">
        <f aca="false">COUNTIF(P:P,P502)</f>
        <v>2</v>
      </c>
      <c r="R502" s="38" t="str">
        <f aca="false">E502&amp;"|"&amp;J502</f>
        <v>Future Proof|Future Morrey</v>
      </c>
      <c r="S502" s="39" t="n">
        <f aca="false">COUNTIF(R:R,R502)</f>
        <v>2</v>
      </c>
      <c r="T502" s="40" t="str">
        <f aca="false">B502&amp;"|"&amp;E502&amp;"|"&amp;J502</f>
        <v>Expansion|Future Proof|Future Morrey</v>
      </c>
      <c r="U502" s="41" t="n">
        <f aca="false">COUNTIF(T:T,T502)</f>
        <v>1</v>
      </c>
      <c r="V502" s="42" t="str">
        <f aca="false">B502&amp;"|"&amp;E502&amp;"|"&amp;J502&amp;"|"&amp;N502</f>
        <v>Expansion|Future Proof|Future Morrey|Collusion</v>
      </c>
      <c r="W502" s="43" t="n">
        <f aca="false">COUNTIF(V:V,V502)</f>
        <v>1</v>
      </c>
    </row>
    <row r="503" customFormat="false" ht="15.75" hidden="false" customHeight="true" outlineLevel="0" collapsed="false">
      <c r="A503" s="33" t="s">
        <v>77</v>
      </c>
      <c r="B503" s="33" t="s">
        <v>13</v>
      </c>
      <c r="C503" s="34" t="n">
        <v>4</v>
      </c>
      <c r="D503" s="34" t="n">
        <v>1</v>
      </c>
      <c r="E503" s="33" t="s">
        <v>1314</v>
      </c>
      <c r="F503" s="33" t="s">
        <v>1341</v>
      </c>
      <c r="G503" s="34" t="n">
        <v>6</v>
      </c>
      <c r="H503" s="33" t="s">
        <v>124</v>
      </c>
      <c r="I503" s="33" t="s">
        <v>117</v>
      </c>
      <c r="J503" s="33" t="s">
        <v>1324</v>
      </c>
      <c r="K503" s="33"/>
      <c r="L503" s="33"/>
      <c r="M503" s="33" t="s">
        <v>1345</v>
      </c>
      <c r="N503" s="35" t="s">
        <v>39</v>
      </c>
      <c r="O503" s="35" t="n">
        <v>2020</v>
      </c>
      <c r="P503" s="36" t="str">
        <f aca="false">J503</f>
        <v>Future Power Creep</v>
      </c>
      <c r="Q503" s="37" t="n">
        <f aca="false">COUNTIF(P:P,P503)</f>
        <v>2</v>
      </c>
      <c r="R503" s="38" t="str">
        <f aca="false">E503&amp;"|"&amp;J503</f>
        <v>Future Proof|Future Power Creep</v>
      </c>
      <c r="S503" s="39" t="n">
        <f aca="false">COUNTIF(R:R,R503)</f>
        <v>2</v>
      </c>
      <c r="T503" s="40" t="str">
        <f aca="false">B503&amp;"|"&amp;E503&amp;"|"&amp;J503</f>
        <v>Expansion|Future Proof|Future Power Creep</v>
      </c>
      <c r="U503" s="41" t="n">
        <f aca="false">COUNTIF(T:T,T503)</f>
        <v>1</v>
      </c>
      <c r="V503" s="42" t="str">
        <f aca="false">B503&amp;"|"&amp;E503&amp;"|"&amp;J503&amp;"|"&amp;N503</f>
        <v>Expansion|Future Proof|Future Power Creep|Collusion</v>
      </c>
      <c r="W503" s="43" t="n">
        <f aca="false">COUNTIF(V:V,V503)</f>
        <v>1</v>
      </c>
    </row>
    <row r="504" customFormat="false" ht="15.75" hidden="false" customHeight="true" outlineLevel="0" collapsed="false">
      <c r="A504" s="33" t="s">
        <v>77</v>
      </c>
      <c r="B504" s="33" t="s">
        <v>13</v>
      </c>
      <c r="C504" s="34" t="n">
        <v>4</v>
      </c>
      <c r="D504" s="34" t="n">
        <v>2</v>
      </c>
      <c r="E504" s="33" t="s">
        <v>1314</v>
      </c>
      <c r="F504" s="33" t="s">
        <v>1341</v>
      </c>
      <c r="G504" s="34" t="n">
        <v>4</v>
      </c>
      <c r="H504" s="33" t="s">
        <v>110</v>
      </c>
      <c r="I504" s="33" t="s">
        <v>120</v>
      </c>
      <c r="J504" s="33" t="s">
        <v>1330</v>
      </c>
      <c r="K504" s="33"/>
      <c r="L504" s="33"/>
      <c r="M504" s="33" t="s">
        <v>1346</v>
      </c>
      <c r="N504" s="35" t="s">
        <v>39</v>
      </c>
      <c r="O504" s="35" t="n">
        <v>2020</v>
      </c>
      <c r="P504" s="36" t="str">
        <f aca="false">J504</f>
        <v>Future Shur</v>
      </c>
      <c r="Q504" s="37" t="n">
        <f aca="false">COUNTIF(P:P,P504)</f>
        <v>2</v>
      </c>
      <c r="R504" s="38" t="str">
        <f aca="false">E504&amp;"|"&amp;J504</f>
        <v>Future Proof|Future Shur</v>
      </c>
      <c r="S504" s="39" t="n">
        <f aca="false">COUNTIF(R:R,R504)</f>
        <v>2</v>
      </c>
      <c r="T504" s="40" t="str">
        <f aca="false">B504&amp;"|"&amp;E504&amp;"|"&amp;J504</f>
        <v>Expansion|Future Proof|Future Shur</v>
      </c>
      <c r="U504" s="41" t="n">
        <f aca="false">COUNTIF(T:T,T504)</f>
        <v>1</v>
      </c>
      <c r="V504" s="42" t="str">
        <f aca="false">B504&amp;"|"&amp;E504&amp;"|"&amp;J504&amp;"|"&amp;N504</f>
        <v>Expansion|Future Proof|Future Shur|Collusion</v>
      </c>
      <c r="W504" s="43" t="n">
        <f aca="false">COUNTIF(V:V,V504)</f>
        <v>1</v>
      </c>
    </row>
    <row r="505" customFormat="false" ht="15.75" hidden="false" customHeight="true" outlineLevel="0" collapsed="false">
      <c r="A505" s="33" t="s">
        <v>77</v>
      </c>
      <c r="B505" s="33" t="s">
        <v>13</v>
      </c>
      <c r="C505" s="34" t="n">
        <v>4</v>
      </c>
      <c r="D505" s="34" t="n">
        <v>2</v>
      </c>
      <c r="E505" s="33" t="s">
        <v>1314</v>
      </c>
      <c r="F505" s="33" t="s">
        <v>1341</v>
      </c>
      <c r="G505" s="34" t="n">
        <v>3</v>
      </c>
      <c r="H505" s="33" t="s">
        <v>109</v>
      </c>
      <c r="I505" s="33" t="s">
        <v>109</v>
      </c>
      <c r="J505" s="33" t="s">
        <v>1340</v>
      </c>
      <c r="K505" s="33"/>
      <c r="L505" s="33"/>
      <c r="M505" s="33" t="s">
        <v>1347</v>
      </c>
      <c r="N505" s="35" t="s">
        <v>39</v>
      </c>
      <c r="O505" s="35" t="n">
        <v>2020</v>
      </c>
      <c r="P505" s="36" t="str">
        <f aca="false">J505</f>
        <v>The Future</v>
      </c>
      <c r="Q505" s="37" t="n">
        <f aca="false">COUNTIF(P:P,P505)</f>
        <v>2</v>
      </c>
      <c r="R505" s="38" t="str">
        <f aca="false">E505&amp;"|"&amp;J505</f>
        <v>Future Proof|The Future</v>
      </c>
      <c r="S505" s="39" t="n">
        <f aca="false">COUNTIF(R:R,R505)</f>
        <v>2</v>
      </c>
      <c r="T505" s="40" t="str">
        <f aca="false">B505&amp;"|"&amp;E505&amp;"|"&amp;J505</f>
        <v>Expansion|Future Proof|The Future</v>
      </c>
      <c r="U505" s="41" t="n">
        <f aca="false">COUNTIF(T:T,T505)</f>
        <v>1</v>
      </c>
      <c r="V505" s="42" t="str">
        <f aca="false">B505&amp;"|"&amp;E505&amp;"|"&amp;J505&amp;"|"&amp;N505</f>
        <v>Expansion|Future Proof|The Future|Collusion</v>
      </c>
      <c r="W505" s="43" t="n">
        <f aca="false">COUNTIF(V:V,V505)</f>
        <v>1</v>
      </c>
    </row>
    <row r="506" customFormat="false" ht="15.75" hidden="false" customHeight="true" outlineLevel="0" collapsed="false">
      <c r="A506" s="33" t="s">
        <v>10</v>
      </c>
      <c r="B506" s="33" t="s">
        <v>15</v>
      </c>
      <c r="C506" s="34" t="n">
        <v>6</v>
      </c>
      <c r="D506" s="34" t="n">
        <v>1</v>
      </c>
      <c r="E506" s="33" t="s">
        <v>1348</v>
      </c>
      <c r="F506" s="33" t="s">
        <v>1348</v>
      </c>
      <c r="G506" s="34" t="n">
        <v>8</v>
      </c>
      <c r="H506" s="33" t="s">
        <v>129</v>
      </c>
      <c r="I506" s="33" t="s">
        <v>275</v>
      </c>
      <c r="J506" s="33" t="s">
        <v>1349</v>
      </c>
      <c r="K506" s="33"/>
      <c r="L506" s="33"/>
      <c r="M506" s="33" t="s">
        <v>1350</v>
      </c>
      <c r="N506" s="35" t="s">
        <v>109</v>
      </c>
      <c r="O506" s="35" t="n">
        <v>2015</v>
      </c>
      <c r="P506" s="36" t="str">
        <f aca="false">J506</f>
        <v>Captain Airlock</v>
      </c>
      <c r="Q506" s="37" t="n">
        <f aca="false">COUNTIF(P:P,P506)</f>
        <v>1</v>
      </c>
      <c r="R506" s="38" t="str">
        <f aca="false">E506&amp;"|"&amp;J506</f>
        <v>Galactic Caboose|Captain Airlock</v>
      </c>
      <c r="S506" s="39" t="n">
        <f aca="false">COUNTIF(R:R,R506)</f>
        <v>1</v>
      </c>
      <c r="T506" s="40" t="str">
        <f aca="false">B506&amp;"|"&amp;E506&amp;"|"&amp;J506</f>
        <v>Master|Galactic Caboose|Captain Airlock</v>
      </c>
      <c r="U506" s="41" t="n">
        <f aca="false">COUNTIF(T:T,T506)</f>
        <v>1</v>
      </c>
      <c r="V506" s="42" t="str">
        <f aca="false">B506&amp;"|"&amp;E506&amp;"|"&amp;J506&amp;"|"&amp;N506</f>
        <v>Master|Galactic Caboose|Captain Airlock|-</v>
      </c>
      <c r="W506" s="43" t="n">
        <f aca="false">COUNTIF(V:V,V506)</f>
        <v>1</v>
      </c>
    </row>
    <row r="507" customFormat="false" ht="15.75" hidden="false" customHeight="true" outlineLevel="0" collapsed="false">
      <c r="A507" s="33" t="s">
        <v>10</v>
      </c>
      <c r="B507" s="33" t="s">
        <v>15</v>
      </c>
      <c r="C507" s="34" t="n">
        <v>6</v>
      </c>
      <c r="D507" s="34" t="n">
        <v>2</v>
      </c>
      <c r="E507" s="33" t="s">
        <v>1348</v>
      </c>
      <c r="F507" s="33" t="s">
        <v>1348</v>
      </c>
      <c r="G507" s="34" t="n">
        <v>5</v>
      </c>
      <c r="H507" s="33" t="s">
        <v>99</v>
      </c>
      <c r="I507" s="33" t="s">
        <v>117</v>
      </c>
      <c r="J507" s="33" t="s">
        <v>1351</v>
      </c>
      <c r="K507" s="33"/>
      <c r="L507" s="33"/>
      <c r="M507" s="33" t="s">
        <v>1352</v>
      </c>
      <c r="N507" s="35" t="s">
        <v>109</v>
      </c>
      <c r="O507" s="35" t="n">
        <v>2015</v>
      </c>
      <c r="P507" s="36" t="str">
        <f aca="false">J507</f>
        <v>Galak-Zee</v>
      </c>
      <c r="Q507" s="37" t="n">
        <f aca="false">COUNTIF(P:P,P507)</f>
        <v>1</v>
      </c>
      <c r="R507" s="38" t="str">
        <f aca="false">E507&amp;"|"&amp;J507</f>
        <v>Galactic Caboose|Galak-Zee</v>
      </c>
      <c r="S507" s="39" t="n">
        <f aca="false">COUNTIF(R:R,R507)</f>
        <v>1</v>
      </c>
      <c r="T507" s="40" t="str">
        <f aca="false">B507&amp;"|"&amp;E507&amp;"|"&amp;J507</f>
        <v>Master|Galactic Caboose|Galak-Zee</v>
      </c>
      <c r="U507" s="41" t="n">
        <f aca="false">COUNTIF(T:T,T507)</f>
        <v>1</v>
      </c>
      <c r="V507" s="42" t="str">
        <f aca="false">B507&amp;"|"&amp;E507&amp;"|"&amp;J507&amp;"|"&amp;N507</f>
        <v>Master|Galactic Caboose|Galak-Zee|-</v>
      </c>
      <c r="W507" s="43" t="n">
        <f aca="false">COUNTIF(V:V,V507)</f>
        <v>1</v>
      </c>
    </row>
    <row r="508" customFormat="false" ht="15.75" hidden="false" customHeight="true" outlineLevel="0" collapsed="false">
      <c r="A508" s="33" t="s">
        <v>10</v>
      </c>
      <c r="B508" s="33" t="s">
        <v>15</v>
      </c>
      <c r="C508" s="34" t="n">
        <v>6</v>
      </c>
      <c r="D508" s="34" t="n">
        <v>2</v>
      </c>
      <c r="E508" s="33" t="s">
        <v>1348</v>
      </c>
      <c r="F508" s="33" t="s">
        <v>1348</v>
      </c>
      <c r="G508" s="34" t="n">
        <v>7</v>
      </c>
      <c r="H508" s="33" t="s">
        <v>129</v>
      </c>
      <c r="I508" s="33" t="s">
        <v>105</v>
      </c>
      <c r="J508" s="33" t="s">
        <v>1353</v>
      </c>
      <c r="K508" s="33" t="s">
        <v>1354</v>
      </c>
      <c r="L508" s="33"/>
      <c r="M508" s="33" t="s">
        <v>1355</v>
      </c>
      <c r="N508" s="35" t="s">
        <v>109</v>
      </c>
      <c r="O508" s="35" t="n">
        <v>2015</v>
      </c>
      <c r="P508" s="36" t="str">
        <f aca="false">J508</f>
        <v>Smyke Beagle</v>
      </c>
      <c r="Q508" s="37" t="n">
        <f aca="false">COUNTIF(P:P,P508)</f>
        <v>1</v>
      </c>
      <c r="R508" s="38" t="str">
        <f aca="false">E508&amp;"|"&amp;J508</f>
        <v>Galactic Caboose|Smyke Beagle</v>
      </c>
      <c r="S508" s="39" t="n">
        <f aca="false">COUNTIF(R:R,R508)</f>
        <v>1</v>
      </c>
      <c r="T508" s="40" t="str">
        <f aca="false">B508&amp;"|"&amp;E508&amp;"|"&amp;J508</f>
        <v>Master|Galactic Caboose|Smyke Beagle</v>
      </c>
      <c r="U508" s="41" t="n">
        <f aca="false">COUNTIF(T:T,T508)</f>
        <v>1</v>
      </c>
      <c r="V508" s="42" t="str">
        <f aca="false">B508&amp;"|"&amp;E508&amp;"|"&amp;J508&amp;"|"&amp;N508</f>
        <v>Master|Galactic Caboose|Smyke Beagle|-</v>
      </c>
      <c r="W508" s="43" t="n">
        <f aca="false">COUNTIF(V:V,V508)</f>
        <v>1</v>
      </c>
    </row>
    <row r="509" customFormat="false" ht="15.75" hidden="false" customHeight="true" outlineLevel="0" collapsed="false">
      <c r="A509" s="33" t="s">
        <v>10</v>
      </c>
      <c r="B509" s="33" t="s">
        <v>15</v>
      </c>
      <c r="C509" s="34" t="n">
        <v>6</v>
      </c>
      <c r="D509" s="34" t="n">
        <v>3</v>
      </c>
      <c r="E509" s="33" t="s">
        <v>1348</v>
      </c>
      <c r="F509" s="33" t="s">
        <v>1348</v>
      </c>
      <c r="G509" s="34" t="n">
        <v>4</v>
      </c>
      <c r="H509" s="33" t="s">
        <v>110</v>
      </c>
      <c r="I509" s="33" t="s">
        <v>162</v>
      </c>
      <c r="J509" s="33" t="s">
        <v>1356</v>
      </c>
      <c r="K509" s="33"/>
      <c r="L509" s="33"/>
      <c r="M509" s="33" t="s">
        <v>1357</v>
      </c>
      <c r="N509" s="35" t="s">
        <v>109</v>
      </c>
      <c r="O509" s="35" t="n">
        <v>2015</v>
      </c>
      <c r="P509" s="36" t="str">
        <f aca="false">J509</f>
        <v>Space Crocodile Steve</v>
      </c>
      <c r="Q509" s="37" t="n">
        <f aca="false">COUNTIF(P:P,P509)</f>
        <v>1</v>
      </c>
      <c r="R509" s="38" t="str">
        <f aca="false">E509&amp;"|"&amp;J509</f>
        <v>Galactic Caboose|Space Crocodile Steve</v>
      </c>
      <c r="S509" s="39" t="n">
        <f aca="false">COUNTIF(R:R,R509)</f>
        <v>1</v>
      </c>
      <c r="T509" s="40" t="str">
        <f aca="false">B509&amp;"|"&amp;E509&amp;"|"&amp;J509</f>
        <v>Master|Galactic Caboose|Space Crocodile Steve</v>
      </c>
      <c r="U509" s="41" t="n">
        <f aca="false">COUNTIF(T:T,T509)</f>
        <v>1</v>
      </c>
      <c r="V509" s="42" t="str">
        <f aca="false">B509&amp;"|"&amp;E509&amp;"|"&amp;J509&amp;"|"&amp;N509</f>
        <v>Master|Galactic Caboose|Space Crocodile Steve|-</v>
      </c>
      <c r="W509" s="43" t="n">
        <f aca="false">COUNTIF(V:V,V509)</f>
        <v>1</v>
      </c>
    </row>
    <row r="510" customFormat="false" ht="15.75" hidden="false" customHeight="true" outlineLevel="0" collapsed="false">
      <c r="A510" s="33" t="s">
        <v>10</v>
      </c>
      <c r="B510" s="33" t="s">
        <v>15</v>
      </c>
      <c r="C510" s="34" t="n">
        <v>6</v>
      </c>
      <c r="D510" s="34" t="n">
        <v>2</v>
      </c>
      <c r="E510" s="33" t="s">
        <v>1348</v>
      </c>
      <c r="F510" s="33" t="s">
        <v>1348</v>
      </c>
      <c r="G510" s="34" t="n">
        <v>5</v>
      </c>
      <c r="H510" s="33" t="s">
        <v>109</v>
      </c>
      <c r="I510" s="33" t="s">
        <v>117</v>
      </c>
      <c r="J510" s="33" t="s">
        <v>1358</v>
      </c>
      <c r="K510" s="33"/>
      <c r="L510" s="33"/>
      <c r="M510" s="33" t="s">
        <v>1359</v>
      </c>
      <c r="N510" s="35" t="s">
        <v>109</v>
      </c>
      <c r="O510" s="35" t="n">
        <v>2015</v>
      </c>
      <c r="P510" s="36" t="str">
        <f aca="false">J510</f>
        <v>Space Ladder</v>
      </c>
      <c r="Q510" s="37" t="n">
        <f aca="false">COUNTIF(P:P,P510)</f>
        <v>1</v>
      </c>
      <c r="R510" s="38" t="str">
        <f aca="false">E510&amp;"|"&amp;J510</f>
        <v>Galactic Caboose|Space Ladder</v>
      </c>
      <c r="S510" s="39" t="n">
        <f aca="false">COUNTIF(R:R,R510)</f>
        <v>1</v>
      </c>
      <c r="T510" s="40" t="str">
        <f aca="false">B510&amp;"|"&amp;E510&amp;"|"&amp;J510</f>
        <v>Master|Galactic Caboose|Space Ladder</v>
      </c>
      <c r="U510" s="41" t="n">
        <f aca="false">COUNTIF(T:T,T510)</f>
        <v>1</v>
      </c>
      <c r="V510" s="42" t="str">
        <f aca="false">B510&amp;"|"&amp;E510&amp;"|"&amp;J510&amp;"|"&amp;N510</f>
        <v>Master|Galactic Caboose|Space Ladder|-</v>
      </c>
      <c r="W510" s="43" t="n">
        <f aca="false">COUNTIF(V:V,V510)</f>
        <v>1</v>
      </c>
    </row>
    <row r="511" customFormat="false" ht="15.75" hidden="false" customHeight="true" outlineLevel="0" collapsed="false">
      <c r="A511" s="33" t="s">
        <v>10</v>
      </c>
      <c r="B511" s="33" t="s">
        <v>15</v>
      </c>
      <c r="C511" s="34" t="n">
        <v>6</v>
      </c>
      <c r="D511" s="34" t="n">
        <v>2</v>
      </c>
      <c r="E511" s="33" t="s">
        <v>1348</v>
      </c>
      <c r="F511" s="33" t="s">
        <v>1348</v>
      </c>
      <c r="G511" s="34" t="n">
        <v>6</v>
      </c>
      <c r="H511" s="33" t="s">
        <v>124</v>
      </c>
      <c r="I511" s="33" t="s">
        <v>120</v>
      </c>
      <c r="J511" s="33" t="s">
        <v>1360</v>
      </c>
      <c r="K511" s="33" t="s">
        <v>1361</v>
      </c>
      <c r="L511" s="33"/>
      <c r="M511" s="33" t="s">
        <v>1362</v>
      </c>
      <c r="N511" s="35" t="s">
        <v>109</v>
      </c>
      <c r="O511" s="35" t="n">
        <v>2015</v>
      </c>
      <c r="P511" s="36" t="str">
        <f aca="false">J511</f>
        <v>Space Sage Quygunjyin</v>
      </c>
      <c r="Q511" s="37" t="n">
        <f aca="false">COUNTIF(P:P,P511)</f>
        <v>1</v>
      </c>
      <c r="R511" s="38" t="str">
        <f aca="false">E511&amp;"|"&amp;J511</f>
        <v>Galactic Caboose|Space Sage Quygunjyin</v>
      </c>
      <c r="S511" s="39" t="n">
        <f aca="false">COUNTIF(R:R,R511)</f>
        <v>1</v>
      </c>
      <c r="T511" s="40" t="str">
        <f aca="false">B511&amp;"|"&amp;E511&amp;"|"&amp;J511</f>
        <v>Master|Galactic Caboose|Space Sage Quygunjyin</v>
      </c>
      <c r="U511" s="41" t="n">
        <f aca="false">COUNTIF(T:T,T511)</f>
        <v>1</v>
      </c>
      <c r="V511" s="42" t="str">
        <f aca="false">B511&amp;"|"&amp;E511&amp;"|"&amp;J511&amp;"|"&amp;N511</f>
        <v>Master|Galactic Caboose|Space Sage Quygunjyin|-</v>
      </c>
      <c r="W511" s="43" t="n">
        <f aca="false">COUNTIF(V:V,V511)</f>
        <v>1</v>
      </c>
    </row>
    <row r="512" customFormat="false" ht="15.75" hidden="false" customHeight="true" outlineLevel="0" collapsed="false">
      <c r="A512" s="33" t="s">
        <v>26</v>
      </c>
      <c r="B512" s="33" t="s">
        <v>14</v>
      </c>
      <c r="C512" s="34" t="n">
        <v>5</v>
      </c>
      <c r="D512" s="34" t="n">
        <v>3</v>
      </c>
      <c r="E512" s="33" t="s">
        <v>1363</v>
      </c>
      <c r="F512" s="33" t="s">
        <v>1363</v>
      </c>
      <c r="G512" s="34" t="n">
        <v>3</v>
      </c>
      <c r="H512" s="33" t="s">
        <v>114</v>
      </c>
      <c r="I512" s="33" t="s">
        <v>125</v>
      </c>
      <c r="J512" s="33" t="s">
        <v>1364</v>
      </c>
      <c r="K512" s="33" t="s">
        <v>1365</v>
      </c>
      <c r="L512" s="33"/>
      <c r="M512" s="33" t="s">
        <v>1366</v>
      </c>
      <c r="N512" s="35" t="s">
        <v>26</v>
      </c>
      <c r="O512" s="35" t="n">
        <v>2016</v>
      </c>
      <c r="P512" s="36" t="str">
        <f aca="false">J512</f>
        <v>Bean Diedalotte</v>
      </c>
      <c r="Q512" s="37" t="n">
        <f aca="false">COUNTIF(P:P,P512)</f>
        <v>1</v>
      </c>
      <c r="R512" s="38" t="str">
        <f aca="false">E512&amp;"|"&amp;J512</f>
        <v>Game of Rings|Bean Diedalotte</v>
      </c>
      <c r="S512" s="39" t="n">
        <f aca="false">COUNTIF(R:R,R512)</f>
        <v>1</v>
      </c>
      <c r="T512" s="40" t="str">
        <f aca="false">B512&amp;"|"&amp;E512&amp;"|"&amp;J512</f>
        <v>Premium|Game of Rings|Bean Diedalotte</v>
      </c>
      <c r="U512" s="41" t="n">
        <f aca="false">COUNTIF(T:T,T512)</f>
        <v>1</v>
      </c>
      <c r="V512" s="42" t="str">
        <f aca="false">B512&amp;"|"&amp;E512&amp;"|"&amp;J512&amp;"|"&amp;N512</f>
        <v>Premium|Game of Rings|Bean Diedalotte|Set Rotation</v>
      </c>
      <c r="W512" s="43" t="n">
        <f aca="false">COUNTIF(V:V,V512)</f>
        <v>1</v>
      </c>
    </row>
    <row r="513" customFormat="false" ht="15.75" hidden="false" customHeight="true" outlineLevel="0" collapsed="false">
      <c r="A513" s="33" t="s">
        <v>26</v>
      </c>
      <c r="B513" s="33" t="s">
        <v>14</v>
      </c>
      <c r="C513" s="34" t="n">
        <v>5</v>
      </c>
      <c r="D513" s="34" t="n">
        <v>2</v>
      </c>
      <c r="E513" s="33" t="s">
        <v>1363</v>
      </c>
      <c r="F513" s="33" t="s">
        <v>1363</v>
      </c>
      <c r="G513" s="34" t="n">
        <v>4</v>
      </c>
      <c r="H513" s="33" t="s">
        <v>124</v>
      </c>
      <c r="I513" s="33" t="s">
        <v>120</v>
      </c>
      <c r="J513" s="33" t="s">
        <v>1367</v>
      </c>
      <c r="L513" s="33"/>
      <c r="M513" s="33" t="s">
        <v>1368</v>
      </c>
      <c r="N513" s="35" t="s">
        <v>26</v>
      </c>
      <c r="O513" s="35" t="n">
        <v>2016</v>
      </c>
      <c r="P513" s="36" t="str">
        <f aca="false">J513</f>
        <v>Frozanne the Ice Queen</v>
      </c>
      <c r="Q513" s="37" t="n">
        <f aca="false">COUNTIF(P:P,P513)</f>
        <v>1</v>
      </c>
      <c r="R513" s="38" t="str">
        <f aca="false">E513&amp;"|"&amp;J513</f>
        <v>Game of Rings|Frozanne the Ice Queen</v>
      </c>
      <c r="S513" s="39" t="n">
        <f aca="false">COUNTIF(R:R,R513)</f>
        <v>1</v>
      </c>
      <c r="T513" s="40" t="str">
        <f aca="false">B513&amp;"|"&amp;E513&amp;"|"&amp;J513</f>
        <v>Premium|Game of Rings|Frozanne the Ice Queen</v>
      </c>
      <c r="U513" s="41" t="n">
        <f aca="false">COUNTIF(T:T,T513)</f>
        <v>1</v>
      </c>
      <c r="V513" s="42" t="str">
        <f aca="false">B513&amp;"|"&amp;E513&amp;"|"&amp;J513&amp;"|"&amp;N513</f>
        <v>Premium|Game of Rings|Frozanne the Ice Queen|Set Rotation</v>
      </c>
      <c r="W513" s="43" t="n">
        <f aca="false">COUNTIF(V:V,V513)</f>
        <v>1</v>
      </c>
    </row>
    <row r="514" customFormat="false" ht="15.75" hidden="false" customHeight="true" outlineLevel="0" collapsed="false">
      <c r="A514" s="33" t="s">
        <v>26</v>
      </c>
      <c r="B514" s="33" t="s">
        <v>14</v>
      </c>
      <c r="C514" s="34" t="n">
        <v>5</v>
      </c>
      <c r="D514" s="34" t="n">
        <v>2</v>
      </c>
      <c r="E514" s="33" t="s">
        <v>1363</v>
      </c>
      <c r="F514" s="33" t="s">
        <v>1363</v>
      </c>
      <c r="G514" s="34" t="n">
        <v>6</v>
      </c>
      <c r="H514" s="33" t="s">
        <v>139</v>
      </c>
      <c r="I514" s="33" t="s">
        <v>162</v>
      </c>
      <c r="J514" s="33" t="s">
        <v>1369</v>
      </c>
      <c r="K514" s="33" t="s">
        <v>1370</v>
      </c>
      <c r="L514" s="33"/>
      <c r="M514" s="33" t="s">
        <v>1371</v>
      </c>
      <c r="N514" s="35" t="s">
        <v>26</v>
      </c>
      <c r="O514" s="35" t="n">
        <v>2016</v>
      </c>
      <c r="P514" s="36" t="str">
        <f aca="false">J514</f>
        <v>Gol'lim</v>
      </c>
      <c r="Q514" s="37" t="n">
        <f aca="false">COUNTIF(P:P,P514)</f>
        <v>1</v>
      </c>
      <c r="R514" s="38" t="str">
        <f aca="false">E514&amp;"|"&amp;J514</f>
        <v>Game of Rings|Gol'lim</v>
      </c>
      <c r="S514" s="39" t="n">
        <f aca="false">COUNTIF(R:R,R514)</f>
        <v>1</v>
      </c>
      <c r="T514" s="40" t="str">
        <f aca="false">B514&amp;"|"&amp;E514&amp;"|"&amp;J514</f>
        <v>Premium|Game of Rings|Gol'lim</v>
      </c>
      <c r="U514" s="41" t="n">
        <f aca="false">COUNTIF(T:T,T514)</f>
        <v>1</v>
      </c>
      <c r="V514" s="42" t="str">
        <f aca="false">B514&amp;"|"&amp;E514&amp;"|"&amp;J514&amp;"|"&amp;N514</f>
        <v>Premium|Game of Rings|Gol'lim|Set Rotation</v>
      </c>
      <c r="W514" s="43" t="n">
        <f aca="false">COUNTIF(V:V,V514)</f>
        <v>1</v>
      </c>
    </row>
    <row r="515" customFormat="false" ht="15.75" hidden="false" customHeight="true" outlineLevel="0" collapsed="false">
      <c r="A515" s="33" t="s">
        <v>26</v>
      </c>
      <c r="B515" s="33" t="s">
        <v>14</v>
      </c>
      <c r="C515" s="34" t="n">
        <v>5</v>
      </c>
      <c r="D515" s="34" t="n">
        <v>1</v>
      </c>
      <c r="E515" s="33" t="s">
        <v>1363</v>
      </c>
      <c r="F515" s="33" t="s">
        <v>1363</v>
      </c>
      <c r="G515" s="34" t="n">
        <v>9</v>
      </c>
      <c r="H515" s="33" t="s">
        <v>109</v>
      </c>
      <c r="I515" s="33" t="s">
        <v>109</v>
      </c>
      <c r="J515" s="33" t="s">
        <v>1372</v>
      </c>
      <c r="K515" s="33" t="s">
        <v>1373</v>
      </c>
      <c r="L515" s="33"/>
      <c r="M515" s="33" t="s">
        <v>1374</v>
      </c>
      <c r="N515" s="35" t="s">
        <v>26</v>
      </c>
      <c r="O515" s="35" t="n">
        <v>2016</v>
      </c>
      <c r="P515" s="36" t="str">
        <f aca="false">J515</f>
        <v>The (Other) One</v>
      </c>
      <c r="Q515" s="37" t="n">
        <f aca="false">COUNTIF(P:P,P515)</f>
        <v>1</v>
      </c>
      <c r="R515" s="38" t="str">
        <f aca="false">E515&amp;"|"&amp;J515</f>
        <v>Game of Rings|The (Other) One</v>
      </c>
      <c r="S515" s="39" t="n">
        <f aca="false">COUNTIF(R:R,R515)</f>
        <v>1</v>
      </c>
      <c r="T515" s="40" t="str">
        <f aca="false">B515&amp;"|"&amp;E515&amp;"|"&amp;J515</f>
        <v>Premium|Game of Rings|The (Other) One</v>
      </c>
      <c r="U515" s="41" t="n">
        <f aca="false">COUNTIF(T:T,T515)</f>
        <v>1</v>
      </c>
      <c r="V515" s="42" t="str">
        <f aca="false">B515&amp;"|"&amp;E515&amp;"|"&amp;J515&amp;"|"&amp;N515</f>
        <v>Premium|Game of Rings|The (Other) One|Set Rotation</v>
      </c>
      <c r="W515" s="43" t="n">
        <f aca="false">COUNTIF(V:V,V515)</f>
        <v>1</v>
      </c>
    </row>
    <row r="516" customFormat="false" ht="15.75" hidden="false" customHeight="true" outlineLevel="0" collapsed="false">
      <c r="A516" s="33" t="s">
        <v>26</v>
      </c>
      <c r="B516" s="33" t="s">
        <v>14</v>
      </c>
      <c r="C516" s="34" t="n">
        <v>5</v>
      </c>
      <c r="D516" s="34" t="n">
        <v>2</v>
      </c>
      <c r="E516" s="33" t="s">
        <v>1363</v>
      </c>
      <c r="F516" s="33" t="s">
        <v>1363</v>
      </c>
      <c r="G516" s="34" t="n">
        <v>5</v>
      </c>
      <c r="H516" s="33" t="s">
        <v>110</v>
      </c>
      <c r="I516" s="33" t="s">
        <v>120</v>
      </c>
      <c r="J516" s="33" t="s">
        <v>1375</v>
      </c>
      <c r="K516" s="33"/>
      <c r="L516" s="33"/>
      <c r="M516" s="33" t="s">
        <v>1376</v>
      </c>
      <c r="N516" s="35" t="s">
        <v>26</v>
      </c>
      <c r="O516" s="35" t="n">
        <v>2016</v>
      </c>
      <c r="P516" s="36" t="str">
        <f aca="false">J516</f>
        <v>The Bow King</v>
      </c>
      <c r="Q516" s="37" t="n">
        <f aca="false">COUNTIF(P:P,P516)</f>
        <v>1</v>
      </c>
      <c r="R516" s="38" t="str">
        <f aca="false">E516&amp;"|"&amp;J516</f>
        <v>Game of Rings|The Bow King</v>
      </c>
      <c r="S516" s="39" t="n">
        <f aca="false">COUNTIF(R:R,R516)</f>
        <v>1</v>
      </c>
      <c r="T516" s="40" t="str">
        <f aca="false">B516&amp;"|"&amp;E516&amp;"|"&amp;J516</f>
        <v>Premium|Game of Rings|The Bow King</v>
      </c>
      <c r="U516" s="41" t="n">
        <f aca="false">COUNTIF(T:T,T516)</f>
        <v>1</v>
      </c>
      <c r="V516" s="42" t="str">
        <f aca="false">B516&amp;"|"&amp;E516&amp;"|"&amp;J516&amp;"|"&amp;N516</f>
        <v>Premium|Game of Rings|The Bow King|Set Rotation</v>
      </c>
      <c r="W516" s="43" t="n">
        <f aca="false">COUNTIF(V:V,V516)</f>
        <v>1</v>
      </c>
    </row>
    <row r="517" customFormat="false" ht="15.75" hidden="false" customHeight="true" outlineLevel="0" collapsed="false">
      <c r="A517" s="33" t="s">
        <v>26</v>
      </c>
      <c r="B517" s="33" t="s">
        <v>14</v>
      </c>
      <c r="C517" s="34" t="n">
        <v>5</v>
      </c>
      <c r="D517" s="34" t="n">
        <v>2</v>
      </c>
      <c r="E517" s="33" t="s">
        <v>1363</v>
      </c>
      <c r="F517" s="33" t="s">
        <v>1363</v>
      </c>
      <c r="G517" s="34" t="n">
        <v>4</v>
      </c>
      <c r="H517" s="33" t="s">
        <v>124</v>
      </c>
      <c r="I517" s="33" t="s">
        <v>125</v>
      </c>
      <c r="J517" s="33" t="s">
        <v>1377</v>
      </c>
      <c r="K517" s="33" t="s">
        <v>1378</v>
      </c>
      <c r="L517" s="33"/>
      <c r="M517" s="33" t="s">
        <v>1379</v>
      </c>
      <c r="N517" s="35" t="s">
        <v>26</v>
      </c>
      <c r="O517" s="35" t="n">
        <v>2016</v>
      </c>
      <c r="P517" s="36" t="str">
        <f aca="false">J517</f>
        <v>The Wall (of Cards)</v>
      </c>
      <c r="Q517" s="37" t="n">
        <f aca="false">COUNTIF(P:P,P517)</f>
        <v>1</v>
      </c>
      <c r="R517" s="38" t="str">
        <f aca="false">E517&amp;"|"&amp;J517</f>
        <v>Game of Rings|The Wall (of Cards)</v>
      </c>
      <c r="S517" s="39" t="n">
        <f aca="false">COUNTIF(R:R,R517)</f>
        <v>1</v>
      </c>
      <c r="T517" s="40" t="str">
        <f aca="false">B517&amp;"|"&amp;E517&amp;"|"&amp;J517</f>
        <v>Premium|Game of Rings|The Wall (of Cards)</v>
      </c>
      <c r="U517" s="41" t="n">
        <f aca="false">COUNTIF(T:T,T517)</f>
        <v>1</v>
      </c>
      <c r="V517" s="42" t="str">
        <f aca="false">B517&amp;"|"&amp;E517&amp;"|"&amp;J517&amp;"|"&amp;N517</f>
        <v>Premium|Game of Rings|The Wall (of Cards)|Set Rotation</v>
      </c>
      <c r="W517" s="43" t="n">
        <f aca="false">COUNTIF(V:V,V517)</f>
        <v>1</v>
      </c>
    </row>
    <row r="518" customFormat="false" ht="15.75" hidden="false" customHeight="true" outlineLevel="0" collapsed="false">
      <c r="A518" s="33" t="s">
        <v>39</v>
      </c>
      <c r="B518" s="33" t="s">
        <v>13</v>
      </c>
      <c r="C518" s="34" t="n">
        <v>4</v>
      </c>
      <c r="D518" s="34" t="n">
        <v>3</v>
      </c>
      <c r="E518" s="33" t="s">
        <v>1380</v>
      </c>
      <c r="F518" s="33" t="s">
        <v>1380</v>
      </c>
      <c r="G518" s="34" t="n">
        <v>2</v>
      </c>
      <c r="H518" s="33" t="s">
        <v>110</v>
      </c>
      <c r="I518" s="33" t="s">
        <v>105</v>
      </c>
      <c r="J518" s="33" t="s">
        <v>1381</v>
      </c>
      <c r="K518" s="33" t="s">
        <v>1382</v>
      </c>
      <c r="L518" s="33"/>
      <c r="M518" s="33" t="s">
        <v>1383</v>
      </c>
      <c r="N518" s="35" t="s">
        <v>39</v>
      </c>
      <c r="O518" s="35" t="n">
        <v>2020</v>
      </c>
      <c r="P518" s="36" t="str">
        <f aca="false">J518</f>
        <v>Billy Nigh</v>
      </c>
      <c r="Q518" s="37" t="n">
        <f aca="false">COUNTIF(P:P,P518)</f>
        <v>1</v>
      </c>
      <c r="R518" s="38" t="str">
        <f aca="false">E518&amp;"|"&amp;J518</f>
        <v>Get Schooled!|Billy Nigh</v>
      </c>
      <c r="S518" s="39" t="n">
        <f aca="false">COUNTIF(R:R,R518)</f>
        <v>1</v>
      </c>
      <c r="T518" s="40" t="str">
        <f aca="false">B518&amp;"|"&amp;E518&amp;"|"&amp;J518</f>
        <v>Expansion|Get Schooled!|Billy Nigh</v>
      </c>
      <c r="U518" s="41" t="n">
        <f aca="false">COUNTIF(T:T,T518)</f>
        <v>1</v>
      </c>
      <c r="V518" s="42" t="str">
        <f aca="false">B518&amp;"|"&amp;E518&amp;"|"&amp;J518&amp;"|"&amp;N518</f>
        <v>Expansion|Get Schooled!|Billy Nigh|Collusion</v>
      </c>
      <c r="W518" s="43" t="n">
        <f aca="false">COUNTIF(V:V,V518)</f>
        <v>1</v>
      </c>
    </row>
    <row r="519" customFormat="false" ht="15.75" hidden="false" customHeight="true" outlineLevel="0" collapsed="false">
      <c r="A519" s="33" t="s">
        <v>39</v>
      </c>
      <c r="B519" s="33" t="s">
        <v>13</v>
      </c>
      <c r="C519" s="34" t="n">
        <v>4</v>
      </c>
      <c r="D519" s="34" t="n">
        <v>2</v>
      </c>
      <c r="E519" s="33" t="s">
        <v>1380</v>
      </c>
      <c r="F519" s="33" t="s">
        <v>1380</v>
      </c>
      <c r="G519" s="34" t="n">
        <v>3</v>
      </c>
      <c r="H519" s="33" t="s">
        <v>109</v>
      </c>
      <c r="I519" s="33" t="s">
        <v>105</v>
      </c>
      <c r="J519" s="33" t="s">
        <v>1384</v>
      </c>
      <c r="K519" s="33" t="s">
        <v>1385</v>
      </c>
      <c r="L519" s="33"/>
      <c r="M519" s="33" t="s">
        <v>1386</v>
      </c>
      <c r="N519" s="35" t="s">
        <v>39</v>
      </c>
      <c r="O519" s="35" t="n">
        <v>2020</v>
      </c>
      <c r="P519" s="36" t="str">
        <f aca="false">J519</f>
        <v>Boxpack</v>
      </c>
      <c r="Q519" s="37" t="n">
        <f aca="false">COUNTIF(P:P,P519)</f>
        <v>1</v>
      </c>
      <c r="R519" s="38" t="str">
        <f aca="false">E519&amp;"|"&amp;J519</f>
        <v>Get Schooled!|Boxpack</v>
      </c>
      <c r="S519" s="39" t="n">
        <f aca="false">COUNTIF(R:R,R519)</f>
        <v>1</v>
      </c>
      <c r="T519" s="40" t="str">
        <f aca="false">B519&amp;"|"&amp;E519&amp;"|"&amp;J519</f>
        <v>Expansion|Get Schooled!|Boxpack</v>
      </c>
      <c r="U519" s="41" t="n">
        <f aca="false">COUNTIF(T:T,T519)</f>
        <v>1</v>
      </c>
      <c r="V519" s="42" t="str">
        <f aca="false">B519&amp;"|"&amp;E519&amp;"|"&amp;J519&amp;"|"&amp;N519</f>
        <v>Expansion|Get Schooled!|Boxpack|Collusion</v>
      </c>
      <c r="W519" s="43" t="n">
        <f aca="false">COUNTIF(V:V,V519)</f>
        <v>1</v>
      </c>
    </row>
    <row r="520" customFormat="false" ht="15.75" hidden="false" customHeight="true" outlineLevel="0" collapsed="false">
      <c r="A520" s="33" t="s">
        <v>39</v>
      </c>
      <c r="B520" s="33" t="s">
        <v>13</v>
      </c>
      <c r="C520" s="34" t="n">
        <v>4</v>
      </c>
      <c r="D520" s="34" t="n">
        <v>2</v>
      </c>
      <c r="E520" s="33" t="s">
        <v>1380</v>
      </c>
      <c r="F520" s="33" t="s">
        <v>1380</v>
      </c>
      <c r="G520" s="34" t="n">
        <v>3</v>
      </c>
      <c r="H520" s="33" t="s">
        <v>139</v>
      </c>
      <c r="I520" s="33" t="s">
        <v>105</v>
      </c>
      <c r="J520" s="33" t="s">
        <v>1387</v>
      </c>
      <c r="K520" s="33" t="s">
        <v>1388</v>
      </c>
      <c r="L520" s="33"/>
      <c r="M520" s="33" t="s">
        <v>1389</v>
      </c>
      <c r="N520" s="35" t="s">
        <v>39</v>
      </c>
      <c r="O520" s="35" t="n">
        <v>2020</v>
      </c>
      <c r="P520" s="36" t="str">
        <f aca="false">J520</f>
        <v>Door the Explorer</v>
      </c>
      <c r="Q520" s="37" t="n">
        <f aca="false">COUNTIF(P:P,P520)</f>
        <v>1</v>
      </c>
      <c r="R520" s="38" t="str">
        <f aca="false">E520&amp;"|"&amp;J520</f>
        <v>Get Schooled!|Door the Explorer</v>
      </c>
      <c r="S520" s="39" t="n">
        <f aca="false">COUNTIF(R:R,R520)</f>
        <v>1</v>
      </c>
      <c r="T520" s="40" t="str">
        <f aca="false">B520&amp;"|"&amp;E520&amp;"|"&amp;J520</f>
        <v>Expansion|Get Schooled!|Door the Explorer</v>
      </c>
      <c r="U520" s="41" t="n">
        <f aca="false">COUNTIF(T:T,T520)</f>
        <v>1</v>
      </c>
      <c r="V520" s="42" t="str">
        <f aca="false">B520&amp;"|"&amp;E520&amp;"|"&amp;J520&amp;"|"&amp;N520</f>
        <v>Expansion|Get Schooled!|Door the Explorer|Collusion</v>
      </c>
      <c r="W520" s="43" t="n">
        <f aca="false">COUNTIF(V:V,V520)</f>
        <v>1</v>
      </c>
    </row>
    <row r="521" customFormat="false" ht="15.75" hidden="false" customHeight="true" outlineLevel="0" collapsed="false">
      <c r="A521" s="33" t="s">
        <v>39</v>
      </c>
      <c r="B521" s="33" t="s">
        <v>13</v>
      </c>
      <c r="C521" s="34" t="n">
        <v>4</v>
      </c>
      <c r="D521" s="34" t="n">
        <v>1</v>
      </c>
      <c r="E521" s="33" t="s">
        <v>1380</v>
      </c>
      <c r="F521" s="33" t="s">
        <v>1380</v>
      </c>
      <c r="G521" s="34" t="n">
        <v>6</v>
      </c>
      <c r="H521" s="33" t="s">
        <v>129</v>
      </c>
      <c r="I521" s="33" t="s">
        <v>117</v>
      </c>
      <c r="J521" s="33" t="s">
        <v>1390</v>
      </c>
      <c r="K521" s="33" t="s">
        <v>1391</v>
      </c>
      <c r="L521" s="33"/>
      <c r="M521" s="33" t="s">
        <v>1392</v>
      </c>
      <c r="N521" s="35" t="s">
        <v>39</v>
      </c>
      <c r="O521" s="35" t="n">
        <v>2020</v>
      </c>
      <c r="P521" s="36" t="str">
        <f aca="false">J521</f>
        <v>Magic City Bus</v>
      </c>
      <c r="Q521" s="37" t="n">
        <f aca="false">COUNTIF(P:P,P521)</f>
        <v>1</v>
      </c>
      <c r="R521" s="38" t="str">
        <f aca="false">E521&amp;"|"&amp;J521</f>
        <v>Get Schooled!|Magic City Bus</v>
      </c>
      <c r="S521" s="39" t="n">
        <f aca="false">COUNTIF(R:R,R521)</f>
        <v>1</v>
      </c>
      <c r="T521" s="40" t="str">
        <f aca="false">B521&amp;"|"&amp;E521&amp;"|"&amp;J521</f>
        <v>Expansion|Get Schooled!|Magic City Bus</v>
      </c>
      <c r="U521" s="41" t="n">
        <f aca="false">COUNTIF(T:T,T521)</f>
        <v>1</v>
      </c>
      <c r="V521" s="42" t="str">
        <f aca="false">B521&amp;"|"&amp;E521&amp;"|"&amp;J521&amp;"|"&amp;N521</f>
        <v>Expansion|Get Schooled!|Magic City Bus|Collusion</v>
      </c>
      <c r="W521" s="43" t="n">
        <f aca="false">COUNTIF(V:V,V521)</f>
        <v>1</v>
      </c>
    </row>
    <row r="522" customFormat="false" ht="15.75" hidden="false" customHeight="true" outlineLevel="0" collapsed="false">
      <c r="A522" s="33" t="s">
        <v>39</v>
      </c>
      <c r="B522" s="33" t="s">
        <v>13</v>
      </c>
      <c r="C522" s="34" t="n">
        <v>4</v>
      </c>
      <c r="D522" s="34" t="n">
        <v>2</v>
      </c>
      <c r="E522" s="33" t="s">
        <v>1380</v>
      </c>
      <c r="F522" s="33" t="s">
        <v>1380</v>
      </c>
      <c r="G522" s="34" t="n">
        <v>5</v>
      </c>
      <c r="H522" s="33" t="s">
        <v>124</v>
      </c>
      <c r="I522" s="33" t="s">
        <v>120</v>
      </c>
      <c r="J522" s="33" t="s">
        <v>1393</v>
      </c>
      <c r="K522" s="33" t="s">
        <v>1394</v>
      </c>
      <c r="L522" s="33"/>
      <c r="M522" s="33" t="s">
        <v>1395</v>
      </c>
      <c r="N522" s="35" t="s">
        <v>39</v>
      </c>
      <c r="O522" s="35" t="n">
        <v>2020</v>
      </c>
      <c r="P522" s="36" t="str">
        <f aca="false">J522</f>
        <v>Mr. Warlock</v>
      </c>
      <c r="Q522" s="37" t="n">
        <f aca="false">COUNTIF(P:P,P522)</f>
        <v>1</v>
      </c>
      <c r="R522" s="38" t="str">
        <f aca="false">E522&amp;"|"&amp;J522</f>
        <v>Get Schooled!|Mr. Warlock</v>
      </c>
      <c r="S522" s="39" t="n">
        <f aca="false">COUNTIF(R:R,R522)</f>
        <v>1</v>
      </c>
      <c r="T522" s="40" t="str">
        <f aca="false">B522&amp;"|"&amp;E522&amp;"|"&amp;J522</f>
        <v>Expansion|Get Schooled!|Mr. Warlock</v>
      </c>
      <c r="U522" s="41" t="n">
        <f aca="false">COUNTIF(T:T,T522)</f>
        <v>1</v>
      </c>
      <c r="V522" s="42" t="str">
        <f aca="false">B522&amp;"|"&amp;E522&amp;"|"&amp;J522&amp;"|"&amp;N522</f>
        <v>Expansion|Get Schooled!|Mr. Warlock|Collusion</v>
      </c>
      <c r="W522" s="43" t="n">
        <f aca="false">COUNTIF(V:V,V522)</f>
        <v>1</v>
      </c>
    </row>
    <row r="523" customFormat="false" ht="15.75" hidden="false" customHeight="true" outlineLevel="0" collapsed="false">
      <c r="A523" s="33" t="s">
        <v>39</v>
      </c>
      <c r="B523" s="33" t="s">
        <v>13</v>
      </c>
      <c r="C523" s="34" t="n">
        <v>4</v>
      </c>
      <c r="D523" s="34" t="n">
        <v>2</v>
      </c>
      <c r="E523" s="33" t="s">
        <v>1380</v>
      </c>
      <c r="F523" s="33" t="s">
        <v>1380</v>
      </c>
      <c r="G523" s="34" t="n">
        <v>4</v>
      </c>
      <c r="H523" s="33" t="s">
        <v>114</v>
      </c>
      <c r="I523" s="33" t="s">
        <v>105</v>
      </c>
      <c r="J523" s="33" t="s">
        <v>1396</v>
      </c>
      <c r="L523" s="33"/>
      <c r="M523" s="33" t="s">
        <v>1397</v>
      </c>
      <c r="N523" s="35" t="s">
        <v>39</v>
      </c>
      <c r="O523" s="35" t="n">
        <v>2020</v>
      </c>
      <c r="P523" s="36" t="str">
        <f aca="false">J523</f>
        <v>Schoolhouse Vaporwave</v>
      </c>
      <c r="Q523" s="37" t="n">
        <f aca="false">COUNTIF(P:P,P523)</f>
        <v>1</v>
      </c>
      <c r="R523" s="38" t="str">
        <f aca="false">E523&amp;"|"&amp;J523</f>
        <v>Get Schooled!|Schoolhouse Vaporwave</v>
      </c>
      <c r="S523" s="39" t="n">
        <f aca="false">COUNTIF(R:R,R523)</f>
        <v>1</v>
      </c>
      <c r="T523" s="40" t="str">
        <f aca="false">B523&amp;"|"&amp;E523&amp;"|"&amp;J523</f>
        <v>Expansion|Get Schooled!|Schoolhouse Vaporwave</v>
      </c>
      <c r="U523" s="41" t="n">
        <f aca="false">COUNTIF(T:T,T523)</f>
        <v>1</v>
      </c>
      <c r="V523" s="42" t="str">
        <f aca="false">B523&amp;"|"&amp;E523&amp;"|"&amp;J523&amp;"|"&amp;N523</f>
        <v>Expansion|Get Schooled!|Schoolhouse Vaporwave|Collusion</v>
      </c>
      <c r="W523" s="43" t="n">
        <f aca="false">COUNTIF(V:V,V523)</f>
        <v>1</v>
      </c>
    </row>
    <row r="524" customFormat="false" ht="15.75" hidden="false" customHeight="true" outlineLevel="0" collapsed="false">
      <c r="A524" s="33" t="s">
        <v>10</v>
      </c>
      <c r="B524" s="33" t="s">
        <v>13</v>
      </c>
      <c r="C524" s="34" t="n">
        <v>4</v>
      </c>
      <c r="D524" s="34" t="n">
        <v>1</v>
      </c>
      <c r="E524" s="33" t="s">
        <v>1398</v>
      </c>
      <c r="F524" s="33" t="s">
        <v>1398</v>
      </c>
      <c r="G524" s="34" t="n">
        <v>6</v>
      </c>
      <c r="H524" s="33" t="s">
        <v>129</v>
      </c>
      <c r="I524" s="33" t="s">
        <v>117</v>
      </c>
      <c r="J524" s="33" t="s">
        <v>1399</v>
      </c>
      <c r="K524" s="33" t="s">
        <v>1400</v>
      </c>
      <c r="L524" s="33"/>
      <c r="M524" s="33" t="s">
        <v>1401</v>
      </c>
      <c r="N524" s="35" t="s">
        <v>109</v>
      </c>
      <c r="O524" s="35" t="n">
        <v>2015</v>
      </c>
      <c r="P524" s="36" t="str">
        <f aca="false">J524</f>
        <v>Benny</v>
      </c>
      <c r="Q524" s="37" t="n">
        <f aca="false">COUNTIF(P:P,P524)</f>
        <v>1</v>
      </c>
      <c r="R524" s="38" t="str">
        <f aca="false">E524&amp;"|"&amp;J524</f>
        <v>Gno-Man's Land|Benny</v>
      </c>
      <c r="S524" s="39" t="n">
        <f aca="false">COUNTIF(R:R,R524)</f>
        <v>1</v>
      </c>
      <c r="T524" s="40" t="str">
        <f aca="false">B524&amp;"|"&amp;E524&amp;"|"&amp;J524</f>
        <v>Expansion|Gno-Man's Land|Benny</v>
      </c>
      <c r="U524" s="41" t="n">
        <f aca="false">COUNTIF(T:T,T524)</f>
        <v>1</v>
      </c>
      <c r="V524" s="42" t="str">
        <f aca="false">B524&amp;"|"&amp;E524&amp;"|"&amp;J524&amp;"|"&amp;N524</f>
        <v>Expansion|Gno-Man's Land|Benny|-</v>
      </c>
      <c r="W524" s="43" t="n">
        <f aca="false">COUNTIF(V:V,V524)</f>
        <v>1</v>
      </c>
    </row>
    <row r="525" customFormat="false" ht="15.75" hidden="false" customHeight="true" outlineLevel="0" collapsed="false">
      <c r="A525" s="33" t="s">
        <v>10</v>
      </c>
      <c r="B525" s="33" t="s">
        <v>13</v>
      </c>
      <c r="C525" s="34" t="n">
        <v>4</v>
      </c>
      <c r="D525" s="34" t="n">
        <v>2</v>
      </c>
      <c r="E525" s="33" t="s">
        <v>1398</v>
      </c>
      <c r="F525" s="33" t="s">
        <v>1398</v>
      </c>
      <c r="G525" s="34" t="n">
        <v>5</v>
      </c>
      <c r="H525" s="33" t="s">
        <v>99</v>
      </c>
      <c r="I525" s="33" t="s">
        <v>117</v>
      </c>
      <c r="J525" s="33" t="s">
        <v>1402</v>
      </c>
      <c r="K525" s="33" t="s">
        <v>1403</v>
      </c>
      <c r="L525" s="33"/>
      <c r="M525" s="33" t="s">
        <v>1404</v>
      </c>
      <c r="N525" s="35" t="s">
        <v>109</v>
      </c>
      <c r="O525" s="35" t="n">
        <v>2015</v>
      </c>
      <c r="P525" s="36" t="str">
        <f aca="false">J525</f>
        <v>Billy</v>
      </c>
      <c r="Q525" s="37" t="n">
        <f aca="false">COUNTIF(P:P,P525)</f>
        <v>1</v>
      </c>
      <c r="R525" s="38" t="str">
        <f aca="false">E525&amp;"|"&amp;J525</f>
        <v>Gno-Man's Land|Billy</v>
      </c>
      <c r="S525" s="39" t="n">
        <f aca="false">COUNTIF(R:R,R525)</f>
        <v>1</v>
      </c>
      <c r="T525" s="40" t="str">
        <f aca="false">B525&amp;"|"&amp;E525&amp;"|"&amp;J525</f>
        <v>Expansion|Gno-Man's Land|Billy</v>
      </c>
      <c r="U525" s="41" t="n">
        <f aca="false">COUNTIF(T:T,T525)</f>
        <v>1</v>
      </c>
      <c r="V525" s="42" t="str">
        <f aca="false">B525&amp;"|"&amp;E525&amp;"|"&amp;J525&amp;"|"&amp;N525</f>
        <v>Expansion|Gno-Man's Land|Billy|-</v>
      </c>
      <c r="W525" s="43" t="n">
        <f aca="false">COUNTIF(V:V,V525)</f>
        <v>1</v>
      </c>
    </row>
    <row r="526" customFormat="false" ht="15.75" hidden="false" customHeight="true" outlineLevel="0" collapsed="false">
      <c r="A526" s="33" t="s">
        <v>10</v>
      </c>
      <c r="B526" s="33" t="s">
        <v>13</v>
      </c>
      <c r="C526" s="34" t="n">
        <v>4</v>
      </c>
      <c r="D526" s="34" t="n">
        <v>2</v>
      </c>
      <c r="E526" s="33" t="s">
        <v>1398</v>
      </c>
      <c r="F526" s="33" t="s">
        <v>1398</v>
      </c>
      <c r="G526" s="34" t="n">
        <v>3</v>
      </c>
      <c r="H526" s="33" t="s">
        <v>110</v>
      </c>
      <c r="I526" s="33" t="s">
        <v>109</v>
      </c>
      <c r="J526" s="33" t="s">
        <v>1405</v>
      </c>
      <c r="K526" s="33"/>
      <c r="L526" s="33"/>
      <c r="M526" s="33" t="s">
        <v>1406</v>
      </c>
      <c r="N526" s="35" t="s">
        <v>109</v>
      </c>
      <c r="O526" s="35" t="n">
        <v>2015</v>
      </c>
      <c r="P526" s="36" t="str">
        <f aca="false">J526</f>
        <v>Broken Wonderland</v>
      </c>
      <c r="Q526" s="37" t="n">
        <f aca="false">COUNTIF(P:P,P526)</f>
        <v>1</v>
      </c>
      <c r="R526" s="38" t="str">
        <f aca="false">E526&amp;"|"&amp;J526</f>
        <v>Gno-Man's Land|Broken Wonderland</v>
      </c>
      <c r="S526" s="39" t="n">
        <f aca="false">COUNTIF(R:R,R526)</f>
        <v>1</v>
      </c>
      <c r="T526" s="40" t="str">
        <f aca="false">B526&amp;"|"&amp;E526&amp;"|"&amp;J526</f>
        <v>Expansion|Gno-Man's Land|Broken Wonderland</v>
      </c>
      <c r="U526" s="41" t="n">
        <f aca="false">COUNTIF(T:T,T526)</f>
        <v>1</v>
      </c>
      <c r="V526" s="42" t="str">
        <f aca="false">B526&amp;"|"&amp;E526&amp;"|"&amp;J526&amp;"|"&amp;N526</f>
        <v>Expansion|Gno-Man's Land|Broken Wonderland|-</v>
      </c>
      <c r="W526" s="43" t="n">
        <f aca="false">COUNTIF(V:V,V526)</f>
        <v>1</v>
      </c>
    </row>
    <row r="527" customFormat="false" ht="15.75" hidden="false" customHeight="true" outlineLevel="0" collapsed="false">
      <c r="A527" s="33" t="s">
        <v>10</v>
      </c>
      <c r="B527" s="33" t="s">
        <v>13</v>
      </c>
      <c r="C527" s="34" t="n">
        <v>4</v>
      </c>
      <c r="D527" s="34" t="n">
        <v>2</v>
      </c>
      <c r="E527" s="33" t="s">
        <v>1398</v>
      </c>
      <c r="F527" s="33" t="s">
        <v>1398</v>
      </c>
      <c r="G527" s="34" t="n">
        <v>3</v>
      </c>
      <c r="H527" s="33" t="s">
        <v>110</v>
      </c>
      <c r="I527" s="33" t="s">
        <v>117</v>
      </c>
      <c r="J527" s="33" t="s">
        <v>1407</v>
      </c>
      <c r="K527" s="33" t="s">
        <v>1408</v>
      </c>
      <c r="L527" s="33"/>
      <c r="M527" s="33" t="s">
        <v>1409</v>
      </c>
      <c r="N527" s="35" t="s">
        <v>109</v>
      </c>
      <c r="O527" s="35" t="n">
        <v>2015</v>
      </c>
      <c r="P527" s="36" t="str">
        <f aca="false">J527</f>
        <v>Danny</v>
      </c>
      <c r="Q527" s="37" t="n">
        <f aca="false">COUNTIF(P:P,P527)</f>
        <v>1</v>
      </c>
      <c r="R527" s="38" t="str">
        <f aca="false">E527&amp;"|"&amp;J527</f>
        <v>Gno-Man's Land|Danny</v>
      </c>
      <c r="S527" s="39" t="n">
        <f aca="false">COUNTIF(R:R,R527)</f>
        <v>1</v>
      </c>
      <c r="T527" s="40" t="str">
        <f aca="false">B527&amp;"|"&amp;E527&amp;"|"&amp;J527</f>
        <v>Expansion|Gno-Man's Land|Danny</v>
      </c>
      <c r="U527" s="41" t="n">
        <f aca="false">COUNTIF(T:T,T527)</f>
        <v>1</v>
      </c>
      <c r="V527" s="42" t="str">
        <f aca="false">B527&amp;"|"&amp;E527&amp;"|"&amp;J527&amp;"|"&amp;N527</f>
        <v>Expansion|Gno-Man's Land|Danny|-</v>
      </c>
      <c r="W527" s="43" t="n">
        <f aca="false">COUNTIF(V:V,V527)</f>
        <v>1</v>
      </c>
    </row>
    <row r="528" customFormat="false" ht="15.75" hidden="false" customHeight="true" outlineLevel="0" collapsed="false">
      <c r="A528" s="33" t="s">
        <v>10</v>
      </c>
      <c r="B528" s="33" t="s">
        <v>13</v>
      </c>
      <c r="C528" s="34" t="n">
        <v>4</v>
      </c>
      <c r="D528" s="34" t="n">
        <v>3</v>
      </c>
      <c r="E528" s="33" t="s">
        <v>1398</v>
      </c>
      <c r="F528" s="33" t="s">
        <v>1398</v>
      </c>
      <c r="G528" s="34" t="n">
        <v>2</v>
      </c>
      <c r="H528" s="33" t="s">
        <v>114</v>
      </c>
      <c r="I528" s="33" t="s">
        <v>117</v>
      </c>
      <c r="J528" s="33" t="s">
        <v>1410</v>
      </c>
      <c r="K528" s="33" t="s">
        <v>1411</v>
      </c>
      <c r="L528" s="33"/>
      <c r="M528" s="33" t="s">
        <v>1412</v>
      </c>
      <c r="N528" s="35" t="s">
        <v>109</v>
      </c>
      <c r="O528" s="35" t="n">
        <v>2015</v>
      </c>
      <c r="P528" s="36" t="str">
        <f aca="false">J528</f>
        <v>Jerry</v>
      </c>
      <c r="Q528" s="37" t="n">
        <f aca="false">COUNTIF(P:P,P528)</f>
        <v>1</v>
      </c>
      <c r="R528" s="38" t="str">
        <f aca="false">E528&amp;"|"&amp;J528</f>
        <v>Gno-Man's Land|Jerry</v>
      </c>
      <c r="S528" s="39" t="n">
        <f aca="false">COUNTIF(R:R,R528)</f>
        <v>1</v>
      </c>
      <c r="T528" s="40" t="str">
        <f aca="false">B528&amp;"|"&amp;E528&amp;"|"&amp;J528</f>
        <v>Expansion|Gno-Man's Land|Jerry</v>
      </c>
      <c r="U528" s="41" t="n">
        <f aca="false">COUNTIF(T:T,T528)</f>
        <v>1</v>
      </c>
      <c r="V528" s="42" t="str">
        <f aca="false">B528&amp;"|"&amp;E528&amp;"|"&amp;J528&amp;"|"&amp;N528</f>
        <v>Expansion|Gno-Man's Land|Jerry|-</v>
      </c>
      <c r="W528" s="43" t="n">
        <f aca="false">COUNTIF(V:V,V528)</f>
        <v>1</v>
      </c>
    </row>
    <row r="529" customFormat="false" ht="15.75" hidden="false" customHeight="true" outlineLevel="0" collapsed="false">
      <c r="A529" s="33" t="s">
        <v>10</v>
      </c>
      <c r="B529" s="33" t="s">
        <v>13</v>
      </c>
      <c r="C529" s="34" t="n">
        <v>4</v>
      </c>
      <c r="D529" s="34" t="n">
        <v>2</v>
      </c>
      <c r="E529" s="33" t="s">
        <v>1398</v>
      </c>
      <c r="F529" s="33" t="s">
        <v>1398</v>
      </c>
      <c r="G529" s="34" t="n">
        <v>4</v>
      </c>
      <c r="H529" s="33" t="s">
        <v>139</v>
      </c>
      <c r="I529" s="33" t="s">
        <v>117</v>
      </c>
      <c r="J529" s="33" t="s">
        <v>1413</v>
      </c>
      <c r="K529" s="33" t="s">
        <v>1414</v>
      </c>
      <c r="L529" s="33"/>
      <c r="M529" s="33" t="s">
        <v>1415</v>
      </c>
      <c r="N529" s="35" t="s">
        <v>109</v>
      </c>
      <c r="O529" s="35" t="n">
        <v>2015</v>
      </c>
      <c r="P529" s="36" t="str">
        <f aca="false">J529</f>
        <v>Tommy</v>
      </c>
      <c r="Q529" s="37" t="n">
        <f aca="false">COUNTIF(P:P,P529)</f>
        <v>1</v>
      </c>
      <c r="R529" s="38" t="str">
        <f aca="false">E529&amp;"|"&amp;J529</f>
        <v>Gno-Man's Land|Tommy</v>
      </c>
      <c r="S529" s="39" t="n">
        <f aca="false">COUNTIF(R:R,R529)</f>
        <v>1</v>
      </c>
      <c r="T529" s="40" t="str">
        <f aca="false">B529&amp;"|"&amp;E529&amp;"|"&amp;J529</f>
        <v>Expansion|Gno-Man's Land|Tommy</v>
      </c>
      <c r="U529" s="41" t="n">
        <f aca="false">COUNTIF(T:T,T529)</f>
        <v>1</v>
      </c>
      <c r="V529" s="42" t="str">
        <f aca="false">B529&amp;"|"&amp;E529&amp;"|"&amp;J529&amp;"|"&amp;N529</f>
        <v>Expansion|Gno-Man's Land|Tommy|-</v>
      </c>
      <c r="W529" s="43" t="n">
        <f aca="false">COUNTIF(V:V,V529)</f>
        <v>1</v>
      </c>
    </row>
    <row r="530" customFormat="false" ht="15.75" hidden="false" customHeight="true" outlineLevel="0" collapsed="false">
      <c r="A530" s="33" t="s">
        <v>26</v>
      </c>
      <c r="B530" s="33" t="s">
        <v>11</v>
      </c>
      <c r="C530" s="34" t="n">
        <v>3</v>
      </c>
      <c r="D530" s="34" t="n">
        <v>1</v>
      </c>
      <c r="E530" s="33" t="s">
        <v>1416</v>
      </c>
      <c r="F530" s="33" t="s">
        <v>1416</v>
      </c>
      <c r="G530" s="34" t="n">
        <v>4</v>
      </c>
      <c r="H530" s="33" t="s">
        <v>110</v>
      </c>
      <c r="I530" s="33" t="s">
        <v>275</v>
      </c>
      <c r="J530" s="33" t="s">
        <v>1417</v>
      </c>
      <c r="K530" s="33"/>
      <c r="L530" s="33"/>
      <c r="M530" s="33" t="s">
        <v>1418</v>
      </c>
      <c r="N530" s="35" t="s">
        <v>26</v>
      </c>
      <c r="O530" s="35" t="n">
        <v>2016</v>
      </c>
      <c r="P530" s="36" t="str">
        <f aca="false">J530</f>
        <v>Dark Storm, Magical Pony</v>
      </c>
      <c r="Q530" s="37" t="n">
        <f aca="false">COUNTIF(P:P,P530)</f>
        <v>2</v>
      </c>
      <c r="R530" s="38" t="str">
        <f aca="false">E530&amp;"|"&amp;J530</f>
        <v>Gods and Myths|Dark Storm, Magical Pony</v>
      </c>
      <c r="S530" s="39" t="n">
        <f aca="false">COUNTIF(R:R,R530)</f>
        <v>1</v>
      </c>
      <c r="T530" s="40" t="str">
        <f aca="false">B530&amp;"|"&amp;E530&amp;"|"&amp;J530</f>
        <v>Starter|Gods and Myths|Dark Storm, Magical Pony</v>
      </c>
      <c r="U530" s="41" t="n">
        <f aca="false">COUNTIF(T:T,T530)</f>
        <v>1</v>
      </c>
      <c r="V530" s="42" t="str">
        <f aca="false">B530&amp;"|"&amp;E530&amp;"|"&amp;J530&amp;"|"&amp;N530</f>
        <v>Starter|Gods and Myths|Dark Storm, Magical Pony|Set Rotation</v>
      </c>
      <c r="W530" s="43" t="n">
        <f aca="false">COUNTIF(V:V,V530)</f>
        <v>1</v>
      </c>
    </row>
    <row r="531" customFormat="false" ht="15.75" hidden="false" customHeight="true" outlineLevel="0" collapsed="false">
      <c r="A531" s="33" t="s">
        <v>26</v>
      </c>
      <c r="B531" s="33" t="s">
        <v>11</v>
      </c>
      <c r="C531" s="34" t="n">
        <v>3</v>
      </c>
      <c r="D531" s="34" t="n">
        <v>1</v>
      </c>
      <c r="E531" s="33" t="s">
        <v>1416</v>
      </c>
      <c r="F531" s="33" t="s">
        <v>1416</v>
      </c>
      <c r="G531" s="34" t="n">
        <v>1</v>
      </c>
      <c r="H531" s="33" t="s">
        <v>109</v>
      </c>
      <c r="I531" s="33" t="s">
        <v>109</v>
      </c>
      <c r="J531" s="33" t="s">
        <v>224</v>
      </c>
      <c r="K531" s="33"/>
      <c r="L531" s="33"/>
      <c r="M531" s="33" t="s">
        <v>226</v>
      </c>
      <c r="N531" s="35" t="s">
        <v>26</v>
      </c>
      <c r="O531" s="35" t="n">
        <v>2016</v>
      </c>
      <c r="P531" s="36" t="str">
        <f aca="false">J531</f>
        <v>Deck Protectors</v>
      </c>
      <c r="Q531" s="37" t="n">
        <f aca="false">COUNTIF(P:P,P531)</f>
        <v>12</v>
      </c>
      <c r="R531" s="38" t="str">
        <f aca="false">E531&amp;"|"&amp;J531</f>
        <v>Gods and Myths|Deck Protectors</v>
      </c>
      <c r="S531" s="39" t="n">
        <f aca="false">COUNTIF(R:R,R531)</f>
        <v>1</v>
      </c>
      <c r="T531" s="40" t="str">
        <f aca="false">B531&amp;"|"&amp;E531&amp;"|"&amp;J531</f>
        <v>Starter|Gods and Myths|Deck Protectors</v>
      </c>
      <c r="U531" s="41" t="n">
        <f aca="false">COUNTIF(T:T,T531)</f>
        <v>1</v>
      </c>
      <c r="V531" s="42" t="str">
        <f aca="false">B531&amp;"|"&amp;E531&amp;"|"&amp;J531&amp;"|"&amp;N531</f>
        <v>Starter|Gods and Myths|Deck Protectors|Set Rotation</v>
      </c>
      <c r="W531" s="43" t="n">
        <f aca="false">COUNTIF(V:V,V531)</f>
        <v>1</v>
      </c>
    </row>
    <row r="532" customFormat="false" ht="15.75" hidden="false" customHeight="true" outlineLevel="0" collapsed="false">
      <c r="A532" s="33" t="s">
        <v>26</v>
      </c>
      <c r="B532" s="33" t="s">
        <v>11</v>
      </c>
      <c r="C532" s="34" t="n">
        <v>3</v>
      </c>
      <c r="D532" s="34" t="n">
        <v>1</v>
      </c>
      <c r="E532" s="33" t="s">
        <v>1416</v>
      </c>
      <c r="F532" s="33" t="s">
        <v>1416</v>
      </c>
      <c r="G532" s="34" t="n">
        <v>3</v>
      </c>
      <c r="H532" s="33" t="s">
        <v>99</v>
      </c>
      <c r="I532" s="33" t="s">
        <v>275</v>
      </c>
      <c r="J532" s="33" t="s">
        <v>1419</v>
      </c>
      <c r="K532" s="33"/>
      <c r="L532" s="33" t="s">
        <v>1420</v>
      </c>
      <c r="M532" s="33" t="s">
        <v>1421</v>
      </c>
      <c r="N532" s="35" t="s">
        <v>39</v>
      </c>
      <c r="O532" s="35" t="n">
        <v>2020</v>
      </c>
      <c r="P532" s="36" t="str">
        <f aca="false">J532</f>
        <v>Guardian Beast Sami</v>
      </c>
      <c r="Q532" s="37" t="n">
        <f aca="false">COUNTIF(P:P,P532)</f>
        <v>2</v>
      </c>
      <c r="R532" s="38" t="str">
        <f aca="false">E532&amp;"|"&amp;J532</f>
        <v>Gods and Myths|Guardian Beast Sami</v>
      </c>
      <c r="S532" s="39" t="n">
        <f aca="false">COUNTIF(R:R,R532)</f>
        <v>1</v>
      </c>
      <c r="T532" s="40" t="str">
        <f aca="false">B532&amp;"|"&amp;E532&amp;"|"&amp;J532</f>
        <v>Starter|Gods and Myths|Guardian Beast Sami</v>
      </c>
      <c r="U532" s="41" t="n">
        <f aca="false">COUNTIF(T:T,T532)</f>
        <v>1</v>
      </c>
      <c r="V532" s="42" t="str">
        <f aca="false">B532&amp;"|"&amp;E532&amp;"|"&amp;J532&amp;"|"&amp;N532</f>
        <v>Starter|Gods and Myths|Guardian Beast Sami|Collusion</v>
      </c>
      <c r="W532" s="43" t="n">
        <f aca="false">COUNTIF(V:V,V532)</f>
        <v>1</v>
      </c>
    </row>
    <row r="533" customFormat="false" ht="15.75" hidden="false" customHeight="true" outlineLevel="0" collapsed="false">
      <c r="A533" s="33" t="s">
        <v>26</v>
      </c>
      <c r="B533" s="33" t="s">
        <v>11</v>
      </c>
      <c r="C533" s="34" t="n">
        <v>3</v>
      </c>
      <c r="D533" s="34" t="n">
        <v>1</v>
      </c>
      <c r="E533" s="33" t="s">
        <v>1416</v>
      </c>
      <c r="F533" s="33" t="s">
        <v>1416</v>
      </c>
      <c r="G533" s="34" t="n">
        <v>1</v>
      </c>
      <c r="H533" s="33" t="s">
        <v>124</v>
      </c>
      <c r="I533" s="33" t="s">
        <v>275</v>
      </c>
      <c r="J533" s="33" t="s">
        <v>1422</v>
      </c>
      <c r="K533" s="33"/>
      <c r="L533" s="33"/>
      <c r="M533" s="33" t="s">
        <v>1423</v>
      </c>
      <c r="N533" s="35" t="s">
        <v>26</v>
      </c>
      <c r="O533" s="35" t="n">
        <v>2016</v>
      </c>
      <c r="P533" s="36" t="str">
        <f aca="false">J533</f>
        <v>Lotto the Famous Genie</v>
      </c>
      <c r="Q533" s="37" t="n">
        <f aca="false">COUNTIF(P:P,P533)</f>
        <v>2</v>
      </c>
      <c r="R533" s="38" t="str">
        <f aca="false">E533&amp;"|"&amp;J533</f>
        <v>Gods and Myths|Lotto the Famous Genie</v>
      </c>
      <c r="S533" s="39" t="n">
        <f aca="false">COUNTIF(R:R,R533)</f>
        <v>1</v>
      </c>
      <c r="T533" s="40" t="str">
        <f aca="false">B533&amp;"|"&amp;E533&amp;"|"&amp;J533</f>
        <v>Starter|Gods and Myths|Lotto the Famous Genie</v>
      </c>
      <c r="U533" s="41" t="n">
        <f aca="false">COUNTIF(T:T,T533)</f>
        <v>1</v>
      </c>
      <c r="V533" s="42" t="str">
        <f aca="false">B533&amp;"|"&amp;E533&amp;"|"&amp;J533&amp;"|"&amp;N533</f>
        <v>Starter|Gods and Myths|Lotto the Famous Genie|Set Rotation</v>
      </c>
      <c r="W533" s="43" t="n">
        <f aca="false">COUNTIF(V:V,V533)</f>
        <v>1</v>
      </c>
    </row>
    <row r="534" customFormat="false" ht="15.75" hidden="false" customHeight="true" outlineLevel="0" collapsed="false">
      <c r="A534" s="33" t="s">
        <v>26</v>
      </c>
      <c r="B534" s="33" t="s">
        <v>11</v>
      </c>
      <c r="C534" s="34" t="n">
        <v>3</v>
      </c>
      <c r="D534" s="34" t="n">
        <v>1</v>
      </c>
      <c r="E534" s="33" t="s">
        <v>1416</v>
      </c>
      <c r="F534" s="33" t="s">
        <v>1416</v>
      </c>
      <c r="G534" s="34" t="n">
        <v>3</v>
      </c>
      <c r="H534" s="33" t="s">
        <v>109</v>
      </c>
      <c r="I534" s="33" t="s">
        <v>275</v>
      </c>
      <c r="J534" s="33" t="s">
        <v>1424</v>
      </c>
      <c r="K534" s="33"/>
      <c r="L534" s="33"/>
      <c r="M534" s="33" t="s">
        <v>1425</v>
      </c>
      <c r="N534" s="35" t="s">
        <v>26</v>
      </c>
      <c r="O534" s="35" t="n">
        <v>2016</v>
      </c>
      <c r="P534" s="36" t="str">
        <f aca="false">J534</f>
        <v>Mono-Myth Storybook</v>
      </c>
      <c r="Q534" s="37" t="n">
        <f aca="false">COUNTIF(P:P,P534)</f>
        <v>2</v>
      </c>
      <c r="R534" s="38" t="str">
        <f aca="false">E534&amp;"|"&amp;J534</f>
        <v>Gods and Myths|Mono-Myth Storybook</v>
      </c>
      <c r="S534" s="39" t="n">
        <f aca="false">COUNTIF(R:R,R534)</f>
        <v>1</v>
      </c>
      <c r="T534" s="40" t="str">
        <f aca="false">B534&amp;"|"&amp;E534&amp;"|"&amp;J534</f>
        <v>Starter|Gods and Myths|Mono-Myth Storybook</v>
      </c>
      <c r="U534" s="41" t="n">
        <f aca="false">COUNTIF(T:T,T534)</f>
        <v>1</v>
      </c>
      <c r="V534" s="42" t="str">
        <f aca="false">B534&amp;"|"&amp;E534&amp;"|"&amp;J534&amp;"|"&amp;N534</f>
        <v>Starter|Gods and Myths|Mono-Myth Storybook|Set Rotation</v>
      </c>
      <c r="W534" s="43" t="n">
        <f aca="false">COUNTIF(V:V,V534)</f>
        <v>1</v>
      </c>
    </row>
    <row r="535" customFormat="false" ht="15.75" hidden="false" customHeight="true" outlineLevel="0" collapsed="false">
      <c r="A535" s="33" t="s">
        <v>26</v>
      </c>
      <c r="B535" s="33" t="s">
        <v>11</v>
      </c>
      <c r="C535" s="34" t="n">
        <v>3</v>
      </c>
      <c r="D535" s="34" t="n">
        <v>1</v>
      </c>
      <c r="E535" s="33" t="s">
        <v>1416</v>
      </c>
      <c r="F535" s="33" t="s">
        <v>1416</v>
      </c>
      <c r="G535" s="34" t="n">
        <v>5</v>
      </c>
      <c r="H535" s="33" t="s">
        <v>129</v>
      </c>
      <c r="I535" s="33" t="s">
        <v>275</v>
      </c>
      <c r="J535" s="33" t="s">
        <v>1426</v>
      </c>
      <c r="K535" s="33" t="s">
        <v>1427</v>
      </c>
      <c r="L535" s="33"/>
      <c r="M535" s="33" t="s">
        <v>1428</v>
      </c>
      <c r="N535" s="35" t="s">
        <v>26</v>
      </c>
      <c r="O535" s="35" t="n">
        <v>2016</v>
      </c>
      <c r="P535" s="36" t="str">
        <f aca="false">J535</f>
        <v>Neverway, When Pigs Fly</v>
      </c>
      <c r="Q535" s="37" t="n">
        <f aca="false">COUNTIF(P:P,P535)</f>
        <v>2</v>
      </c>
      <c r="R535" s="38" t="str">
        <f aca="false">E535&amp;"|"&amp;J535</f>
        <v>Gods and Myths|Neverway, When Pigs Fly</v>
      </c>
      <c r="S535" s="39" t="n">
        <f aca="false">COUNTIF(R:R,R535)</f>
        <v>1</v>
      </c>
      <c r="T535" s="40" t="str">
        <f aca="false">B535&amp;"|"&amp;E535&amp;"|"&amp;J535</f>
        <v>Starter|Gods and Myths|Neverway, When Pigs Fly</v>
      </c>
      <c r="U535" s="41" t="n">
        <f aca="false">COUNTIF(T:T,T535)</f>
        <v>1</v>
      </c>
      <c r="V535" s="42" t="str">
        <f aca="false">B535&amp;"|"&amp;E535&amp;"|"&amp;J535&amp;"|"&amp;N535</f>
        <v>Starter|Gods and Myths|Neverway, When Pigs Fly|Set Rotation</v>
      </c>
      <c r="W535" s="43" t="n">
        <f aca="false">COUNTIF(V:V,V535)</f>
        <v>1</v>
      </c>
    </row>
    <row r="536" customFormat="false" ht="15.75" hidden="false" customHeight="true" outlineLevel="0" collapsed="false">
      <c r="A536" s="33" t="s">
        <v>26</v>
      </c>
      <c r="B536" s="33" t="s">
        <v>11</v>
      </c>
      <c r="C536" s="34" t="n">
        <v>3</v>
      </c>
      <c r="D536" s="34" t="n">
        <v>1</v>
      </c>
      <c r="E536" s="33" t="s">
        <v>1416</v>
      </c>
      <c r="F536" s="33" t="s">
        <v>1416</v>
      </c>
      <c r="G536" s="34" t="n">
        <v>2</v>
      </c>
      <c r="H536" s="33" t="s">
        <v>110</v>
      </c>
      <c r="I536" s="33" t="s">
        <v>275</v>
      </c>
      <c r="J536" s="33" t="s">
        <v>1429</v>
      </c>
      <c r="K536" s="33" t="s">
        <v>1430</v>
      </c>
      <c r="L536" s="33"/>
      <c r="M536" s="33" t="s">
        <v>1431</v>
      </c>
      <c r="N536" s="35" t="s">
        <v>26</v>
      </c>
      <c r="O536" s="35" t="n">
        <v>2016</v>
      </c>
      <c r="P536" s="36" t="str">
        <f aca="false">J536</f>
        <v>Poppin the Unfriendly Ghost</v>
      </c>
      <c r="Q536" s="37" t="n">
        <f aca="false">COUNTIF(P:P,P536)</f>
        <v>2</v>
      </c>
      <c r="R536" s="38" t="str">
        <f aca="false">E536&amp;"|"&amp;J536</f>
        <v>Gods and Myths|Poppin the Unfriendly Ghost</v>
      </c>
      <c r="S536" s="39" t="n">
        <f aca="false">COUNTIF(R:R,R536)</f>
        <v>1</v>
      </c>
      <c r="T536" s="40" t="str">
        <f aca="false">B536&amp;"|"&amp;E536&amp;"|"&amp;J536</f>
        <v>Starter|Gods and Myths|Poppin the Unfriendly Ghost</v>
      </c>
      <c r="U536" s="41" t="n">
        <f aca="false">COUNTIF(T:T,T536)</f>
        <v>1</v>
      </c>
      <c r="V536" s="42" t="str">
        <f aca="false">B536&amp;"|"&amp;E536&amp;"|"&amp;J536&amp;"|"&amp;N536</f>
        <v>Starter|Gods and Myths|Poppin the Unfriendly Ghost|Set Rotation</v>
      </c>
      <c r="W536" s="43" t="n">
        <f aca="false">COUNTIF(V:V,V536)</f>
        <v>1</v>
      </c>
    </row>
    <row r="537" customFormat="false" ht="15.75" hidden="false" customHeight="true" outlineLevel="0" collapsed="false">
      <c r="A537" s="33" t="s">
        <v>26</v>
      </c>
      <c r="B537" s="33" t="s">
        <v>11</v>
      </c>
      <c r="C537" s="34" t="n">
        <v>3</v>
      </c>
      <c r="D537" s="34" t="n">
        <v>1</v>
      </c>
      <c r="E537" s="33" t="s">
        <v>1416</v>
      </c>
      <c r="F537" s="33" t="s">
        <v>1416</v>
      </c>
      <c r="G537" s="34" t="n">
        <v>1</v>
      </c>
      <c r="H537" s="33" t="s">
        <v>114</v>
      </c>
      <c r="I537" s="33" t="s">
        <v>275</v>
      </c>
      <c r="J537" s="33" t="s">
        <v>1432</v>
      </c>
      <c r="K537" s="33"/>
      <c r="L537" s="33"/>
      <c r="M537" s="33" t="s">
        <v>1433</v>
      </c>
      <c r="N537" s="35" t="s">
        <v>26</v>
      </c>
      <c r="O537" s="35" t="n">
        <v>2016</v>
      </c>
      <c r="P537" s="36" t="str">
        <f aca="false">J537</f>
        <v>Will o' Wisp</v>
      </c>
      <c r="Q537" s="37" t="n">
        <f aca="false">COUNTIF(P:P,P537)</f>
        <v>2</v>
      </c>
      <c r="R537" s="38" t="str">
        <f aca="false">E537&amp;"|"&amp;J537</f>
        <v>Gods and Myths|Will o' Wisp</v>
      </c>
      <c r="S537" s="39" t="n">
        <f aca="false">COUNTIF(R:R,R537)</f>
        <v>1</v>
      </c>
      <c r="T537" s="40" t="str">
        <f aca="false">B537&amp;"|"&amp;E537&amp;"|"&amp;J537</f>
        <v>Starter|Gods and Myths|Will o' Wisp</v>
      </c>
      <c r="U537" s="41" t="n">
        <f aca="false">COUNTIF(T:T,T537)</f>
        <v>1</v>
      </c>
      <c r="V537" s="42" t="str">
        <f aca="false">B537&amp;"|"&amp;E537&amp;"|"&amp;J537&amp;"|"&amp;N537</f>
        <v>Starter|Gods and Myths|Will o' Wisp|Set Rotation</v>
      </c>
      <c r="W537" s="43" t="n">
        <f aca="false">COUNTIF(V:V,V537)</f>
        <v>1</v>
      </c>
    </row>
    <row r="538" customFormat="false" ht="15.75" hidden="false" customHeight="true" outlineLevel="0" collapsed="false">
      <c r="A538" s="33" t="s">
        <v>26</v>
      </c>
      <c r="B538" s="33" t="s">
        <v>11</v>
      </c>
      <c r="C538" s="34" t="n">
        <v>3</v>
      </c>
      <c r="D538" s="34" t="n">
        <v>1</v>
      </c>
      <c r="E538" s="33" t="s">
        <v>1416</v>
      </c>
      <c r="F538" s="33" t="s">
        <v>1416</v>
      </c>
      <c r="G538" s="34" t="n">
        <v>3</v>
      </c>
      <c r="H538" s="33" t="s">
        <v>139</v>
      </c>
      <c r="I538" s="33" t="s">
        <v>275</v>
      </c>
      <c r="J538" s="33" t="s">
        <v>1434</v>
      </c>
      <c r="K538" s="33" t="s">
        <v>1435</v>
      </c>
      <c r="L538" s="33" t="s">
        <v>1436</v>
      </c>
      <c r="M538" s="33" t="s">
        <v>1437</v>
      </c>
      <c r="N538" s="35" t="s">
        <v>39</v>
      </c>
      <c r="O538" s="35" t="n">
        <v>2020</v>
      </c>
      <c r="P538" s="36" t="str">
        <f aca="false">J538</f>
        <v>World Turtle Tarask</v>
      </c>
      <c r="Q538" s="37" t="n">
        <f aca="false">COUNTIF(P:P,P538)</f>
        <v>2</v>
      </c>
      <c r="R538" s="38" t="str">
        <f aca="false">E538&amp;"|"&amp;J538</f>
        <v>Gods and Myths|World Turtle Tarask</v>
      </c>
      <c r="S538" s="39" t="n">
        <f aca="false">COUNTIF(R:R,R538)</f>
        <v>1</v>
      </c>
      <c r="T538" s="40" t="str">
        <f aca="false">B538&amp;"|"&amp;E538&amp;"|"&amp;J538</f>
        <v>Starter|Gods and Myths|World Turtle Tarask</v>
      </c>
      <c r="U538" s="41" t="n">
        <f aca="false">COUNTIF(T:T,T538)</f>
        <v>1</v>
      </c>
      <c r="V538" s="42" t="str">
        <f aca="false">B538&amp;"|"&amp;E538&amp;"|"&amp;J538&amp;"|"&amp;N538</f>
        <v>Starter|Gods and Myths|World Turtle Tarask|Collusion</v>
      </c>
      <c r="W538" s="43" t="n">
        <f aca="false">COUNTIF(V:V,V538)</f>
        <v>1</v>
      </c>
    </row>
    <row r="539" customFormat="false" ht="15.75" hidden="false" customHeight="true" outlineLevel="0" collapsed="false">
      <c r="A539" s="33" t="s">
        <v>10</v>
      </c>
      <c r="B539" s="33" t="s">
        <v>11</v>
      </c>
      <c r="C539" s="34" t="n">
        <v>3</v>
      </c>
      <c r="D539" s="34" t="n">
        <v>1</v>
      </c>
      <c r="E539" s="33" t="s">
        <v>1438</v>
      </c>
      <c r="F539" s="33" t="s">
        <v>1438</v>
      </c>
      <c r="G539" s="34" t="n">
        <v>4</v>
      </c>
      <c r="H539" s="33" t="s">
        <v>129</v>
      </c>
      <c r="I539" s="33" t="s">
        <v>105</v>
      </c>
      <c r="J539" s="33" t="s">
        <v>1439</v>
      </c>
      <c r="K539" s="33"/>
      <c r="L539" s="33"/>
      <c r="M539" s="33" t="s">
        <v>1440</v>
      </c>
      <c r="N539" s="35" t="s">
        <v>109</v>
      </c>
      <c r="O539" s="35" t="n">
        <v>2015</v>
      </c>
      <c r="P539" s="36" t="str">
        <f aca="false">J539</f>
        <v>Birdkeeper Arica</v>
      </c>
      <c r="Q539" s="37" t="n">
        <f aca="false">COUNTIF(P:P,P539)</f>
        <v>2</v>
      </c>
      <c r="R539" s="38" t="str">
        <f aca="false">E539&amp;"|"&amp;J539</f>
        <v>Greendew Bazaar|Birdkeeper Arica</v>
      </c>
      <c r="S539" s="39" t="n">
        <f aca="false">COUNTIF(R:R,R539)</f>
        <v>1</v>
      </c>
      <c r="T539" s="40" t="str">
        <f aca="false">B539&amp;"|"&amp;E539&amp;"|"&amp;J539</f>
        <v>Starter|Greendew Bazaar|Birdkeeper Arica</v>
      </c>
      <c r="U539" s="41" t="n">
        <f aca="false">COUNTIF(T:T,T539)</f>
        <v>1</v>
      </c>
      <c r="V539" s="42" t="str">
        <f aca="false">B539&amp;"|"&amp;E539&amp;"|"&amp;J539&amp;"|"&amp;N539</f>
        <v>Starter|Greendew Bazaar|Birdkeeper Arica|-</v>
      </c>
      <c r="W539" s="43" t="n">
        <f aca="false">COUNTIF(V:V,V539)</f>
        <v>1</v>
      </c>
    </row>
    <row r="540" customFormat="false" ht="15.75" hidden="false" customHeight="true" outlineLevel="0" collapsed="false">
      <c r="A540" s="33" t="s">
        <v>10</v>
      </c>
      <c r="B540" s="33" t="s">
        <v>11</v>
      </c>
      <c r="C540" s="34" t="n">
        <v>3</v>
      </c>
      <c r="D540" s="34" t="n">
        <v>1</v>
      </c>
      <c r="E540" s="33" t="s">
        <v>1438</v>
      </c>
      <c r="F540" s="33" t="s">
        <v>1438</v>
      </c>
      <c r="G540" s="34" t="n">
        <v>1</v>
      </c>
      <c r="H540" s="33" t="s">
        <v>109</v>
      </c>
      <c r="I540" s="33" t="s">
        <v>109</v>
      </c>
      <c r="J540" s="33" t="s">
        <v>224</v>
      </c>
      <c r="K540" s="33"/>
      <c r="L540" s="33"/>
      <c r="M540" s="33" t="s">
        <v>226</v>
      </c>
      <c r="N540" s="35" t="s">
        <v>109</v>
      </c>
      <c r="O540" s="35" t="n">
        <v>2015</v>
      </c>
      <c r="P540" s="36" t="str">
        <f aca="false">J540</f>
        <v>Deck Protectors</v>
      </c>
      <c r="Q540" s="37" t="n">
        <f aca="false">COUNTIF(P:P,P540)</f>
        <v>12</v>
      </c>
      <c r="R540" s="38" t="str">
        <f aca="false">E540&amp;"|"&amp;J540</f>
        <v>Greendew Bazaar|Deck Protectors</v>
      </c>
      <c r="S540" s="39" t="n">
        <f aca="false">COUNTIF(R:R,R540)</f>
        <v>1</v>
      </c>
      <c r="T540" s="40" t="str">
        <f aca="false">B540&amp;"|"&amp;E540&amp;"|"&amp;J540</f>
        <v>Starter|Greendew Bazaar|Deck Protectors</v>
      </c>
      <c r="U540" s="41" t="n">
        <f aca="false">COUNTIF(T:T,T540)</f>
        <v>1</v>
      </c>
      <c r="V540" s="42" t="str">
        <f aca="false">B540&amp;"|"&amp;E540&amp;"|"&amp;J540&amp;"|"&amp;N540</f>
        <v>Starter|Greendew Bazaar|Deck Protectors|-</v>
      </c>
      <c r="W540" s="43" t="n">
        <f aca="false">COUNTIF(V:V,V540)</f>
        <v>1</v>
      </c>
    </row>
    <row r="541" customFormat="false" ht="15.75" hidden="false" customHeight="true" outlineLevel="0" collapsed="false">
      <c r="A541" s="33" t="s">
        <v>10</v>
      </c>
      <c r="B541" s="33" t="s">
        <v>11</v>
      </c>
      <c r="C541" s="34" t="n">
        <v>3</v>
      </c>
      <c r="D541" s="34" t="n">
        <v>1</v>
      </c>
      <c r="E541" s="33" t="s">
        <v>1438</v>
      </c>
      <c r="F541" s="33" t="s">
        <v>1438</v>
      </c>
      <c r="G541" s="34" t="n">
        <v>2</v>
      </c>
      <c r="H541" s="33" t="s">
        <v>129</v>
      </c>
      <c r="I541" s="33" t="s">
        <v>275</v>
      </c>
      <c r="J541" s="33" t="s">
        <v>1441</v>
      </c>
      <c r="K541" s="33"/>
      <c r="L541" s="33"/>
      <c r="M541" s="33" t="s">
        <v>1442</v>
      </c>
      <c r="N541" s="35" t="s">
        <v>109</v>
      </c>
      <c r="O541" s="35" t="n">
        <v>2015</v>
      </c>
      <c r="P541" s="36" t="str">
        <f aca="false">J541</f>
        <v>Ghasticus, the Wind Spirit</v>
      </c>
      <c r="Q541" s="37" t="n">
        <f aca="false">COUNTIF(P:P,P541)</f>
        <v>2</v>
      </c>
      <c r="R541" s="38" t="str">
        <f aca="false">E541&amp;"|"&amp;J541</f>
        <v>Greendew Bazaar|Ghasticus, the Wind Spirit</v>
      </c>
      <c r="S541" s="39" t="n">
        <f aca="false">COUNTIF(R:R,R541)</f>
        <v>1</v>
      </c>
      <c r="T541" s="40" t="str">
        <f aca="false">B541&amp;"|"&amp;E541&amp;"|"&amp;J541</f>
        <v>Starter|Greendew Bazaar|Ghasticus, the Wind Spirit</v>
      </c>
      <c r="U541" s="41" t="n">
        <f aca="false">COUNTIF(T:T,T541)</f>
        <v>1</v>
      </c>
      <c r="V541" s="42" t="str">
        <f aca="false">B541&amp;"|"&amp;E541&amp;"|"&amp;J541&amp;"|"&amp;N541</f>
        <v>Starter|Greendew Bazaar|Ghasticus, the Wind Spirit|-</v>
      </c>
      <c r="W541" s="43" t="n">
        <f aca="false">COUNTIF(V:V,V541)</f>
        <v>1</v>
      </c>
    </row>
    <row r="542" customFormat="false" ht="15.75" hidden="false" customHeight="true" outlineLevel="0" collapsed="false">
      <c r="A542" s="33" t="s">
        <v>10</v>
      </c>
      <c r="B542" s="33" t="s">
        <v>11</v>
      </c>
      <c r="C542" s="34" t="n">
        <v>3</v>
      </c>
      <c r="D542" s="34" t="n">
        <v>1</v>
      </c>
      <c r="E542" s="33" t="s">
        <v>1438</v>
      </c>
      <c r="F542" s="33" t="s">
        <v>1438</v>
      </c>
      <c r="G542" s="34" t="n">
        <v>5</v>
      </c>
      <c r="H542" s="33" t="s">
        <v>129</v>
      </c>
      <c r="I542" s="33" t="s">
        <v>105</v>
      </c>
      <c r="J542" s="33" t="s">
        <v>1443</v>
      </c>
      <c r="K542" s="33"/>
      <c r="L542" s="33"/>
      <c r="M542" s="33" t="s">
        <v>1444</v>
      </c>
      <c r="N542" s="35" t="s">
        <v>109</v>
      </c>
      <c r="O542" s="35" t="n">
        <v>2015</v>
      </c>
      <c r="P542" s="36" t="str">
        <f aca="false">J542</f>
        <v>King of the Faraway Mountain</v>
      </c>
      <c r="Q542" s="37" t="n">
        <f aca="false">COUNTIF(P:P,P542)</f>
        <v>3</v>
      </c>
      <c r="R542" s="38" t="str">
        <f aca="false">E542&amp;"|"&amp;J542</f>
        <v>Greendew Bazaar|King of the Faraway Mountain</v>
      </c>
      <c r="S542" s="39" t="n">
        <f aca="false">COUNTIF(R:R,R542)</f>
        <v>1</v>
      </c>
      <c r="T542" s="40" t="str">
        <f aca="false">B542&amp;"|"&amp;E542&amp;"|"&amp;J542</f>
        <v>Starter|Greendew Bazaar|King of the Faraway Mountain</v>
      </c>
      <c r="U542" s="41" t="n">
        <f aca="false">COUNTIF(T:T,T542)</f>
        <v>1</v>
      </c>
      <c r="V542" s="42" t="str">
        <f aca="false">B542&amp;"|"&amp;E542&amp;"|"&amp;J542&amp;"|"&amp;N542</f>
        <v>Starter|Greendew Bazaar|King of the Faraway Mountain|-</v>
      </c>
      <c r="W542" s="43" t="n">
        <f aca="false">COUNTIF(V:V,V542)</f>
        <v>1</v>
      </c>
    </row>
    <row r="543" customFormat="false" ht="15.75" hidden="false" customHeight="true" outlineLevel="0" collapsed="false">
      <c r="A543" s="33" t="s">
        <v>10</v>
      </c>
      <c r="B543" s="33" t="s">
        <v>11</v>
      </c>
      <c r="C543" s="34" t="n">
        <v>3</v>
      </c>
      <c r="D543" s="34" t="n">
        <v>1</v>
      </c>
      <c r="E543" s="33" t="s">
        <v>1438</v>
      </c>
      <c r="F543" s="33" t="s">
        <v>1438</v>
      </c>
      <c r="G543" s="34" t="n">
        <v>2</v>
      </c>
      <c r="H543" s="33" t="s">
        <v>129</v>
      </c>
      <c r="I543" s="33" t="s">
        <v>109</v>
      </c>
      <c r="J543" s="33" t="s">
        <v>1445</v>
      </c>
      <c r="K543" s="33"/>
      <c r="L543" s="33"/>
      <c r="M543" s="33" t="s">
        <v>1446</v>
      </c>
      <c r="N543" s="35" t="s">
        <v>109</v>
      </c>
      <c r="O543" s="35" t="n">
        <v>2015</v>
      </c>
      <c r="P543" s="36" t="str">
        <f aca="false">J543</f>
        <v>Mono-Air Economy</v>
      </c>
      <c r="Q543" s="37" t="n">
        <f aca="false">COUNTIF(P:P,P543)</f>
        <v>2</v>
      </c>
      <c r="R543" s="38" t="str">
        <f aca="false">E543&amp;"|"&amp;J543</f>
        <v>Greendew Bazaar|Mono-Air Economy</v>
      </c>
      <c r="S543" s="39" t="n">
        <f aca="false">COUNTIF(R:R,R543)</f>
        <v>1</v>
      </c>
      <c r="T543" s="40" t="str">
        <f aca="false">B543&amp;"|"&amp;E543&amp;"|"&amp;J543</f>
        <v>Starter|Greendew Bazaar|Mono-Air Economy</v>
      </c>
      <c r="U543" s="41" t="n">
        <f aca="false">COUNTIF(T:T,T543)</f>
        <v>1</v>
      </c>
      <c r="V543" s="42" t="str">
        <f aca="false">B543&amp;"|"&amp;E543&amp;"|"&amp;J543&amp;"|"&amp;N543</f>
        <v>Starter|Greendew Bazaar|Mono-Air Economy|-</v>
      </c>
      <c r="W543" s="43" t="n">
        <f aca="false">COUNTIF(V:V,V543)</f>
        <v>1</v>
      </c>
    </row>
    <row r="544" customFormat="false" ht="15.75" hidden="false" customHeight="true" outlineLevel="0" collapsed="false">
      <c r="A544" s="33" t="s">
        <v>10</v>
      </c>
      <c r="B544" s="33" t="s">
        <v>11</v>
      </c>
      <c r="C544" s="34" t="n">
        <v>3</v>
      </c>
      <c r="D544" s="34" t="n">
        <v>1</v>
      </c>
      <c r="E544" s="33" t="s">
        <v>1438</v>
      </c>
      <c r="F544" s="33" t="s">
        <v>1438</v>
      </c>
      <c r="G544" s="34" t="n">
        <v>3</v>
      </c>
      <c r="H544" s="33" t="s">
        <v>129</v>
      </c>
      <c r="I544" s="33" t="s">
        <v>125</v>
      </c>
      <c r="J544" s="33" t="s">
        <v>1447</v>
      </c>
      <c r="K544" s="33"/>
      <c r="L544" s="33"/>
      <c r="M544" s="33" t="s">
        <v>1448</v>
      </c>
      <c r="N544" s="35" t="s">
        <v>109</v>
      </c>
      <c r="O544" s="35" t="n">
        <v>2015</v>
      </c>
      <c r="P544" s="36" t="str">
        <f aca="false">J544</f>
        <v>Rocketman Kev</v>
      </c>
      <c r="Q544" s="37" t="n">
        <f aca="false">COUNTIF(P:P,P544)</f>
        <v>2</v>
      </c>
      <c r="R544" s="38" t="str">
        <f aca="false">E544&amp;"|"&amp;J544</f>
        <v>Greendew Bazaar|Rocketman Kev</v>
      </c>
      <c r="S544" s="39" t="n">
        <f aca="false">COUNTIF(R:R,R544)</f>
        <v>1</v>
      </c>
      <c r="T544" s="40" t="str">
        <f aca="false">B544&amp;"|"&amp;E544&amp;"|"&amp;J544</f>
        <v>Starter|Greendew Bazaar|Rocketman Kev</v>
      </c>
      <c r="U544" s="41" t="n">
        <f aca="false">COUNTIF(T:T,T544)</f>
        <v>1</v>
      </c>
      <c r="V544" s="42" t="str">
        <f aca="false">B544&amp;"|"&amp;E544&amp;"|"&amp;J544&amp;"|"&amp;N544</f>
        <v>Starter|Greendew Bazaar|Rocketman Kev|-</v>
      </c>
      <c r="W544" s="43" t="n">
        <f aca="false">COUNTIF(V:V,V544)</f>
        <v>1</v>
      </c>
    </row>
    <row r="545" customFormat="false" ht="15.75" hidden="false" customHeight="true" outlineLevel="0" collapsed="false">
      <c r="A545" s="33" t="s">
        <v>10</v>
      </c>
      <c r="B545" s="33" t="s">
        <v>11</v>
      </c>
      <c r="C545" s="34" t="n">
        <v>3</v>
      </c>
      <c r="D545" s="34" t="n">
        <v>1</v>
      </c>
      <c r="E545" s="33" t="s">
        <v>1438</v>
      </c>
      <c r="F545" s="33" t="s">
        <v>1438</v>
      </c>
      <c r="G545" s="34" t="n">
        <v>1</v>
      </c>
      <c r="H545" s="33" t="s">
        <v>129</v>
      </c>
      <c r="I545" s="33" t="s">
        <v>125</v>
      </c>
      <c r="J545" s="33" t="s">
        <v>1449</v>
      </c>
      <c r="K545" s="33"/>
      <c r="L545" s="33"/>
      <c r="M545" s="33" t="s">
        <v>1450</v>
      </c>
      <c r="N545" s="35" t="s">
        <v>109</v>
      </c>
      <c r="O545" s="35" t="n">
        <v>2015</v>
      </c>
      <c r="P545" s="36" t="str">
        <f aca="false">J545</f>
        <v>Trenneth, Novice Archer</v>
      </c>
      <c r="Q545" s="37" t="n">
        <f aca="false">COUNTIF(P:P,P545)</f>
        <v>3</v>
      </c>
      <c r="R545" s="38" t="str">
        <f aca="false">E545&amp;"|"&amp;J545</f>
        <v>Greendew Bazaar|Trenneth, Novice Archer</v>
      </c>
      <c r="S545" s="39" t="n">
        <f aca="false">COUNTIF(R:R,R545)</f>
        <v>1</v>
      </c>
      <c r="T545" s="40" t="str">
        <f aca="false">B545&amp;"|"&amp;E545&amp;"|"&amp;J545</f>
        <v>Starter|Greendew Bazaar|Trenneth, Novice Archer</v>
      </c>
      <c r="U545" s="41" t="n">
        <f aca="false">COUNTIF(T:T,T545)</f>
        <v>1</v>
      </c>
      <c r="V545" s="42" t="str">
        <f aca="false">B545&amp;"|"&amp;E545&amp;"|"&amp;J545&amp;"|"&amp;N545</f>
        <v>Starter|Greendew Bazaar|Trenneth, Novice Archer|-</v>
      </c>
      <c r="W545" s="43" t="n">
        <f aca="false">COUNTIF(V:V,V545)</f>
        <v>1</v>
      </c>
    </row>
    <row r="546" customFormat="false" ht="15.75" hidden="false" customHeight="true" outlineLevel="0" collapsed="false">
      <c r="A546" s="33" t="s">
        <v>10</v>
      </c>
      <c r="B546" s="33" t="s">
        <v>11</v>
      </c>
      <c r="C546" s="34" t="n">
        <v>3</v>
      </c>
      <c r="D546" s="34" t="n">
        <v>1</v>
      </c>
      <c r="E546" s="33" t="s">
        <v>1438</v>
      </c>
      <c r="F546" s="33" t="s">
        <v>1438</v>
      </c>
      <c r="G546" s="34" t="n">
        <v>3</v>
      </c>
      <c r="H546" s="33" t="s">
        <v>129</v>
      </c>
      <c r="I546" s="33" t="s">
        <v>275</v>
      </c>
      <c r="J546" s="33" t="s">
        <v>1451</v>
      </c>
      <c r="K546" s="33"/>
      <c r="L546" s="33"/>
      <c r="M546" s="33" t="s">
        <v>1452</v>
      </c>
      <c r="N546" s="35" t="s">
        <v>109</v>
      </c>
      <c r="O546" s="35" t="n">
        <v>2015</v>
      </c>
      <c r="P546" s="36" t="str">
        <f aca="false">J546</f>
        <v>Wenglie, the Harpy</v>
      </c>
      <c r="Q546" s="37" t="n">
        <f aca="false">COUNTIF(P:P,P546)</f>
        <v>2</v>
      </c>
      <c r="R546" s="38" t="str">
        <f aca="false">E546&amp;"|"&amp;J546</f>
        <v>Greendew Bazaar|Wenglie, the Harpy</v>
      </c>
      <c r="S546" s="39" t="n">
        <f aca="false">COUNTIF(R:R,R546)</f>
        <v>1</v>
      </c>
      <c r="T546" s="40" t="str">
        <f aca="false">B546&amp;"|"&amp;E546&amp;"|"&amp;J546</f>
        <v>Starter|Greendew Bazaar|Wenglie, the Harpy</v>
      </c>
      <c r="U546" s="41" t="n">
        <f aca="false">COUNTIF(T:T,T546)</f>
        <v>1</v>
      </c>
      <c r="V546" s="42" t="str">
        <f aca="false">B546&amp;"|"&amp;E546&amp;"|"&amp;J546&amp;"|"&amp;N546</f>
        <v>Starter|Greendew Bazaar|Wenglie, the Harpy|-</v>
      </c>
      <c r="W546" s="43" t="n">
        <f aca="false">COUNTIF(V:V,V546)</f>
        <v>1</v>
      </c>
    </row>
    <row r="547" customFormat="false" ht="15.75" hidden="false" customHeight="true" outlineLevel="0" collapsed="false">
      <c r="A547" s="33" t="s">
        <v>10</v>
      </c>
      <c r="B547" s="33" t="s">
        <v>11</v>
      </c>
      <c r="C547" s="34" t="n">
        <v>3</v>
      </c>
      <c r="D547" s="34" t="n">
        <v>1</v>
      </c>
      <c r="E547" s="33" t="s">
        <v>1438</v>
      </c>
      <c r="F547" s="33" t="s">
        <v>1438</v>
      </c>
      <c r="G547" s="34" t="n">
        <v>1</v>
      </c>
      <c r="H547" s="33" t="s">
        <v>129</v>
      </c>
      <c r="I547" s="33" t="s">
        <v>162</v>
      </c>
      <c r="J547" s="33" t="s">
        <v>1453</v>
      </c>
      <c r="K547" s="33"/>
      <c r="L547" s="33"/>
      <c r="M547" s="33" t="s">
        <v>1454</v>
      </c>
      <c r="N547" s="35" t="s">
        <v>109</v>
      </c>
      <c r="O547" s="35" t="n">
        <v>2015</v>
      </c>
      <c r="P547" s="36" t="str">
        <f aca="false">J547</f>
        <v>Yellow Egg, Birth of Wind</v>
      </c>
      <c r="Q547" s="37" t="n">
        <f aca="false">COUNTIF(P:P,P547)</f>
        <v>2</v>
      </c>
      <c r="R547" s="38" t="str">
        <f aca="false">E547&amp;"|"&amp;J547</f>
        <v>Greendew Bazaar|Yellow Egg, Birth of Wind</v>
      </c>
      <c r="S547" s="39" t="n">
        <f aca="false">COUNTIF(R:R,R547)</f>
        <v>1</v>
      </c>
      <c r="T547" s="40" t="str">
        <f aca="false">B547&amp;"|"&amp;E547&amp;"|"&amp;J547</f>
        <v>Starter|Greendew Bazaar|Yellow Egg, Birth of Wind</v>
      </c>
      <c r="U547" s="41" t="n">
        <f aca="false">COUNTIF(T:T,T547)</f>
        <v>1</v>
      </c>
      <c r="V547" s="42" t="str">
        <f aca="false">B547&amp;"|"&amp;E547&amp;"|"&amp;J547&amp;"|"&amp;N547</f>
        <v>Starter|Greendew Bazaar|Yellow Egg, Birth of Wind|-</v>
      </c>
      <c r="W547" s="43" t="n">
        <f aca="false">COUNTIF(V:V,V547)</f>
        <v>1</v>
      </c>
    </row>
    <row r="548" customFormat="false" ht="15.75" hidden="false" customHeight="true" outlineLevel="0" collapsed="false">
      <c r="A548" s="33" t="s">
        <v>63</v>
      </c>
      <c r="B548" s="33" t="s">
        <v>20</v>
      </c>
      <c r="C548" s="34" t="n">
        <v>0</v>
      </c>
      <c r="D548" s="34" t="n">
        <v>1</v>
      </c>
      <c r="E548" s="33" t="s">
        <v>1455</v>
      </c>
      <c r="F548" s="33" t="s">
        <v>1455</v>
      </c>
      <c r="G548" s="34" t="n">
        <v>0</v>
      </c>
      <c r="H548" s="33" t="s">
        <v>109</v>
      </c>
      <c r="I548" s="33" t="s">
        <v>109</v>
      </c>
      <c r="J548" s="33" t="s">
        <v>1456</v>
      </c>
      <c r="K548" s="33"/>
      <c r="L548" s="33"/>
      <c r="M548" s="33" t="s">
        <v>1457</v>
      </c>
      <c r="N548" s="35" t="s">
        <v>109</v>
      </c>
      <c r="O548" s="35" t="n">
        <v>2017</v>
      </c>
      <c r="P548" s="36" t="str">
        <f aca="false">J548</f>
        <v>Greline Alcartone</v>
      </c>
      <c r="Q548" s="37" t="n">
        <f aca="false">COUNTIF(P:P,P548)</f>
        <v>3</v>
      </c>
      <c r="R548" s="38" t="str">
        <f aca="false">E548&amp;"|"&amp;J548</f>
        <v>Greline|Greline Alcartone</v>
      </c>
      <c r="S548" s="39" t="n">
        <f aca="false">COUNTIF(R:R,R548)</f>
        <v>2</v>
      </c>
      <c r="T548" s="40" t="str">
        <f aca="false">B548&amp;"|"&amp;E548&amp;"|"&amp;J548</f>
        <v>Character|Greline|Greline Alcartone</v>
      </c>
      <c r="U548" s="41" t="n">
        <f aca="false">COUNTIF(T:T,T548)</f>
        <v>1</v>
      </c>
      <c r="V548" s="42" t="str">
        <f aca="false">B548&amp;"|"&amp;E548&amp;"|"&amp;J548&amp;"|"&amp;N548</f>
        <v>Character|Greline|Greline Alcartone|-</v>
      </c>
      <c r="W548" s="43" t="n">
        <f aca="false">COUNTIF(V:V,V548)</f>
        <v>1</v>
      </c>
    </row>
    <row r="549" customFormat="false" ht="15.75" hidden="false" customHeight="true" outlineLevel="0" collapsed="false">
      <c r="A549" s="33" t="s">
        <v>63</v>
      </c>
      <c r="B549" s="33" t="s">
        <v>32</v>
      </c>
      <c r="C549" s="34" t="n">
        <v>0</v>
      </c>
      <c r="D549" s="34" t="n">
        <v>1</v>
      </c>
      <c r="E549" s="33" t="s">
        <v>1455</v>
      </c>
      <c r="F549" s="33" t="s">
        <v>1455</v>
      </c>
      <c r="G549" s="34" t="n">
        <v>0</v>
      </c>
      <c r="H549" s="33" t="s">
        <v>109</v>
      </c>
      <c r="I549" s="33" t="s">
        <v>109</v>
      </c>
      <c r="J549" s="33" t="s">
        <v>1456</v>
      </c>
      <c r="K549" s="33"/>
      <c r="L549" s="33"/>
      <c r="M549" s="33" t="s">
        <v>1458</v>
      </c>
      <c r="N549" s="35" t="s">
        <v>109</v>
      </c>
      <c r="O549" s="35" t="n">
        <v>2017</v>
      </c>
      <c r="P549" s="36" t="str">
        <f aca="false">J549</f>
        <v>Greline Alcartone</v>
      </c>
      <c r="Q549" s="37" t="n">
        <f aca="false">COUNTIF(P:P,P549)</f>
        <v>3</v>
      </c>
      <c r="R549" s="38" t="str">
        <f aca="false">E549&amp;"|"&amp;J549</f>
        <v>Greline|Greline Alcartone</v>
      </c>
      <c r="S549" s="39" t="n">
        <f aca="false">COUNTIF(R:R,R549)</f>
        <v>2</v>
      </c>
      <c r="T549" s="40" t="str">
        <f aca="false">B549&amp;"|"&amp;E549&amp;"|"&amp;J549</f>
        <v>Character (Co-Op)|Greline|Greline Alcartone</v>
      </c>
      <c r="U549" s="41" t="n">
        <f aca="false">COUNTIF(T:T,T549)</f>
        <v>1</v>
      </c>
      <c r="V549" s="42" t="str">
        <f aca="false">B549&amp;"|"&amp;E549&amp;"|"&amp;J549&amp;"|"&amp;N549</f>
        <v>Character (Co-Op)|Greline|Greline Alcartone|-</v>
      </c>
      <c r="W549" s="43" t="n">
        <f aca="false">COUNTIF(V:V,V549)</f>
        <v>1</v>
      </c>
    </row>
    <row r="550" customFormat="false" ht="15.75" hidden="false" customHeight="true" outlineLevel="0" collapsed="false">
      <c r="A550" s="33" t="s">
        <v>63</v>
      </c>
      <c r="B550" s="33" t="s">
        <v>21</v>
      </c>
      <c r="C550" s="34" t="n">
        <v>0</v>
      </c>
      <c r="D550" s="34" t="n">
        <v>3</v>
      </c>
      <c r="E550" s="33" t="s">
        <v>1455</v>
      </c>
      <c r="F550" s="33" t="s">
        <v>1455</v>
      </c>
      <c r="G550" s="34" t="n">
        <v>0</v>
      </c>
      <c r="H550" s="33" t="s">
        <v>109</v>
      </c>
      <c r="I550" s="33" t="s">
        <v>109</v>
      </c>
      <c r="J550" s="33" t="s">
        <v>148</v>
      </c>
      <c r="K550" s="33"/>
      <c r="L550" s="33"/>
      <c r="M550" s="33" t="s">
        <v>150</v>
      </c>
      <c r="N550" s="35" t="s">
        <v>109</v>
      </c>
      <c r="O550" s="35" t="n">
        <v>2017</v>
      </c>
      <c r="P550" s="36" t="str">
        <f aca="false">J550</f>
        <v>Friendship (+1 VP)</v>
      </c>
      <c r="Q550" s="37" t="n">
        <f aca="false">COUNTIF(P:P,P550)</f>
        <v>24</v>
      </c>
      <c r="R550" s="38" t="str">
        <f aca="false">E550&amp;"|"&amp;J550</f>
        <v>Greline|Friendship (+1 VP)</v>
      </c>
      <c r="S550" s="39" t="n">
        <f aca="false">COUNTIF(R:R,R550)</f>
        <v>1</v>
      </c>
      <c r="T550" s="40" t="str">
        <f aca="false">B550&amp;"|"&amp;E550&amp;"|"&amp;J550</f>
        <v>Friendship|Greline|Friendship (+1 VP)</v>
      </c>
      <c r="U550" s="41" t="n">
        <f aca="false">COUNTIF(T:T,T550)</f>
        <v>1</v>
      </c>
      <c r="V550" s="42" t="str">
        <f aca="false">B550&amp;"|"&amp;E550&amp;"|"&amp;J550&amp;"|"&amp;N550</f>
        <v>Friendship|Greline|Friendship (+1 VP)|-</v>
      </c>
      <c r="W550" s="43" t="n">
        <f aca="false">COUNTIF(V:V,V550)</f>
        <v>1</v>
      </c>
    </row>
    <row r="551" customFormat="false" ht="15.75" hidden="false" customHeight="true" outlineLevel="0" collapsed="false">
      <c r="A551" s="33" t="s">
        <v>63</v>
      </c>
      <c r="B551" s="33" t="s">
        <v>21</v>
      </c>
      <c r="C551" s="34" t="n">
        <v>0</v>
      </c>
      <c r="D551" s="34" t="n">
        <v>2</v>
      </c>
      <c r="E551" s="33" t="s">
        <v>1455</v>
      </c>
      <c r="F551" s="33" t="s">
        <v>1455</v>
      </c>
      <c r="G551" s="34" t="n">
        <v>0</v>
      </c>
      <c r="H551" s="33" t="s">
        <v>109</v>
      </c>
      <c r="I551" s="33" t="s">
        <v>109</v>
      </c>
      <c r="J551" s="33" t="s">
        <v>151</v>
      </c>
      <c r="K551" s="33"/>
      <c r="L551" s="33"/>
      <c r="M551" s="33" t="s">
        <v>152</v>
      </c>
      <c r="N551" s="35" t="s">
        <v>109</v>
      </c>
      <c r="O551" s="35" t="n">
        <v>2017</v>
      </c>
      <c r="P551" s="36" t="str">
        <f aca="false">J551</f>
        <v>Friendship (+2 VP)</v>
      </c>
      <c r="Q551" s="37" t="n">
        <f aca="false">COUNTIF(P:P,P551)</f>
        <v>23</v>
      </c>
      <c r="R551" s="38" t="str">
        <f aca="false">E551&amp;"|"&amp;J551</f>
        <v>Greline|Friendship (+2 VP)</v>
      </c>
      <c r="S551" s="39" t="n">
        <f aca="false">COUNTIF(R:R,R551)</f>
        <v>1</v>
      </c>
      <c r="T551" s="40" t="str">
        <f aca="false">B551&amp;"|"&amp;E551&amp;"|"&amp;J551</f>
        <v>Friendship|Greline|Friendship (+2 VP)</v>
      </c>
      <c r="U551" s="41" t="n">
        <f aca="false">COUNTIF(T:T,T551)</f>
        <v>1</v>
      </c>
      <c r="V551" s="42" t="str">
        <f aca="false">B551&amp;"|"&amp;E551&amp;"|"&amp;J551&amp;"|"&amp;N551</f>
        <v>Friendship|Greline|Friendship (+2 VP)|-</v>
      </c>
      <c r="W551" s="43" t="n">
        <f aca="false">COUNTIF(V:V,V551)</f>
        <v>1</v>
      </c>
    </row>
    <row r="552" customFormat="false" ht="15.75" hidden="false" customHeight="true" outlineLevel="0" collapsed="false">
      <c r="A552" s="33" t="s">
        <v>63</v>
      </c>
      <c r="B552" s="33" t="s">
        <v>21</v>
      </c>
      <c r="C552" s="34" t="n">
        <v>0</v>
      </c>
      <c r="D552" s="34" t="n">
        <v>1</v>
      </c>
      <c r="E552" s="33" t="s">
        <v>1455</v>
      </c>
      <c r="F552" s="33" t="s">
        <v>1455</v>
      </c>
      <c r="G552" s="34" t="n">
        <v>0</v>
      </c>
      <c r="H552" s="33" t="s">
        <v>109</v>
      </c>
      <c r="I552" s="33" t="s">
        <v>109</v>
      </c>
      <c r="J552" s="33" t="s">
        <v>153</v>
      </c>
      <c r="K552" s="33"/>
      <c r="L552" s="33"/>
      <c r="M552" s="33" t="s">
        <v>154</v>
      </c>
      <c r="N552" s="35" t="s">
        <v>109</v>
      </c>
      <c r="O552" s="35" t="n">
        <v>2017</v>
      </c>
      <c r="P552" s="36" t="str">
        <f aca="false">J552</f>
        <v>Friendship (+3 VP)</v>
      </c>
      <c r="Q552" s="37" t="n">
        <f aca="false">COUNTIF(P:P,P552)</f>
        <v>23</v>
      </c>
      <c r="R552" s="38" t="str">
        <f aca="false">E552&amp;"|"&amp;J552</f>
        <v>Greline|Friendship (+3 VP)</v>
      </c>
      <c r="S552" s="39" t="n">
        <f aca="false">COUNTIF(R:R,R552)</f>
        <v>1</v>
      </c>
      <c r="T552" s="40" t="str">
        <f aca="false">B552&amp;"|"&amp;E552&amp;"|"&amp;J552</f>
        <v>Friendship|Greline|Friendship (+3 VP)</v>
      </c>
      <c r="U552" s="41" t="n">
        <f aca="false">COUNTIF(T:T,T552)</f>
        <v>1</v>
      </c>
      <c r="V552" s="42" t="str">
        <f aca="false">B552&amp;"|"&amp;E552&amp;"|"&amp;J552&amp;"|"&amp;N552</f>
        <v>Friendship|Greline|Friendship (+3 VP)|-</v>
      </c>
      <c r="W552" s="43" t="n">
        <f aca="false">COUNTIF(V:V,V552)</f>
        <v>1</v>
      </c>
    </row>
    <row r="553" customFormat="false" ht="15.75" hidden="false" customHeight="true" outlineLevel="0" collapsed="false">
      <c r="A553" s="33" t="s">
        <v>49</v>
      </c>
      <c r="B553" s="33" t="s">
        <v>17</v>
      </c>
      <c r="C553" s="34" t="n">
        <v>7</v>
      </c>
      <c r="D553" s="34" t="n">
        <v>1</v>
      </c>
      <c r="E553" s="33" t="s">
        <v>1459</v>
      </c>
      <c r="F553" s="33" t="s">
        <v>1459</v>
      </c>
      <c r="G553" s="34" t="n">
        <v>7</v>
      </c>
      <c r="H553" s="33" t="s">
        <v>99</v>
      </c>
      <c r="I553" s="33" t="s">
        <v>120</v>
      </c>
      <c r="J553" s="33" t="s">
        <v>1460</v>
      </c>
      <c r="K553" s="33"/>
      <c r="L553" s="33"/>
      <c r="M553" s="33" t="s">
        <v>1461</v>
      </c>
      <c r="N553" s="35" t="s">
        <v>109</v>
      </c>
      <c r="O553" s="35" t="n">
        <v>2015</v>
      </c>
      <c r="P553" s="36" t="str">
        <f aca="false">J553</f>
        <v>Apprentice Bianca</v>
      </c>
      <c r="Q553" s="37" t="n">
        <f aca="false">COUNTIF(P:P,P553)</f>
        <v>1</v>
      </c>
      <c r="R553" s="38" t="str">
        <f aca="false">E553&amp;"|"&amp;J553</f>
        <v>Grimoire Shuffle|Apprentice Bianca</v>
      </c>
      <c r="S553" s="39" t="n">
        <f aca="false">COUNTIF(R:R,R553)</f>
        <v>1</v>
      </c>
      <c r="T553" s="40" t="str">
        <f aca="false">B553&amp;"|"&amp;E553&amp;"|"&amp;J553</f>
        <v>Silver Promo|Grimoire Shuffle|Apprentice Bianca</v>
      </c>
      <c r="U553" s="41" t="n">
        <f aca="false">COUNTIF(T:T,T553)</f>
        <v>1</v>
      </c>
      <c r="V553" s="42" t="str">
        <f aca="false">B553&amp;"|"&amp;E553&amp;"|"&amp;J553&amp;"|"&amp;N553</f>
        <v>Silver Promo|Grimoire Shuffle|Apprentice Bianca|-</v>
      </c>
      <c r="W553" s="43" t="n">
        <f aca="false">COUNTIF(V:V,V553)</f>
        <v>1</v>
      </c>
    </row>
    <row r="554" customFormat="false" ht="15.75" hidden="false" customHeight="true" outlineLevel="0" collapsed="false">
      <c r="A554" s="33" t="s">
        <v>49</v>
      </c>
      <c r="B554" s="33" t="s">
        <v>17</v>
      </c>
      <c r="C554" s="34" t="n">
        <v>7</v>
      </c>
      <c r="D554" s="34" t="n">
        <v>1</v>
      </c>
      <c r="E554" s="33" t="s">
        <v>1459</v>
      </c>
      <c r="F554" s="33" t="s">
        <v>1459</v>
      </c>
      <c r="G554" s="34" t="n">
        <v>7</v>
      </c>
      <c r="H554" s="33" t="s">
        <v>114</v>
      </c>
      <c r="I554" s="33" t="s">
        <v>120</v>
      </c>
      <c r="J554" s="33" t="s">
        <v>1462</v>
      </c>
      <c r="K554" s="33"/>
      <c r="L554" s="33"/>
      <c r="M554" s="33" t="s">
        <v>1463</v>
      </c>
      <c r="N554" s="35" t="s">
        <v>109</v>
      </c>
      <c r="O554" s="35" t="n">
        <v>2015</v>
      </c>
      <c r="P554" s="36" t="str">
        <f aca="false">J554</f>
        <v>Apprentice Red</v>
      </c>
      <c r="Q554" s="37" t="n">
        <f aca="false">COUNTIF(P:P,P554)</f>
        <v>1</v>
      </c>
      <c r="R554" s="38" t="str">
        <f aca="false">E554&amp;"|"&amp;J554</f>
        <v>Grimoire Shuffle|Apprentice Red</v>
      </c>
      <c r="S554" s="39" t="n">
        <f aca="false">COUNTIF(R:R,R554)</f>
        <v>1</v>
      </c>
      <c r="T554" s="40" t="str">
        <f aca="false">B554&amp;"|"&amp;E554&amp;"|"&amp;J554</f>
        <v>Silver Promo|Grimoire Shuffle|Apprentice Red</v>
      </c>
      <c r="U554" s="41" t="n">
        <f aca="false">COUNTIF(T:T,T554)</f>
        <v>1</v>
      </c>
      <c r="V554" s="42" t="str">
        <f aca="false">B554&amp;"|"&amp;E554&amp;"|"&amp;J554&amp;"|"&amp;N554</f>
        <v>Silver Promo|Grimoire Shuffle|Apprentice Red|-</v>
      </c>
      <c r="W554" s="43" t="n">
        <f aca="false">COUNTIF(V:V,V554)</f>
        <v>1</v>
      </c>
    </row>
    <row r="555" customFormat="false" ht="15.75" hidden="false" customHeight="true" outlineLevel="0" collapsed="false">
      <c r="A555" s="33" t="s">
        <v>49</v>
      </c>
      <c r="B555" s="33" t="s">
        <v>17</v>
      </c>
      <c r="C555" s="34" t="n">
        <v>7</v>
      </c>
      <c r="D555" s="34" t="n">
        <v>1</v>
      </c>
      <c r="E555" s="33" t="s">
        <v>1459</v>
      </c>
      <c r="F555" s="33" t="s">
        <v>1459</v>
      </c>
      <c r="G555" s="34" t="n">
        <v>7</v>
      </c>
      <c r="H555" s="33" t="s">
        <v>110</v>
      </c>
      <c r="I555" s="33" t="s">
        <v>120</v>
      </c>
      <c r="J555" s="33" t="s">
        <v>1464</v>
      </c>
      <c r="K555" s="33"/>
      <c r="L555" s="33"/>
      <c r="M555" s="33" t="s">
        <v>1465</v>
      </c>
      <c r="N555" s="35" t="s">
        <v>109</v>
      </c>
      <c r="O555" s="35" t="n">
        <v>2015</v>
      </c>
      <c r="P555" s="36" t="str">
        <f aca="false">J555</f>
        <v>Apprentice Violet</v>
      </c>
      <c r="Q555" s="37" t="n">
        <f aca="false">COUNTIF(P:P,P555)</f>
        <v>1</v>
      </c>
      <c r="R555" s="38" t="str">
        <f aca="false">E555&amp;"|"&amp;J555</f>
        <v>Grimoire Shuffle|Apprentice Violet</v>
      </c>
      <c r="S555" s="39" t="n">
        <f aca="false">COUNTIF(R:R,R555)</f>
        <v>1</v>
      </c>
      <c r="T555" s="40" t="str">
        <f aca="false">B555&amp;"|"&amp;E555&amp;"|"&amp;J555</f>
        <v>Silver Promo|Grimoire Shuffle|Apprentice Violet</v>
      </c>
      <c r="U555" s="41" t="n">
        <f aca="false">COUNTIF(T:T,T555)</f>
        <v>1</v>
      </c>
      <c r="V555" s="42" t="str">
        <f aca="false">B555&amp;"|"&amp;E555&amp;"|"&amp;J555&amp;"|"&amp;N555</f>
        <v>Silver Promo|Grimoire Shuffle|Apprentice Violet|-</v>
      </c>
      <c r="W555" s="43" t="n">
        <f aca="false">COUNTIF(V:V,V555)</f>
        <v>1</v>
      </c>
    </row>
    <row r="556" customFormat="false" ht="15.75" hidden="false" customHeight="true" outlineLevel="0" collapsed="false">
      <c r="A556" s="33" t="s">
        <v>49</v>
      </c>
      <c r="B556" s="33" t="s">
        <v>17</v>
      </c>
      <c r="C556" s="34" t="n">
        <v>7</v>
      </c>
      <c r="D556" s="34" t="n">
        <v>1</v>
      </c>
      <c r="E556" s="33" t="s">
        <v>1459</v>
      </c>
      <c r="F556" s="33" t="s">
        <v>1459</v>
      </c>
      <c r="G556" s="34" t="n">
        <v>7</v>
      </c>
      <c r="H556" s="33" t="s">
        <v>129</v>
      </c>
      <c r="I556" s="33" t="s">
        <v>120</v>
      </c>
      <c r="J556" s="33" t="s">
        <v>1466</v>
      </c>
      <c r="K556" s="33"/>
      <c r="L556" s="33"/>
      <c r="M556" s="33" t="s">
        <v>1467</v>
      </c>
      <c r="N556" s="35" t="s">
        <v>109</v>
      </c>
      <c r="O556" s="35" t="n">
        <v>2015</v>
      </c>
      <c r="P556" s="36" t="str">
        <f aca="false">J556</f>
        <v>Headmaster Rose</v>
      </c>
      <c r="Q556" s="37" t="n">
        <f aca="false">COUNTIF(P:P,P556)</f>
        <v>1</v>
      </c>
      <c r="R556" s="38" t="str">
        <f aca="false">E556&amp;"|"&amp;J556</f>
        <v>Grimoire Shuffle|Headmaster Rose</v>
      </c>
      <c r="S556" s="39" t="n">
        <f aca="false">COUNTIF(R:R,R556)</f>
        <v>1</v>
      </c>
      <c r="T556" s="40" t="str">
        <f aca="false">B556&amp;"|"&amp;E556&amp;"|"&amp;J556</f>
        <v>Silver Promo|Grimoire Shuffle|Headmaster Rose</v>
      </c>
      <c r="U556" s="41" t="n">
        <f aca="false">COUNTIF(T:T,T556)</f>
        <v>1</v>
      </c>
      <c r="V556" s="42" t="str">
        <f aca="false">B556&amp;"|"&amp;E556&amp;"|"&amp;J556&amp;"|"&amp;N556</f>
        <v>Silver Promo|Grimoire Shuffle|Headmaster Rose|-</v>
      </c>
      <c r="W556" s="43" t="n">
        <f aca="false">COUNTIF(V:V,V556)</f>
        <v>1</v>
      </c>
    </row>
    <row r="557" customFormat="false" ht="15.75" hidden="false" customHeight="true" outlineLevel="0" collapsed="false">
      <c r="A557" s="33" t="s">
        <v>49</v>
      </c>
      <c r="B557" s="33" t="s">
        <v>17</v>
      </c>
      <c r="C557" s="34" t="n">
        <v>7</v>
      </c>
      <c r="D557" s="34" t="n">
        <v>1</v>
      </c>
      <c r="E557" s="33" t="s">
        <v>1459</v>
      </c>
      <c r="F557" s="33" t="s">
        <v>1459</v>
      </c>
      <c r="G557" s="34" t="n">
        <v>7</v>
      </c>
      <c r="H557" s="33" t="s">
        <v>124</v>
      </c>
      <c r="I557" s="33" t="s">
        <v>120</v>
      </c>
      <c r="J557" s="33" t="s">
        <v>1468</v>
      </c>
      <c r="K557" s="33"/>
      <c r="L557" s="33"/>
      <c r="M557" s="33" t="s">
        <v>1469</v>
      </c>
      <c r="N557" s="35" t="s">
        <v>109</v>
      </c>
      <c r="O557" s="35" t="n">
        <v>2015</v>
      </c>
      <c r="P557" s="36" t="str">
        <f aca="false">J557</f>
        <v>Headmaster Slate</v>
      </c>
      <c r="Q557" s="37" t="n">
        <f aca="false">COUNTIF(P:P,P557)</f>
        <v>1</v>
      </c>
      <c r="R557" s="38" t="str">
        <f aca="false">E557&amp;"|"&amp;J557</f>
        <v>Grimoire Shuffle|Headmaster Slate</v>
      </c>
      <c r="S557" s="39" t="n">
        <f aca="false">COUNTIF(R:R,R557)</f>
        <v>1</v>
      </c>
      <c r="T557" s="40" t="str">
        <f aca="false">B557&amp;"|"&amp;E557&amp;"|"&amp;J557</f>
        <v>Silver Promo|Grimoire Shuffle|Headmaster Slate</v>
      </c>
      <c r="U557" s="41" t="n">
        <f aca="false">COUNTIF(T:T,T557)</f>
        <v>1</v>
      </c>
      <c r="V557" s="42" t="str">
        <f aca="false">B557&amp;"|"&amp;E557&amp;"|"&amp;J557&amp;"|"&amp;N557</f>
        <v>Silver Promo|Grimoire Shuffle|Headmaster Slate|-</v>
      </c>
      <c r="W557" s="43" t="n">
        <f aca="false">COUNTIF(V:V,V557)</f>
        <v>1</v>
      </c>
    </row>
    <row r="558" customFormat="false" ht="15.75" hidden="false" customHeight="true" outlineLevel="0" collapsed="false">
      <c r="A558" s="33" t="s">
        <v>49</v>
      </c>
      <c r="B558" s="33" t="s">
        <v>17</v>
      </c>
      <c r="C558" s="34" t="n">
        <v>7</v>
      </c>
      <c r="D558" s="34" t="n">
        <v>1</v>
      </c>
      <c r="E558" s="33" t="s">
        <v>1459</v>
      </c>
      <c r="F558" s="33" t="s">
        <v>1459</v>
      </c>
      <c r="G558" s="34" t="n">
        <v>7</v>
      </c>
      <c r="H558" s="33" t="s">
        <v>139</v>
      </c>
      <c r="I558" s="33" t="s">
        <v>120</v>
      </c>
      <c r="J558" s="33" t="s">
        <v>1470</v>
      </c>
      <c r="K558" s="33"/>
      <c r="L558" s="33"/>
      <c r="M558" s="33" t="s">
        <v>1471</v>
      </c>
      <c r="N558" s="35" t="s">
        <v>109</v>
      </c>
      <c r="O558" s="35" t="n">
        <v>2015</v>
      </c>
      <c r="P558" s="36" t="str">
        <f aca="false">J558</f>
        <v>Library Gargoyle</v>
      </c>
      <c r="Q558" s="37" t="n">
        <f aca="false">COUNTIF(P:P,P558)</f>
        <v>1</v>
      </c>
      <c r="R558" s="38" t="str">
        <f aca="false">E558&amp;"|"&amp;J558</f>
        <v>Grimoire Shuffle|Library Gargoyle</v>
      </c>
      <c r="S558" s="39" t="n">
        <f aca="false">COUNTIF(R:R,R558)</f>
        <v>1</v>
      </c>
      <c r="T558" s="40" t="str">
        <f aca="false">B558&amp;"|"&amp;E558&amp;"|"&amp;J558</f>
        <v>Silver Promo|Grimoire Shuffle|Library Gargoyle</v>
      </c>
      <c r="U558" s="41" t="n">
        <f aca="false">COUNTIF(T:T,T558)</f>
        <v>1</v>
      </c>
      <c r="V558" s="42" t="str">
        <f aca="false">B558&amp;"|"&amp;E558&amp;"|"&amp;J558&amp;"|"&amp;N558</f>
        <v>Silver Promo|Grimoire Shuffle|Library Gargoyle|-</v>
      </c>
      <c r="W558" s="43" t="n">
        <f aca="false">COUNTIF(V:V,V558)</f>
        <v>1</v>
      </c>
    </row>
    <row r="559" customFormat="false" ht="15.75" hidden="false" customHeight="true" outlineLevel="0" collapsed="false">
      <c r="A559" s="33" t="s">
        <v>69</v>
      </c>
      <c r="B559" s="33" t="s">
        <v>16</v>
      </c>
      <c r="C559" s="34" t="n">
        <v>5</v>
      </c>
      <c r="D559" s="34" t="n">
        <v>1</v>
      </c>
      <c r="E559" s="33" t="s">
        <v>1472</v>
      </c>
      <c r="F559" s="33" t="s">
        <v>1472</v>
      </c>
      <c r="G559" s="34" t="n">
        <v>6</v>
      </c>
      <c r="H559" s="33" t="s">
        <v>124</v>
      </c>
      <c r="I559" s="33" t="s">
        <v>162</v>
      </c>
      <c r="J559" s="33" t="s">
        <v>1473</v>
      </c>
      <c r="K559" s="33"/>
      <c r="L559" s="33"/>
      <c r="M559" s="33" t="s">
        <v>1474</v>
      </c>
      <c r="N559" s="35" t="s">
        <v>109</v>
      </c>
      <c r="O559" s="35" t="n">
        <v>2019</v>
      </c>
      <c r="P559" s="36" t="str">
        <f aca="false">J559</f>
        <v>Bluenose</v>
      </c>
      <c r="Q559" s="37" t="n">
        <f aca="false">COUNTIF(P:P,P559)</f>
        <v>1</v>
      </c>
      <c r="R559" s="38" t="str">
        <f aca="false">E559&amp;"|"&amp;J559</f>
        <v>Gruff|Bluenose</v>
      </c>
      <c r="S559" s="39" t="n">
        <f aca="false">COUNTIF(R:R,R559)</f>
        <v>1</v>
      </c>
      <c r="T559" s="40" t="str">
        <f aca="false">B559&amp;"|"&amp;E559&amp;"|"&amp;J559</f>
        <v>Bronze Promo|Gruff|Bluenose</v>
      </c>
      <c r="U559" s="41" t="n">
        <f aca="false">COUNTIF(T:T,T559)</f>
        <v>1</v>
      </c>
      <c r="V559" s="42" t="str">
        <f aca="false">B559&amp;"|"&amp;E559&amp;"|"&amp;J559&amp;"|"&amp;N559</f>
        <v>Bronze Promo|Gruff|Bluenose|-</v>
      </c>
      <c r="W559" s="43" t="n">
        <f aca="false">COUNTIF(V:V,V559)</f>
        <v>1</v>
      </c>
    </row>
    <row r="560" customFormat="false" ht="15.75" hidden="false" customHeight="true" outlineLevel="0" collapsed="false">
      <c r="A560" s="33" t="s">
        <v>69</v>
      </c>
      <c r="B560" s="33" t="s">
        <v>16</v>
      </c>
      <c r="C560" s="34" t="n">
        <v>5</v>
      </c>
      <c r="D560" s="34" t="n">
        <v>1</v>
      </c>
      <c r="E560" s="33" t="s">
        <v>1472</v>
      </c>
      <c r="F560" s="33" t="s">
        <v>1472</v>
      </c>
      <c r="G560" s="34" t="n">
        <v>6</v>
      </c>
      <c r="H560" s="33" t="s">
        <v>99</v>
      </c>
      <c r="I560" s="33" t="s">
        <v>162</v>
      </c>
      <c r="J560" s="33" t="s">
        <v>1475</v>
      </c>
      <c r="K560" s="33"/>
      <c r="L560" s="33"/>
      <c r="M560" s="33" t="s">
        <v>1474</v>
      </c>
      <c r="N560" s="35" t="s">
        <v>109</v>
      </c>
      <c r="O560" s="35" t="n">
        <v>2019</v>
      </c>
      <c r="P560" s="36" t="str">
        <f aca="false">J560</f>
        <v>Fluttermind</v>
      </c>
      <c r="Q560" s="37" t="n">
        <f aca="false">COUNTIF(P:P,P560)</f>
        <v>1</v>
      </c>
      <c r="R560" s="38" t="str">
        <f aca="false">E560&amp;"|"&amp;J560</f>
        <v>Gruff|Fluttermind</v>
      </c>
      <c r="S560" s="39" t="n">
        <f aca="false">COUNTIF(R:R,R560)</f>
        <v>1</v>
      </c>
      <c r="T560" s="40" t="str">
        <f aca="false">B560&amp;"|"&amp;E560&amp;"|"&amp;J560</f>
        <v>Bronze Promo|Gruff|Fluttermind</v>
      </c>
      <c r="U560" s="41" t="n">
        <f aca="false">COUNTIF(T:T,T560)</f>
        <v>1</v>
      </c>
      <c r="V560" s="42" t="str">
        <f aca="false">B560&amp;"|"&amp;E560&amp;"|"&amp;J560&amp;"|"&amp;N560</f>
        <v>Bronze Promo|Gruff|Fluttermind|-</v>
      </c>
      <c r="W560" s="43" t="n">
        <f aca="false">COUNTIF(V:V,V560)</f>
        <v>1</v>
      </c>
    </row>
    <row r="561" customFormat="false" ht="15.75" hidden="false" customHeight="true" outlineLevel="0" collapsed="false">
      <c r="A561" s="33" t="s">
        <v>69</v>
      </c>
      <c r="B561" s="33" t="s">
        <v>16</v>
      </c>
      <c r="C561" s="34" t="n">
        <v>5</v>
      </c>
      <c r="D561" s="34" t="n">
        <v>1</v>
      </c>
      <c r="E561" s="33" t="s">
        <v>1472</v>
      </c>
      <c r="F561" s="33" t="s">
        <v>1472</v>
      </c>
      <c r="G561" s="34" t="n">
        <v>6</v>
      </c>
      <c r="H561" s="33" t="s">
        <v>129</v>
      </c>
      <c r="I561" s="33" t="s">
        <v>162</v>
      </c>
      <c r="J561" s="33" t="s">
        <v>1476</v>
      </c>
      <c r="K561" s="33"/>
      <c r="L561" s="33"/>
      <c r="M561" s="33" t="s">
        <v>1474</v>
      </c>
      <c r="N561" s="35" t="s">
        <v>109</v>
      </c>
      <c r="O561" s="35" t="n">
        <v>2019</v>
      </c>
      <c r="P561" s="36" t="str">
        <f aca="false">J561</f>
        <v>Gaptooth</v>
      </c>
      <c r="Q561" s="37" t="n">
        <f aca="false">COUNTIF(P:P,P561)</f>
        <v>1</v>
      </c>
      <c r="R561" s="38" t="str">
        <f aca="false">E561&amp;"|"&amp;J561</f>
        <v>Gruff|Gaptooth</v>
      </c>
      <c r="S561" s="39" t="n">
        <f aca="false">COUNTIF(R:R,R561)</f>
        <v>1</v>
      </c>
      <c r="T561" s="40" t="str">
        <f aca="false">B561&amp;"|"&amp;E561&amp;"|"&amp;J561</f>
        <v>Bronze Promo|Gruff|Gaptooth</v>
      </c>
      <c r="U561" s="41" t="n">
        <f aca="false">COUNTIF(T:T,T561)</f>
        <v>1</v>
      </c>
      <c r="V561" s="42" t="str">
        <f aca="false">B561&amp;"|"&amp;E561&amp;"|"&amp;J561&amp;"|"&amp;N561</f>
        <v>Bronze Promo|Gruff|Gaptooth|-</v>
      </c>
      <c r="W561" s="43" t="n">
        <f aca="false">COUNTIF(V:V,V561)</f>
        <v>1</v>
      </c>
    </row>
    <row r="562" customFormat="false" ht="15.75" hidden="false" customHeight="true" outlineLevel="0" collapsed="false">
      <c r="A562" s="33" t="s">
        <v>69</v>
      </c>
      <c r="B562" s="33" t="s">
        <v>16</v>
      </c>
      <c r="C562" s="34" t="n">
        <v>5</v>
      </c>
      <c r="D562" s="34" t="n">
        <v>1</v>
      </c>
      <c r="E562" s="33" t="s">
        <v>1472</v>
      </c>
      <c r="F562" s="33" t="s">
        <v>1472</v>
      </c>
      <c r="G562" s="34" t="n">
        <v>6</v>
      </c>
      <c r="H562" s="33" t="s">
        <v>139</v>
      </c>
      <c r="I562" s="33" t="s">
        <v>162</v>
      </c>
      <c r="J562" s="33" t="s">
        <v>1477</v>
      </c>
      <c r="K562" s="33"/>
      <c r="L562" s="33"/>
      <c r="M562" s="33" t="s">
        <v>1474</v>
      </c>
      <c r="N562" s="35" t="s">
        <v>109</v>
      </c>
      <c r="O562" s="35" t="n">
        <v>2019</v>
      </c>
      <c r="P562" s="36" t="str">
        <f aca="false">J562</f>
        <v>Gripjaw</v>
      </c>
      <c r="Q562" s="37" t="n">
        <f aca="false">COUNTIF(P:P,P562)</f>
        <v>1</v>
      </c>
      <c r="R562" s="38" t="str">
        <f aca="false">E562&amp;"|"&amp;J562</f>
        <v>Gruff|Gripjaw</v>
      </c>
      <c r="S562" s="39" t="n">
        <f aca="false">COUNTIF(R:R,R562)</f>
        <v>1</v>
      </c>
      <c r="T562" s="40" t="str">
        <f aca="false">B562&amp;"|"&amp;E562&amp;"|"&amp;J562</f>
        <v>Bronze Promo|Gruff|Gripjaw</v>
      </c>
      <c r="U562" s="41" t="n">
        <f aca="false">COUNTIF(T:T,T562)</f>
        <v>1</v>
      </c>
      <c r="V562" s="42" t="str">
        <f aca="false">B562&amp;"|"&amp;E562&amp;"|"&amp;J562&amp;"|"&amp;N562</f>
        <v>Bronze Promo|Gruff|Gripjaw|-</v>
      </c>
      <c r="W562" s="43" t="n">
        <f aca="false">COUNTIF(V:V,V562)</f>
        <v>1</v>
      </c>
    </row>
    <row r="563" customFormat="false" ht="15.75" hidden="false" customHeight="true" outlineLevel="0" collapsed="false">
      <c r="A563" s="33" t="s">
        <v>69</v>
      </c>
      <c r="B563" s="33" t="s">
        <v>16</v>
      </c>
      <c r="C563" s="34" t="n">
        <v>5</v>
      </c>
      <c r="D563" s="34" t="n">
        <v>1</v>
      </c>
      <c r="E563" s="33" t="s">
        <v>1472</v>
      </c>
      <c r="F563" s="33" t="s">
        <v>1472</v>
      </c>
      <c r="G563" s="34" t="n">
        <v>6</v>
      </c>
      <c r="H563" s="33" t="s">
        <v>114</v>
      </c>
      <c r="I563" s="33" t="s">
        <v>162</v>
      </c>
      <c r="J563" s="33" t="s">
        <v>1478</v>
      </c>
      <c r="K563" s="33"/>
      <c r="L563" s="33"/>
      <c r="M563" s="33" t="s">
        <v>1474</v>
      </c>
      <c r="N563" s="35" t="s">
        <v>109</v>
      </c>
      <c r="O563" s="35" t="n">
        <v>2019</v>
      </c>
      <c r="P563" s="36" t="str">
        <f aca="false">J563</f>
        <v>Mr. Blight</v>
      </c>
      <c r="Q563" s="37" t="n">
        <f aca="false">COUNTIF(P:P,P563)</f>
        <v>1</v>
      </c>
      <c r="R563" s="38" t="str">
        <f aca="false">E563&amp;"|"&amp;J563</f>
        <v>Gruff|Mr. Blight</v>
      </c>
      <c r="S563" s="39" t="n">
        <f aca="false">COUNTIF(R:R,R563)</f>
        <v>1</v>
      </c>
      <c r="T563" s="40" t="str">
        <f aca="false">B563&amp;"|"&amp;E563&amp;"|"&amp;J563</f>
        <v>Bronze Promo|Gruff|Mr. Blight</v>
      </c>
      <c r="U563" s="41" t="n">
        <f aca="false">COUNTIF(T:T,T563)</f>
        <v>1</v>
      </c>
      <c r="V563" s="42" t="str">
        <f aca="false">B563&amp;"|"&amp;E563&amp;"|"&amp;J563&amp;"|"&amp;N563</f>
        <v>Bronze Promo|Gruff|Mr. Blight|-</v>
      </c>
      <c r="W563" s="43" t="n">
        <f aca="false">COUNTIF(V:V,V563)</f>
        <v>1</v>
      </c>
    </row>
    <row r="564" customFormat="false" ht="15.75" hidden="false" customHeight="true" outlineLevel="0" collapsed="false">
      <c r="A564" s="33" t="s">
        <v>69</v>
      </c>
      <c r="B564" s="33" t="s">
        <v>16</v>
      </c>
      <c r="C564" s="34" t="n">
        <v>5</v>
      </c>
      <c r="D564" s="34" t="n">
        <v>1</v>
      </c>
      <c r="E564" s="33" t="s">
        <v>1472</v>
      </c>
      <c r="F564" s="33" t="s">
        <v>1472</v>
      </c>
      <c r="G564" s="34" t="n">
        <v>6</v>
      </c>
      <c r="H564" s="33" t="s">
        <v>110</v>
      </c>
      <c r="I564" s="33" t="s">
        <v>162</v>
      </c>
      <c r="J564" s="33" t="s">
        <v>1479</v>
      </c>
      <c r="K564" s="33"/>
      <c r="L564" s="33"/>
      <c r="M564" s="33" t="s">
        <v>1474</v>
      </c>
      <c r="N564" s="35" t="s">
        <v>109</v>
      </c>
      <c r="O564" s="35" t="n">
        <v>2019</v>
      </c>
      <c r="P564" s="36" t="str">
        <f aca="false">J564</f>
        <v>Zumberg</v>
      </c>
      <c r="Q564" s="37" t="n">
        <f aca="false">COUNTIF(P:P,P564)</f>
        <v>1</v>
      </c>
      <c r="R564" s="38" t="str">
        <f aca="false">E564&amp;"|"&amp;J564</f>
        <v>Gruff|Zumberg</v>
      </c>
      <c r="S564" s="39" t="n">
        <f aca="false">COUNTIF(R:R,R564)</f>
        <v>1</v>
      </c>
      <c r="T564" s="40" t="str">
        <f aca="false">B564&amp;"|"&amp;E564&amp;"|"&amp;J564</f>
        <v>Bronze Promo|Gruff|Zumberg</v>
      </c>
      <c r="U564" s="41" t="n">
        <f aca="false">COUNTIF(T:T,T564)</f>
        <v>1</v>
      </c>
      <c r="V564" s="42" t="str">
        <f aca="false">B564&amp;"|"&amp;E564&amp;"|"&amp;J564&amp;"|"&amp;N564</f>
        <v>Bronze Promo|Gruff|Zumberg|-</v>
      </c>
      <c r="W564" s="43" t="n">
        <f aca="false">COUNTIF(V:V,V564)</f>
        <v>1</v>
      </c>
    </row>
    <row r="565" customFormat="false" ht="15.75" hidden="false" customHeight="true" outlineLevel="0" collapsed="false">
      <c r="A565" s="33" t="s">
        <v>26</v>
      </c>
      <c r="B565" s="33" t="s">
        <v>16</v>
      </c>
      <c r="C565" s="34" t="n">
        <v>5</v>
      </c>
      <c r="D565" s="34" t="n">
        <v>1</v>
      </c>
      <c r="E565" s="33" t="s">
        <v>1480</v>
      </c>
      <c r="F565" s="33" t="s">
        <v>1480</v>
      </c>
      <c r="G565" s="34" t="n">
        <v>6</v>
      </c>
      <c r="H565" s="33" t="s">
        <v>110</v>
      </c>
      <c r="I565" s="33" t="s">
        <v>275</v>
      </c>
      <c r="J565" s="33" t="s">
        <v>1481</v>
      </c>
      <c r="K565" s="33"/>
      <c r="L565" s="33"/>
      <c r="M565" s="33" t="s">
        <v>1482</v>
      </c>
      <c r="N565" s="35" t="s">
        <v>109</v>
      </c>
      <c r="O565" s="35" t="n">
        <v>2016</v>
      </c>
      <c r="P565" s="36" t="str">
        <f aca="false">J565</f>
        <v>All-Seeing Rod</v>
      </c>
      <c r="Q565" s="37" t="n">
        <f aca="false">COUNTIF(P:P,P565)</f>
        <v>1</v>
      </c>
      <c r="R565" s="38" t="str">
        <f aca="false">E565&amp;"|"&amp;J565</f>
        <v>Halloween Spook-tacular!|All-Seeing Rod</v>
      </c>
      <c r="S565" s="39" t="n">
        <f aca="false">COUNTIF(R:R,R565)</f>
        <v>1</v>
      </c>
      <c r="T565" s="40" t="str">
        <f aca="false">B565&amp;"|"&amp;E565&amp;"|"&amp;J565</f>
        <v>Bronze Promo|Halloween Spook-tacular!|All-Seeing Rod</v>
      </c>
      <c r="U565" s="41" t="n">
        <f aca="false">COUNTIF(T:T,T565)</f>
        <v>1</v>
      </c>
      <c r="V565" s="42" t="str">
        <f aca="false">B565&amp;"|"&amp;E565&amp;"|"&amp;J565&amp;"|"&amp;N565</f>
        <v>Bronze Promo|Halloween Spook-tacular!|All-Seeing Rod|-</v>
      </c>
      <c r="W565" s="43" t="n">
        <f aca="false">COUNTIF(V:V,V565)</f>
        <v>1</v>
      </c>
    </row>
    <row r="566" customFormat="false" ht="15.75" hidden="false" customHeight="true" outlineLevel="0" collapsed="false">
      <c r="A566" s="33" t="s">
        <v>26</v>
      </c>
      <c r="B566" s="33" t="s">
        <v>16</v>
      </c>
      <c r="C566" s="34" t="n">
        <v>5</v>
      </c>
      <c r="D566" s="34" t="n">
        <v>1</v>
      </c>
      <c r="E566" s="33" t="s">
        <v>1480</v>
      </c>
      <c r="F566" s="33" t="s">
        <v>1480</v>
      </c>
      <c r="G566" s="34" t="n">
        <v>6</v>
      </c>
      <c r="H566" s="33" t="s">
        <v>110</v>
      </c>
      <c r="I566" s="33" t="s">
        <v>162</v>
      </c>
      <c r="J566" s="33" t="s">
        <v>1483</v>
      </c>
      <c r="K566" s="33" t="s">
        <v>1484</v>
      </c>
      <c r="L566" s="33"/>
      <c r="M566" s="33" t="s">
        <v>1485</v>
      </c>
      <c r="N566" s="35" t="s">
        <v>109</v>
      </c>
      <c r="O566" s="35" t="n">
        <v>2016</v>
      </c>
      <c r="P566" s="36" t="str">
        <f aca="false">J566</f>
        <v>Cerberus, the Big Purple Dog</v>
      </c>
      <c r="Q566" s="37" t="n">
        <f aca="false">COUNTIF(P:P,P566)</f>
        <v>1</v>
      </c>
      <c r="R566" s="38" t="str">
        <f aca="false">E566&amp;"|"&amp;J566</f>
        <v>Halloween Spook-tacular!|Cerberus, the Big Purple Dog</v>
      </c>
      <c r="S566" s="39" t="n">
        <f aca="false">COUNTIF(R:R,R566)</f>
        <v>1</v>
      </c>
      <c r="T566" s="40" t="str">
        <f aca="false">B566&amp;"|"&amp;E566&amp;"|"&amp;J566</f>
        <v>Bronze Promo|Halloween Spook-tacular!|Cerberus, the Big Purple Dog</v>
      </c>
      <c r="U566" s="41" t="n">
        <f aca="false">COUNTIF(T:T,T566)</f>
        <v>1</v>
      </c>
      <c r="V566" s="42" t="str">
        <f aca="false">B566&amp;"|"&amp;E566&amp;"|"&amp;J566&amp;"|"&amp;N566</f>
        <v>Bronze Promo|Halloween Spook-tacular!|Cerberus, the Big Purple Dog|-</v>
      </c>
      <c r="W566" s="43" t="n">
        <f aca="false">COUNTIF(V:V,V566)</f>
        <v>1</v>
      </c>
    </row>
    <row r="567" customFormat="false" ht="15.75" hidden="false" customHeight="true" outlineLevel="0" collapsed="false">
      <c r="A567" s="33" t="s">
        <v>26</v>
      </c>
      <c r="B567" s="33" t="s">
        <v>16</v>
      </c>
      <c r="C567" s="34" t="n">
        <v>5</v>
      </c>
      <c r="D567" s="34" t="n">
        <v>1</v>
      </c>
      <c r="E567" s="33" t="s">
        <v>1480</v>
      </c>
      <c r="F567" s="33" t="s">
        <v>1480</v>
      </c>
      <c r="G567" s="34" t="n">
        <v>6</v>
      </c>
      <c r="H567" s="33" t="s">
        <v>110</v>
      </c>
      <c r="I567" s="33" t="s">
        <v>117</v>
      </c>
      <c r="J567" s="33" t="s">
        <v>1486</v>
      </c>
      <c r="K567" s="33"/>
      <c r="L567" s="33"/>
      <c r="M567" s="33" t="s">
        <v>1487</v>
      </c>
      <c r="N567" s="35" t="s">
        <v>109</v>
      </c>
      <c r="O567" s="35" t="n">
        <v>2016</v>
      </c>
      <c r="P567" s="36" t="str">
        <f aca="false">J567</f>
        <v>Dark Lore Tome</v>
      </c>
      <c r="Q567" s="37" t="n">
        <f aca="false">COUNTIF(P:P,P567)</f>
        <v>1</v>
      </c>
      <c r="R567" s="38" t="str">
        <f aca="false">E567&amp;"|"&amp;J567</f>
        <v>Halloween Spook-tacular!|Dark Lore Tome</v>
      </c>
      <c r="S567" s="39" t="n">
        <f aca="false">COUNTIF(R:R,R567)</f>
        <v>1</v>
      </c>
      <c r="T567" s="40" t="str">
        <f aca="false">B567&amp;"|"&amp;E567&amp;"|"&amp;J567</f>
        <v>Bronze Promo|Halloween Spook-tacular!|Dark Lore Tome</v>
      </c>
      <c r="U567" s="41" t="n">
        <f aca="false">COUNTIF(T:T,T567)</f>
        <v>1</v>
      </c>
      <c r="V567" s="42" t="str">
        <f aca="false">B567&amp;"|"&amp;E567&amp;"|"&amp;J567&amp;"|"&amp;N567</f>
        <v>Bronze Promo|Halloween Spook-tacular!|Dark Lore Tome|-</v>
      </c>
      <c r="W567" s="43" t="n">
        <f aca="false">COUNTIF(V:V,V567)</f>
        <v>1</v>
      </c>
    </row>
    <row r="568" customFormat="false" ht="15.75" hidden="false" customHeight="true" outlineLevel="0" collapsed="false">
      <c r="A568" s="33" t="s">
        <v>26</v>
      </c>
      <c r="B568" s="33" t="s">
        <v>16</v>
      </c>
      <c r="C568" s="34" t="n">
        <v>5</v>
      </c>
      <c r="D568" s="34" t="n">
        <v>1</v>
      </c>
      <c r="E568" s="33" t="s">
        <v>1480</v>
      </c>
      <c r="F568" s="33" t="s">
        <v>1480</v>
      </c>
      <c r="G568" s="34" t="n">
        <v>6</v>
      </c>
      <c r="H568" s="33" t="s">
        <v>110</v>
      </c>
      <c r="I568" s="33" t="s">
        <v>125</v>
      </c>
      <c r="J568" s="33" t="s">
        <v>1488</v>
      </c>
      <c r="K568" s="33"/>
      <c r="L568" s="33"/>
      <c r="M568" s="33" t="s">
        <v>1489</v>
      </c>
      <c r="N568" s="35" t="s">
        <v>109</v>
      </c>
      <c r="O568" s="35" t="n">
        <v>2016</v>
      </c>
      <c r="P568" s="36" t="str">
        <f aca="false">J568</f>
        <v>Haunted Cauldron</v>
      </c>
      <c r="Q568" s="37" t="n">
        <f aca="false">COUNTIF(P:P,P568)</f>
        <v>1</v>
      </c>
      <c r="R568" s="38" t="str">
        <f aca="false">E568&amp;"|"&amp;J568</f>
        <v>Halloween Spook-tacular!|Haunted Cauldron</v>
      </c>
      <c r="S568" s="39" t="n">
        <f aca="false">COUNTIF(R:R,R568)</f>
        <v>1</v>
      </c>
      <c r="T568" s="40" t="str">
        <f aca="false">B568&amp;"|"&amp;E568&amp;"|"&amp;J568</f>
        <v>Bronze Promo|Halloween Spook-tacular!|Haunted Cauldron</v>
      </c>
      <c r="U568" s="41" t="n">
        <f aca="false">COUNTIF(T:T,T568)</f>
        <v>1</v>
      </c>
      <c r="V568" s="42" t="str">
        <f aca="false">B568&amp;"|"&amp;E568&amp;"|"&amp;J568&amp;"|"&amp;N568</f>
        <v>Bronze Promo|Halloween Spook-tacular!|Haunted Cauldron|-</v>
      </c>
      <c r="W568" s="43" t="n">
        <f aca="false">COUNTIF(V:V,V568)</f>
        <v>1</v>
      </c>
    </row>
    <row r="569" customFormat="false" ht="15.75" hidden="false" customHeight="true" outlineLevel="0" collapsed="false">
      <c r="A569" s="33" t="s">
        <v>26</v>
      </c>
      <c r="B569" s="33" t="s">
        <v>16</v>
      </c>
      <c r="C569" s="34" t="n">
        <v>5</v>
      </c>
      <c r="D569" s="34" t="n">
        <v>1</v>
      </c>
      <c r="E569" s="33" t="s">
        <v>1480</v>
      </c>
      <c r="F569" s="33" t="s">
        <v>1480</v>
      </c>
      <c r="G569" s="34" t="n">
        <v>6</v>
      </c>
      <c r="H569" s="33" t="s">
        <v>110</v>
      </c>
      <c r="I569" s="33" t="s">
        <v>120</v>
      </c>
      <c r="J569" s="33" t="s">
        <v>1490</v>
      </c>
      <c r="K569" s="33" t="s">
        <v>1491</v>
      </c>
      <c r="L569" s="33"/>
      <c r="M569" s="33" t="s">
        <v>1492</v>
      </c>
      <c r="N569" s="35" t="s">
        <v>109</v>
      </c>
      <c r="O569" s="35" t="n">
        <v>2016</v>
      </c>
      <c r="P569" s="36" t="str">
        <f aca="false">J569</f>
        <v>Saffron, the Teenage Witch</v>
      </c>
      <c r="Q569" s="37" t="n">
        <f aca="false">COUNTIF(P:P,P569)</f>
        <v>1</v>
      </c>
      <c r="R569" s="38" t="str">
        <f aca="false">E569&amp;"|"&amp;J569</f>
        <v>Halloween Spook-tacular!|Saffron, the Teenage Witch</v>
      </c>
      <c r="S569" s="39" t="n">
        <f aca="false">COUNTIF(R:R,R569)</f>
        <v>1</v>
      </c>
      <c r="T569" s="40" t="str">
        <f aca="false">B569&amp;"|"&amp;E569&amp;"|"&amp;J569</f>
        <v>Bronze Promo|Halloween Spook-tacular!|Saffron, the Teenage Witch</v>
      </c>
      <c r="U569" s="41" t="n">
        <f aca="false">COUNTIF(T:T,T569)</f>
        <v>1</v>
      </c>
      <c r="V569" s="42" t="str">
        <f aca="false">B569&amp;"|"&amp;E569&amp;"|"&amp;J569&amp;"|"&amp;N569</f>
        <v>Bronze Promo|Halloween Spook-tacular!|Saffron, the Teenage Witch|-</v>
      </c>
      <c r="W569" s="43" t="n">
        <f aca="false">COUNTIF(V:V,V569)</f>
        <v>1</v>
      </c>
    </row>
    <row r="570" customFormat="false" ht="15.75" hidden="false" customHeight="true" outlineLevel="0" collapsed="false">
      <c r="A570" s="33" t="s">
        <v>26</v>
      </c>
      <c r="B570" s="33" t="s">
        <v>16</v>
      </c>
      <c r="C570" s="34" t="n">
        <v>5</v>
      </c>
      <c r="D570" s="34" t="n">
        <v>1</v>
      </c>
      <c r="E570" s="33" t="s">
        <v>1480</v>
      </c>
      <c r="F570" s="33" t="s">
        <v>1480</v>
      </c>
      <c r="G570" s="34" t="n">
        <v>6</v>
      </c>
      <c r="H570" s="33" t="s">
        <v>110</v>
      </c>
      <c r="I570" s="33" t="s">
        <v>105</v>
      </c>
      <c r="J570" s="33" t="s">
        <v>1493</v>
      </c>
      <c r="K570" s="33" t="s">
        <v>1494</v>
      </c>
      <c r="L570" s="33"/>
      <c r="M570" s="33" t="s">
        <v>1495</v>
      </c>
      <c r="N570" s="35" t="s">
        <v>109</v>
      </c>
      <c r="O570" s="35" t="n">
        <v>2016</v>
      </c>
      <c r="P570" s="36" t="str">
        <f aca="false">J570</f>
        <v>The Infamous Pumpkin</v>
      </c>
      <c r="Q570" s="37" t="n">
        <f aca="false">COUNTIF(P:P,P570)</f>
        <v>1</v>
      </c>
      <c r="R570" s="38" t="str">
        <f aca="false">E570&amp;"|"&amp;J570</f>
        <v>Halloween Spook-tacular!|The Infamous Pumpkin</v>
      </c>
      <c r="S570" s="39" t="n">
        <f aca="false">COUNTIF(R:R,R570)</f>
        <v>1</v>
      </c>
      <c r="T570" s="40" t="str">
        <f aca="false">B570&amp;"|"&amp;E570&amp;"|"&amp;J570</f>
        <v>Bronze Promo|Halloween Spook-tacular!|The Infamous Pumpkin</v>
      </c>
      <c r="U570" s="41" t="n">
        <f aca="false">COUNTIF(T:T,T570)</f>
        <v>1</v>
      </c>
      <c r="V570" s="42" t="str">
        <f aca="false">B570&amp;"|"&amp;E570&amp;"|"&amp;J570&amp;"|"&amp;N570</f>
        <v>Bronze Promo|Halloween Spook-tacular!|The Infamous Pumpkin|-</v>
      </c>
      <c r="W570" s="43" t="n">
        <f aca="false">COUNTIF(V:V,V570)</f>
        <v>1</v>
      </c>
    </row>
    <row r="571" customFormat="false" ht="15.75" hidden="false" customHeight="true" outlineLevel="0" collapsed="false">
      <c r="A571" s="33" t="s">
        <v>10</v>
      </c>
      <c r="B571" s="33" t="s">
        <v>15</v>
      </c>
      <c r="C571" s="34" t="n">
        <v>6</v>
      </c>
      <c r="D571" s="34" t="n">
        <v>2</v>
      </c>
      <c r="E571" s="33" t="s">
        <v>1496</v>
      </c>
      <c r="F571" s="33" t="s">
        <v>1496</v>
      </c>
      <c r="G571" s="34" t="n">
        <v>5</v>
      </c>
      <c r="H571" s="33" t="s">
        <v>109</v>
      </c>
      <c r="I571" s="33" t="s">
        <v>275</v>
      </c>
      <c r="J571" s="33" t="s">
        <v>1497</v>
      </c>
      <c r="K571" s="33" t="s">
        <v>1498</v>
      </c>
      <c r="L571" s="33"/>
      <c r="M571" s="33" t="s">
        <v>1499</v>
      </c>
      <c r="N571" s="35" t="s">
        <v>109</v>
      </c>
      <c r="O571" s="35" t="n">
        <v>2015</v>
      </c>
      <c r="P571" s="36" t="str">
        <f aca="false">J571</f>
        <v>Card Confessional</v>
      </c>
      <c r="Q571" s="37" t="n">
        <f aca="false">COUNTIF(P:P,P571)</f>
        <v>1</v>
      </c>
      <c r="R571" s="38" t="str">
        <f aca="false">E571&amp;"|"&amp;J571</f>
        <v>Hell to Pay|Card Confessional</v>
      </c>
      <c r="S571" s="39" t="n">
        <f aca="false">COUNTIF(R:R,R571)</f>
        <v>1</v>
      </c>
      <c r="T571" s="40" t="str">
        <f aca="false">B571&amp;"|"&amp;E571&amp;"|"&amp;J571</f>
        <v>Master|Hell to Pay|Card Confessional</v>
      </c>
      <c r="U571" s="41" t="n">
        <f aca="false">COUNTIF(T:T,T571)</f>
        <v>1</v>
      </c>
      <c r="V571" s="42" t="str">
        <f aca="false">B571&amp;"|"&amp;E571&amp;"|"&amp;J571&amp;"|"&amp;N571</f>
        <v>Master|Hell to Pay|Card Confessional|-</v>
      </c>
      <c r="W571" s="43" t="n">
        <f aca="false">COUNTIF(V:V,V571)</f>
        <v>1</v>
      </c>
    </row>
    <row r="572" customFormat="false" ht="15.75" hidden="false" customHeight="true" outlineLevel="0" collapsed="false">
      <c r="A572" s="33" t="s">
        <v>10</v>
      </c>
      <c r="B572" s="33" t="s">
        <v>15</v>
      </c>
      <c r="C572" s="34" t="n">
        <v>6</v>
      </c>
      <c r="D572" s="34" t="n">
        <v>3</v>
      </c>
      <c r="E572" s="33" t="s">
        <v>1496</v>
      </c>
      <c r="F572" s="33" t="s">
        <v>1496</v>
      </c>
      <c r="G572" s="34" t="n">
        <v>4</v>
      </c>
      <c r="H572" s="33" t="s">
        <v>124</v>
      </c>
      <c r="I572" s="33" t="s">
        <v>275</v>
      </c>
      <c r="J572" s="33" t="s">
        <v>1500</v>
      </c>
      <c r="K572" s="33" t="s">
        <v>1501</v>
      </c>
      <c r="L572" s="33"/>
      <c r="M572" s="33" t="s">
        <v>1502</v>
      </c>
      <c r="N572" s="35" t="s">
        <v>109</v>
      </c>
      <c r="O572" s="35" t="n">
        <v>2015</v>
      </c>
      <c r="P572" s="36" t="str">
        <f aca="false">J572</f>
        <v>Charon the Boatman</v>
      </c>
      <c r="Q572" s="37" t="n">
        <f aca="false">COUNTIF(P:P,P572)</f>
        <v>1</v>
      </c>
      <c r="R572" s="38" t="str">
        <f aca="false">E572&amp;"|"&amp;J572</f>
        <v>Hell to Pay|Charon the Boatman</v>
      </c>
      <c r="S572" s="39" t="n">
        <f aca="false">COUNTIF(R:R,R572)</f>
        <v>1</v>
      </c>
      <c r="T572" s="40" t="str">
        <f aca="false">B572&amp;"|"&amp;E572&amp;"|"&amp;J572</f>
        <v>Master|Hell to Pay|Charon the Boatman</v>
      </c>
      <c r="U572" s="41" t="n">
        <f aca="false">COUNTIF(T:T,T572)</f>
        <v>1</v>
      </c>
      <c r="V572" s="42" t="str">
        <f aca="false">B572&amp;"|"&amp;E572&amp;"|"&amp;J572&amp;"|"&amp;N572</f>
        <v>Master|Hell to Pay|Charon the Boatman|-</v>
      </c>
      <c r="W572" s="43" t="n">
        <f aca="false">COUNTIF(V:V,V572)</f>
        <v>1</v>
      </c>
    </row>
    <row r="573" customFormat="false" ht="15.75" hidden="false" customHeight="true" outlineLevel="0" collapsed="false">
      <c r="A573" s="33" t="s">
        <v>10</v>
      </c>
      <c r="B573" s="33" t="s">
        <v>15</v>
      </c>
      <c r="C573" s="34" t="n">
        <v>6</v>
      </c>
      <c r="D573" s="34" t="n">
        <v>1</v>
      </c>
      <c r="E573" s="33" t="s">
        <v>1496</v>
      </c>
      <c r="F573" s="33" t="s">
        <v>1496</v>
      </c>
      <c r="G573" s="34" t="n">
        <v>8</v>
      </c>
      <c r="H573" s="33" t="s">
        <v>114</v>
      </c>
      <c r="I573" s="33" t="s">
        <v>125</v>
      </c>
      <c r="J573" s="33" t="s">
        <v>1503</v>
      </c>
      <c r="K573" s="33" t="s">
        <v>1504</v>
      </c>
      <c r="L573" s="33"/>
      <c r="M573" s="33" t="s">
        <v>1505</v>
      </c>
      <c r="N573" s="35" t="s">
        <v>109</v>
      </c>
      <c r="O573" s="35" t="n">
        <v>2015</v>
      </c>
      <c r="P573" s="36" t="str">
        <f aca="false">J573</f>
        <v>Dante*</v>
      </c>
      <c r="Q573" s="37" t="n">
        <f aca="false">COUNTIF(P:P,P573)</f>
        <v>1</v>
      </c>
      <c r="R573" s="38" t="str">
        <f aca="false">E573&amp;"|"&amp;J573</f>
        <v>Hell to Pay|Dante*</v>
      </c>
      <c r="S573" s="39" t="n">
        <f aca="false">COUNTIF(R:R,R573)</f>
        <v>1</v>
      </c>
      <c r="T573" s="40" t="str">
        <f aca="false">B573&amp;"|"&amp;E573&amp;"|"&amp;J573</f>
        <v>Master|Hell to Pay|Dante*</v>
      </c>
      <c r="U573" s="41" t="n">
        <f aca="false">COUNTIF(T:T,T573)</f>
        <v>1</v>
      </c>
      <c r="V573" s="42" t="str">
        <f aca="false">B573&amp;"|"&amp;E573&amp;"|"&amp;J573&amp;"|"&amp;N573</f>
        <v>Master|Hell to Pay|Dante*|-</v>
      </c>
      <c r="W573" s="43" t="n">
        <f aca="false">COUNTIF(V:V,V573)</f>
        <v>1</v>
      </c>
    </row>
    <row r="574" customFormat="false" ht="15.75" hidden="false" customHeight="true" outlineLevel="0" collapsed="false">
      <c r="A574" s="33" t="s">
        <v>26</v>
      </c>
      <c r="B574" s="33" t="s">
        <v>15</v>
      </c>
      <c r="C574" s="34" t="n">
        <v>6</v>
      </c>
      <c r="D574" s="34" t="n">
        <v>1</v>
      </c>
      <c r="E574" s="33" t="s">
        <v>1496</v>
      </c>
      <c r="F574" s="33" t="s">
        <v>1496</v>
      </c>
      <c r="G574" s="34" t="n">
        <v>9</v>
      </c>
      <c r="H574" s="33" t="s">
        <v>139</v>
      </c>
      <c r="I574" s="33" t="s">
        <v>105</v>
      </c>
      <c r="J574" s="33" t="s">
        <v>1506</v>
      </c>
      <c r="K574" s="33"/>
      <c r="L574" s="33" t="s">
        <v>1137</v>
      </c>
      <c r="M574" s="33" t="s">
        <v>1507</v>
      </c>
      <c r="N574" s="35" t="s">
        <v>26</v>
      </c>
      <c r="O574" s="35" t="n">
        <v>2016</v>
      </c>
      <c r="P574" s="36" t="str">
        <f aca="false">J574</f>
        <v>Frustratingly Optimistic Damned Soul</v>
      </c>
      <c r="Q574" s="37" t="n">
        <f aca="false">COUNTIF(P:P,P574)</f>
        <v>1</v>
      </c>
      <c r="R574" s="38" t="str">
        <f aca="false">E574&amp;"|"&amp;J574</f>
        <v>Hell to Pay|Frustratingly Optimistic Damned Soul</v>
      </c>
      <c r="S574" s="39" t="n">
        <f aca="false">COUNTIF(R:R,R574)</f>
        <v>1</v>
      </c>
      <c r="T574" s="40" t="str">
        <f aca="false">B574&amp;"|"&amp;E574&amp;"|"&amp;J574</f>
        <v>Master|Hell to Pay|Frustratingly Optimistic Damned Soul</v>
      </c>
      <c r="U574" s="41" t="n">
        <f aca="false">COUNTIF(T:T,T574)</f>
        <v>1</v>
      </c>
      <c r="V574" s="42" t="str">
        <f aca="false">B574&amp;"|"&amp;E574&amp;"|"&amp;J574&amp;"|"&amp;N574</f>
        <v>Master|Hell to Pay|Frustratingly Optimistic Damned Soul|Set Rotation</v>
      </c>
      <c r="W574" s="43" t="n">
        <f aca="false">COUNTIF(V:V,V574)</f>
        <v>1</v>
      </c>
    </row>
    <row r="575" customFormat="false" ht="15.75" hidden="false" customHeight="true" outlineLevel="0" collapsed="false">
      <c r="A575" s="33" t="s">
        <v>10</v>
      </c>
      <c r="B575" s="33" t="s">
        <v>15</v>
      </c>
      <c r="C575" s="34" t="n">
        <v>6</v>
      </c>
      <c r="D575" s="34" t="n">
        <v>2</v>
      </c>
      <c r="E575" s="33" t="s">
        <v>1496</v>
      </c>
      <c r="F575" s="33" t="s">
        <v>1496</v>
      </c>
      <c r="G575" s="34" t="n">
        <v>6</v>
      </c>
      <c r="H575" s="33" t="s">
        <v>129</v>
      </c>
      <c r="I575" s="33" t="s">
        <v>162</v>
      </c>
      <c r="J575" s="33" t="s">
        <v>1508</v>
      </c>
      <c r="K575" s="33" t="s">
        <v>1509</v>
      </c>
      <c r="L575" s="33"/>
      <c r="M575" s="33" t="s">
        <v>1510</v>
      </c>
      <c r="N575" s="35" t="s">
        <v>109</v>
      </c>
      <c r="O575" s="35" t="n">
        <v>2015</v>
      </c>
      <c r="P575" s="36" t="str">
        <f aca="false">J575</f>
        <v>Hellgate Guardian Cerberus</v>
      </c>
      <c r="Q575" s="37" t="n">
        <f aca="false">COUNTIF(P:P,P575)</f>
        <v>1</v>
      </c>
      <c r="R575" s="38" t="str">
        <f aca="false">E575&amp;"|"&amp;J575</f>
        <v>Hell to Pay|Hellgate Guardian Cerberus</v>
      </c>
      <c r="S575" s="39" t="n">
        <f aca="false">COUNTIF(R:R,R575)</f>
        <v>1</v>
      </c>
      <c r="T575" s="40" t="str">
        <f aca="false">B575&amp;"|"&amp;E575&amp;"|"&amp;J575</f>
        <v>Master|Hell to Pay|Hellgate Guardian Cerberus</v>
      </c>
      <c r="U575" s="41" t="n">
        <f aca="false">COUNTIF(T:T,T575)</f>
        <v>1</v>
      </c>
      <c r="V575" s="42" t="str">
        <f aca="false">B575&amp;"|"&amp;E575&amp;"|"&amp;J575&amp;"|"&amp;N575</f>
        <v>Master|Hell to Pay|Hellgate Guardian Cerberus|-</v>
      </c>
      <c r="W575" s="43" t="n">
        <f aca="false">COUNTIF(V:V,V575)</f>
        <v>1</v>
      </c>
    </row>
    <row r="576" customFormat="false" ht="15.75" hidden="false" customHeight="true" outlineLevel="0" collapsed="false">
      <c r="A576" s="33" t="s">
        <v>10</v>
      </c>
      <c r="B576" s="33" t="s">
        <v>15</v>
      </c>
      <c r="C576" s="34" t="n">
        <v>6</v>
      </c>
      <c r="D576" s="34" t="n">
        <v>2</v>
      </c>
      <c r="E576" s="33" t="s">
        <v>1496</v>
      </c>
      <c r="F576" s="33" t="s">
        <v>1496</v>
      </c>
      <c r="G576" s="34" t="n">
        <v>7</v>
      </c>
      <c r="H576" s="33" t="s">
        <v>99</v>
      </c>
      <c r="I576" s="33" t="s">
        <v>105</v>
      </c>
      <c r="J576" s="33" t="s">
        <v>1511</v>
      </c>
      <c r="K576" s="33"/>
      <c r="L576" s="33"/>
      <c r="M576" s="33" t="s">
        <v>1512</v>
      </c>
      <c r="N576" s="35" t="s">
        <v>109</v>
      </c>
      <c r="O576" s="35" t="n">
        <v>2015</v>
      </c>
      <c r="P576" s="36" t="str">
        <f aca="false">J576</f>
        <v>Pope Battle XIII</v>
      </c>
      <c r="Q576" s="37" t="n">
        <f aca="false">COUNTIF(P:P,P576)</f>
        <v>1</v>
      </c>
      <c r="R576" s="38" t="str">
        <f aca="false">E576&amp;"|"&amp;J576</f>
        <v>Hell to Pay|Pope Battle XIII</v>
      </c>
      <c r="S576" s="39" t="n">
        <f aca="false">COUNTIF(R:R,R576)</f>
        <v>1</v>
      </c>
      <c r="T576" s="40" t="str">
        <f aca="false">B576&amp;"|"&amp;E576&amp;"|"&amp;J576</f>
        <v>Master|Hell to Pay|Pope Battle XIII</v>
      </c>
      <c r="U576" s="41" t="n">
        <f aca="false">COUNTIF(T:T,T576)</f>
        <v>1</v>
      </c>
      <c r="V576" s="42" t="str">
        <f aca="false">B576&amp;"|"&amp;E576&amp;"|"&amp;J576&amp;"|"&amp;N576</f>
        <v>Master|Hell to Pay|Pope Battle XIII|-</v>
      </c>
      <c r="W576" s="43" t="n">
        <f aca="false">COUNTIF(V:V,V576)</f>
        <v>1</v>
      </c>
    </row>
    <row r="577" customFormat="false" ht="15.75" hidden="false" customHeight="true" outlineLevel="0" collapsed="false">
      <c r="A577" s="33" t="s">
        <v>10</v>
      </c>
      <c r="B577" s="33" t="s">
        <v>15</v>
      </c>
      <c r="C577" s="34" t="n">
        <v>6</v>
      </c>
      <c r="D577" s="34" t="n">
        <v>2</v>
      </c>
      <c r="E577" s="33" t="s">
        <v>1496</v>
      </c>
      <c r="F577" s="33" t="s">
        <v>1496</v>
      </c>
      <c r="G577" s="34" t="n">
        <v>5</v>
      </c>
      <c r="H577" s="33" t="s">
        <v>110</v>
      </c>
      <c r="I577" s="33" t="s">
        <v>275</v>
      </c>
      <c r="J577" s="33" t="s">
        <v>1513</v>
      </c>
      <c r="K577" s="33"/>
      <c r="L577" s="33"/>
      <c r="M577" s="33" t="s">
        <v>1514</v>
      </c>
      <c r="N577" s="35" t="s">
        <v>109</v>
      </c>
      <c r="O577" s="35" t="n">
        <v>2015</v>
      </c>
      <c r="P577" s="36" t="str">
        <f aca="false">J577</f>
        <v>The Devil</v>
      </c>
      <c r="Q577" s="37" t="n">
        <f aca="false">COUNTIF(P:P,P577)</f>
        <v>1</v>
      </c>
      <c r="R577" s="38" t="str">
        <f aca="false">E577&amp;"|"&amp;J577</f>
        <v>Hell to Pay|The Devil</v>
      </c>
      <c r="S577" s="39" t="n">
        <f aca="false">COUNTIF(R:R,R577)</f>
        <v>1</v>
      </c>
      <c r="T577" s="40" t="str">
        <f aca="false">B577&amp;"|"&amp;E577&amp;"|"&amp;J577</f>
        <v>Master|Hell to Pay|The Devil</v>
      </c>
      <c r="U577" s="41" t="n">
        <f aca="false">COUNTIF(T:T,T577)</f>
        <v>1</v>
      </c>
      <c r="V577" s="42" t="str">
        <f aca="false">B577&amp;"|"&amp;E577&amp;"|"&amp;J577&amp;"|"&amp;N577</f>
        <v>Master|Hell to Pay|The Devil|-</v>
      </c>
      <c r="W577" s="43" t="n">
        <f aca="false">COUNTIF(V:V,V577)</f>
        <v>1</v>
      </c>
    </row>
    <row r="578" customFormat="false" ht="15.75" hidden="false" customHeight="true" outlineLevel="0" collapsed="false">
      <c r="A578" s="33" t="s">
        <v>53</v>
      </c>
      <c r="B578" s="33" t="s">
        <v>16</v>
      </c>
      <c r="C578" s="34" t="n">
        <v>5</v>
      </c>
      <c r="D578" s="34" t="n">
        <v>1</v>
      </c>
      <c r="E578" s="33" t="s">
        <v>1515</v>
      </c>
      <c r="F578" s="33" t="s">
        <v>1515</v>
      </c>
      <c r="G578" s="34" t="n">
        <v>6</v>
      </c>
      <c r="H578" s="33" t="s">
        <v>99</v>
      </c>
      <c r="I578" s="33" t="s">
        <v>125</v>
      </c>
      <c r="J578" s="33" t="s">
        <v>1516</v>
      </c>
      <c r="K578" s="33"/>
      <c r="L578" s="33"/>
      <c r="M578" s="33" t="s">
        <v>1517</v>
      </c>
      <c r="N578" s="35" t="s">
        <v>109</v>
      </c>
      <c r="O578" s="35" t="n">
        <v>2015</v>
      </c>
      <c r="P578" s="36" t="str">
        <f aca="false">J578</f>
        <v>Bald Eagle</v>
      </c>
      <c r="Q578" s="37" t="n">
        <f aca="false">COUNTIF(P:P,P578)</f>
        <v>1</v>
      </c>
      <c r="R578" s="38" t="str">
        <f aca="false">E578&amp;"|"&amp;J578</f>
        <v>Heroes Wanted|Bald Eagle</v>
      </c>
      <c r="S578" s="39" t="n">
        <f aca="false">COUNTIF(R:R,R578)</f>
        <v>1</v>
      </c>
      <c r="T578" s="40" t="str">
        <f aca="false">B578&amp;"|"&amp;E578&amp;"|"&amp;J578</f>
        <v>Bronze Promo|Heroes Wanted|Bald Eagle</v>
      </c>
      <c r="U578" s="41" t="n">
        <f aca="false">COUNTIF(T:T,T578)</f>
        <v>1</v>
      </c>
      <c r="V578" s="42" t="str">
        <f aca="false">B578&amp;"|"&amp;E578&amp;"|"&amp;J578&amp;"|"&amp;N578</f>
        <v>Bronze Promo|Heroes Wanted|Bald Eagle|-</v>
      </c>
      <c r="W578" s="43" t="n">
        <f aca="false">COUNTIF(V:V,V578)</f>
        <v>1</v>
      </c>
    </row>
    <row r="579" customFormat="false" ht="15.75" hidden="false" customHeight="true" outlineLevel="0" collapsed="false">
      <c r="A579" s="33" t="s">
        <v>53</v>
      </c>
      <c r="B579" s="33" t="s">
        <v>16</v>
      </c>
      <c r="C579" s="34" t="n">
        <v>5</v>
      </c>
      <c r="D579" s="34" t="n">
        <v>1</v>
      </c>
      <c r="E579" s="33" t="s">
        <v>1515</v>
      </c>
      <c r="F579" s="33" t="s">
        <v>1515</v>
      </c>
      <c r="G579" s="34" t="n">
        <v>6</v>
      </c>
      <c r="H579" s="33" t="s">
        <v>129</v>
      </c>
      <c r="I579" s="33" t="s">
        <v>105</v>
      </c>
      <c r="J579" s="33" t="s">
        <v>1518</v>
      </c>
      <c r="K579" s="33"/>
      <c r="L579" s="33"/>
      <c r="M579" s="33" t="s">
        <v>1517</v>
      </c>
      <c r="N579" s="35" t="s">
        <v>109</v>
      </c>
      <c r="O579" s="35" t="n">
        <v>2015</v>
      </c>
      <c r="P579" s="36" t="str">
        <f aca="false">J579</f>
        <v>Fred Zeppelin</v>
      </c>
      <c r="Q579" s="37" t="n">
        <f aca="false">COUNTIF(P:P,P579)</f>
        <v>1</v>
      </c>
      <c r="R579" s="38" t="str">
        <f aca="false">E579&amp;"|"&amp;J579</f>
        <v>Heroes Wanted|Fred Zeppelin</v>
      </c>
      <c r="S579" s="39" t="n">
        <f aca="false">COUNTIF(R:R,R579)</f>
        <v>1</v>
      </c>
      <c r="T579" s="40" t="str">
        <f aca="false">B579&amp;"|"&amp;E579&amp;"|"&amp;J579</f>
        <v>Bronze Promo|Heroes Wanted|Fred Zeppelin</v>
      </c>
      <c r="U579" s="41" t="n">
        <f aca="false">COUNTIF(T:T,T579)</f>
        <v>1</v>
      </c>
      <c r="V579" s="42" t="str">
        <f aca="false">B579&amp;"|"&amp;E579&amp;"|"&amp;J579&amp;"|"&amp;N579</f>
        <v>Bronze Promo|Heroes Wanted|Fred Zeppelin|-</v>
      </c>
      <c r="W579" s="43" t="n">
        <f aca="false">COUNTIF(V:V,V579)</f>
        <v>1</v>
      </c>
    </row>
    <row r="580" customFormat="false" ht="15.75" hidden="false" customHeight="true" outlineLevel="0" collapsed="false">
      <c r="A580" s="33" t="s">
        <v>53</v>
      </c>
      <c r="B580" s="33" t="s">
        <v>16</v>
      </c>
      <c r="C580" s="34" t="n">
        <v>5</v>
      </c>
      <c r="D580" s="34" t="n">
        <v>1</v>
      </c>
      <c r="E580" s="33" t="s">
        <v>1515</v>
      </c>
      <c r="F580" s="33" t="s">
        <v>1515</v>
      </c>
      <c r="G580" s="34" t="n">
        <v>6</v>
      </c>
      <c r="H580" s="33" t="s">
        <v>124</v>
      </c>
      <c r="I580" s="33" t="s">
        <v>117</v>
      </c>
      <c r="J580" s="33" t="s">
        <v>1519</v>
      </c>
      <c r="K580" s="33"/>
      <c r="L580" s="33"/>
      <c r="M580" s="33" t="s">
        <v>1517</v>
      </c>
      <c r="N580" s="35" t="s">
        <v>109</v>
      </c>
      <c r="O580" s="35" t="n">
        <v>2015</v>
      </c>
      <c r="P580" s="36" t="str">
        <f aca="false">J580</f>
        <v>Headpin</v>
      </c>
      <c r="Q580" s="37" t="n">
        <f aca="false">COUNTIF(P:P,P580)</f>
        <v>1</v>
      </c>
      <c r="R580" s="38" t="str">
        <f aca="false">E580&amp;"|"&amp;J580</f>
        <v>Heroes Wanted|Headpin</v>
      </c>
      <c r="S580" s="39" t="n">
        <f aca="false">COUNTIF(R:R,R580)</f>
        <v>1</v>
      </c>
      <c r="T580" s="40" t="str">
        <f aca="false">B580&amp;"|"&amp;E580&amp;"|"&amp;J580</f>
        <v>Bronze Promo|Heroes Wanted|Headpin</v>
      </c>
      <c r="U580" s="41" t="n">
        <f aca="false">COUNTIF(T:T,T580)</f>
        <v>1</v>
      </c>
      <c r="V580" s="42" t="str">
        <f aca="false">B580&amp;"|"&amp;E580&amp;"|"&amp;J580&amp;"|"&amp;N580</f>
        <v>Bronze Promo|Heroes Wanted|Headpin|-</v>
      </c>
      <c r="W580" s="43" t="n">
        <f aca="false">COUNTIF(V:V,V580)</f>
        <v>1</v>
      </c>
    </row>
    <row r="581" customFormat="false" ht="15.75" hidden="false" customHeight="true" outlineLevel="0" collapsed="false">
      <c r="A581" s="33" t="s">
        <v>53</v>
      </c>
      <c r="B581" s="33" t="s">
        <v>16</v>
      </c>
      <c r="C581" s="34" t="n">
        <v>5</v>
      </c>
      <c r="D581" s="34" t="n">
        <v>1</v>
      </c>
      <c r="E581" s="33" t="s">
        <v>1515</v>
      </c>
      <c r="F581" s="33" t="s">
        <v>1515</v>
      </c>
      <c r="G581" s="34" t="n">
        <v>6</v>
      </c>
      <c r="H581" s="33" t="s">
        <v>139</v>
      </c>
      <c r="I581" s="33" t="s">
        <v>162</v>
      </c>
      <c r="J581" s="33" t="s">
        <v>1520</v>
      </c>
      <c r="K581" s="33"/>
      <c r="L581" s="33"/>
      <c r="M581" s="33" t="s">
        <v>1517</v>
      </c>
      <c r="N581" s="35" t="s">
        <v>109</v>
      </c>
      <c r="O581" s="35" t="n">
        <v>2015</v>
      </c>
      <c r="P581" s="36" t="str">
        <f aca="false">J581</f>
        <v>Mammal</v>
      </c>
      <c r="Q581" s="37" t="n">
        <f aca="false">COUNTIF(P:P,P581)</f>
        <v>1</v>
      </c>
      <c r="R581" s="38" t="str">
        <f aca="false">E581&amp;"|"&amp;J581</f>
        <v>Heroes Wanted|Mammal</v>
      </c>
      <c r="S581" s="39" t="n">
        <f aca="false">COUNTIF(R:R,R581)</f>
        <v>1</v>
      </c>
      <c r="T581" s="40" t="str">
        <f aca="false">B581&amp;"|"&amp;E581&amp;"|"&amp;J581</f>
        <v>Bronze Promo|Heroes Wanted|Mammal</v>
      </c>
      <c r="U581" s="41" t="n">
        <f aca="false">COUNTIF(T:T,T581)</f>
        <v>1</v>
      </c>
      <c r="V581" s="42" t="str">
        <f aca="false">B581&amp;"|"&amp;E581&amp;"|"&amp;J581&amp;"|"&amp;N581</f>
        <v>Bronze Promo|Heroes Wanted|Mammal|-</v>
      </c>
      <c r="W581" s="43" t="n">
        <f aca="false">COUNTIF(V:V,V581)</f>
        <v>1</v>
      </c>
    </row>
    <row r="582" customFormat="false" ht="15.75" hidden="false" customHeight="true" outlineLevel="0" collapsed="false">
      <c r="A582" s="33" t="s">
        <v>53</v>
      </c>
      <c r="B582" s="33" t="s">
        <v>16</v>
      </c>
      <c r="C582" s="34" t="n">
        <v>5</v>
      </c>
      <c r="D582" s="34" t="n">
        <v>1</v>
      </c>
      <c r="E582" s="33" t="s">
        <v>1515</v>
      </c>
      <c r="F582" s="33" t="s">
        <v>1515</v>
      </c>
      <c r="G582" s="34" t="n">
        <v>6</v>
      </c>
      <c r="H582" s="33" t="s">
        <v>114</v>
      </c>
      <c r="I582" s="33" t="s">
        <v>125</v>
      </c>
      <c r="J582" s="33" t="s">
        <v>1521</v>
      </c>
      <c r="K582" s="33"/>
      <c r="L582" s="33"/>
      <c r="M582" s="33" t="s">
        <v>1517</v>
      </c>
      <c r="N582" s="35" t="s">
        <v>109</v>
      </c>
      <c r="O582" s="35" t="n">
        <v>2015</v>
      </c>
      <c r="P582" s="36" t="str">
        <f aca="false">J582</f>
        <v>Striker</v>
      </c>
      <c r="Q582" s="37" t="n">
        <f aca="false">COUNTIF(P:P,P582)</f>
        <v>1</v>
      </c>
      <c r="R582" s="38" t="str">
        <f aca="false">E582&amp;"|"&amp;J582</f>
        <v>Heroes Wanted|Striker</v>
      </c>
      <c r="S582" s="39" t="n">
        <f aca="false">COUNTIF(R:R,R582)</f>
        <v>1</v>
      </c>
      <c r="T582" s="40" t="str">
        <f aca="false">B582&amp;"|"&amp;E582&amp;"|"&amp;J582</f>
        <v>Bronze Promo|Heroes Wanted|Striker</v>
      </c>
      <c r="U582" s="41" t="n">
        <f aca="false">COUNTIF(T:T,T582)</f>
        <v>1</v>
      </c>
      <c r="V582" s="42" t="str">
        <f aca="false">B582&amp;"|"&amp;E582&amp;"|"&amp;J582&amp;"|"&amp;N582</f>
        <v>Bronze Promo|Heroes Wanted|Striker|-</v>
      </c>
      <c r="W582" s="43" t="n">
        <f aca="false">COUNTIF(V:V,V582)</f>
        <v>1</v>
      </c>
    </row>
    <row r="583" customFormat="false" ht="15.75" hidden="false" customHeight="true" outlineLevel="0" collapsed="false">
      <c r="A583" s="33" t="s">
        <v>53</v>
      </c>
      <c r="B583" s="33" t="s">
        <v>16</v>
      </c>
      <c r="C583" s="34" t="n">
        <v>5</v>
      </c>
      <c r="D583" s="34" t="n">
        <v>1</v>
      </c>
      <c r="E583" s="33" t="s">
        <v>1515</v>
      </c>
      <c r="F583" s="33" t="s">
        <v>1515</v>
      </c>
      <c r="G583" s="34" t="n">
        <v>6</v>
      </c>
      <c r="H583" s="33" t="s">
        <v>110</v>
      </c>
      <c r="I583" s="33" t="s">
        <v>275</v>
      </c>
      <c r="J583" s="33" t="s">
        <v>1522</v>
      </c>
      <c r="K583" s="33"/>
      <c r="L583" s="33"/>
      <c r="M583" s="33" t="s">
        <v>1517</v>
      </c>
      <c r="N583" s="35" t="s">
        <v>109</v>
      </c>
      <c r="O583" s="35" t="n">
        <v>2015</v>
      </c>
      <c r="P583" s="36" t="str">
        <f aca="false">J583</f>
        <v>Vumpire</v>
      </c>
      <c r="Q583" s="37" t="n">
        <f aca="false">COUNTIF(P:P,P583)</f>
        <v>1</v>
      </c>
      <c r="R583" s="38" t="str">
        <f aca="false">E583&amp;"|"&amp;J583</f>
        <v>Heroes Wanted|Vumpire</v>
      </c>
      <c r="S583" s="39" t="n">
        <f aca="false">COUNTIF(R:R,R583)</f>
        <v>1</v>
      </c>
      <c r="T583" s="40" t="str">
        <f aca="false">B583&amp;"|"&amp;E583&amp;"|"&amp;J583</f>
        <v>Bronze Promo|Heroes Wanted|Vumpire</v>
      </c>
      <c r="U583" s="41" t="n">
        <f aca="false">COUNTIF(T:T,T583)</f>
        <v>1</v>
      </c>
      <c r="V583" s="42" t="str">
        <f aca="false">B583&amp;"|"&amp;E583&amp;"|"&amp;J583&amp;"|"&amp;N583</f>
        <v>Bronze Promo|Heroes Wanted|Vumpire|-</v>
      </c>
      <c r="W583" s="43" t="n">
        <f aca="false">COUNTIF(V:V,V583)</f>
        <v>1</v>
      </c>
    </row>
    <row r="584" customFormat="false" ht="15.75" hidden="false" customHeight="true" outlineLevel="0" collapsed="false">
      <c r="A584" s="33" t="s">
        <v>39</v>
      </c>
      <c r="B584" s="33" t="s">
        <v>18</v>
      </c>
      <c r="C584" s="34" t="n">
        <v>9</v>
      </c>
      <c r="D584" s="34" t="n">
        <v>1</v>
      </c>
      <c r="E584" s="33" t="s">
        <v>1523</v>
      </c>
      <c r="F584" s="33" t="s">
        <v>1523</v>
      </c>
      <c r="G584" s="34" t="n">
        <v>8</v>
      </c>
      <c r="H584" s="33" t="s">
        <v>114</v>
      </c>
      <c r="I584" s="33" t="s">
        <v>162</v>
      </c>
      <c r="J584" s="33" t="s">
        <v>1524</v>
      </c>
      <c r="K584" s="33"/>
      <c r="L584" s="33"/>
      <c r="M584" s="33" t="s">
        <v>1525</v>
      </c>
      <c r="N584" s="35" t="s">
        <v>39</v>
      </c>
      <c r="O584" s="35" t="n">
        <v>2020</v>
      </c>
      <c r="P584" s="36" t="str">
        <f aca="false">J584</f>
        <v>Bird of Pyredise</v>
      </c>
      <c r="Q584" s="37" t="n">
        <f aca="false">COUNTIF(P:P,P584)</f>
        <v>1</v>
      </c>
      <c r="R584" s="38" t="str">
        <f aca="false">E584&amp;"|"&amp;J584</f>
        <v>Hot Chicks|Bird of Pyredise</v>
      </c>
      <c r="S584" s="39" t="n">
        <f aca="false">COUNTIF(R:R,R584)</f>
        <v>1</v>
      </c>
      <c r="T584" s="40" t="str">
        <f aca="false">B584&amp;"|"&amp;E584&amp;"|"&amp;J584</f>
        <v>Gold Promo|Hot Chicks|Bird of Pyredise</v>
      </c>
      <c r="U584" s="41" t="n">
        <f aca="false">COUNTIF(T:T,T584)</f>
        <v>1</v>
      </c>
      <c r="V584" s="42" t="str">
        <f aca="false">B584&amp;"|"&amp;E584&amp;"|"&amp;J584&amp;"|"&amp;N584</f>
        <v>Gold Promo|Hot Chicks|Bird of Pyredise|Collusion</v>
      </c>
      <c r="W584" s="43" t="n">
        <f aca="false">COUNTIF(V:V,V584)</f>
        <v>1</v>
      </c>
    </row>
    <row r="585" customFormat="false" ht="15.75" hidden="false" customHeight="true" outlineLevel="0" collapsed="false">
      <c r="A585" s="33" t="s">
        <v>39</v>
      </c>
      <c r="B585" s="33" t="s">
        <v>18</v>
      </c>
      <c r="C585" s="34" t="n">
        <v>9</v>
      </c>
      <c r="D585" s="34" t="n">
        <v>1</v>
      </c>
      <c r="E585" s="33" t="s">
        <v>1523</v>
      </c>
      <c r="F585" s="33" t="s">
        <v>1523</v>
      </c>
      <c r="G585" s="34" t="n">
        <v>8</v>
      </c>
      <c r="H585" s="33" t="s">
        <v>114</v>
      </c>
      <c r="I585" s="33" t="s">
        <v>162</v>
      </c>
      <c r="J585" s="33" t="s">
        <v>1526</v>
      </c>
      <c r="K585" s="33"/>
      <c r="L585" s="33"/>
      <c r="M585" s="33" t="s">
        <v>1527</v>
      </c>
      <c r="N585" s="35" t="s">
        <v>39</v>
      </c>
      <c r="O585" s="35" t="n">
        <v>2020</v>
      </c>
      <c r="P585" s="36" t="str">
        <f aca="false">J585</f>
        <v>Duck of Fire</v>
      </c>
      <c r="Q585" s="37" t="n">
        <f aca="false">COUNTIF(P:P,P585)</f>
        <v>1</v>
      </c>
      <c r="R585" s="38" t="str">
        <f aca="false">E585&amp;"|"&amp;J585</f>
        <v>Hot Chicks|Duck of Fire</v>
      </c>
      <c r="S585" s="39" t="n">
        <f aca="false">COUNTIF(R:R,R585)</f>
        <v>1</v>
      </c>
      <c r="T585" s="40" t="str">
        <f aca="false">B585&amp;"|"&amp;E585&amp;"|"&amp;J585</f>
        <v>Gold Promo|Hot Chicks|Duck of Fire</v>
      </c>
      <c r="U585" s="41" t="n">
        <f aca="false">COUNTIF(T:T,T585)</f>
        <v>1</v>
      </c>
      <c r="V585" s="42" t="str">
        <f aca="false">B585&amp;"|"&amp;E585&amp;"|"&amp;J585&amp;"|"&amp;N585</f>
        <v>Gold Promo|Hot Chicks|Duck of Fire|Collusion</v>
      </c>
      <c r="W585" s="43" t="n">
        <f aca="false">COUNTIF(V:V,V585)</f>
        <v>1</v>
      </c>
    </row>
    <row r="586" customFormat="false" ht="15.75" hidden="false" customHeight="true" outlineLevel="0" collapsed="false">
      <c r="A586" s="33" t="s">
        <v>39</v>
      </c>
      <c r="B586" s="33" t="s">
        <v>18</v>
      </c>
      <c r="C586" s="34" t="n">
        <v>9</v>
      </c>
      <c r="D586" s="34" t="n">
        <v>1</v>
      </c>
      <c r="E586" s="33" t="s">
        <v>1523</v>
      </c>
      <c r="F586" s="33" t="s">
        <v>1523</v>
      </c>
      <c r="G586" s="34" t="n">
        <v>8</v>
      </c>
      <c r="H586" s="33" t="s">
        <v>114</v>
      </c>
      <c r="I586" s="33" t="s">
        <v>162</v>
      </c>
      <c r="J586" s="33" t="s">
        <v>1528</v>
      </c>
      <c r="K586" s="33"/>
      <c r="L586" s="33"/>
      <c r="M586" s="33" t="s">
        <v>1529</v>
      </c>
      <c r="N586" s="35" t="s">
        <v>39</v>
      </c>
      <c r="O586" s="35" t="n">
        <v>2020</v>
      </c>
      <c r="P586" s="36" t="str">
        <f aca="false">J586</f>
        <v>Flameingo</v>
      </c>
      <c r="Q586" s="37" t="n">
        <f aca="false">COUNTIF(P:P,P586)</f>
        <v>1</v>
      </c>
      <c r="R586" s="38" t="str">
        <f aca="false">E586&amp;"|"&amp;J586</f>
        <v>Hot Chicks|Flameingo</v>
      </c>
      <c r="S586" s="39" t="n">
        <f aca="false">COUNTIF(R:R,R586)</f>
        <v>1</v>
      </c>
      <c r="T586" s="40" t="str">
        <f aca="false">B586&amp;"|"&amp;E586&amp;"|"&amp;J586</f>
        <v>Gold Promo|Hot Chicks|Flameingo</v>
      </c>
      <c r="U586" s="41" t="n">
        <f aca="false">COUNTIF(T:T,T586)</f>
        <v>1</v>
      </c>
      <c r="V586" s="42" t="str">
        <f aca="false">B586&amp;"|"&amp;E586&amp;"|"&amp;J586&amp;"|"&amp;N586</f>
        <v>Gold Promo|Hot Chicks|Flameingo|Collusion</v>
      </c>
      <c r="W586" s="43" t="n">
        <f aca="false">COUNTIF(V:V,V586)</f>
        <v>1</v>
      </c>
    </row>
    <row r="587" customFormat="false" ht="15.75" hidden="false" customHeight="true" outlineLevel="0" collapsed="false">
      <c r="A587" s="33" t="s">
        <v>39</v>
      </c>
      <c r="B587" s="33" t="s">
        <v>18</v>
      </c>
      <c r="C587" s="34" t="n">
        <v>9</v>
      </c>
      <c r="D587" s="34" t="n">
        <v>1</v>
      </c>
      <c r="E587" s="33" t="s">
        <v>1523</v>
      </c>
      <c r="F587" s="33" t="s">
        <v>1523</v>
      </c>
      <c r="G587" s="34" t="n">
        <v>8</v>
      </c>
      <c r="H587" s="33" t="s">
        <v>114</v>
      </c>
      <c r="I587" s="33" t="s">
        <v>162</v>
      </c>
      <c r="J587" s="33" t="s">
        <v>1530</v>
      </c>
      <c r="K587" s="33" t="s">
        <v>1531</v>
      </c>
      <c r="L587" s="33"/>
      <c r="M587" s="33" t="s">
        <v>1532</v>
      </c>
      <c r="N587" s="35" t="s">
        <v>39</v>
      </c>
      <c r="O587" s="35" t="n">
        <v>2020</v>
      </c>
      <c r="P587" s="36" t="str">
        <f aca="false">J587</f>
        <v>FlameMetal Albatross</v>
      </c>
      <c r="Q587" s="37" t="n">
        <f aca="false">COUNTIF(P:P,P587)</f>
        <v>1</v>
      </c>
      <c r="R587" s="38" t="str">
        <f aca="false">E587&amp;"|"&amp;J587</f>
        <v>Hot Chicks|FlameMetal Albatross</v>
      </c>
      <c r="S587" s="39" t="n">
        <f aca="false">COUNTIF(R:R,R587)</f>
        <v>1</v>
      </c>
      <c r="T587" s="40" t="str">
        <f aca="false">B587&amp;"|"&amp;E587&amp;"|"&amp;J587</f>
        <v>Gold Promo|Hot Chicks|FlameMetal Albatross</v>
      </c>
      <c r="U587" s="41" t="n">
        <f aca="false">COUNTIF(T:T,T587)</f>
        <v>1</v>
      </c>
      <c r="V587" s="42" t="str">
        <f aca="false">B587&amp;"|"&amp;E587&amp;"|"&amp;J587&amp;"|"&amp;N587</f>
        <v>Gold Promo|Hot Chicks|FlameMetal Albatross|Collusion</v>
      </c>
      <c r="W587" s="43" t="n">
        <f aca="false">COUNTIF(V:V,V587)</f>
        <v>1</v>
      </c>
    </row>
    <row r="588" customFormat="false" ht="15.75" hidden="false" customHeight="true" outlineLevel="0" collapsed="false">
      <c r="A588" s="33" t="s">
        <v>39</v>
      </c>
      <c r="B588" s="33" t="s">
        <v>18</v>
      </c>
      <c r="C588" s="34" t="n">
        <v>9</v>
      </c>
      <c r="D588" s="34" t="n">
        <v>1</v>
      </c>
      <c r="E588" s="33" t="s">
        <v>1523</v>
      </c>
      <c r="F588" s="33" t="s">
        <v>1523</v>
      </c>
      <c r="G588" s="34" t="n">
        <v>8</v>
      </c>
      <c r="H588" s="33" t="s">
        <v>114</v>
      </c>
      <c r="I588" s="33" t="s">
        <v>162</v>
      </c>
      <c r="J588" s="33" t="s">
        <v>1533</v>
      </c>
      <c r="K588" s="33"/>
      <c r="L588" s="33"/>
      <c r="M588" s="33" t="s">
        <v>1534</v>
      </c>
      <c r="N588" s="35" t="s">
        <v>39</v>
      </c>
      <c r="O588" s="35" t="n">
        <v>2020</v>
      </c>
      <c r="P588" s="36" t="str">
        <f aca="false">J588</f>
        <v>Lesser Hell Pigeon</v>
      </c>
      <c r="Q588" s="37" t="n">
        <f aca="false">COUNTIF(P:P,P588)</f>
        <v>1</v>
      </c>
      <c r="R588" s="38" t="str">
        <f aca="false">E588&amp;"|"&amp;J588</f>
        <v>Hot Chicks|Lesser Hell Pigeon</v>
      </c>
      <c r="S588" s="39" t="n">
        <f aca="false">COUNTIF(R:R,R588)</f>
        <v>1</v>
      </c>
      <c r="T588" s="40" t="str">
        <f aca="false">B588&amp;"|"&amp;E588&amp;"|"&amp;J588</f>
        <v>Gold Promo|Hot Chicks|Lesser Hell Pigeon</v>
      </c>
      <c r="U588" s="41" t="n">
        <f aca="false">COUNTIF(T:T,T588)</f>
        <v>1</v>
      </c>
      <c r="V588" s="42" t="str">
        <f aca="false">B588&amp;"|"&amp;E588&amp;"|"&amp;J588&amp;"|"&amp;N588</f>
        <v>Gold Promo|Hot Chicks|Lesser Hell Pigeon|Collusion</v>
      </c>
      <c r="W588" s="43" t="n">
        <f aca="false">COUNTIF(V:V,V588)</f>
        <v>1</v>
      </c>
    </row>
    <row r="589" customFormat="false" ht="15.75" hidden="false" customHeight="true" outlineLevel="0" collapsed="false">
      <c r="A589" s="33" t="s">
        <v>39</v>
      </c>
      <c r="B589" s="33" t="s">
        <v>18</v>
      </c>
      <c r="C589" s="34" t="n">
        <v>9</v>
      </c>
      <c r="D589" s="34" t="n">
        <v>1</v>
      </c>
      <c r="E589" s="33" t="s">
        <v>1523</v>
      </c>
      <c r="F589" s="33" t="s">
        <v>1523</v>
      </c>
      <c r="G589" s="34" t="n">
        <v>8</v>
      </c>
      <c r="H589" s="33" t="s">
        <v>114</v>
      </c>
      <c r="I589" s="33" t="s">
        <v>162</v>
      </c>
      <c r="J589" s="33" t="s">
        <v>1535</v>
      </c>
      <c r="K589" s="33"/>
      <c r="L589" s="33"/>
      <c r="M589" s="33" t="s">
        <v>1536</v>
      </c>
      <c r="N589" s="35" t="s">
        <v>39</v>
      </c>
      <c r="O589" s="35" t="n">
        <v>2020</v>
      </c>
      <c r="P589" s="36" t="str">
        <f aca="false">J589</f>
        <v>Scorching Penguin</v>
      </c>
      <c r="Q589" s="37" t="n">
        <f aca="false">COUNTIF(P:P,P589)</f>
        <v>1</v>
      </c>
      <c r="R589" s="38" t="str">
        <f aca="false">E589&amp;"|"&amp;J589</f>
        <v>Hot Chicks|Scorching Penguin</v>
      </c>
      <c r="S589" s="39" t="n">
        <f aca="false">COUNTIF(R:R,R589)</f>
        <v>1</v>
      </c>
      <c r="T589" s="40" t="str">
        <f aca="false">B589&amp;"|"&amp;E589&amp;"|"&amp;J589</f>
        <v>Gold Promo|Hot Chicks|Scorching Penguin</v>
      </c>
      <c r="U589" s="41" t="n">
        <f aca="false">COUNTIF(T:T,T589)</f>
        <v>1</v>
      </c>
      <c r="V589" s="42" t="str">
        <f aca="false">B589&amp;"|"&amp;E589&amp;"|"&amp;J589&amp;"|"&amp;N589</f>
        <v>Gold Promo|Hot Chicks|Scorching Penguin|Collusion</v>
      </c>
      <c r="W589" s="43" t="n">
        <f aca="false">COUNTIF(V:V,V589)</f>
        <v>1</v>
      </c>
    </row>
    <row r="590" customFormat="false" ht="15.75" hidden="false" customHeight="true" outlineLevel="0" collapsed="false">
      <c r="A590" s="33" t="s">
        <v>39</v>
      </c>
      <c r="B590" s="33" t="s">
        <v>19</v>
      </c>
      <c r="C590" s="34" t="n">
        <v>10</v>
      </c>
      <c r="D590" s="34" t="n">
        <v>5</v>
      </c>
      <c r="E590" s="33" t="s">
        <v>1537</v>
      </c>
      <c r="F590" s="33" t="s">
        <v>1538</v>
      </c>
      <c r="G590" s="34" t="n">
        <v>9</v>
      </c>
      <c r="H590" s="33" t="s">
        <v>109</v>
      </c>
      <c r="I590" s="33" t="s">
        <v>1539</v>
      </c>
      <c r="J590" s="33" t="s">
        <v>1540</v>
      </c>
      <c r="K590" s="33"/>
      <c r="L590" s="33"/>
      <c r="M590" s="33" t="s">
        <v>1541</v>
      </c>
      <c r="N590" s="35" t="s">
        <v>39</v>
      </c>
      <c r="O590" s="35" t="n">
        <v>2020</v>
      </c>
      <c r="P590" s="36" t="str">
        <f aca="false">J590</f>
        <v>Pressmaster 1000 GTX mk III</v>
      </c>
      <c r="Q590" s="37" t="n">
        <f aca="false">COUNTIF(P:P,P590)</f>
        <v>3</v>
      </c>
      <c r="R590" s="38" t="str">
        <f aca="false">E590&amp;"|"&amp;J590</f>
        <v>Hot Off the Press|Pressmaster 1000 GTX mk III</v>
      </c>
      <c r="S590" s="39" t="n">
        <f aca="false">COUNTIF(R:R,R590)</f>
        <v>1</v>
      </c>
      <c r="T590" s="40" t="str">
        <f aca="false">B590&amp;"|"&amp;E590&amp;"|"&amp;J590</f>
        <v>Pro Player|Hot Off the Press|Pressmaster 1000 GTX mk III</v>
      </c>
      <c r="U590" s="41" t="n">
        <f aca="false">COUNTIF(T:T,T590)</f>
        <v>1</v>
      </c>
      <c r="V590" s="42" t="str">
        <f aca="false">B590&amp;"|"&amp;E590&amp;"|"&amp;J590&amp;"|"&amp;N590</f>
        <v>Pro Player|Hot Off the Press|Pressmaster 1000 GTX mk III|Collusion</v>
      </c>
      <c r="W590" s="43" t="n">
        <f aca="false">COUNTIF(V:V,V590)</f>
        <v>1</v>
      </c>
    </row>
    <row r="591" customFormat="false" ht="15.75" hidden="false" customHeight="true" outlineLevel="0" collapsed="false">
      <c r="A591" s="33" t="s">
        <v>10</v>
      </c>
      <c r="B591" s="33" t="s">
        <v>15</v>
      </c>
      <c r="C591" s="34" t="n">
        <v>6</v>
      </c>
      <c r="D591" s="34" t="n">
        <v>1</v>
      </c>
      <c r="E591" s="33" t="s">
        <v>1542</v>
      </c>
      <c r="F591" s="33" t="s">
        <v>1542</v>
      </c>
      <c r="G591" s="34" t="n">
        <v>8</v>
      </c>
      <c r="H591" s="33" t="s">
        <v>139</v>
      </c>
      <c r="I591" s="33" t="s">
        <v>105</v>
      </c>
      <c r="J591" s="33" t="s">
        <v>1543</v>
      </c>
      <c r="K591" s="33" t="s">
        <v>1544</v>
      </c>
      <c r="L591" s="33"/>
      <c r="M591" s="33" t="s">
        <v>1545</v>
      </c>
      <c r="N591" s="35" t="s">
        <v>109</v>
      </c>
      <c r="O591" s="35" t="n">
        <v>2015</v>
      </c>
      <c r="P591" s="36" t="str">
        <f aca="false">J591</f>
        <v>Dr. Golducky</v>
      </c>
      <c r="Q591" s="37" t="n">
        <f aca="false">COUNTIF(P:P,P591)</f>
        <v>1</v>
      </c>
      <c r="R591" s="38" t="str">
        <f aca="false">E591&amp;"|"&amp;J591</f>
        <v>James Bomb 006 Plus One|Dr. Golducky</v>
      </c>
      <c r="S591" s="39" t="n">
        <f aca="false">COUNTIF(R:R,R591)</f>
        <v>1</v>
      </c>
      <c r="T591" s="40" t="str">
        <f aca="false">B591&amp;"|"&amp;E591&amp;"|"&amp;J591</f>
        <v>Master|James Bomb 006 Plus One|Dr. Golducky</v>
      </c>
      <c r="U591" s="41" t="n">
        <f aca="false">COUNTIF(T:T,T591)</f>
        <v>1</v>
      </c>
      <c r="V591" s="42" t="str">
        <f aca="false">B591&amp;"|"&amp;E591&amp;"|"&amp;J591&amp;"|"&amp;N591</f>
        <v>Master|James Bomb 006 Plus One|Dr. Golducky|-</v>
      </c>
      <c r="W591" s="43" t="n">
        <f aca="false">COUNTIF(V:V,V591)</f>
        <v>1</v>
      </c>
    </row>
    <row r="592" customFormat="false" ht="15.75" hidden="false" customHeight="true" outlineLevel="0" collapsed="false">
      <c r="A592" s="33" t="s">
        <v>10</v>
      </c>
      <c r="B592" s="33" t="s">
        <v>15</v>
      </c>
      <c r="C592" s="34" t="n">
        <v>6</v>
      </c>
      <c r="D592" s="34" t="n">
        <v>3</v>
      </c>
      <c r="E592" s="33" t="s">
        <v>1542</v>
      </c>
      <c r="F592" s="33" t="s">
        <v>1542</v>
      </c>
      <c r="G592" s="34" t="n">
        <v>4</v>
      </c>
      <c r="H592" s="33" t="s">
        <v>110</v>
      </c>
      <c r="I592" s="33" t="s">
        <v>125</v>
      </c>
      <c r="J592" s="33" t="s">
        <v>1546</v>
      </c>
      <c r="K592" s="33" t="s">
        <v>1547</v>
      </c>
      <c r="L592" s="33"/>
      <c r="M592" s="33" t="s">
        <v>1548</v>
      </c>
      <c r="N592" s="35" t="s">
        <v>109</v>
      </c>
      <c r="O592" s="35" t="n">
        <v>2015</v>
      </c>
      <c r="P592" s="36" t="str">
        <f aca="false">J592</f>
        <v>Grill</v>
      </c>
      <c r="Q592" s="37" t="n">
        <f aca="false">COUNTIF(P:P,P592)</f>
        <v>1</v>
      </c>
      <c r="R592" s="38" t="str">
        <f aca="false">E592&amp;"|"&amp;J592</f>
        <v>James Bomb 006 Plus One|Grill</v>
      </c>
      <c r="S592" s="39" t="n">
        <f aca="false">COUNTIF(R:R,R592)</f>
        <v>1</v>
      </c>
      <c r="T592" s="40" t="str">
        <f aca="false">B592&amp;"|"&amp;E592&amp;"|"&amp;J592</f>
        <v>Master|James Bomb 006 Plus One|Grill</v>
      </c>
      <c r="U592" s="41" t="n">
        <f aca="false">COUNTIF(T:T,T592)</f>
        <v>1</v>
      </c>
      <c r="V592" s="42" t="str">
        <f aca="false">B592&amp;"|"&amp;E592&amp;"|"&amp;J592&amp;"|"&amp;N592</f>
        <v>Master|James Bomb 006 Plus One|Grill|-</v>
      </c>
      <c r="W592" s="43" t="n">
        <f aca="false">COUNTIF(V:V,V592)</f>
        <v>1</v>
      </c>
    </row>
    <row r="593" customFormat="false" ht="15.75" hidden="false" customHeight="true" outlineLevel="0" collapsed="false">
      <c r="A593" s="33" t="s">
        <v>10</v>
      </c>
      <c r="B593" s="33" t="s">
        <v>15</v>
      </c>
      <c r="C593" s="34" t="n">
        <v>6</v>
      </c>
      <c r="D593" s="34" t="n">
        <v>2</v>
      </c>
      <c r="E593" s="33" t="s">
        <v>1542</v>
      </c>
      <c r="F593" s="33" t="s">
        <v>1542</v>
      </c>
      <c r="G593" s="34" t="n">
        <v>7</v>
      </c>
      <c r="H593" s="33" t="s">
        <v>114</v>
      </c>
      <c r="I593" s="33" t="s">
        <v>125</v>
      </c>
      <c r="J593" s="33" t="s">
        <v>1549</v>
      </c>
      <c r="K593" s="33" t="s">
        <v>1550</v>
      </c>
      <c r="L593" s="33"/>
      <c r="M593" s="33" t="s">
        <v>1551</v>
      </c>
      <c r="N593" s="35" t="s">
        <v>109</v>
      </c>
      <c r="O593" s="35" t="n">
        <v>2015</v>
      </c>
      <c r="P593" s="36" t="str">
        <f aca="false">J593</f>
        <v>James Bomb</v>
      </c>
      <c r="Q593" s="37" t="n">
        <f aca="false">COUNTIF(P:P,P593)</f>
        <v>1</v>
      </c>
      <c r="R593" s="38" t="str">
        <f aca="false">E593&amp;"|"&amp;J593</f>
        <v>James Bomb 006 Plus One|James Bomb</v>
      </c>
      <c r="S593" s="39" t="n">
        <f aca="false">COUNTIF(R:R,R593)</f>
        <v>1</v>
      </c>
      <c r="T593" s="40" t="str">
        <f aca="false">B593&amp;"|"&amp;E593&amp;"|"&amp;J593</f>
        <v>Master|James Bomb 006 Plus One|James Bomb</v>
      </c>
      <c r="U593" s="41" t="n">
        <f aca="false">COUNTIF(T:T,T593)</f>
        <v>1</v>
      </c>
      <c r="V593" s="42" t="str">
        <f aca="false">B593&amp;"|"&amp;E593&amp;"|"&amp;J593&amp;"|"&amp;N593</f>
        <v>Master|James Bomb 006 Plus One|James Bomb|-</v>
      </c>
      <c r="W593" s="43" t="n">
        <f aca="false">COUNTIF(V:V,V593)</f>
        <v>1</v>
      </c>
    </row>
    <row r="594" customFormat="false" ht="15.75" hidden="false" customHeight="true" outlineLevel="0" collapsed="false">
      <c r="A594" s="33" t="s">
        <v>10</v>
      </c>
      <c r="B594" s="33" t="s">
        <v>15</v>
      </c>
      <c r="C594" s="34" t="n">
        <v>6</v>
      </c>
      <c r="D594" s="34" t="n">
        <v>2</v>
      </c>
      <c r="E594" s="33" t="s">
        <v>1542</v>
      </c>
      <c r="F594" s="33" t="s">
        <v>1542</v>
      </c>
      <c r="G594" s="34" t="n">
        <v>6</v>
      </c>
      <c r="H594" s="33" t="s">
        <v>124</v>
      </c>
      <c r="I594" s="33" t="s">
        <v>105</v>
      </c>
      <c r="J594" s="33" t="s">
        <v>1552</v>
      </c>
      <c r="K594" s="33" t="s">
        <v>1553</v>
      </c>
      <c r="L594" s="33"/>
      <c r="M594" s="33" t="s">
        <v>1554</v>
      </c>
      <c r="N594" s="35" t="s">
        <v>109</v>
      </c>
      <c r="O594" s="35" t="n">
        <v>2015</v>
      </c>
      <c r="P594" s="36" t="str">
        <f aca="false">J594</f>
        <v>Nutjob</v>
      </c>
      <c r="Q594" s="37" t="n">
        <f aca="false">COUNTIF(P:P,P594)</f>
        <v>1</v>
      </c>
      <c r="R594" s="38" t="str">
        <f aca="false">E594&amp;"|"&amp;J594</f>
        <v>James Bomb 006 Plus One|Nutjob</v>
      </c>
      <c r="S594" s="39" t="n">
        <f aca="false">COUNTIF(R:R,R594)</f>
        <v>1</v>
      </c>
      <c r="T594" s="40" t="str">
        <f aca="false">B594&amp;"|"&amp;E594&amp;"|"&amp;J594</f>
        <v>Master|James Bomb 006 Plus One|Nutjob</v>
      </c>
      <c r="U594" s="41" t="n">
        <f aca="false">COUNTIF(T:T,T594)</f>
        <v>1</v>
      </c>
      <c r="V594" s="42" t="str">
        <f aca="false">B594&amp;"|"&amp;E594&amp;"|"&amp;J594&amp;"|"&amp;N594</f>
        <v>Master|James Bomb 006 Plus One|Nutjob|-</v>
      </c>
      <c r="W594" s="43" t="n">
        <f aca="false">COUNTIF(V:V,V594)</f>
        <v>1</v>
      </c>
    </row>
    <row r="595" customFormat="false" ht="15.75" hidden="false" customHeight="true" outlineLevel="0" collapsed="false">
      <c r="A595" s="33" t="s">
        <v>10</v>
      </c>
      <c r="B595" s="33" t="s">
        <v>15</v>
      </c>
      <c r="C595" s="34" t="n">
        <v>6</v>
      </c>
      <c r="D595" s="34" t="n">
        <v>2</v>
      </c>
      <c r="E595" s="33" t="s">
        <v>1542</v>
      </c>
      <c r="F595" s="33" t="s">
        <v>1542</v>
      </c>
      <c r="G595" s="34" t="n">
        <v>5</v>
      </c>
      <c r="H595" s="33" t="s">
        <v>129</v>
      </c>
      <c r="I595" s="33" t="s">
        <v>105</v>
      </c>
      <c r="J595" s="33" t="s">
        <v>1555</v>
      </c>
      <c r="K595" s="33" t="s">
        <v>1556</v>
      </c>
      <c r="L595" s="33"/>
      <c r="M595" s="33" t="s">
        <v>1557</v>
      </c>
      <c r="N595" s="35" t="s">
        <v>109</v>
      </c>
      <c r="O595" s="35" t="n">
        <v>2015</v>
      </c>
      <c r="P595" s="36" t="str">
        <f aca="false">J595</f>
        <v>Pennyfarthing</v>
      </c>
      <c r="Q595" s="37" t="n">
        <f aca="false">COUNTIF(P:P,P595)</f>
        <v>1</v>
      </c>
      <c r="R595" s="38" t="str">
        <f aca="false">E595&amp;"|"&amp;J595</f>
        <v>James Bomb 006 Plus One|Pennyfarthing</v>
      </c>
      <c r="S595" s="39" t="n">
        <f aca="false">COUNTIF(R:R,R595)</f>
        <v>1</v>
      </c>
      <c r="T595" s="40" t="str">
        <f aca="false">B595&amp;"|"&amp;E595&amp;"|"&amp;J595</f>
        <v>Master|James Bomb 006 Plus One|Pennyfarthing</v>
      </c>
      <c r="U595" s="41" t="n">
        <f aca="false">COUNTIF(T:T,T595)</f>
        <v>1</v>
      </c>
      <c r="V595" s="42" t="str">
        <f aca="false">B595&amp;"|"&amp;E595&amp;"|"&amp;J595&amp;"|"&amp;N595</f>
        <v>Master|James Bomb 006 Plus One|Pennyfarthing|-</v>
      </c>
      <c r="W595" s="43" t="n">
        <f aca="false">COUNTIF(V:V,V595)</f>
        <v>1</v>
      </c>
    </row>
    <row r="596" customFormat="false" ht="15.75" hidden="false" customHeight="true" outlineLevel="0" collapsed="false">
      <c r="A596" s="33" t="s">
        <v>10</v>
      </c>
      <c r="B596" s="33" t="s">
        <v>15</v>
      </c>
      <c r="C596" s="34" t="n">
        <v>6</v>
      </c>
      <c r="D596" s="34" t="n">
        <v>2</v>
      </c>
      <c r="E596" s="33" t="s">
        <v>1542</v>
      </c>
      <c r="F596" s="33" t="s">
        <v>1542</v>
      </c>
      <c r="G596" s="34" t="n">
        <v>5</v>
      </c>
      <c r="H596" s="33" t="s">
        <v>109</v>
      </c>
      <c r="I596" s="33" t="s">
        <v>105</v>
      </c>
      <c r="J596" s="33" t="s">
        <v>1558</v>
      </c>
      <c r="K596" s="33" t="s">
        <v>1559</v>
      </c>
      <c r="L596" s="33"/>
      <c r="M596" s="33" t="s">
        <v>1560</v>
      </c>
      <c r="N596" s="35" t="s">
        <v>109</v>
      </c>
      <c r="O596" s="35" t="n">
        <v>2015</v>
      </c>
      <c r="P596" s="36" t="str">
        <f aca="false">J596</f>
        <v>Shuffled, not Stirred</v>
      </c>
      <c r="Q596" s="37" t="n">
        <f aca="false">COUNTIF(P:P,P596)</f>
        <v>1</v>
      </c>
      <c r="R596" s="38" t="str">
        <f aca="false">E596&amp;"|"&amp;J596</f>
        <v>James Bomb 006 Plus One|Shuffled, not Stirred</v>
      </c>
      <c r="S596" s="39" t="n">
        <f aca="false">COUNTIF(R:R,R596)</f>
        <v>1</v>
      </c>
      <c r="T596" s="40" t="str">
        <f aca="false">B596&amp;"|"&amp;E596&amp;"|"&amp;J596</f>
        <v>Master|James Bomb 006 Plus One|Shuffled, not Stirred</v>
      </c>
      <c r="U596" s="41" t="n">
        <f aca="false">COUNTIF(T:T,T596)</f>
        <v>1</v>
      </c>
      <c r="V596" s="42" t="str">
        <f aca="false">B596&amp;"|"&amp;E596&amp;"|"&amp;J596&amp;"|"&amp;N596</f>
        <v>Master|James Bomb 006 Plus One|Shuffled, not Stirred|-</v>
      </c>
      <c r="W596" s="43" t="n">
        <f aca="false">COUNTIF(V:V,V596)</f>
        <v>1</v>
      </c>
    </row>
    <row r="597" customFormat="false" ht="15.75" hidden="false" customHeight="true" outlineLevel="0" collapsed="false">
      <c r="A597" s="33" t="s">
        <v>26</v>
      </c>
      <c r="B597" s="33" t="s">
        <v>19</v>
      </c>
      <c r="C597" s="34" t="n">
        <v>10</v>
      </c>
      <c r="D597" s="34" t="n">
        <v>5</v>
      </c>
      <c r="E597" s="33" t="s">
        <v>1561</v>
      </c>
      <c r="F597" s="33" t="s">
        <v>312</v>
      </c>
      <c r="G597" s="34" t="n">
        <v>9</v>
      </c>
      <c r="H597" s="33" t="s">
        <v>109</v>
      </c>
      <c r="I597" s="33" t="s">
        <v>1562</v>
      </c>
      <c r="J597" s="33" t="s">
        <v>313</v>
      </c>
      <c r="K597" s="33"/>
      <c r="L597" s="33"/>
      <c r="M597" s="33" t="s">
        <v>1563</v>
      </c>
      <c r="N597" s="35" t="s">
        <v>26</v>
      </c>
      <c r="O597" s="35" t="n">
        <v>2016</v>
      </c>
      <c r="P597" s="36" t="str">
        <f aca="false">J597</f>
        <v>Cardinal Baanz</v>
      </c>
      <c r="Q597" s="37" t="n">
        <f aca="false">COUNTIF(P:P,P597)</f>
        <v>3</v>
      </c>
      <c r="R597" s="38" t="str">
        <f aca="false">E597&amp;"|"&amp;J597</f>
        <v>Judged 2|Cardinal Baanz</v>
      </c>
      <c r="S597" s="39" t="n">
        <f aca="false">COUNTIF(R:R,R597)</f>
        <v>1</v>
      </c>
      <c r="T597" s="40" t="str">
        <f aca="false">B597&amp;"|"&amp;E597&amp;"|"&amp;J597</f>
        <v>Pro Player|Judged 2|Cardinal Baanz</v>
      </c>
      <c r="U597" s="41" t="n">
        <f aca="false">COUNTIF(T:T,T597)</f>
        <v>1</v>
      </c>
      <c r="V597" s="42" t="str">
        <f aca="false">B597&amp;"|"&amp;E597&amp;"|"&amp;J597&amp;"|"&amp;N597</f>
        <v>Pro Player|Judged 2|Cardinal Baanz|Set Rotation</v>
      </c>
      <c r="W597" s="43" t="n">
        <f aca="false">COUNTIF(V:V,V597)</f>
        <v>1</v>
      </c>
    </row>
    <row r="598" customFormat="false" ht="15.75" hidden="false" customHeight="true" outlineLevel="0" collapsed="false">
      <c r="A598" s="33" t="s">
        <v>64</v>
      </c>
      <c r="B598" s="33" t="s">
        <v>17</v>
      </c>
      <c r="C598" s="34" t="n">
        <v>7</v>
      </c>
      <c r="D598" s="34" t="n">
        <v>1</v>
      </c>
      <c r="E598" s="33" t="s">
        <v>1564</v>
      </c>
      <c r="F598" s="33" t="s">
        <v>1564</v>
      </c>
      <c r="G598" s="34" t="n">
        <v>7</v>
      </c>
      <c r="H598" s="33" t="s">
        <v>99</v>
      </c>
      <c r="I598" s="33" t="s">
        <v>275</v>
      </c>
      <c r="J598" s="33" t="s">
        <v>1565</v>
      </c>
      <c r="K598" s="33" t="s">
        <v>1566</v>
      </c>
      <c r="L598" s="33"/>
      <c r="M598" s="33" t="s">
        <v>1567</v>
      </c>
      <c r="N598" s="35" t="s">
        <v>109</v>
      </c>
      <c r="O598" s="35" t="n">
        <v>2018</v>
      </c>
      <c r="P598" s="36" t="str">
        <f aca="false">J598</f>
        <v>Amaterasu</v>
      </c>
      <c r="Q598" s="37" t="n">
        <f aca="false">COUNTIF(P:P,P598)</f>
        <v>1</v>
      </c>
      <c r="R598" s="38" t="str">
        <f aca="false">E598&amp;"|"&amp;J598</f>
        <v>Kamigami Battles|Amaterasu</v>
      </c>
      <c r="S598" s="39" t="n">
        <f aca="false">COUNTIF(R:R,R598)</f>
        <v>1</v>
      </c>
      <c r="T598" s="40" t="str">
        <f aca="false">B598&amp;"|"&amp;E598&amp;"|"&amp;J598</f>
        <v>Silver Promo|Kamigami Battles|Amaterasu</v>
      </c>
      <c r="U598" s="41" t="n">
        <f aca="false">COUNTIF(T:T,T598)</f>
        <v>1</v>
      </c>
      <c r="V598" s="42" t="str">
        <f aca="false">B598&amp;"|"&amp;E598&amp;"|"&amp;J598&amp;"|"&amp;N598</f>
        <v>Silver Promo|Kamigami Battles|Amaterasu|-</v>
      </c>
      <c r="W598" s="43" t="n">
        <f aca="false">COUNTIF(V:V,V598)</f>
        <v>1</v>
      </c>
    </row>
    <row r="599" customFormat="false" ht="15.75" hidden="false" customHeight="true" outlineLevel="0" collapsed="false">
      <c r="A599" s="33" t="s">
        <v>64</v>
      </c>
      <c r="B599" s="33" t="s">
        <v>17</v>
      </c>
      <c r="C599" s="34" t="n">
        <v>7</v>
      </c>
      <c r="D599" s="34" t="n">
        <v>1</v>
      </c>
      <c r="E599" s="33" t="s">
        <v>1564</v>
      </c>
      <c r="F599" s="33" t="s">
        <v>1564</v>
      </c>
      <c r="G599" s="34" t="n">
        <v>7</v>
      </c>
      <c r="H599" s="33" t="s">
        <v>114</v>
      </c>
      <c r="I599" s="33" t="s">
        <v>275</v>
      </c>
      <c r="J599" s="33" t="s">
        <v>1568</v>
      </c>
      <c r="K599" s="33" t="s">
        <v>1566</v>
      </c>
      <c r="L599" s="33"/>
      <c r="M599" s="33" t="s">
        <v>1569</v>
      </c>
      <c r="N599" s="35" t="s">
        <v>109</v>
      </c>
      <c r="O599" s="35" t="n">
        <v>2018</v>
      </c>
      <c r="P599" s="36" t="str">
        <f aca="false">J599</f>
        <v>Brahma</v>
      </c>
      <c r="Q599" s="37" t="n">
        <f aca="false">COUNTIF(P:P,P599)</f>
        <v>1</v>
      </c>
      <c r="R599" s="38" t="str">
        <f aca="false">E599&amp;"|"&amp;J599</f>
        <v>Kamigami Battles|Brahma</v>
      </c>
      <c r="S599" s="39" t="n">
        <f aca="false">COUNTIF(R:R,R599)</f>
        <v>1</v>
      </c>
      <c r="T599" s="40" t="str">
        <f aca="false">B599&amp;"|"&amp;E599&amp;"|"&amp;J599</f>
        <v>Silver Promo|Kamigami Battles|Brahma</v>
      </c>
      <c r="U599" s="41" t="n">
        <f aca="false">COUNTIF(T:T,T599)</f>
        <v>1</v>
      </c>
      <c r="V599" s="42" t="str">
        <f aca="false">B599&amp;"|"&amp;E599&amp;"|"&amp;J599&amp;"|"&amp;N599</f>
        <v>Silver Promo|Kamigami Battles|Brahma|-</v>
      </c>
      <c r="W599" s="43" t="n">
        <f aca="false">COUNTIF(V:V,V599)</f>
        <v>1</v>
      </c>
    </row>
    <row r="600" customFormat="false" ht="15.75" hidden="false" customHeight="true" outlineLevel="0" collapsed="false">
      <c r="A600" s="33" t="s">
        <v>64</v>
      </c>
      <c r="B600" s="33" t="s">
        <v>17</v>
      </c>
      <c r="C600" s="34" t="n">
        <v>7</v>
      </c>
      <c r="D600" s="34" t="n">
        <v>1</v>
      </c>
      <c r="E600" s="33" t="s">
        <v>1564</v>
      </c>
      <c r="F600" s="33" t="s">
        <v>1564</v>
      </c>
      <c r="G600" s="34" t="n">
        <v>7</v>
      </c>
      <c r="H600" s="33" t="s">
        <v>110</v>
      </c>
      <c r="I600" s="33" t="s">
        <v>275</v>
      </c>
      <c r="J600" s="33" t="s">
        <v>1570</v>
      </c>
      <c r="K600" s="33" t="s">
        <v>1566</v>
      </c>
      <c r="L600" s="33"/>
      <c r="M600" s="33" t="s">
        <v>1571</v>
      </c>
      <c r="N600" s="35" t="s">
        <v>109</v>
      </c>
      <c r="O600" s="35" t="n">
        <v>2018</v>
      </c>
      <c r="P600" s="36" t="str">
        <f aca="false">J600</f>
        <v>Horus</v>
      </c>
      <c r="Q600" s="37" t="n">
        <f aca="false">COUNTIF(P:P,P600)</f>
        <v>1</v>
      </c>
      <c r="R600" s="38" t="str">
        <f aca="false">E600&amp;"|"&amp;J600</f>
        <v>Kamigami Battles|Horus</v>
      </c>
      <c r="S600" s="39" t="n">
        <f aca="false">COUNTIF(R:R,R600)</f>
        <v>1</v>
      </c>
      <c r="T600" s="40" t="str">
        <f aca="false">B600&amp;"|"&amp;E600&amp;"|"&amp;J600</f>
        <v>Silver Promo|Kamigami Battles|Horus</v>
      </c>
      <c r="U600" s="41" t="n">
        <f aca="false">COUNTIF(T:T,T600)</f>
        <v>1</v>
      </c>
      <c r="V600" s="42" t="str">
        <f aca="false">B600&amp;"|"&amp;E600&amp;"|"&amp;J600&amp;"|"&amp;N600</f>
        <v>Silver Promo|Kamigami Battles|Horus|-</v>
      </c>
      <c r="W600" s="43" t="n">
        <f aca="false">COUNTIF(V:V,V600)</f>
        <v>1</v>
      </c>
    </row>
    <row r="601" customFormat="false" ht="15.75" hidden="false" customHeight="true" outlineLevel="0" collapsed="false">
      <c r="A601" s="33" t="s">
        <v>64</v>
      </c>
      <c r="B601" s="33" t="s">
        <v>17</v>
      </c>
      <c r="C601" s="34" t="n">
        <v>7</v>
      </c>
      <c r="D601" s="34" t="n">
        <v>1</v>
      </c>
      <c r="E601" s="33" t="s">
        <v>1564</v>
      </c>
      <c r="F601" s="33" t="s">
        <v>1564</v>
      </c>
      <c r="G601" s="34" t="n">
        <v>7</v>
      </c>
      <c r="H601" s="33" t="s">
        <v>124</v>
      </c>
      <c r="I601" s="33" t="s">
        <v>275</v>
      </c>
      <c r="J601" s="33" t="s">
        <v>1572</v>
      </c>
      <c r="K601" s="33" t="s">
        <v>1566</v>
      </c>
      <c r="L601" s="33"/>
      <c r="M601" s="33" t="s">
        <v>1573</v>
      </c>
      <c r="N601" s="35" t="s">
        <v>109</v>
      </c>
      <c r="O601" s="35" t="n">
        <v>2018</v>
      </c>
      <c r="P601" s="36" t="str">
        <f aca="false">J601</f>
        <v>Lugh Lamfada</v>
      </c>
      <c r="Q601" s="37" t="n">
        <f aca="false">COUNTIF(P:P,P601)</f>
        <v>1</v>
      </c>
      <c r="R601" s="38" t="str">
        <f aca="false">E601&amp;"|"&amp;J601</f>
        <v>Kamigami Battles|Lugh Lamfada</v>
      </c>
      <c r="S601" s="39" t="n">
        <f aca="false">COUNTIF(R:R,R601)</f>
        <v>1</v>
      </c>
      <c r="T601" s="40" t="str">
        <f aca="false">B601&amp;"|"&amp;E601&amp;"|"&amp;J601</f>
        <v>Silver Promo|Kamigami Battles|Lugh Lamfada</v>
      </c>
      <c r="U601" s="41" t="n">
        <f aca="false">COUNTIF(T:T,T601)</f>
        <v>1</v>
      </c>
      <c r="V601" s="42" t="str">
        <f aca="false">B601&amp;"|"&amp;E601&amp;"|"&amp;J601&amp;"|"&amp;N601</f>
        <v>Silver Promo|Kamigami Battles|Lugh Lamfada|-</v>
      </c>
      <c r="W601" s="43" t="n">
        <f aca="false">COUNTIF(V:V,V601)</f>
        <v>1</v>
      </c>
    </row>
    <row r="602" customFormat="false" ht="15.75" hidden="false" customHeight="true" outlineLevel="0" collapsed="false">
      <c r="A602" s="33" t="s">
        <v>64</v>
      </c>
      <c r="B602" s="33" t="s">
        <v>17</v>
      </c>
      <c r="C602" s="34" t="n">
        <v>7</v>
      </c>
      <c r="D602" s="34" t="n">
        <v>1</v>
      </c>
      <c r="E602" s="33" t="s">
        <v>1564</v>
      </c>
      <c r="F602" s="33" t="s">
        <v>1564</v>
      </c>
      <c r="G602" s="34" t="n">
        <v>7</v>
      </c>
      <c r="H602" s="33" t="s">
        <v>139</v>
      </c>
      <c r="I602" s="33" t="s">
        <v>275</v>
      </c>
      <c r="J602" s="33" t="s">
        <v>1574</v>
      </c>
      <c r="K602" s="33" t="s">
        <v>1566</v>
      </c>
      <c r="L602" s="33"/>
      <c r="M602" s="33" t="s">
        <v>1575</v>
      </c>
      <c r="N602" s="35" t="s">
        <v>109</v>
      </c>
      <c r="O602" s="35" t="n">
        <v>2018</v>
      </c>
      <c r="P602" s="36" t="str">
        <f aca="false">J602</f>
        <v>Sun Wu Kong</v>
      </c>
      <c r="Q602" s="37" t="n">
        <f aca="false">COUNTIF(P:P,P602)</f>
        <v>1</v>
      </c>
      <c r="R602" s="38" t="str">
        <f aca="false">E602&amp;"|"&amp;J602</f>
        <v>Kamigami Battles|Sun Wu Kong</v>
      </c>
      <c r="S602" s="39" t="n">
        <f aca="false">COUNTIF(R:R,R602)</f>
        <v>1</v>
      </c>
      <c r="T602" s="40" t="str">
        <f aca="false">B602&amp;"|"&amp;E602&amp;"|"&amp;J602</f>
        <v>Silver Promo|Kamigami Battles|Sun Wu Kong</v>
      </c>
      <c r="U602" s="41" t="n">
        <f aca="false">COUNTIF(T:T,T602)</f>
        <v>1</v>
      </c>
      <c r="V602" s="42" t="str">
        <f aca="false">B602&amp;"|"&amp;E602&amp;"|"&amp;J602&amp;"|"&amp;N602</f>
        <v>Silver Promo|Kamigami Battles|Sun Wu Kong|-</v>
      </c>
      <c r="W602" s="43" t="n">
        <f aca="false">COUNTIF(V:V,V602)</f>
        <v>1</v>
      </c>
    </row>
    <row r="603" customFormat="false" ht="15.75" hidden="false" customHeight="true" outlineLevel="0" collapsed="false">
      <c r="A603" s="33" t="s">
        <v>64</v>
      </c>
      <c r="B603" s="33" t="s">
        <v>17</v>
      </c>
      <c r="C603" s="34" t="n">
        <v>7</v>
      </c>
      <c r="D603" s="34" t="n">
        <v>1</v>
      </c>
      <c r="E603" s="33" t="s">
        <v>1564</v>
      </c>
      <c r="F603" s="33" t="s">
        <v>1564</v>
      </c>
      <c r="G603" s="34" t="n">
        <v>7</v>
      </c>
      <c r="H603" s="33" t="s">
        <v>129</v>
      </c>
      <c r="I603" s="33" t="s">
        <v>275</v>
      </c>
      <c r="J603" s="33" t="s">
        <v>1576</v>
      </c>
      <c r="K603" s="33" t="s">
        <v>1566</v>
      </c>
      <c r="L603" s="33"/>
      <c r="M603" s="33" t="s">
        <v>1577</v>
      </c>
      <c r="N603" s="35" t="s">
        <v>109</v>
      </c>
      <c r="O603" s="35" t="n">
        <v>2018</v>
      </c>
      <c r="P603" s="36" t="str">
        <f aca="false">J603</f>
        <v>Thor</v>
      </c>
      <c r="Q603" s="37" t="n">
        <f aca="false">COUNTIF(P:P,P603)</f>
        <v>1</v>
      </c>
      <c r="R603" s="38" t="str">
        <f aca="false">E603&amp;"|"&amp;J603</f>
        <v>Kamigami Battles|Thor</v>
      </c>
      <c r="S603" s="39" t="n">
        <f aca="false">COUNTIF(R:R,R603)</f>
        <v>1</v>
      </c>
      <c r="T603" s="40" t="str">
        <f aca="false">B603&amp;"|"&amp;E603&amp;"|"&amp;J603</f>
        <v>Silver Promo|Kamigami Battles|Thor</v>
      </c>
      <c r="U603" s="41" t="n">
        <f aca="false">COUNTIF(T:T,T603)</f>
        <v>1</v>
      </c>
      <c r="V603" s="42" t="str">
        <f aca="false">B603&amp;"|"&amp;E603&amp;"|"&amp;J603&amp;"|"&amp;N603</f>
        <v>Silver Promo|Kamigami Battles|Thor|-</v>
      </c>
      <c r="W603" s="43" t="n">
        <f aca="false">COUNTIF(V:V,V603)</f>
        <v>1</v>
      </c>
    </row>
    <row r="604" customFormat="false" ht="15.75" hidden="false" customHeight="true" outlineLevel="0" collapsed="false">
      <c r="A604" s="33" t="s">
        <v>78</v>
      </c>
      <c r="B604" s="33" t="s">
        <v>14</v>
      </c>
      <c r="C604" s="34" t="n">
        <v>5</v>
      </c>
      <c r="D604" s="34" t="n">
        <v>3</v>
      </c>
      <c r="E604" s="33" t="s">
        <v>1578</v>
      </c>
      <c r="F604" s="33" t="s">
        <v>1578</v>
      </c>
      <c r="G604" s="34" t="n">
        <v>3</v>
      </c>
      <c r="H604" s="33" t="s">
        <v>129</v>
      </c>
      <c r="I604" s="33" t="s">
        <v>105</v>
      </c>
      <c r="J604" s="33" t="s">
        <v>1579</v>
      </c>
      <c r="K604" s="33" t="s">
        <v>1580</v>
      </c>
      <c r="L604" s="33"/>
      <c r="M604" s="33" t="s">
        <v>1581</v>
      </c>
      <c r="N604" s="35" t="s">
        <v>109</v>
      </c>
      <c r="O604" s="35" t="n">
        <v>2018</v>
      </c>
      <c r="P604" s="36" t="str">
        <f aca="false">J604</f>
        <v>Codename: FALL</v>
      </c>
      <c r="Q604" s="37" t="n">
        <f aca="false">COUNTIF(P:P,P604)</f>
        <v>1</v>
      </c>
      <c r="R604" s="38" t="str">
        <f aca="false">E604&amp;"|"&amp;J604</f>
        <v>Karte des Jahres|Codename: FALL</v>
      </c>
      <c r="S604" s="39" t="n">
        <f aca="false">COUNTIF(R:R,R604)</f>
        <v>1</v>
      </c>
      <c r="T604" s="40" t="str">
        <f aca="false">B604&amp;"|"&amp;E604&amp;"|"&amp;J604</f>
        <v>Premium|Karte des Jahres|Codename: FALL</v>
      </c>
      <c r="U604" s="41" t="n">
        <f aca="false">COUNTIF(T:T,T604)</f>
        <v>1</v>
      </c>
      <c r="V604" s="42" t="str">
        <f aca="false">B604&amp;"|"&amp;E604&amp;"|"&amp;J604&amp;"|"&amp;N604</f>
        <v>Premium|Karte des Jahres|Codename: FALL|-</v>
      </c>
      <c r="W604" s="43" t="n">
        <f aca="false">COUNTIF(V:V,V604)</f>
        <v>1</v>
      </c>
    </row>
    <row r="605" customFormat="false" ht="15.75" hidden="false" customHeight="true" outlineLevel="0" collapsed="false">
      <c r="A605" s="33" t="s">
        <v>78</v>
      </c>
      <c r="B605" s="33" t="s">
        <v>14</v>
      </c>
      <c r="C605" s="34" t="n">
        <v>5</v>
      </c>
      <c r="D605" s="34" t="n">
        <v>2</v>
      </c>
      <c r="E605" s="33" t="s">
        <v>1578</v>
      </c>
      <c r="F605" s="33" t="s">
        <v>1578</v>
      </c>
      <c r="G605" s="34" t="n">
        <v>5</v>
      </c>
      <c r="H605" s="33" t="s">
        <v>139</v>
      </c>
      <c r="I605" s="33" t="s">
        <v>105</v>
      </c>
      <c r="J605" s="33" t="s">
        <v>1582</v>
      </c>
      <c r="K605" s="33"/>
      <c r="L605" s="33"/>
      <c r="M605" s="33" t="s">
        <v>1583</v>
      </c>
      <c r="N605" s="35" t="s">
        <v>109</v>
      </c>
      <c r="O605" s="35" t="n">
        <v>2018</v>
      </c>
      <c r="P605" s="36" t="str">
        <f aca="false">J605</f>
        <v>Dice Mechanic</v>
      </c>
      <c r="Q605" s="37" t="n">
        <f aca="false">COUNTIF(P:P,P605)</f>
        <v>1</v>
      </c>
      <c r="R605" s="38" t="str">
        <f aca="false">E605&amp;"|"&amp;J605</f>
        <v>Karte des Jahres|Dice Mechanic</v>
      </c>
      <c r="S605" s="39" t="n">
        <f aca="false">COUNTIF(R:R,R605)</f>
        <v>1</v>
      </c>
      <c r="T605" s="40" t="str">
        <f aca="false">B605&amp;"|"&amp;E605&amp;"|"&amp;J605</f>
        <v>Premium|Karte des Jahres|Dice Mechanic</v>
      </c>
      <c r="U605" s="41" t="n">
        <f aca="false">COUNTIF(T:T,T605)</f>
        <v>1</v>
      </c>
      <c r="V605" s="42" t="str">
        <f aca="false">B605&amp;"|"&amp;E605&amp;"|"&amp;J605&amp;"|"&amp;N605</f>
        <v>Premium|Karte des Jahres|Dice Mechanic|-</v>
      </c>
      <c r="W605" s="43" t="n">
        <f aca="false">COUNTIF(V:V,V605)</f>
        <v>1</v>
      </c>
    </row>
    <row r="606" customFormat="false" ht="15.75" hidden="false" customHeight="true" outlineLevel="0" collapsed="false">
      <c r="A606" s="33" t="s">
        <v>78</v>
      </c>
      <c r="B606" s="33" t="s">
        <v>14</v>
      </c>
      <c r="C606" s="34" t="n">
        <v>5</v>
      </c>
      <c r="D606" s="34" t="n">
        <v>2</v>
      </c>
      <c r="E606" s="33" t="s">
        <v>1578</v>
      </c>
      <c r="F606" s="33" t="s">
        <v>1578</v>
      </c>
      <c r="G606" s="34" t="n">
        <v>4</v>
      </c>
      <c r="H606" s="33" t="s">
        <v>139</v>
      </c>
      <c r="I606" s="33" t="s">
        <v>117</v>
      </c>
      <c r="J606" s="33" t="s">
        <v>1584</v>
      </c>
      <c r="K606" s="33" t="s">
        <v>1585</v>
      </c>
      <c r="L606" s="33"/>
      <c r="M606" s="33" t="s">
        <v>1586</v>
      </c>
      <c r="N606" s="35" t="s">
        <v>109</v>
      </c>
      <c r="O606" s="35" t="n">
        <v>2018</v>
      </c>
      <c r="P606" s="36" t="str">
        <f aca="false">J606</f>
        <v>Epically Tiny Card</v>
      </c>
      <c r="Q606" s="37" t="n">
        <f aca="false">COUNTIF(P:P,P606)</f>
        <v>1</v>
      </c>
      <c r="R606" s="38" t="str">
        <f aca="false">E606&amp;"|"&amp;J606</f>
        <v>Karte des Jahres|Epically Tiny Card</v>
      </c>
      <c r="S606" s="39" t="n">
        <f aca="false">COUNTIF(R:R,R606)</f>
        <v>1</v>
      </c>
      <c r="T606" s="40" t="str">
        <f aca="false">B606&amp;"|"&amp;E606&amp;"|"&amp;J606</f>
        <v>Premium|Karte des Jahres|Epically Tiny Card</v>
      </c>
      <c r="U606" s="41" t="n">
        <f aca="false">COUNTIF(T:T,T606)</f>
        <v>1</v>
      </c>
      <c r="V606" s="42" t="str">
        <f aca="false">B606&amp;"|"&amp;E606&amp;"|"&amp;J606&amp;"|"&amp;N606</f>
        <v>Premium|Karte des Jahres|Epically Tiny Card|-</v>
      </c>
      <c r="W606" s="43" t="n">
        <f aca="false">COUNTIF(V:V,V606)</f>
        <v>1</v>
      </c>
    </row>
    <row r="607" customFormat="false" ht="15.75" hidden="false" customHeight="true" outlineLevel="0" collapsed="false">
      <c r="A607" s="33" t="s">
        <v>78</v>
      </c>
      <c r="B607" s="33" t="s">
        <v>14</v>
      </c>
      <c r="C607" s="34" t="n">
        <v>5</v>
      </c>
      <c r="D607" s="34" t="n">
        <v>2</v>
      </c>
      <c r="E607" s="33" t="s">
        <v>1578</v>
      </c>
      <c r="F607" s="33" t="s">
        <v>1578</v>
      </c>
      <c r="G607" s="34" t="n">
        <v>4</v>
      </c>
      <c r="H607" s="33" t="s">
        <v>109</v>
      </c>
      <c r="I607" s="33" t="s">
        <v>109</v>
      </c>
      <c r="J607" s="33" t="s">
        <v>1587</v>
      </c>
      <c r="K607" s="33" t="s">
        <v>1588</v>
      </c>
      <c r="L607" s="33"/>
      <c r="M607" s="33" t="s">
        <v>1589</v>
      </c>
      <c r="N607" s="35" t="s">
        <v>109</v>
      </c>
      <c r="O607" s="35" t="n">
        <v>2018</v>
      </c>
      <c r="P607" s="36" t="str">
        <f aca="false">J607</f>
        <v>The 8th Wonder</v>
      </c>
      <c r="Q607" s="37" t="n">
        <f aca="false">COUNTIF(P:P,P607)</f>
        <v>1</v>
      </c>
      <c r="R607" s="38" t="str">
        <f aca="false">E607&amp;"|"&amp;J607</f>
        <v>Karte des Jahres|The 8th Wonder</v>
      </c>
      <c r="S607" s="39" t="n">
        <f aca="false">COUNTIF(R:R,R607)</f>
        <v>1</v>
      </c>
      <c r="T607" s="40" t="str">
        <f aca="false">B607&amp;"|"&amp;E607&amp;"|"&amp;J607</f>
        <v>Premium|Karte des Jahres|The 8th Wonder</v>
      </c>
      <c r="U607" s="41" t="n">
        <f aca="false">COUNTIF(T:T,T607)</f>
        <v>1</v>
      </c>
      <c r="V607" s="42" t="str">
        <f aca="false">B607&amp;"|"&amp;E607&amp;"|"&amp;J607&amp;"|"&amp;N607</f>
        <v>Premium|Karte des Jahres|The 8th Wonder|-</v>
      </c>
      <c r="W607" s="43" t="n">
        <f aca="false">COUNTIF(V:V,V607)</f>
        <v>1</v>
      </c>
    </row>
    <row r="608" customFormat="false" ht="15.75" hidden="false" customHeight="true" outlineLevel="0" collapsed="false">
      <c r="A608" s="33" t="s">
        <v>78</v>
      </c>
      <c r="B608" s="33" t="s">
        <v>14</v>
      </c>
      <c r="C608" s="34" t="n">
        <v>5</v>
      </c>
      <c r="D608" s="34" t="n">
        <v>1</v>
      </c>
      <c r="E608" s="33" t="s">
        <v>1578</v>
      </c>
      <c r="F608" s="33" t="s">
        <v>1578</v>
      </c>
      <c r="G608" s="34" t="n">
        <v>7</v>
      </c>
      <c r="H608" s="33" t="s">
        <v>109</v>
      </c>
      <c r="I608" s="33" t="s">
        <v>109</v>
      </c>
      <c r="J608" s="33" t="s">
        <v>1590</v>
      </c>
      <c r="K608" s="33" t="s">
        <v>1591</v>
      </c>
      <c r="L608" s="33"/>
      <c r="M608" s="33" t="s">
        <v>1592</v>
      </c>
      <c r="N608" s="35" t="s">
        <v>109</v>
      </c>
      <c r="O608" s="35" t="n">
        <v>2018</v>
      </c>
      <c r="P608" s="36" t="str">
        <f aca="false">J608</f>
        <v>The Blades</v>
      </c>
      <c r="Q608" s="37" t="n">
        <f aca="false">COUNTIF(P:P,P608)</f>
        <v>1</v>
      </c>
      <c r="R608" s="38" t="str">
        <f aca="false">E608&amp;"|"&amp;J608</f>
        <v>Karte des Jahres|The Blades</v>
      </c>
      <c r="S608" s="39" t="n">
        <f aca="false">COUNTIF(R:R,R608)</f>
        <v>1</v>
      </c>
      <c r="T608" s="40" t="str">
        <f aca="false">B608&amp;"|"&amp;E608&amp;"|"&amp;J608</f>
        <v>Premium|Karte des Jahres|The Blades</v>
      </c>
      <c r="U608" s="41" t="n">
        <f aca="false">COUNTIF(T:T,T608)</f>
        <v>1</v>
      </c>
      <c r="V608" s="42" t="str">
        <f aca="false">B608&amp;"|"&amp;E608&amp;"|"&amp;J608&amp;"|"&amp;N608</f>
        <v>Premium|Karte des Jahres|The Blades|-</v>
      </c>
      <c r="W608" s="43" t="n">
        <f aca="false">COUNTIF(V:V,V608)</f>
        <v>1</v>
      </c>
    </row>
    <row r="609" customFormat="false" ht="15.75" hidden="false" customHeight="true" outlineLevel="0" collapsed="false">
      <c r="A609" s="33" t="s">
        <v>78</v>
      </c>
      <c r="B609" s="33" t="s">
        <v>14</v>
      </c>
      <c r="C609" s="34" t="n">
        <v>5</v>
      </c>
      <c r="D609" s="34" t="n">
        <v>2</v>
      </c>
      <c r="E609" s="33" t="s">
        <v>1578</v>
      </c>
      <c r="F609" s="33" t="s">
        <v>1578</v>
      </c>
      <c r="G609" s="34" t="n">
        <v>6</v>
      </c>
      <c r="H609" s="33" t="s">
        <v>124</v>
      </c>
      <c r="I609" s="33" t="s">
        <v>117</v>
      </c>
      <c r="J609" s="33" t="s">
        <v>1593</v>
      </c>
      <c r="K609" s="33" t="s">
        <v>1594</v>
      </c>
      <c r="L609" s="33"/>
      <c r="M609" s="33" t="s">
        <v>1595</v>
      </c>
      <c r="N609" s="35" t="s">
        <v>109</v>
      </c>
      <c r="O609" s="35" t="n">
        <v>2018</v>
      </c>
      <c r="P609" s="36" t="str">
        <f aca="false">J609</f>
        <v>The Mediterranean Sea</v>
      </c>
      <c r="Q609" s="37" t="n">
        <f aca="false">COUNTIF(P:P,P609)</f>
        <v>1</v>
      </c>
      <c r="R609" s="38" t="str">
        <f aca="false">E609&amp;"|"&amp;J609</f>
        <v>Karte des Jahres|The Mediterranean Sea</v>
      </c>
      <c r="S609" s="39" t="n">
        <f aca="false">COUNTIF(R:R,R609)</f>
        <v>1</v>
      </c>
      <c r="T609" s="40" t="str">
        <f aca="false">B609&amp;"|"&amp;E609&amp;"|"&amp;J609</f>
        <v>Premium|Karte des Jahres|The Mediterranean Sea</v>
      </c>
      <c r="U609" s="41" t="n">
        <f aca="false">COUNTIF(T:T,T609)</f>
        <v>1</v>
      </c>
      <c r="V609" s="42" t="str">
        <f aca="false">B609&amp;"|"&amp;E609&amp;"|"&amp;J609&amp;"|"&amp;N609</f>
        <v>Premium|Karte des Jahres|The Mediterranean Sea|-</v>
      </c>
      <c r="W609" s="43" t="n">
        <f aca="false">COUNTIF(V:V,V609)</f>
        <v>1</v>
      </c>
    </row>
    <row r="610" customFormat="false" ht="15.75" hidden="false" customHeight="true" outlineLevel="0" collapsed="false">
      <c r="A610" s="33" t="s">
        <v>39</v>
      </c>
      <c r="B610" s="33" t="s">
        <v>41</v>
      </c>
      <c r="C610" s="34" t="n">
        <v>0</v>
      </c>
      <c r="D610" s="34" t="n">
        <v>1</v>
      </c>
      <c r="E610" s="33" t="s">
        <v>41</v>
      </c>
      <c r="F610" s="33" t="s">
        <v>1596</v>
      </c>
      <c r="G610" s="34" t="n">
        <v>0</v>
      </c>
      <c r="H610" s="33" t="s">
        <v>109</v>
      </c>
      <c r="I610" s="33" t="s">
        <v>109</v>
      </c>
      <c r="J610" s="33" t="s">
        <v>1597</v>
      </c>
      <c r="K610" s="33"/>
      <c r="L610" s="33"/>
      <c r="M610" s="33" t="s">
        <v>1598</v>
      </c>
      <c r="N610" s="35" t="s">
        <v>39</v>
      </c>
      <c r="O610" s="35" t="n">
        <v>2020</v>
      </c>
      <c r="P610" s="36" t="str">
        <f aca="false">J610</f>
        <v>Anvil Drop</v>
      </c>
      <c r="Q610" s="37" t="n">
        <f aca="false">COUNTIF(P:P,P610)</f>
        <v>1</v>
      </c>
      <c r="R610" s="38" t="str">
        <f aca="false">E610&amp;"|"&amp;J610</f>
        <v>Keyword|Anvil Drop</v>
      </c>
      <c r="S610" s="39" t="n">
        <f aca="false">COUNTIF(R:R,R610)</f>
        <v>1</v>
      </c>
      <c r="T610" s="40" t="str">
        <f aca="false">B610&amp;"|"&amp;E610&amp;"|"&amp;J610</f>
        <v>Keyword|Keyword|Anvil Drop</v>
      </c>
      <c r="U610" s="41" t="n">
        <f aca="false">COUNTIF(T:T,T610)</f>
        <v>1</v>
      </c>
      <c r="V610" s="42" t="str">
        <f aca="false">B610&amp;"|"&amp;E610&amp;"|"&amp;J610&amp;"|"&amp;N610</f>
        <v>Keyword|Keyword|Anvil Drop|Collusion</v>
      </c>
      <c r="W610" s="43" t="n">
        <f aca="false">COUNTIF(V:V,V610)</f>
        <v>1</v>
      </c>
    </row>
    <row r="611" customFormat="false" ht="15.75" hidden="false" customHeight="true" outlineLevel="0" collapsed="false">
      <c r="A611" s="33" t="s">
        <v>39</v>
      </c>
      <c r="B611" s="33" t="s">
        <v>41</v>
      </c>
      <c r="C611" s="34" t="n">
        <v>0</v>
      </c>
      <c r="D611" s="34" t="n">
        <v>1</v>
      </c>
      <c r="E611" s="33" t="s">
        <v>41</v>
      </c>
      <c r="F611" s="33" t="s">
        <v>1596</v>
      </c>
      <c r="G611" s="34" t="n">
        <v>0</v>
      </c>
      <c r="H611" s="33" t="s">
        <v>109</v>
      </c>
      <c r="I611" s="33" t="s">
        <v>109</v>
      </c>
      <c r="J611" s="33" t="s">
        <v>1599</v>
      </c>
      <c r="K611" s="33"/>
      <c r="L611" s="33"/>
      <c r="M611" s="33" t="s">
        <v>1600</v>
      </c>
      <c r="N611" s="35" t="s">
        <v>39</v>
      </c>
      <c r="O611" s="35" t="n">
        <v>2020</v>
      </c>
      <c r="P611" s="36" t="str">
        <f aca="false">J611</f>
        <v>Blast Off</v>
      </c>
      <c r="Q611" s="37" t="n">
        <f aca="false">COUNTIF(P:P,P611)</f>
        <v>1</v>
      </c>
      <c r="R611" s="38" t="str">
        <f aca="false">E611&amp;"|"&amp;J611</f>
        <v>Keyword|Blast Off</v>
      </c>
      <c r="S611" s="39" t="n">
        <f aca="false">COUNTIF(R:R,R611)</f>
        <v>1</v>
      </c>
      <c r="T611" s="40" t="str">
        <f aca="false">B611&amp;"|"&amp;E611&amp;"|"&amp;J611</f>
        <v>Keyword|Keyword|Blast Off</v>
      </c>
      <c r="U611" s="41" t="n">
        <f aca="false">COUNTIF(T:T,T611)</f>
        <v>1</v>
      </c>
      <c r="V611" s="42" t="str">
        <f aca="false">B611&amp;"|"&amp;E611&amp;"|"&amp;J611&amp;"|"&amp;N611</f>
        <v>Keyword|Keyword|Blast Off|Collusion</v>
      </c>
      <c r="W611" s="43" t="n">
        <f aca="false">COUNTIF(V:V,V611)</f>
        <v>1</v>
      </c>
    </row>
    <row r="612" customFormat="false" ht="15.75" hidden="false" customHeight="true" outlineLevel="0" collapsed="false">
      <c r="A612" s="33" t="s">
        <v>39</v>
      </c>
      <c r="B612" s="33" t="s">
        <v>41</v>
      </c>
      <c r="C612" s="34" t="n">
        <v>0</v>
      </c>
      <c r="D612" s="34" t="n">
        <v>1</v>
      </c>
      <c r="E612" s="33" t="s">
        <v>41</v>
      </c>
      <c r="F612" s="33" t="s">
        <v>1596</v>
      </c>
      <c r="G612" s="34" t="n">
        <v>0</v>
      </c>
      <c r="H612" s="33" t="s">
        <v>109</v>
      </c>
      <c r="I612" s="33" t="s">
        <v>109</v>
      </c>
      <c r="J612" s="33" t="s">
        <v>1601</v>
      </c>
      <c r="K612" s="33"/>
      <c r="L612" s="33"/>
      <c r="M612" s="33" t="s">
        <v>1602</v>
      </c>
      <c r="N612" s="35" t="s">
        <v>39</v>
      </c>
      <c r="O612" s="35" t="n">
        <v>2020</v>
      </c>
      <c r="P612" s="36" t="str">
        <f aca="false">J612</f>
        <v>Bore</v>
      </c>
      <c r="Q612" s="37" t="n">
        <f aca="false">COUNTIF(P:P,P612)</f>
        <v>1</v>
      </c>
      <c r="R612" s="38" t="str">
        <f aca="false">E612&amp;"|"&amp;J612</f>
        <v>Keyword|Bore</v>
      </c>
      <c r="S612" s="39" t="n">
        <f aca="false">COUNTIF(R:R,R612)</f>
        <v>1</v>
      </c>
      <c r="T612" s="40" t="str">
        <f aca="false">B612&amp;"|"&amp;E612&amp;"|"&amp;J612</f>
        <v>Keyword|Keyword|Bore</v>
      </c>
      <c r="U612" s="41" t="n">
        <f aca="false">COUNTIF(T:T,T612)</f>
        <v>1</v>
      </c>
      <c r="V612" s="42" t="str">
        <f aca="false">B612&amp;"|"&amp;E612&amp;"|"&amp;J612&amp;"|"&amp;N612</f>
        <v>Keyword|Keyword|Bore|Collusion</v>
      </c>
      <c r="W612" s="43" t="n">
        <f aca="false">COUNTIF(V:V,V612)</f>
        <v>1</v>
      </c>
    </row>
    <row r="613" customFormat="false" ht="15.75" hidden="false" customHeight="true" outlineLevel="0" collapsed="false">
      <c r="A613" s="33" t="s">
        <v>39</v>
      </c>
      <c r="B613" s="33" t="s">
        <v>41</v>
      </c>
      <c r="C613" s="34" t="n">
        <v>0</v>
      </c>
      <c r="D613" s="34" t="n">
        <v>1</v>
      </c>
      <c r="E613" s="33" t="s">
        <v>41</v>
      </c>
      <c r="F613" s="33" t="s">
        <v>1596</v>
      </c>
      <c r="G613" s="34" t="n">
        <v>0</v>
      </c>
      <c r="H613" s="33" t="s">
        <v>109</v>
      </c>
      <c r="I613" s="33" t="s">
        <v>109</v>
      </c>
      <c r="J613" s="33" t="s">
        <v>1603</v>
      </c>
      <c r="K613" s="33"/>
      <c r="L613" s="33"/>
      <c r="M613" s="33" t="s">
        <v>1604</v>
      </c>
      <c r="N613" s="35" t="s">
        <v>39</v>
      </c>
      <c r="O613" s="35" t="n">
        <v>2020</v>
      </c>
      <c r="P613" s="36" t="str">
        <f aca="false">J613</f>
        <v>Clobber</v>
      </c>
      <c r="Q613" s="37" t="n">
        <f aca="false">COUNTIF(P:P,P613)</f>
        <v>1</v>
      </c>
      <c r="R613" s="38" t="str">
        <f aca="false">E613&amp;"|"&amp;J613</f>
        <v>Keyword|Clobber</v>
      </c>
      <c r="S613" s="39" t="n">
        <f aca="false">COUNTIF(R:R,R613)</f>
        <v>1</v>
      </c>
      <c r="T613" s="40" t="str">
        <f aca="false">B613&amp;"|"&amp;E613&amp;"|"&amp;J613</f>
        <v>Keyword|Keyword|Clobber</v>
      </c>
      <c r="U613" s="41" t="n">
        <f aca="false">COUNTIF(T:T,T613)</f>
        <v>1</v>
      </c>
      <c r="V613" s="42" t="str">
        <f aca="false">B613&amp;"|"&amp;E613&amp;"|"&amp;J613&amp;"|"&amp;N613</f>
        <v>Keyword|Keyword|Clobber|Collusion</v>
      </c>
      <c r="W613" s="43" t="n">
        <f aca="false">COUNTIF(V:V,V613)</f>
        <v>1</v>
      </c>
    </row>
    <row r="614" customFormat="false" ht="15.75" hidden="false" customHeight="true" outlineLevel="0" collapsed="false">
      <c r="A614" s="33" t="s">
        <v>39</v>
      </c>
      <c r="B614" s="33" t="s">
        <v>41</v>
      </c>
      <c r="C614" s="34" t="n">
        <v>0</v>
      </c>
      <c r="D614" s="34" t="n">
        <v>1</v>
      </c>
      <c r="E614" s="33" t="s">
        <v>41</v>
      </c>
      <c r="F614" s="33" t="s">
        <v>1596</v>
      </c>
      <c r="G614" s="34" t="n">
        <v>0</v>
      </c>
      <c r="H614" s="33" t="s">
        <v>109</v>
      </c>
      <c r="I614" s="33" t="s">
        <v>109</v>
      </c>
      <c r="J614" s="33" t="s">
        <v>1605</v>
      </c>
      <c r="K614" s="33"/>
      <c r="L614" s="33"/>
      <c r="M614" s="33" t="s">
        <v>1606</v>
      </c>
      <c r="N614" s="35" t="s">
        <v>39</v>
      </c>
      <c r="O614" s="35" t="n">
        <v>2020</v>
      </c>
      <c r="P614" s="36" t="str">
        <f aca="false">J614</f>
        <v>Coin Op</v>
      </c>
      <c r="Q614" s="37" t="n">
        <f aca="false">COUNTIF(P:P,P614)</f>
        <v>1</v>
      </c>
      <c r="R614" s="38" t="str">
        <f aca="false">E614&amp;"|"&amp;J614</f>
        <v>Keyword|Coin Op</v>
      </c>
      <c r="S614" s="39" t="n">
        <f aca="false">COUNTIF(R:R,R614)</f>
        <v>1</v>
      </c>
      <c r="T614" s="40" t="str">
        <f aca="false">B614&amp;"|"&amp;E614&amp;"|"&amp;J614</f>
        <v>Keyword|Keyword|Coin Op</v>
      </c>
      <c r="U614" s="41" t="n">
        <f aca="false">COUNTIF(T:T,T614)</f>
        <v>1</v>
      </c>
      <c r="V614" s="42" t="str">
        <f aca="false">B614&amp;"|"&amp;E614&amp;"|"&amp;J614&amp;"|"&amp;N614</f>
        <v>Keyword|Keyword|Coin Op|Collusion</v>
      </c>
      <c r="W614" s="43" t="n">
        <f aca="false">COUNTIF(V:V,V614)</f>
        <v>1</v>
      </c>
    </row>
    <row r="615" customFormat="false" ht="15.75" hidden="false" customHeight="true" outlineLevel="0" collapsed="false">
      <c r="A615" s="33" t="s">
        <v>39</v>
      </c>
      <c r="B615" s="33" t="s">
        <v>41</v>
      </c>
      <c r="C615" s="34" t="n">
        <v>0</v>
      </c>
      <c r="D615" s="34" t="n">
        <v>1</v>
      </c>
      <c r="E615" s="33" t="s">
        <v>41</v>
      </c>
      <c r="F615" s="33" t="s">
        <v>1596</v>
      </c>
      <c r="G615" s="34" t="n">
        <v>0</v>
      </c>
      <c r="H615" s="33" t="s">
        <v>109</v>
      </c>
      <c r="I615" s="33" t="s">
        <v>109</v>
      </c>
      <c r="J615" s="33" t="s">
        <v>1607</v>
      </c>
      <c r="K615" s="33"/>
      <c r="L615" s="33"/>
      <c r="M615" s="33" t="s">
        <v>1608</v>
      </c>
      <c r="N615" s="35" t="s">
        <v>39</v>
      </c>
      <c r="O615" s="35" t="n">
        <v>2020</v>
      </c>
      <c r="P615" s="36" t="str">
        <f aca="false">J615</f>
        <v>Combine</v>
      </c>
      <c r="Q615" s="37" t="n">
        <f aca="false">COUNTIF(P:P,P615)</f>
        <v>1</v>
      </c>
      <c r="R615" s="38" t="str">
        <f aca="false">E615&amp;"|"&amp;J615</f>
        <v>Keyword|Combine</v>
      </c>
      <c r="S615" s="39" t="n">
        <f aca="false">COUNTIF(R:R,R615)</f>
        <v>1</v>
      </c>
      <c r="T615" s="40" t="str">
        <f aca="false">B615&amp;"|"&amp;E615&amp;"|"&amp;J615</f>
        <v>Keyword|Keyword|Combine</v>
      </c>
      <c r="U615" s="41" t="n">
        <f aca="false">COUNTIF(T:T,T615)</f>
        <v>1</v>
      </c>
      <c r="V615" s="42" t="str">
        <f aca="false">B615&amp;"|"&amp;E615&amp;"|"&amp;J615&amp;"|"&amp;N615</f>
        <v>Keyword|Keyword|Combine|Collusion</v>
      </c>
      <c r="W615" s="43" t="n">
        <f aca="false">COUNTIF(V:V,V615)</f>
        <v>1</v>
      </c>
    </row>
    <row r="616" customFormat="false" ht="15.75" hidden="false" customHeight="true" outlineLevel="0" collapsed="false">
      <c r="A616" s="33" t="s">
        <v>39</v>
      </c>
      <c r="B616" s="33" t="s">
        <v>41</v>
      </c>
      <c r="C616" s="34" t="n">
        <v>0</v>
      </c>
      <c r="D616" s="34" t="n">
        <v>1</v>
      </c>
      <c r="E616" s="33" t="s">
        <v>41</v>
      </c>
      <c r="F616" s="33" t="s">
        <v>1596</v>
      </c>
      <c r="G616" s="34" t="n">
        <v>0</v>
      </c>
      <c r="H616" s="33" t="s">
        <v>109</v>
      </c>
      <c r="I616" s="33" t="s">
        <v>109</v>
      </c>
      <c r="J616" s="33" t="s">
        <v>1609</v>
      </c>
      <c r="K616" s="33"/>
      <c r="L616" s="33"/>
      <c r="M616" s="33" t="s">
        <v>1610</v>
      </c>
      <c r="N616" s="35" t="s">
        <v>39</v>
      </c>
      <c r="O616" s="35" t="n">
        <v>2020</v>
      </c>
      <c r="P616" s="36" t="str">
        <f aca="false">J616</f>
        <v>Drink</v>
      </c>
      <c r="Q616" s="37" t="n">
        <f aca="false">COUNTIF(P:P,P616)</f>
        <v>1</v>
      </c>
      <c r="R616" s="38" t="str">
        <f aca="false">E616&amp;"|"&amp;J616</f>
        <v>Keyword|Drink</v>
      </c>
      <c r="S616" s="39" t="n">
        <f aca="false">COUNTIF(R:R,R616)</f>
        <v>1</v>
      </c>
      <c r="T616" s="40" t="str">
        <f aca="false">B616&amp;"|"&amp;E616&amp;"|"&amp;J616</f>
        <v>Keyword|Keyword|Drink</v>
      </c>
      <c r="U616" s="41" t="n">
        <f aca="false">COUNTIF(T:T,T616)</f>
        <v>1</v>
      </c>
      <c r="V616" s="42" t="str">
        <f aca="false">B616&amp;"|"&amp;E616&amp;"|"&amp;J616&amp;"|"&amp;N616</f>
        <v>Keyword|Keyword|Drink|Collusion</v>
      </c>
      <c r="W616" s="43" t="n">
        <f aca="false">COUNTIF(V:V,V616)</f>
        <v>1</v>
      </c>
    </row>
    <row r="617" customFormat="false" ht="15.75" hidden="false" customHeight="true" outlineLevel="0" collapsed="false">
      <c r="A617" s="33" t="s">
        <v>39</v>
      </c>
      <c r="B617" s="33" t="s">
        <v>41</v>
      </c>
      <c r="C617" s="34" t="n">
        <v>0</v>
      </c>
      <c r="D617" s="34" t="n">
        <v>1</v>
      </c>
      <c r="E617" s="33" t="s">
        <v>41</v>
      </c>
      <c r="F617" s="33" t="s">
        <v>1596</v>
      </c>
      <c r="G617" s="34" t="n">
        <v>0</v>
      </c>
      <c r="H617" s="33" t="s">
        <v>109</v>
      </c>
      <c r="I617" s="33" t="s">
        <v>109</v>
      </c>
      <c r="J617" s="33" t="s">
        <v>1611</v>
      </c>
      <c r="K617" s="33"/>
      <c r="L617" s="33"/>
      <c r="M617" s="33" t="s">
        <v>1612</v>
      </c>
      <c r="N617" s="35" t="s">
        <v>39</v>
      </c>
      <c r="O617" s="35" t="n">
        <v>2020</v>
      </c>
      <c r="P617" s="36" t="str">
        <f aca="false">J617</f>
        <v>Duelist</v>
      </c>
      <c r="Q617" s="37" t="n">
        <f aca="false">COUNTIF(P:P,P617)</f>
        <v>1</v>
      </c>
      <c r="R617" s="38" t="str">
        <f aca="false">E617&amp;"|"&amp;J617</f>
        <v>Keyword|Duelist</v>
      </c>
      <c r="S617" s="39" t="n">
        <f aca="false">COUNTIF(R:R,R617)</f>
        <v>1</v>
      </c>
      <c r="T617" s="40" t="str">
        <f aca="false">B617&amp;"|"&amp;E617&amp;"|"&amp;J617</f>
        <v>Keyword|Keyword|Duelist</v>
      </c>
      <c r="U617" s="41" t="n">
        <f aca="false">COUNTIF(T:T,T617)</f>
        <v>1</v>
      </c>
      <c r="V617" s="42" t="str">
        <f aca="false">B617&amp;"|"&amp;E617&amp;"|"&amp;J617&amp;"|"&amp;N617</f>
        <v>Keyword|Keyword|Duelist|Collusion</v>
      </c>
      <c r="W617" s="43" t="n">
        <f aca="false">COUNTIF(V:V,V617)</f>
        <v>1</v>
      </c>
    </row>
    <row r="618" customFormat="false" ht="15.75" hidden="false" customHeight="true" outlineLevel="0" collapsed="false">
      <c r="A618" s="33" t="s">
        <v>39</v>
      </c>
      <c r="B618" s="33" t="s">
        <v>41</v>
      </c>
      <c r="C618" s="34" t="n">
        <v>0</v>
      </c>
      <c r="D618" s="34" t="n">
        <v>1</v>
      </c>
      <c r="E618" s="33" t="s">
        <v>41</v>
      </c>
      <c r="F618" s="33" t="s">
        <v>1596</v>
      </c>
      <c r="G618" s="34" t="n">
        <v>0</v>
      </c>
      <c r="H618" s="33" t="s">
        <v>109</v>
      </c>
      <c r="I618" s="33" t="s">
        <v>109</v>
      </c>
      <c r="J618" s="33" t="s">
        <v>1613</v>
      </c>
      <c r="K618" s="33"/>
      <c r="L618" s="33"/>
      <c r="M618" s="33" t="s">
        <v>1614</v>
      </c>
      <c r="N618" s="35" t="s">
        <v>39</v>
      </c>
      <c r="O618" s="35" t="n">
        <v>2020</v>
      </c>
      <c r="P618" s="36" t="str">
        <f aca="false">J618</f>
        <v>Earthcraft</v>
      </c>
      <c r="Q618" s="37" t="n">
        <f aca="false">COUNTIF(P:P,P618)</f>
        <v>1</v>
      </c>
      <c r="R618" s="38" t="str">
        <f aca="false">E618&amp;"|"&amp;J618</f>
        <v>Keyword|Earthcraft</v>
      </c>
      <c r="S618" s="39" t="n">
        <f aca="false">COUNTIF(R:R,R618)</f>
        <v>1</v>
      </c>
      <c r="T618" s="40" t="str">
        <f aca="false">B618&amp;"|"&amp;E618&amp;"|"&amp;J618</f>
        <v>Keyword|Keyword|Earthcraft</v>
      </c>
      <c r="U618" s="41" t="n">
        <f aca="false">COUNTIF(T:T,T618)</f>
        <v>1</v>
      </c>
      <c r="V618" s="42" t="str">
        <f aca="false">B618&amp;"|"&amp;E618&amp;"|"&amp;J618&amp;"|"&amp;N618</f>
        <v>Keyword|Keyword|Earthcraft|Collusion</v>
      </c>
      <c r="W618" s="43" t="n">
        <f aca="false">COUNTIF(V:V,V618)</f>
        <v>1</v>
      </c>
    </row>
    <row r="619" customFormat="false" ht="15.75" hidden="false" customHeight="true" outlineLevel="0" collapsed="false">
      <c r="A619" s="33" t="s">
        <v>39</v>
      </c>
      <c r="B619" s="33" t="s">
        <v>41</v>
      </c>
      <c r="C619" s="34" t="n">
        <v>0</v>
      </c>
      <c r="D619" s="34" t="n">
        <v>1</v>
      </c>
      <c r="E619" s="33" t="s">
        <v>41</v>
      </c>
      <c r="F619" s="33" t="s">
        <v>1596</v>
      </c>
      <c r="G619" s="34" t="n">
        <v>0</v>
      </c>
      <c r="H619" s="33" t="s">
        <v>109</v>
      </c>
      <c r="I619" s="33" t="s">
        <v>109</v>
      </c>
      <c r="J619" s="33" t="s">
        <v>1615</v>
      </c>
      <c r="K619" s="33"/>
      <c r="L619" s="33"/>
      <c r="M619" s="33" t="s">
        <v>1616</v>
      </c>
      <c r="N619" s="35" t="s">
        <v>39</v>
      </c>
      <c r="O619" s="35" t="n">
        <v>2020</v>
      </c>
      <c r="P619" s="36" t="str">
        <f aca="false">J619</f>
        <v>Heroic</v>
      </c>
      <c r="Q619" s="37" t="n">
        <f aca="false">COUNTIF(P:P,P619)</f>
        <v>1</v>
      </c>
      <c r="R619" s="38" t="str">
        <f aca="false">E619&amp;"|"&amp;J619</f>
        <v>Keyword|Heroic</v>
      </c>
      <c r="S619" s="39" t="n">
        <f aca="false">COUNTIF(R:R,R619)</f>
        <v>1</v>
      </c>
      <c r="T619" s="40" t="str">
        <f aca="false">B619&amp;"|"&amp;E619&amp;"|"&amp;J619</f>
        <v>Keyword|Keyword|Heroic</v>
      </c>
      <c r="U619" s="41" t="n">
        <f aca="false">COUNTIF(T:T,T619)</f>
        <v>1</v>
      </c>
      <c r="V619" s="42" t="str">
        <f aca="false">B619&amp;"|"&amp;E619&amp;"|"&amp;J619&amp;"|"&amp;N619</f>
        <v>Keyword|Keyword|Heroic|Collusion</v>
      </c>
      <c r="W619" s="43" t="n">
        <f aca="false">COUNTIF(V:V,V619)</f>
        <v>1</v>
      </c>
    </row>
    <row r="620" customFormat="false" ht="15.75" hidden="false" customHeight="true" outlineLevel="0" collapsed="false">
      <c r="A620" s="33" t="s">
        <v>39</v>
      </c>
      <c r="B620" s="33" t="s">
        <v>41</v>
      </c>
      <c r="C620" s="34" t="n">
        <v>0</v>
      </c>
      <c r="D620" s="34" t="n">
        <v>1</v>
      </c>
      <c r="E620" s="33" t="s">
        <v>41</v>
      </c>
      <c r="F620" s="33" t="s">
        <v>1596</v>
      </c>
      <c r="G620" s="34" t="n">
        <v>0</v>
      </c>
      <c r="H620" s="33" t="s">
        <v>109</v>
      </c>
      <c r="I620" s="33" t="s">
        <v>109</v>
      </c>
      <c r="J620" s="33" t="s">
        <v>1617</v>
      </c>
      <c r="K620" s="33"/>
      <c r="L620" s="33"/>
      <c r="M620" s="33" t="s">
        <v>1618</v>
      </c>
      <c r="N620" s="35" t="s">
        <v>39</v>
      </c>
      <c r="O620" s="35" t="n">
        <v>2020</v>
      </c>
      <c r="P620" s="36" t="str">
        <f aca="false">J620</f>
        <v>Holdup</v>
      </c>
      <c r="Q620" s="37" t="n">
        <f aca="false">COUNTIF(P:P,P620)</f>
        <v>1</v>
      </c>
      <c r="R620" s="38" t="str">
        <f aca="false">E620&amp;"|"&amp;J620</f>
        <v>Keyword|Holdup</v>
      </c>
      <c r="S620" s="39" t="n">
        <f aca="false">COUNTIF(R:R,R620)</f>
        <v>1</v>
      </c>
      <c r="T620" s="40" t="str">
        <f aca="false">B620&amp;"|"&amp;E620&amp;"|"&amp;J620</f>
        <v>Keyword|Keyword|Holdup</v>
      </c>
      <c r="U620" s="41" t="n">
        <f aca="false">COUNTIF(T:T,T620)</f>
        <v>1</v>
      </c>
      <c r="V620" s="42" t="str">
        <f aca="false">B620&amp;"|"&amp;E620&amp;"|"&amp;J620&amp;"|"&amp;N620</f>
        <v>Keyword|Keyword|Holdup|Collusion</v>
      </c>
      <c r="W620" s="43" t="n">
        <f aca="false">COUNTIF(V:V,V620)</f>
        <v>1</v>
      </c>
    </row>
    <row r="621" customFormat="false" ht="15.75" hidden="false" customHeight="true" outlineLevel="0" collapsed="false">
      <c r="A621" s="33" t="s">
        <v>39</v>
      </c>
      <c r="B621" s="33" t="s">
        <v>41</v>
      </c>
      <c r="C621" s="34" t="n">
        <v>0</v>
      </c>
      <c r="D621" s="34" t="n">
        <v>1</v>
      </c>
      <c r="E621" s="33" t="s">
        <v>41</v>
      </c>
      <c r="F621" s="33" t="s">
        <v>1596</v>
      </c>
      <c r="G621" s="34" t="n">
        <v>0</v>
      </c>
      <c r="H621" s="33" t="s">
        <v>109</v>
      </c>
      <c r="I621" s="33" t="s">
        <v>109</v>
      </c>
      <c r="J621" s="33" t="s">
        <v>1619</v>
      </c>
      <c r="K621" s="33"/>
      <c r="L621" s="33"/>
      <c r="M621" s="33" t="s">
        <v>1620</v>
      </c>
      <c r="N621" s="35" t="s">
        <v>39</v>
      </c>
      <c r="O621" s="35" t="n">
        <v>2020</v>
      </c>
      <c r="P621" s="36" t="str">
        <f aca="false">J621</f>
        <v>Investigate</v>
      </c>
      <c r="Q621" s="37" t="n">
        <f aca="false">COUNTIF(P:P,P621)</f>
        <v>1</v>
      </c>
      <c r="R621" s="38" t="str">
        <f aca="false">E621&amp;"|"&amp;J621</f>
        <v>Keyword|Investigate</v>
      </c>
      <c r="S621" s="39" t="n">
        <f aca="false">COUNTIF(R:R,R621)</f>
        <v>1</v>
      </c>
      <c r="T621" s="40" t="str">
        <f aca="false">B621&amp;"|"&amp;E621&amp;"|"&amp;J621</f>
        <v>Keyword|Keyword|Investigate</v>
      </c>
      <c r="U621" s="41" t="n">
        <f aca="false">COUNTIF(T:T,T621)</f>
        <v>1</v>
      </c>
      <c r="V621" s="42" t="str">
        <f aca="false">B621&amp;"|"&amp;E621&amp;"|"&amp;J621&amp;"|"&amp;N621</f>
        <v>Keyword|Keyword|Investigate|Collusion</v>
      </c>
      <c r="W621" s="43" t="n">
        <f aca="false">COUNTIF(V:V,V621)</f>
        <v>1</v>
      </c>
    </row>
    <row r="622" customFormat="false" ht="15.75" hidden="false" customHeight="true" outlineLevel="0" collapsed="false">
      <c r="A622" s="33" t="s">
        <v>39</v>
      </c>
      <c r="B622" s="33" t="s">
        <v>41</v>
      </c>
      <c r="C622" s="34" t="n">
        <v>0</v>
      </c>
      <c r="D622" s="34" t="n">
        <v>1</v>
      </c>
      <c r="E622" s="33" t="s">
        <v>41</v>
      </c>
      <c r="F622" s="33" t="s">
        <v>1596</v>
      </c>
      <c r="G622" s="34" t="n">
        <v>0</v>
      </c>
      <c r="H622" s="33" t="s">
        <v>109</v>
      </c>
      <c r="I622" s="33" t="s">
        <v>109</v>
      </c>
      <c r="J622" s="33" t="s">
        <v>1621</v>
      </c>
      <c r="K622" s="33"/>
      <c r="L622" s="33"/>
      <c r="M622" s="33" t="s">
        <v>1622</v>
      </c>
      <c r="N622" s="35" t="s">
        <v>39</v>
      </c>
      <c r="O622" s="35" t="n">
        <v>2020</v>
      </c>
      <c r="P622" s="36" t="str">
        <f aca="false">J622</f>
        <v>Level Up</v>
      </c>
      <c r="Q622" s="37" t="n">
        <f aca="false">COUNTIF(P:P,P622)</f>
        <v>1</v>
      </c>
      <c r="R622" s="38" t="str">
        <f aca="false">E622&amp;"|"&amp;J622</f>
        <v>Keyword|Level Up</v>
      </c>
      <c r="S622" s="39" t="n">
        <f aca="false">COUNTIF(R:R,R622)</f>
        <v>1</v>
      </c>
      <c r="T622" s="40" t="str">
        <f aca="false">B622&amp;"|"&amp;E622&amp;"|"&amp;J622</f>
        <v>Keyword|Keyword|Level Up</v>
      </c>
      <c r="U622" s="41" t="n">
        <f aca="false">COUNTIF(T:T,T622)</f>
        <v>1</v>
      </c>
      <c r="V622" s="42" t="str">
        <f aca="false">B622&amp;"|"&amp;E622&amp;"|"&amp;J622&amp;"|"&amp;N622</f>
        <v>Keyword|Keyword|Level Up|Collusion</v>
      </c>
      <c r="W622" s="43" t="n">
        <f aca="false">COUNTIF(V:V,V622)</f>
        <v>1</v>
      </c>
    </row>
    <row r="623" customFormat="false" ht="15.75" hidden="false" customHeight="true" outlineLevel="0" collapsed="false">
      <c r="A623" s="33" t="s">
        <v>39</v>
      </c>
      <c r="B623" s="33" t="s">
        <v>41</v>
      </c>
      <c r="C623" s="34" t="n">
        <v>0</v>
      </c>
      <c r="D623" s="34" t="n">
        <v>1</v>
      </c>
      <c r="E623" s="33" t="s">
        <v>41</v>
      </c>
      <c r="F623" s="33" t="s">
        <v>1596</v>
      </c>
      <c r="G623" s="34" t="n">
        <v>0</v>
      </c>
      <c r="H623" s="33" t="s">
        <v>109</v>
      </c>
      <c r="I623" s="33" t="s">
        <v>109</v>
      </c>
      <c r="J623" s="33" t="s">
        <v>1623</v>
      </c>
      <c r="K623" s="33"/>
      <c r="L623" s="33"/>
      <c r="M623" s="33" t="s">
        <v>1624</v>
      </c>
      <c r="N623" s="35" t="s">
        <v>39</v>
      </c>
      <c r="O623" s="35" t="n">
        <v>2020</v>
      </c>
      <c r="P623" s="36" t="str">
        <f aca="false">J623</f>
        <v>Mean</v>
      </c>
      <c r="Q623" s="37" t="n">
        <f aca="false">COUNTIF(P:P,P623)</f>
        <v>1</v>
      </c>
      <c r="R623" s="38" t="str">
        <f aca="false">E623&amp;"|"&amp;J623</f>
        <v>Keyword|Mean</v>
      </c>
      <c r="S623" s="39" t="n">
        <f aca="false">COUNTIF(R:R,R623)</f>
        <v>1</v>
      </c>
      <c r="T623" s="40" t="str">
        <f aca="false">B623&amp;"|"&amp;E623&amp;"|"&amp;J623</f>
        <v>Keyword|Keyword|Mean</v>
      </c>
      <c r="U623" s="41" t="n">
        <f aca="false">COUNTIF(T:T,T623)</f>
        <v>1</v>
      </c>
      <c r="V623" s="42" t="str">
        <f aca="false">B623&amp;"|"&amp;E623&amp;"|"&amp;J623&amp;"|"&amp;N623</f>
        <v>Keyword|Keyword|Mean|Collusion</v>
      </c>
      <c r="W623" s="43" t="n">
        <f aca="false">COUNTIF(V:V,V623)</f>
        <v>1</v>
      </c>
    </row>
    <row r="624" customFormat="false" ht="15.75" hidden="false" customHeight="true" outlineLevel="0" collapsed="false">
      <c r="A624" s="33" t="s">
        <v>39</v>
      </c>
      <c r="B624" s="33" t="s">
        <v>41</v>
      </c>
      <c r="C624" s="34" t="n">
        <v>0</v>
      </c>
      <c r="D624" s="34" t="n">
        <v>1</v>
      </c>
      <c r="E624" s="33" t="s">
        <v>41</v>
      </c>
      <c r="F624" s="33" t="s">
        <v>1596</v>
      </c>
      <c r="G624" s="34" t="n">
        <v>0</v>
      </c>
      <c r="H624" s="33" t="s">
        <v>109</v>
      </c>
      <c r="I624" s="33" t="s">
        <v>109</v>
      </c>
      <c r="J624" s="33" t="s">
        <v>1625</v>
      </c>
      <c r="K624" s="33"/>
      <c r="L624" s="33"/>
      <c r="M624" s="33" t="s">
        <v>1626</v>
      </c>
      <c r="N624" s="35" t="s">
        <v>39</v>
      </c>
      <c r="O624" s="35" t="n">
        <v>2020</v>
      </c>
      <c r="P624" s="36" t="str">
        <f aca="false">J624</f>
        <v>Mimicry</v>
      </c>
      <c r="Q624" s="37" t="n">
        <f aca="false">COUNTIF(P:P,P624)</f>
        <v>1</v>
      </c>
      <c r="R624" s="38" t="str">
        <f aca="false">E624&amp;"|"&amp;J624</f>
        <v>Keyword|Mimicry</v>
      </c>
      <c r="S624" s="39" t="n">
        <f aca="false">COUNTIF(R:R,R624)</f>
        <v>1</v>
      </c>
      <c r="T624" s="40" t="str">
        <f aca="false">B624&amp;"|"&amp;E624&amp;"|"&amp;J624</f>
        <v>Keyword|Keyword|Mimicry</v>
      </c>
      <c r="U624" s="41" t="n">
        <f aca="false">COUNTIF(T:T,T624)</f>
        <v>1</v>
      </c>
      <c r="V624" s="42" t="str">
        <f aca="false">B624&amp;"|"&amp;E624&amp;"|"&amp;J624&amp;"|"&amp;N624</f>
        <v>Keyword|Keyword|Mimicry|Collusion</v>
      </c>
      <c r="W624" s="43" t="n">
        <f aca="false">COUNTIF(V:V,V624)</f>
        <v>1</v>
      </c>
    </row>
    <row r="625" customFormat="false" ht="15.75" hidden="false" customHeight="true" outlineLevel="0" collapsed="false">
      <c r="A625" s="33" t="s">
        <v>39</v>
      </c>
      <c r="B625" s="33" t="s">
        <v>41</v>
      </c>
      <c r="C625" s="34" t="n">
        <v>0</v>
      </c>
      <c r="D625" s="34" t="n">
        <v>1</v>
      </c>
      <c r="E625" s="33" t="s">
        <v>41</v>
      </c>
      <c r="F625" s="33" t="s">
        <v>1596</v>
      </c>
      <c r="G625" s="34" t="n">
        <v>0</v>
      </c>
      <c r="H625" s="33" t="s">
        <v>109</v>
      </c>
      <c r="I625" s="33" t="s">
        <v>109</v>
      </c>
      <c r="J625" s="33" t="s">
        <v>1627</v>
      </c>
      <c r="K625" s="33"/>
      <c r="L625" s="33"/>
      <c r="M625" s="33" t="s">
        <v>1628</v>
      </c>
      <c r="N625" s="35" t="s">
        <v>39</v>
      </c>
      <c r="O625" s="35" t="n">
        <v>2020</v>
      </c>
      <c r="P625" s="36" t="str">
        <f aca="false">J625</f>
        <v>Scurry</v>
      </c>
      <c r="Q625" s="37" t="n">
        <f aca="false">COUNTIF(P:P,P625)</f>
        <v>1</v>
      </c>
      <c r="R625" s="38" t="str">
        <f aca="false">E625&amp;"|"&amp;J625</f>
        <v>Keyword|Scurry</v>
      </c>
      <c r="S625" s="39" t="n">
        <f aca="false">COUNTIF(R:R,R625)</f>
        <v>1</v>
      </c>
      <c r="T625" s="40" t="str">
        <f aca="false">B625&amp;"|"&amp;E625&amp;"|"&amp;J625</f>
        <v>Keyword|Keyword|Scurry</v>
      </c>
      <c r="U625" s="41" t="n">
        <f aca="false">COUNTIF(T:T,T625)</f>
        <v>1</v>
      </c>
      <c r="V625" s="42" t="str">
        <f aca="false">B625&amp;"|"&amp;E625&amp;"|"&amp;J625&amp;"|"&amp;N625</f>
        <v>Keyword|Keyword|Scurry|Collusion</v>
      </c>
      <c r="W625" s="43" t="n">
        <f aca="false">COUNTIF(V:V,V625)</f>
        <v>1</v>
      </c>
    </row>
    <row r="626" customFormat="false" ht="15.75" hidden="false" customHeight="true" outlineLevel="0" collapsed="false">
      <c r="A626" s="33" t="s">
        <v>39</v>
      </c>
      <c r="B626" s="33" t="s">
        <v>41</v>
      </c>
      <c r="C626" s="34" t="n">
        <v>0</v>
      </c>
      <c r="D626" s="34" t="n">
        <v>1</v>
      </c>
      <c r="E626" s="33" t="s">
        <v>41</v>
      </c>
      <c r="F626" s="33" t="s">
        <v>1596</v>
      </c>
      <c r="G626" s="34" t="n">
        <v>0</v>
      </c>
      <c r="H626" s="33" t="s">
        <v>109</v>
      </c>
      <c r="I626" s="33" t="s">
        <v>109</v>
      </c>
      <c r="J626" s="33" t="s">
        <v>1629</v>
      </c>
      <c r="K626" s="33"/>
      <c r="L626" s="33"/>
      <c r="M626" s="33" t="s">
        <v>1630</v>
      </c>
      <c r="N626" s="35" t="s">
        <v>39</v>
      </c>
      <c r="O626" s="35" t="n">
        <v>2020</v>
      </c>
      <c r="P626" s="36" t="str">
        <f aca="false">J626</f>
        <v>Shadowbond</v>
      </c>
      <c r="Q626" s="37" t="n">
        <f aca="false">COUNTIF(P:P,P626)</f>
        <v>1</v>
      </c>
      <c r="R626" s="38" t="str">
        <f aca="false">E626&amp;"|"&amp;J626</f>
        <v>Keyword|Shadowbond</v>
      </c>
      <c r="S626" s="39" t="n">
        <f aca="false">COUNTIF(R:R,R626)</f>
        <v>1</v>
      </c>
      <c r="T626" s="40" t="str">
        <f aca="false">B626&amp;"|"&amp;E626&amp;"|"&amp;J626</f>
        <v>Keyword|Keyword|Shadowbond</v>
      </c>
      <c r="U626" s="41" t="n">
        <f aca="false">COUNTIF(T:T,T626)</f>
        <v>1</v>
      </c>
      <c r="V626" s="42" t="str">
        <f aca="false">B626&amp;"|"&amp;E626&amp;"|"&amp;J626&amp;"|"&amp;N626</f>
        <v>Keyword|Keyword|Shadowbond|Collusion</v>
      </c>
      <c r="W626" s="43" t="n">
        <f aca="false">COUNTIF(V:V,V626)</f>
        <v>1</v>
      </c>
    </row>
    <row r="627" customFormat="false" ht="15.75" hidden="false" customHeight="true" outlineLevel="0" collapsed="false">
      <c r="A627" s="33" t="s">
        <v>39</v>
      </c>
      <c r="B627" s="33" t="s">
        <v>41</v>
      </c>
      <c r="C627" s="34" t="n">
        <v>0</v>
      </c>
      <c r="D627" s="34" t="n">
        <v>1</v>
      </c>
      <c r="E627" s="33" t="s">
        <v>41</v>
      </c>
      <c r="F627" s="33" t="s">
        <v>1596</v>
      </c>
      <c r="G627" s="34" t="n">
        <v>0</v>
      </c>
      <c r="H627" s="33" t="s">
        <v>109</v>
      </c>
      <c r="I627" s="33" t="s">
        <v>109</v>
      </c>
      <c r="J627" s="33" t="s">
        <v>1631</v>
      </c>
      <c r="K627" s="33"/>
      <c r="L627" s="33"/>
      <c r="M627" s="33" t="s">
        <v>1632</v>
      </c>
      <c r="N627" s="35" t="s">
        <v>39</v>
      </c>
      <c r="O627" s="35" t="n">
        <v>2020</v>
      </c>
      <c r="P627" s="36" t="str">
        <f aca="false">J627</f>
        <v>Speed</v>
      </c>
      <c r="Q627" s="37" t="n">
        <f aca="false">COUNTIF(P:P,P627)</f>
        <v>1</v>
      </c>
      <c r="R627" s="38" t="str">
        <f aca="false">E627&amp;"|"&amp;J627</f>
        <v>Keyword|Speed</v>
      </c>
      <c r="S627" s="39" t="n">
        <f aca="false">COUNTIF(R:R,R627)</f>
        <v>1</v>
      </c>
      <c r="T627" s="40" t="str">
        <f aca="false">B627&amp;"|"&amp;E627&amp;"|"&amp;J627</f>
        <v>Keyword|Keyword|Speed</v>
      </c>
      <c r="U627" s="41" t="n">
        <f aca="false">COUNTIF(T:T,T627)</f>
        <v>1</v>
      </c>
      <c r="V627" s="42" t="str">
        <f aca="false">B627&amp;"|"&amp;E627&amp;"|"&amp;J627&amp;"|"&amp;N627</f>
        <v>Keyword|Keyword|Speed|Collusion</v>
      </c>
      <c r="W627" s="43" t="n">
        <f aca="false">COUNTIF(V:V,V627)</f>
        <v>1</v>
      </c>
    </row>
    <row r="628" customFormat="false" ht="15.75" hidden="false" customHeight="true" outlineLevel="0" collapsed="false">
      <c r="A628" s="33" t="s">
        <v>39</v>
      </c>
      <c r="B628" s="33" t="s">
        <v>41</v>
      </c>
      <c r="C628" s="34" t="n">
        <v>0</v>
      </c>
      <c r="D628" s="34" t="n">
        <v>1</v>
      </c>
      <c r="E628" s="33" t="s">
        <v>41</v>
      </c>
      <c r="F628" s="33" t="s">
        <v>1596</v>
      </c>
      <c r="G628" s="34" t="n">
        <v>0</v>
      </c>
      <c r="H628" s="33" t="s">
        <v>109</v>
      </c>
      <c r="I628" s="33" t="s">
        <v>109</v>
      </c>
      <c r="J628" s="33" t="s">
        <v>1633</v>
      </c>
      <c r="K628" s="33"/>
      <c r="L628" s="33"/>
      <c r="M628" s="33" t="s">
        <v>1634</v>
      </c>
      <c r="N628" s="35" t="s">
        <v>39</v>
      </c>
      <c r="O628" s="35" t="n">
        <v>2020</v>
      </c>
      <c r="P628" s="36" t="str">
        <f aca="false">J628</f>
        <v>Spellbook</v>
      </c>
      <c r="Q628" s="37" t="n">
        <f aca="false">COUNTIF(P:P,P628)</f>
        <v>1</v>
      </c>
      <c r="R628" s="38" t="str">
        <f aca="false">E628&amp;"|"&amp;J628</f>
        <v>Keyword|Spellbook</v>
      </c>
      <c r="S628" s="39" t="n">
        <f aca="false">COUNTIF(R:R,R628)</f>
        <v>1</v>
      </c>
      <c r="T628" s="40" t="str">
        <f aca="false">B628&amp;"|"&amp;E628&amp;"|"&amp;J628</f>
        <v>Keyword|Keyword|Spellbook</v>
      </c>
      <c r="U628" s="41" t="n">
        <f aca="false">COUNTIF(T:T,T628)</f>
        <v>1</v>
      </c>
      <c r="V628" s="42" t="str">
        <f aca="false">B628&amp;"|"&amp;E628&amp;"|"&amp;J628&amp;"|"&amp;N628</f>
        <v>Keyword|Keyword|Spellbook|Collusion</v>
      </c>
      <c r="W628" s="43" t="n">
        <f aca="false">COUNTIF(V:V,V628)</f>
        <v>1</v>
      </c>
    </row>
    <row r="629" customFormat="false" ht="15.75" hidden="false" customHeight="true" outlineLevel="0" collapsed="false">
      <c r="A629" s="33" t="s">
        <v>39</v>
      </c>
      <c r="B629" s="33" t="s">
        <v>41</v>
      </c>
      <c r="C629" s="34" t="n">
        <v>0</v>
      </c>
      <c r="D629" s="34" t="n">
        <v>1</v>
      </c>
      <c r="E629" s="33" t="s">
        <v>41</v>
      </c>
      <c r="F629" s="33" t="s">
        <v>1596</v>
      </c>
      <c r="G629" s="34" t="n">
        <v>0</v>
      </c>
      <c r="H629" s="33" t="s">
        <v>109</v>
      </c>
      <c r="I629" s="33" t="s">
        <v>109</v>
      </c>
      <c r="J629" s="33" t="s">
        <v>1635</v>
      </c>
      <c r="K629" s="33"/>
      <c r="L629" s="33"/>
      <c r="M629" s="33" t="s">
        <v>1636</v>
      </c>
      <c r="N629" s="35" t="s">
        <v>39</v>
      </c>
      <c r="O629" s="35" t="n">
        <v>2020</v>
      </c>
      <c r="P629" s="36" t="str">
        <f aca="false">J629</f>
        <v>Synchro</v>
      </c>
      <c r="Q629" s="37" t="n">
        <f aca="false">COUNTIF(P:P,P629)</f>
        <v>1</v>
      </c>
      <c r="R629" s="38" t="str">
        <f aca="false">E629&amp;"|"&amp;J629</f>
        <v>Keyword|Synchro</v>
      </c>
      <c r="S629" s="39" t="n">
        <f aca="false">COUNTIF(R:R,R629)</f>
        <v>1</v>
      </c>
      <c r="T629" s="40" t="str">
        <f aca="false">B629&amp;"|"&amp;E629&amp;"|"&amp;J629</f>
        <v>Keyword|Keyword|Synchro</v>
      </c>
      <c r="U629" s="41" t="n">
        <f aca="false">COUNTIF(T:T,T629)</f>
        <v>1</v>
      </c>
      <c r="V629" s="42" t="str">
        <f aca="false">B629&amp;"|"&amp;E629&amp;"|"&amp;J629&amp;"|"&amp;N629</f>
        <v>Keyword|Keyword|Synchro|Collusion</v>
      </c>
      <c r="W629" s="43" t="n">
        <f aca="false">COUNTIF(V:V,V629)</f>
        <v>1</v>
      </c>
    </row>
    <row r="630" customFormat="false" ht="15.75" hidden="false" customHeight="true" outlineLevel="0" collapsed="false">
      <c r="A630" s="33" t="s">
        <v>39</v>
      </c>
      <c r="B630" s="33" t="s">
        <v>41</v>
      </c>
      <c r="C630" s="34" t="n">
        <v>0</v>
      </c>
      <c r="D630" s="34" t="n">
        <v>1</v>
      </c>
      <c r="E630" s="33" t="s">
        <v>41</v>
      </c>
      <c r="F630" s="33" t="s">
        <v>1596</v>
      </c>
      <c r="G630" s="34" t="n">
        <v>0</v>
      </c>
      <c r="H630" s="33" t="s">
        <v>109</v>
      </c>
      <c r="I630" s="33" t="s">
        <v>109</v>
      </c>
      <c r="J630" s="33" t="s">
        <v>1637</v>
      </c>
      <c r="K630" s="33"/>
      <c r="L630" s="33"/>
      <c r="M630" s="33" t="s">
        <v>1638</v>
      </c>
      <c r="N630" s="35" t="s">
        <v>39</v>
      </c>
      <c r="O630" s="35" t="n">
        <v>2020</v>
      </c>
      <c r="P630" s="36" t="str">
        <f aca="false">J630</f>
        <v>Thwomp!</v>
      </c>
      <c r="Q630" s="37" t="n">
        <f aca="false">COUNTIF(P:P,P630)</f>
        <v>1</v>
      </c>
      <c r="R630" s="38" t="str">
        <f aca="false">E630&amp;"|"&amp;J630</f>
        <v>Keyword|Thwomp!</v>
      </c>
      <c r="S630" s="39" t="n">
        <f aca="false">COUNTIF(R:R,R630)</f>
        <v>1</v>
      </c>
      <c r="T630" s="40" t="str">
        <f aca="false">B630&amp;"|"&amp;E630&amp;"|"&amp;J630</f>
        <v>Keyword|Keyword|Thwomp!</v>
      </c>
      <c r="U630" s="41" t="n">
        <f aca="false">COUNTIF(T:T,T630)</f>
        <v>1</v>
      </c>
      <c r="V630" s="42" t="str">
        <f aca="false">B630&amp;"|"&amp;E630&amp;"|"&amp;J630&amp;"|"&amp;N630</f>
        <v>Keyword|Keyword|Thwomp!|Collusion</v>
      </c>
      <c r="W630" s="43" t="n">
        <f aca="false">COUNTIF(V:V,V630)</f>
        <v>1</v>
      </c>
    </row>
    <row r="631" customFormat="false" ht="15.75" hidden="false" customHeight="true" outlineLevel="0" collapsed="false">
      <c r="A631" s="33" t="s">
        <v>39</v>
      </c>
      <c r="B631" s="33" t="s">
        <v>41</v>
      </c>
      <c r="C631" s="34" t="n">
        <v>0</v>
      </c>
      <c r="D631" s="34" t="n">
        <v>1</v>
      </c>
      <c r="E631" s="33" t="s">
        <v>41</v>
      </c>
      <c r="F631" s="33" t="s">
        <v>1596</v>
      </c>
      <c r="G631" s="34" t="n">
        <v>0</v>
      </c>
      <c r="H631" s="33" t="s">
        <v>109</v>
      </c>
      <c r="I631" s="33" t="s">
        <v>109</v>
      </c>
      <c r="J631" s="33" t="s">
        <v>1639</v>
      </c>
      <c r="K631" s="33"/>
      <c r="L631" s="33"/>
      <c r="M631" s="33" t="s">
        <v>1640</v>
      </c>
      <c r="N631" s="35" t="s">
        <v>39</v>
      </c>
      <c r="O631" s="35" t="n">
        <v>2020</v>
      </c>
      <c r="P631" s="36" t="str">
        <f aca="false">J631</f>
        <v>Undead</v>
      </c>
      <c r="Q631" s="37" t="n">
        <f aca="false">COUNTIF(P:P,P631)</f>
        <v>1</v>
      </c>
      <c r="R631" s="38" t="str">
        <f aca="false">E631&amp;"|"&amp;J631</f>
        <v>Keyword|Undead</v>
      </c>
      <c r="S631" s="39" t="n">
        <f aca="false">COUNTIF(R:R,R631)</f>
        <v>1</v>
      </c>
      <c r="T631" s="40" t="str">
        <f aca="false">B631&amp;"|"&amp;E631&amp;"|"&amp;J631</f>
        <v>Keyword|Keyword|Undead</v>
      </c>
      <c r="U631" s="41" t="n">
        <f aca="false">COUNTIF(T:T,T631)</f>
        <v>1</v>
      </c>
      <c r="V631" s="42" t="str">
        <f aca="false">B631&amp;"|"&amp;E631&amp;"|"&amp;J631&amp;"|"&amp;N631</f>
        <v>Keyword|Keyword|Undead|Collusion</v>
      </c>
      <c r="W631" s="43" t="n">
        <f aca="false">COUNTIF(V:V,V631)</f>
        <v>1</v>
      </c>
    </row>
    <row r="632" customFormat="false" ht="15.75" hidden="false" customHeight="true" outlineLevel="0" collapsed="false">
      <c r="A632" s="33" t="s">
        <v>39</v>
      </c>
      <c r="B632" s="33" t="s">
        <v>41</v>
      </c>
      <c r="C632" s="34" t="n">
        <v>0</v>
      </c>
      <c r="D632" s="34" t="n">
        <v>1</v>
      </c>
      <c r="E632" s="33" t="s">
        <v>41</v>
      </c>
      <c r="F632" s="33" t="s">
        <v>1596</v>
      </c>
      <c r="G632" s="34" t="n">
        <v>0</v>
      </c>
      <c r="H632" s="33" t="s">
        <v>109</v>
      </c>
      <c r="I632" s="33" t="s">
        <v>109</v>
      </c>
      <c r="J632" s="33" t="s">
        <v>1641</v>
      </c>
      <c r="K632" s="33"/>
      <c r="L632" s="33"/>
      <c r="M632" s="33" t="s">
        <v>1642</v>
      </c>
      <c r="N632" s="35" t="s">
        <v>39</v>
      </c>
      <c r="O632" s="35" t="n">
        <v>2020</v>
      </c>
      <c r="P632" s="36" t="str">
        <f aca="false">J632</f>
        <v>Unite</v>
      </c>
      <c r="Q632" s="37" t="n">
        <f aca="false">COUNTIF(P:P,P632)</f>
        <v>1</v>
      </c>
      <c r="R632" s="38" t="str">
        <f aca="false">E632&amp;"|"&amp;J632</f>
        <v>Keyword|Unite</v>
      </c>
      <c r="S632" s="39" t="n">
        <f aca="false">COUNTIF(R:R,R632)</f>
        <v>1</v>
      </c>
      <c r="T632" s="40" t="str">
        <f aca="false">B632&amp;"|"&amp;E632&amp;"|"&amp;J632</f>
        <v>Keyword|Keyword|Unite</v>
      </c>
      <c r="U632" s="41" t="n">
        <f aca="false">COUNTIF(T:T,T632)</f>
        <v>1</v>
      </c>
      <c r="V632" s="42" t="str">
        <f aca="false">B632&amp;"|"&amp;E632&amp;"|"&amp;J632&amp;"|"&amp;N632</f>
        <v>Keyword|Keyword|Unite|Collusion</v>
      </c>
      <c r="W632" s="43" t="n">
        <f aca="false">COUNTIF(V:V,V632)</f>
        <v>1</v>
      </c>
    </row>
    <row r="633" customFormat="false" ht="15.75" hidden="false" customHeight="true" outlineLevel="0" collapsed="false">
      <c r="A633" s="33" t="s">
        <v>69</v>
      </c>
      <c r="B633" s="33" t="s">
        <v>18</v>
      </c>
      <c r="C633" s="34" t="n">
        <v>9</v>
      </c>
      <c r="D633" s="34" t="n">
        <v>1</v>
      </c>
      <c r="E633" s="33" t="s">
        <v>1643</v>
      </c>
      <c r="F633" s="33" t="s">
        <v>1643</v>
      </c>
      <c r="G633" s="34" t="n">
        <v>8</v>
      </c>
      <c r="H633" s="33" t="s">
        <v>124</v>
      </c>
      <c r="I633" s="33" t="s">
        <v>120</v>
      </c>
      <c r="J633" s="33" t="s">
        <v>1644</v>
      </c>
      <c r="K633" s="33" t="s">
        <v>1645</v>
      </c>
      <c r="L633" s="33"/>
      <c r="M633" s="33" t="s">
        <v>1646</v>
      </c>
      <c r="N633" s="35" t="s">
        <v>109</v>
      </c>
      <c r="O633" s="35" t="s">
        <v>109</v>
      </c>
      <c r="P633" s="36" t="str">
        <f aca="false">J633</f>
        <v>Advisor</v>
      </c>
      <c r="Q633" s="37" t="n">
        <f aca="false">COUNTIF(P:P,P633)</f>
        <v>1</v>
      </c>
      <c r="R633" s="38" t="str">
        <f aca="false">E633&amp;"|"&amp;J633</f>
        <v>Kill the Overlord|Advisor</v>
      </c>
      <c r="S633" s="39" t="n">
        <f aca="false">COUNTIF(R:R,R633)</f>
        <v>1</v>
      </c>
      <c r="T633" s="40" t="str">
        <f aca="false">B633&amp;"|"&amp;E633&amp;"|"&amp;J633</f>
        <v>Gold Promo|Kill the Overlord|Advisor</v>
      </c>
      <c r="U633" s="41" t="n">
        <f aca="false">COUNTIF(T:T,T633)</f>
        <v>1</v>
      </c>
      <c r="V633" s="42" t="str">
        <f aca="false">B633&amp;"|"&amp;E633&amp;"|"&amp;J633&amp;"|"&amp;N633</f>
        <v>Gold Promo|Kill the Overlord|Advisor|-</v>
      </c>
      <c r="W633" s="43" t="n">
        <f aca="false">COUNTIF(V:V,V633)</f>
        <v>1</v>
      </c>
    </row>
    <row r="634" customFormat="false" ht="15.75" hidden="false" customHeight="true" outlineLevel="0" collapsed="false">
      <c r="A634" s="33" t="s">
        <v>69</v>
      </c>
      <c r="B634" s="33" t="s">
        <v>18</v>
      </c>
      <c r="C634" s="34" t="n">
        <v>9</v>
      </c>
      <c r="D634" s="34" t="n">
        <v>1</v>
      </c>
      <c r="E634" s="33" t="s">
        <v>1643</v>
      </c>
      <c r="F634" s="33" t="s">
        <v>1643</v>
      </c>
      <c r="G634" s="34" t="n">
        <v>8</v>
      </c>
      <c r="H634" s="33" t="s">
        <v>110</v>
      </c>
      <c r="I634" s="33" t="s">
        <v>125</v>
      </c>
      <c r="J634" s="33" t="s">
        <v>1647</v>
      </c>
      <c r="K634" s="47" t="s">
        <v>1645</v>
      </c>
      <c r="L634" s="33"/>
      <c r="M634" s="33" t="s">
        <v>1648</v>
      </c>
      <c r="N634" s="35" t="s">
        <v>109</v>
      </c>
      <c r="O634" s="35" t="s">
        <v>109</v>
      </c>
      <c r="P634" s="36" t="str">
        <f aca="false">J634</f>
        <v>Executioner</v>
      </c>
      <c r="Q634" s="37" t="n">
        <f aca="false">COUNTIF(P:P,P634)</f>
        <v>1</v>
      </c>
      <c r="R634" s="38" t="str">
        <f aca="false">E634&amp;"|"&amp;J634</f>
        <v>Kill the Overlord|Executioner</v>
      </c>
      <c r="S634" s="39" t="n">
        <f aca="false">COUNTIF(R:R,R634)</f>
        <v>1</v>
      </c>
      <c r="T634" s="40" t="str">
        <f aca="false">B634&amp;"|"&amp;E634&amp;"|"&amp;J634</f>
        <v>Gold Promo|Kill the Overlord|Executioner</v>
      </c>
      <c r="U634" s="41" t="n">
        <f aca="false">COUNTIF(T:T,T634)</f>
        <v>1</v>
      </c>
      <c r="V634" s="42" t="str">
        <f aca="false">B634&amp;"|"&amp;E634&amp;"|"&amp;J634&amp;"|"&amp;N634</f>
        <v>Gold Promo|Kill the Overlord|Executioner|-</v>
      </c>
      <c r="W634" s="43" t="n">
        <f aca="false">COUNTIF(V:V,V634)</f>
        <v>1</v>
      </c>
    </row>
    <row r="635" customFormat="false" ht="15.75" hidden="false" customHeight="true" outlineLevel="0" collapsed="false">
      <c r="A635" s="33" t="s">
        <v>69</v>
      </c>
      <c r="B635" s="33" t="s">
        <v>18</v>
      </c>
      <c r="C635" s="34" t="n">
        <v>9</v>
      </c>
      <c r="D635" s="34" t="n">
        <v>1</v>
      </c>
      <c r="E635" s="33" t="s">
        <v>1643</v>
      </c>
      <c r="F635" s="33" t="s">
        <v>1643</v>
      </c>
      <c r="G635" s="34" t="n">
        <v>8</v>
      </c>
      <c r="H635" s="33" t="s">
        <v>129</v>
      </c>
      <c r="I635" s="33" t="s">
        <v>125</v>
      </c>
      <c r="J635" s="33" t="s">
        <v>1649</v>
      </c>
      <c r="K635" s="47" t="s">
        <v>1645</v>
      </c>
      <c r="L635" s="33"/>
      <c r="M635" s="33" t="s">
        <v>1650</v>
      </c>
      <c r="N635" s="35" t="s">
        <v>109</v>
      </c>
      <c r="O635" s="35" t="s">
        <v>109</v>
      </c>
      <c r="P635" s="36" t="str">
        <f aca="false">J635</f>
        <v>General</v>
      </c>
      <c r="Q635" s="37" t="n">
        <f aca="false">COUNTIF(P:P,P635)</f>
        <v>1</v>
      </c>
      <c r="R635" s="38" t="str">
        <f aca="false">E635&amp;"|"&amp;J635</f>
        <v>Kill the Overlord|General</v>
      </c>
      <c r="S635" s="39" t="n">
        <f aca="false">COUNTIF(R:R,R635)</f>
        <v>1</v>
      </c>
      <c r="T635" s="40" t="str">
        <f aca="false">B635&amp;"|"&amp;E635&amp;"|"&amp;J635</f>
        <v>Gold Promo|Kill the Overlord|General</v>
      </c>
      <c r="U635" s="41" t="n">
        <f aca="false">COUNTIF(T:T,T635)</f>
        <v>1</v>
      </c>
      <c r="V635" s="42" t="str">
        <f aca="false">B635&amp;"|"&amp;E635&amp;"|"&amp;J635&amp;"|"&amp;N635</f>
        <v>Gold Promo|Kill the Overlord|General|-</v>
      </c>
      <c r="W635" s="43" t="n">
        <f aca="false">COUNTIF(V:V,V635)</f>
        <v>1</v>
      </c>
    </row>
    <row r="636" customFormat="false" ht="15.75" hidden="false" customHeight="true" outlineLevel="0" collapsed="false">
      <c r="A636" s="33" t="s">
        <v>69</v>
      </c>
      <c r="B636" s="33" t="s">
        <v>18</v>
      </c>
      <c r="C636" s="34" t="n">
        <v>9</v>
      </c>
      <c r="D636" s="34" t="n">
        <v>1</v>
      </c>
      <c r="E636" s="33" t="s">
        <v>1643</v>
      </c>
      <c r="F636" s="33" t="s">
        <v>1643</v>
      </c>
      <c r="G636" s="34" t="n">
        <v>8</v>
      </c>
      <c r="H636" s="33" t="s">
        <v>139</v>
      </c>
      <c r="I636" s="33" t="s">
        <v>125</v>
      </c>
      <c r="J636" s="33" t="s">
        <v>1651</v>
      </c>
      <c r="K636" s="47" t="s">
        <v>1645</v>
      </c>
      <c r="L636" s="33"/>
      <c r="M636" s="33" t="s">
        <v>1652</v>
      </c>
      <c r="N636" s="35" t="s">
        <v>109</v>
      </c>
      <c r="O636" s="35" t="s">
        <v>109</v>
      </c>
      <c r="P636" s="36" t="str">
        <f aca="false">J636</f>
        <v>Knight</v>
      </c>
      <c r="Q636" s="37" t="n">
        <f aca="false">COUNTIF(P:P,P636)</f>
        <v>2</v>
      </c>
      <c r="R636" s="38" t="str">
        <f aca="false">E636&amp;"|"&amp;J636</f>
        <v>Kill the Overlord|Knight</v>
      </c>
      <c r="S636" s="39" t="n">
        <f aca="false">COUNTIF(R:R,R636)</f>
        <v>1</v>
      </c>
      <c r="T636" s="40" t="str">
        <f aca="false">B636&amp;"|"&amp;E636&amp;"|"&amp;J636</f>
        <v>Gold Promo|Kill the Overlord|Knight</v>
      </c>
      <c r="U636" s="41" t="n">
        <f aca="false">COUNTIF(T:T,T636)</f>
        <v>1</v>
      </c>
      <c r="V636" s="42" t="str">
        <f aca="false">B636&amp;"|"&amp;E636&amp;"|"&amp;J636&amp;"|"&amp;N636</f>
        <v>Gold Promo|Kill the Overlord|Knight|-</v>
      </c>
      <c r="W636" s="43" t="n">
        <f aca="false">COUNTIF(V:V,V636)</f>
        <v>1</v>
      </c>
    </row>
    <row r="637" customFormat="false" ht="15.75" hidden="false" customHeight="true" outlineLevel="0" collapsed="false">
      <c r="A637" s="33" t="s">
        <v>69</v>
      </c>
      <c r="B637" s="33" t="s">
        <v>18</v>
      </c>
      <c r="C637" s="34" t="n">
        <v>9</v>
      </c>
      <c r="D637" s="34" t="n">
        <v>1</v>
      </c>
      <c r="E637" s="33" t="s">
        <v>1643</v>
      </c>
      <c r="F637" s="33" t="s">
        <v>1643</v>
      </c>
      <c r="G637" s="34" t="n">
        <v>8</v>
      </c>
      <c r="H637" s="33" t="s">
        <v>114</v>
      </c>
      <c r="I637" s="33" t="s">
        <v>275</v>
      </c>
      <c r="J637" s="33" t="s">
        <v>1653</v>
      </c>
      <c r="K637" s="47" t="s">
        <v>1645</v>
      </c>
      <c r="L637" s="33"/>
      <c r="M637" s="33" t="s">
        <v>1654</v>
      </c>
      <c r="N637" s="35" t="s">
        <v>109</v>
      </c>
      <c r="O637" s="35" t="s">
        <v>109</v>
      </c>
      <c r="P637" s="36" t="str">
        <f aca="false">J637</f>
        <v>Overlord</v>
      </c>
      <c r="Q637" s="37" t="n">
        <f aca="false">COUNTIF(P:P,P637)</f>
        <v>1</v>
      </c>
      <c r="R637" s="38" t="str">
        <f aca="false">E637&amp;"|"&amp;J637</f>
        <v>Kill the Overlord|Overlord</v>
      </c>
      <c r="S637" s="39" t="n">
        <f aca="false">COUNTIF(R:R,R637)</f>
        <v>1</v>
      </c>
      <c r="T637" s="40" t="str">
        <f aca="false">B637&amp;"|"&amp;E637&amp;"|"&amp;J637</f>
        <v>Gold Promo|Kill the Overlord|Overlord</v>
      </c>
      <c r="U637" s="41" t="n">
        <f aca="false">COUNTIF(T:T,T637)</f>
        <v>1</v>
      </c>
      <c r="V637" s="42" t="str">
        <f aca="false">B637&amp;"|"&amp;E637&amp;"|"&amp;J637&amp;"|"&amp;N637</f>
        <v>Gold Promo|Kill the Overlord|Overlord|-</v>
      </c>
      <c r="W637" s="43" t="n">
        <f aca="false">COUNTIF(V:V,V637)</f>
        <v>1</v>
      </c>
    </row>
    <row r="638" customFormat="false" ht="15.75" hidden="false" customHeight="true" outlineLevel="0" collapsed="false">
      <c r="A638" s="33" t="s">
        <v>69</v>
      </c>
      <c r="B638" s="33" t="s">
        <v>18</v>
      </c>
      <c r="C638" s="34" t="n">
        <v>9</v>
      </c>
      <c r="D638" s="34" t="n">
        <v>1</v>
      </c>
      <c r="E638" s="33" t="s">
        <v>1643</v>
      </c>
      <c r="F638" s="33" t="s">
        <v>1643</v>
      </c>
      <c r="G638" s="34" t="n">
        <v>8</v>
      </c>
      <c r="H638" s="33" t="s">
        <v>139</v>
      </c>
      <c r="I638" s="33" t="s">
        <v>105</v>
      </c>
      <c r="J638" s="33" t="s">
        <v>1655</v>
      </c>
      <c r="K638" s="47" t="s">
        <v>1645</v>
      </c>
      <c r="L638" s="33"/>
      <c r="M638" s="33" t="s">
        <v>1656</v>
      </c>
      <c r="N638" s="35" t="s">
        <v>109</v>
      </c>
      <c r="O638" s="35" t="s">
        <v>109</v>
      </c>
      <c r="P638" s="36" t="str">
        <f aca="false">J638</f>
        <v>Peasant</v>
      </c>
      <c r="Q638" s="37" t="n">
        <f aca="false">COUNTIF(P:P,P638)</f>
        <v>1</v>
      </c>
      <c r="R638" s="38" t="str">
        <f aca="false">E638&amp;"|"&amp;J638</f>
        <v>Kill the Overlord|Peasant</v>
      </c>
      <c r="S638" s="39" t="n">
        <f aca="false">COUNTIF(R:R,R638)</f>
        <v>1</v>
      </c>
      <c r="T638" s="40" t="str">
        <f aca="false">B638&amp;"|"&amp;E638&amp;"|"&amp;J638</f>
        <v>Gold Promo|Kill the Overlord|Peasant</v>
      </c>
      <c r="U638" s="41" t="n">
        <f aca="false">COUNTIF(T:T,T638)</f>
        <v>1</v>
      </c>
      <c r="V638" s="42" t="str">
        <f aca="false">B638&amp;"|"&amp;E638&amp;"|"&amp;J638&amp;"|"&amp;N638</f>
        <v>Gold Promo|Kill the Overlord|Peasant|-</v>
      </c>
      <c r="W638" s="43" t="n">
        <f aca="false">COUNTIF(V:V,V638)</f>
        <v>1</v>
      </c>
    </row>
    <row r="639" customFormat="false" ht="15.75" hidden="false" customHeight="true" outlineLevel="0" collapsed="false">
      <c r="A639" s="33" t="s">
        <v>69</v>
      </c>
      <c r="B639" s="33" t="s">
        <v>18</v>
      </c>
      <c r="C639" s="34" t="n">
        <v>9</v>
      </c>
      <c r="D639" s="34" t="n">
        <v>1</v>
      </c>
      <c r="E639" s="33" t="s">
        <v>1643</v>
      </c>
      <c r="F639" s="33" t="s">
        <v>1643</v>
      </c>
      <c r="G639" s="34" t="n">
        <v>8</v>
      </c>
      <c r="H639" s="33" t="s">
        <v>99</v>
      </c>
      <c r="I639" s="33" t="s">
        <v>105</v>
      </c>
      <c r="J639" s="33" t="s">
        <v>1657</v>
      </c>
      <c r="K639" s="47" t="s">
        <v>1645</v>
      </c>
      <c r="L639" s="33"/>
      <c r="M639" s="33" t="s">
        <v>1658</v>
      </c>
      <c r="N639" s="35" t="s">
        <v>109</v>
      </c>
      <c r="O639" s="35" t="s">
        <v>109</v>
      </c>
      <c r="P639" s="36" t="str">
        <f aca="false">J639</f>
        <v>Slave</v>
      </c>
      <c r="Q639" s="37" t="n">
        <f aca="false">COUNTIF(P:P,P639)</f>
        <v>1</v>
      </c>
      <c r="R639" s="38" t="str">
        <f aca="false">E639&amp;"|"&amp;J639</f>
        <v>Kill the Overlord|Slave</v>
      </c>
      <c r="S639" s="39" t="n">
        <f aca="false">COUNTIF(R:R,R639)</f>
        <v>1</v>
      </c>
      <c r="T639" s="40" t="str">
        <f aca="false">B639&amp;"|"&amp;E639&amp;"|"&amp;J639</f>
        <v>Gold Promo|Kill the Overlord|Slave</v>
      </c>
      <c r="U639" s="41" t="n">
        <f aca="false">COUNTIF(T:T,T639)</f>
        <v>1</v>
      </c>
      <c r="V639" s="42" t="str">
        <f aca="false">B639&amp;"|"&amp;E639&amp;"|"&amp;J639&amp;"|"&amp;N639</f>
        <v>Gold Promo|Kill the Overlord|Slave|-</v>
      </c>
      <c r="W639" s="43" t="n">
        <f aca="false">COUNTIF(V:V,V639)</f>
        <v>1</v>
      </c>
    </row>
    <row r="640" customFormat="false" ht="15.75" hidden="false" customHeight="true" outlineLevel="0" collapsed="false">
      <c r="A640" s="33" t="s">
        <v>69</v>
      </c>
      <c r="B640" s="33" t="s">
        <v>18</v>
      </c>
      <c r="C640" s="34" t="n">
        <v>9</v>
      </c>
      <c r="D640" s="34" t="n">
        <v>1</v>
      </c>
      <c r="E640" s="33" t="s">
        <v>1643</v>
      </c>
      <c r="F640" s="33" t="s">
        <v>1643</v>
      </c>
      <c r="G640" s="34" t="n">
        <v>8</v>
      </c>
      <c r="H640" s="33" t="s">
        <v>139</v>
      </c>
      <c r="I640" s="33" t="s">
        <v>125</v>
      </c>
      <c r="J640" s="33" t="s">
        <v>1659</v>
      </c>
      <c r="K640" s="47" t="s">
        <v>1645</v>
      </c>
      <c r="L640" s="33"/>
      <c r="M640" s="33" t="s">
        <v>1660</v>
      </c>
      <c r="N640" s="35" t="s">
        <v>109</v>
      </c>
      <c r="O640" s="35" t="s">
        <v>109</v>
      </c>
      <c r="P640" s="36" t="str">
        <f aca="false">J640</f>
        <v>Squire</v>
      </c>
      <c r="Q640" s="37" t="n">
        <f aca="false">COUNTIF(P:P,P640)</f>
        <v>1</v>
      </c>
      <c r="R640" s="38" t="str">
        <f aca="false">E640&amp;"|"&amp;J640</f>
        <v>Kill the Overlord|Squire</v>
      </c>
      <c r="S640" s="39" t="n">
        <f aca="false">COUNTIF(R:R,R640)</f>
        <v>1</v>
      </c>
      <c r="T640" s="40" t="str">
        <f aca="false">B640&amp;"|"&amp;E640&amp;"|"&amp;J640</f>
        <v>Gold Promo|Kill the Overlord|Squire</v>
      </c>
      <c r="U640" s="41" t="n">
        <f aca="false">COUNTIF(T:T,T640)</f>
        <v>1</v>
      </c>
      <c r="V640" s="42" t="str">
        <f aca="false">B640&amp;"|"&amp;E640&amp;"|"&amp;J640&amp;"|"&amp;N640</f>
        <v>Gold Promo|Kill the Overlord|Squire|-</v>
      </c>
      <c r="W640" s="43" t="n">
        <f aca="false">COUNTIF(V:V,V640)</f>
        <v>1</v>
      </c>
    </row>
    <row r="641" customFormat="false" ht="15.75" hidden="false" customHeight="true" outlineLevel="0" collapsed="false">
      <c r="A641" s="33" t="s">
        <v>69</v>
      </c>
      <c r="B641" s="33" t="s">
        <v>18</v>
      </c>
      <c r="C641" s="34" t="n">
        <v>9</v>
      </c>
      <c r="D641" s="34" t="n">
        <v>1</v>
      </c>
      <c r="E641" s="33" t="s">
        <v>1643</v>
      </c>
      <c r="F641" s="33" t="s">
        <v>1643</v>
      </c>
      <c r="G641" s="34" t="n">
        <v>8</v>
      </c>
      <c r="H641" s="33" t="s">
        <v>124</v>
      </c>
      <c r="I641" s="33" t="s">
        <v>105</v>
      </c>
      <c r="J641" s="33" t="s">
        <v>1661</v>
      </c>
      <c r="K641" s="47" t="s">
        <v>1645</v>
      </c>
      <c r="L641" s="33"/>
      <c r="M641" s="33" t="s">
        <v>1662</v>
      </c>
      <c r="N641" s="35" t="s">
        <v>109</v>
      </c>
      <c r="O641" s="35" t="s">
        <v>109</v>
      </c>
      <c r="P641" s="36" t="str">
        <f aca="false">J641</f>
        <v>Watchman</v>
      </c>
      <c r="Q641" s="37" t="n">
        <f aca="false">COUNTIF(P:P,P641)</f>
        <v>1</v>
      </c>
      <c r="R641" s="38" t="str">
        <f aca="false">E641&amp;"|"&amp;J641</f>
        <v>Kill the Overlord|Watchman</v>
      </c>
      <c r="S641" s="39" t="n">
        <f aca="false">COUNTIF(R:R,R641)</f>
        <v>1</v>
      </c>
      <c r="T641" s="40" t="str">
        <f aca="false">B641&amp;"|"&amp;E641&amp;"|"&amp;J641</f>
        <v>Gold Promo|Kill the Overlord|Watchman</v>
      </c>
      <c r="U641" s="41" t="n">
        <f aca="false">COUNTIF(T:T,T641)</f>
        <v>1</v>
      </c>
      <c r="V641" s="42" t="str">
        <f aca="false">B641&amp;"|"&amp;E641&amp;"|"&amp;J641&amp;"|"&amp;N641</f>
        <v>Gold Promo|Kill the Overlord|Watchman|-</v>
      </c>
      <c r="W641" s="43" t="n">
        <f aca="false">COUNTIF(V:V,V641)</f>
        <v>1</v>
      </c>
    </row>
    <row r="642" customFormat="false" ht="15.75" hidden="false" customHeight="true" outlineLevel="0" collapsed="false">
      <c r="A642" s="33" t="s">
        <v>10</v>
      </c>
      <c r="B642" s="33" t="s">
        <v>16</v>
      </c>
      <c r="C642" s="34" t="n">
        <v>5</v>
      </c>
      <c r="D642" s="34" t="n">
        <v>1</v>
      </c>
      <c r="E642" s="33" t="s">
        <v>1663</v>
      </c>
      <c r="F642" s="33" t="s">
        <v>1663</v>
      </c>
      <c r="G642" s="34" t="n">
        <v>6</v>
      </c>
      <c r="H642" s="33" t="s">
        <v>129</v>
      </c>
      <c r="I642" s="33" t="s">
        <v>125</v>
      </c>
      <c r="J642" s="33" t="s">
        <v>1664</v>
      </c>
      <c r="K642" s="33"/>
      <c r="L642" s="33"/>
      <c r="M642" s="33" t="s">
        <v>1665</v>
      </c>
      <c r="N642" s="35" t="s">
        <v>109</v>
      </c>
      <c r="O642" s="35" t="n">
        <v>2015</v>
      </c>
      <c r="P642" s="36" t="str">
        <f aca="false">J642</f>
        <v>Blue Anaconda</v>
      </c>
      <c r="Q642" s="37" t="n">
        <f aca="false">COUNTIF(P:P,P642)</f>
        <v>1</v>
      </c>
      <c r="R642" s="38" t="str">
        <f aca="false">E642&amp;"|"&amp;J642</f>
        <v>Leave it to Backers|Blue Anaconda</v>
      </c>
      <c r="S642" s="39" t="n">
        <f aca="false">COUNTIF(R:R,R642)</f>
        <v>1</v>
      </c>
      <c r="T642" s="40" t="str">
        <f aca="false">B642&amp;"|"&amp;E642&amp;"|"&amp;J642</f>
        <v>Bronze Promo|Leave it to Backers|Blue Anaconda</v>
      </c>
      <c r="U642" s="41" t="n">
        <f aca="false">COUNTIF(T:T,T642)</f>
        <v>1</v>
      </c>
      <c r="V642" s="42" t="str">
        <f aca="false">B642&amp;"|"&amp;E642&amp;"|"&amp;J642&amp;"|"&amp;N642</f>
        <v>Bronze Promo|Leave it to Backers|Blue Anaconda|-</v>
      </c>
      <c r="W642" s="43" t="n">
        <f aca="false">COUNTIF(V:V,V642)</f>
        <v>1</v>
      </c>
    </row>
    <row r="643" customFormat="false" ht="15.75" hidden="false" customHeight="true" outlineLevel="0" collapsed="false">
      <c r="A643" s="33" t="s">
        <v>10</v>
      </c>
      <c r="B643" s="33" t="s">
        <v>16</v>
      </c>
      <c r="C643" s="34" t="n">
        <v>5</v>
      </c>
      <c r="D643" s="34" t="n">
        <v>1</v>
      </c>
      <c r="E643" s="33" t="s">
        <v>1663</v>
      </c>
      <c r="F643" s="33" t="s">
        <v>1663</v>
      </c>
      <c r="G643" s="34" t="n">
        <v>6</v>
      </c>
      <c r="H643" s="33" t="s">
        <v>110</v>
      </c>
      <c r="I643" s="33" t="s">
        <v>275</v>
      </c>
      <c r="J643" s="33" t="s">
        <v>1666</v>
      </c>
      <c r="K643" s="33" t="s">
        <v>1667</v>
      </c>
      <c r="L643" s="33"/>
      <c r="M643" s="33" t="s">
        <v>1668</v>
      </c>
      <c r="N643" s="35" t="s">
        <v>109</v>
      </c>
      <c r="O643" s="35" t="n">
        <v>2015</v>
      </c>
      <c r="P643" s="36" t="str">
        <f aca="false">J643</f>
        <v>Dr. Jackal and Mr. Fez</v>
      </c>
      <c r="Q643" s="37" t="n">
        <f aca="false">COUNTIF(P:P,P643)</f>
        <v>1</v>
      </c>
      <c r="R643" s="38" t="str">
        <f aca="false">E643&amp;"|"&amp;J643</f>
        <v>Leave it to Backers|Dr. Jackal and Mr. Fez</v>
      </c>
      <c r="S643" s="39" t="n">
        <f aca="false">COUNTIF(R:R,R643)</f>
        <v>1</v>
      </c>
      <c r="T643" s="40" t="str">
        <f aca="false">B643&amp;"|"&amp;E643&amp;"|"&amp;J643</f>
        <v>Bronze Promo|Leave it to Backers|Dr. Jackal and Mr. Fez</v>
      </c>
      <c r="U643" s="41" t="n">
        <f aca="false">COUNTIF(T:T,T643)</f>
        <v>1</v>
      </c>
      <c r="V643" s="42" t="str">
        <f aca="false">B643&amp;"|"&amp;E643&amp;"|"&amp;J643&amp;"|"&amp;N643</f>
        <v>Bronze Promo|Leave it to Backers|Dr. Jackal and Mr. Fez|-</v>
      </c>
      <c r="W643" s="43" t="n">
        <f aca="false">COUNTIF(V:V,V643)</f>
        <v>1</v>
      </c>
    </row>
    <row r="644" customFormat="false" ht="15.75" hidden="false" customHeight="true" outlineLevel="0" collapsed="false">
      <c r="A644" s="33" t="s">
        <v>10</v>
      </c>
      <c r="B644" s="33" t="s">
        <v>16</v>
      </c>
      <c r="C644" s="34" t="n">
        <v>5</v>
      </c>
      <c r="D644" s="34" t="n">
        <v>1</v>
      </c>
      <c r="E644" s="33" t="s">
        <v>1663</v>
      </c>
      <c r="F644" s="33" t="s">
        <v>1663</v>
      </c>
      <c r="G644" s="34" t="n">
        <v>6</v>
      </c>
      <c r="H644" s="33" t="s">
        <v>99</v>
      </c>
      <c r="I644" s="33" t="s">
        <v>125</v>
      </c>
      <c r="J644" s="33" t="s">
        <v>1669</v>
      </c>
      <c r="K644" s="33"/>
      <c r="L644" s="33"/>
      <c r="M644" s="33" t="s">
        <v>1670</v>
      </c>
      <c r="N644" s="35" t="s">
        <v>109</v>
      </c>
      <c r="O644" s="35" t="n">
        <v>2015</v>
      </c>
      <c r="P644" s="36" t="str">
        <f aca="false">J644</f>
        <v>Nix the Trickster Monk</v>
      </c>
      <c r="Q644" s="37" t="n">
        <f aca="false">COUNTIF(P:P,P644)</f>
        <v>1</v>
      </c>
      <c r="R644" s="38" t="str">
        <f aca="false">E644&amp;"|"&amp;J644</f>
        <v>Leave it to Backers|Nix the Trickster Monk</v>
      </c>
      <c r="S644" s="39" t="n">
        <f aca="false">COUNTIF(R:R,R644)</f>
        <v>1</v>
      </c>
      <c r="T644" s="40" t="str">
        <f aca="false">B644&amp;"|"&amp;E644&amp;"|"&amp;J644</f>
        <v>Bronze Promo|Leave it to Backers|Nix the Trickster Monk</v>
      </c>
      <c r="U644" s="41" t="n">
        <f aca="false">COUNTIF(T:T,T644)</f>
        <v>1</v>
      </c>
      <c r="V644" s="42" t="str">
        <f aca="false">B644&amp;"|"&amp;E644&amp;"|"&amp;J644&amp;"|"&amp;N644</f>
        <v>Bronze Promo|Leave it to Backers|Nix the Trickster Monk|-</v>
      </c>
      <c r="W644" s="43" t="n">
        <f aca="false">COUNTIF(V:V,V644)</f>
        <v>1</v>
      </c>
    </row>
    <row r="645" customFormat="false" ht="15.75" hidden="false" customHeight="true" outlineLevel="0" collapsed="false">
      <c r="A645" s="33" t="s">
        <v>10</v>
      </c>
      <c r="B645" s="33" t="s">
        <v>16</v>
      </c>
      <c r="C645" s="34" t="n">
        <v>5</v>
      </c>
      <c r="D645" s="34" t="n">
        <v>1</v>
      </c>
      <c r="E645" s="33" t="s">
        <v>1663</v>
      </c>
      <c r="F645" s="33" t="s">
        <v>1663</v>
      </c>
      <c r="G645" s="34" t="n">
        <v>6</v>
      </c>
      <c r="H645" s="33" t="s">
        <v>124</v>
      </c>
      <c r="I645" s="33" t="s">
        <v>120</v>
      </c>
      <c r="J645" s="33" t="s">
        <v>1671</v>
      </c>
      <c r="K645" s="33"/>
      <c r="L645" s="33"/>
      <c r="M645" s="33" t="s">
        <v>1672</v>
      </c>
      <c r="N645" s="35" t="s">
        <v>109</v>
      </c>
      <c r="O645" s="35" t="n">
        <v>2015</v>
      </c>
      <c r="P645" s="36" t="str">
        <f aca="false">J645</f>
        <v>R.C. the Numerologist</v>
      </c>
      <c r="Q645" s="37" t="n">
        <f aca="false">COUNTIF(P:P,P645)</f>
        <v>1</v>
      </c>
      <c r="R645" s="38" t="str">
        <f aca="false">E645&amp;"|"&amp;J645</f>
        <v>Leave it to Backers|R.C. the Numerologist</v>
      </c>
      <c r="S645" s="39" t="n">
        <f aca="false">COUNTIF(R:R,R645)</f>
        <v>1</v>
      </c>
      <c r="T645" s="40" t="str">
        <f aca="false">B645&amp;"|"&amp;E645&amp;"|"&amp;J645</f>
        <v>Bronze Promo|Leave it to Backers|R.C. the Numerologist</v>
      </c>
      <c r="U645" s="41" t="n">
        <f aca="false">COUNTIF(T:T,T645)</f>
        <v>1</v>
      </c>
      <c r="V645" s="42" t="str">
        <f aca="false">B645&amp;"|"&amp;E645&amp;"|"&amp;J645&amp;"|"&amp;N645</f>
        <v>Bronze Promo|Leave it to Backers|R.C. the Numerologist|-</v>
      </c>
      <c r="W645" s="43" t="n">
        <f aca="false">COUNTIF(V:V,V645)</f>
        <v>1</v>
      </c>
    </row>
    <row r="646" customFormat="false" ht="15.75" hidden="false" customHeight="true" outlineLevel="0" collapsed="false">
      <c r="A646" s="33" t="s">
        <v>10</v>
      </c>
      <c r="B646" s="33" t="s">
        <v>16</v>
      </c>
      <c r="C646" s="34" t="n">
        <v>5</v>
      </c>
      <c r="D646" s="34" t="n">
        <v>1</v>
      </c>
      <c r="E646" s="33" t="s">
        <v>1663</v>
      </c>
      <c r="F646" s="33" t="s">
        <v>1663</v>
      </c>
      <c r="G646" s="34" t="n">
        <v>6</v>
      </c>
      <c r="H646" s="33" t="s">
        <v>139</v>
      </c>
      <c r="I646" s="33" t="s">
        <v>125</v>
      </c>
      <c r="J646" s="33" t="s">
        <v>1673</v>
      </c>
      <c r="K646" s="33"/>
      <c r="L646" s="33"/>
      <c r="M646" s="33" t="s">
        <v>1674</v>
      </c>
      <c r="N646" s="35" t="s">
        <v>109</v>
      </c>
      <c r="O646" s="35" t="n">
        <v>2015</v>
      </c>
      <c r="P646" s="36" t="str">
        <f aca="false">J646</f>
        <v>The Unstoppable Force</v>
      </c>
      <c r="Q646" s="37" t="n">
        <f aca="false">COUNTIF(P:P,P646)</f>
        <v>1</v>
      </c>
      <c r="R646" s="38" t="str">
        <f aca="false">E646&amp;"|"&amp;J646</f>
        <v>Leave it to Backers|The Unstoppable Force</v>
      </c>
      <c r="S646" s="39" t="n">
        <f aca="false">COUNTIF(R:R,R646)</f>
        <v>1</v>
      </c>
      <c r="T646" s="40" t="str">
        <f aca="false">B646&amp;"|"&amp;E646&amp;"|"&amp;J646</f>
        <v>Bronze Promo|Leave it to Backers|The Unstoppable Force</v>
      </c>
      <c r="U646" s="41" t="n">
        <f aca="false">COUNTIF(T:T,T646)</f>
        <v>1</v>
      </c>
      <c r="V646" s="42" t="str">
        <f aca="false">B646&amp;"|"&amp;E646&amp;"|"&amp;J646&amp;"|"&amp;N646</f>
        <v>Bronze Promo|Leave it to Backers|The Unstoppable Force|-</v>
      </c>
      <c r="W646" s="43" t="n">
        <f aca="false">COUNTIF(V:V,V646)</f>
        <v>1</v>
      </c>
    </row>
    <row r="647" customFormat="false" ht="15.75" hidden="false" customHeight="true" outlineLevel="0" collapsed="false">
      <c r="A647" s="33" t="s">
        <v>10</v>
      </c>
      <c r="B647" s="33" t="s">
        <v>16</v>
      </c>
      <c r="C647" s="34" t="n">
        <v>5</v>
      </c>
      <c r="D647" s="34" t="n">
        <v>1</v>
      </c>
      <c r="E647" s="33" t="s">
        <v>1663</v>
      </c>
      <c r="F647" s="33" t="s">
        <v>1663</v>
      </c>
      <c r="G647" s="34" t="n">
        <v>6</v>
      </c>
      <c r="H647" s="33" t="s">
        <v>129</v>
      </c>
      <c r="I647" s="33" t="s">
        <v>105</v>
      </c>
      <c r="J647" s="33" t="s">
        <v>1675</v>
      </c>
      <c r="K647" s="33"/>
      <c r="L647" s="33"/>
      <c r="M647" s="33" t="s">
        <v>1676</v>
      </c>
      <c r="N647" s="35" t="s">
        <v>109</v>
      </c>
      <c r="O647" s="35" t="n">
        <v>2015</v>
      </c>
      <c r="P647" s="36" t="str">
        <f aca="false">J647</f>
        <v>Triage Nurse Iriya</v>
      </c>
      <c r="Q647" s="37" t="n">
        <f aca="false">COUNTIF(P:P,P647)</f>
        <v>1</v>
      </c>
      <c r="R647" s="38" t="str">
        <f aca="false">E647&amp;"|"&amp;J647</f>
        <v>Leave it to Backers|Triage Nurse Iriya</v>
      </c>
      <c r="S647" s="39" t="n">
        <f aca="false">COUNTIF(R:R,R647)</f>
        <v>1</v>
      </c>
      <c r="T647" s="40" t="str">
        <f aca="false">B647&amp;"|"&amp;E647&amp;"|"&amp;J647</f>
        <v>Bronze Promo|Leave it to Backers|Triage Nurse Iriya</v>
      </c>
      <c r="U647" s="41" t="n">
        <f aca="false">COUNTIF(T:T,T647)</f>
        <v>1</v>
      </c>
      <c r="V647" s="42" t="str">
        <f aca="false">B647&amp;"|"&amp;E647&amp;"|"&amp;J647&amp;"|"&amp;N647</f>
        <v>Bronze Promo|Leave it to Backers|Triage Nurse Iriya|-</v>
      </c>
      <c r="W647" s="43" t="n">
        <f aca="false">COUNTIF(V:V,V647)</f>
        <v>1</v>
      </c>
    </row>
    <row r="648" customFormat="false" ht="15.75" hidden="false" customHeight="true" outlineLevel="0" collapsed="false">
      <c r="A648" s="33" t="s">
        <v>10</v>
      </c>
      <c r="B648" s="33" t="s">
        <v>16</v>
      </c>
      <c r="C648" s="34" t="n">
        <v>5</v>
      </c>
      <c r="D648" s="34" t="n">
        <v>1</v>
      </c>
      <c r="E648" s="33" t="s">
        <v>1677</v>
      </c>
      <c r="F648" s="33" t="s">
        <v>1677</v>
      </c>
      <c r="G648" s="34" t="n">
        <v>10</v>
      </c>
      <c r="H648" s="33" t="s">
        <v>124</v>
      </c>
      <c r="I648" s="33" t="s">
        <v>120</v>
      </c>
      <c r="J648" s="33" t="s">
        <v>1678</v>
      </c>
      <c r="K648" s="33"/>
      <c r="L648" s="33"/>
      <c r="M648" s="33" t="s">
        <v>1679</v>
      </c>
      <c r="N648" s="35" t="s">
        <v>109</v>
      </c>
      <c r="O648" s="35" t="n">
        <v>2015</v>
      </c>
      <c r="P648" s="36" t="str">
        <f aca="false">J648</f>
        <v>Elvan Mage Adept Elco</v>
      </c>
      <c r="Q648" s="37" t="n">
        <f aca="false">COUNTIF(P:P,P648)</f>
        <v>1</v>
      </c>
      <c r="R648" s="38" t="str">
        <f aca="false">E648&amp;"|"&amp;J648</f>
        <v>Legend of Final Badass|Elvan Mage Adept Elco</v>
      </c>
      <c r="S648" s="39" t="n">
        <f aca="false">COUNTIF(R:R,R648)</f>
        <v>1</v>
      </c>
      <c r="T648" s="40" t="str">
        <f aca="false">B648&amp;"|"&amp;E648&amp;"|"&amp;J648</f>
        <v>Bronze Promo|Legend of Final Badass|Elvan Mage Adept Elco</v>
      </c>
      <c r="U648" s="41" t="n">
        <f aca="false">COUNTIF(T:T,T648)</f>
        <v>1</v>
      </c>
      <c r="V648" s="42" t="str">
        <f aca="false">B648&amp;"|"&amp;E648&amp;"|"&amp;J648&amp;"|"&amp;N648</f>
        <v>Bronze Promo|Legend of Final Badass|Elvan Mage Adept Elco|-</v>
      </c>
      <c r="W648" s="43" t="n">
        <f aca="false">COUNTIF(V:V,V648)</f>
        <v>1</v>
      </c>
    </row>
    <row r="649" customFormat="false" ht="15.75" hidden="false" customHeight="true" outlineLevel="0" collapsed="false">
      <c r="A649" s="33" t="s">
        <v>10</v>
      </c>
      <c r="B649" s="33" t="s">
        <v>16</v>
      </c>
      <c r="C649" s="34" t="n">
        <v>5</v>
      </c>
      <c r="D649" s="34" t="n">
        <v>1</v>
      </c>
      <c r="E649" s="33" t="s">
        <v>1677</v>
      </c>
      <c r="F649" s="33" t="s">
        <v>1677</v>
      </c>
      <c r="G649" s="34" t="n">
        <v>10</v>
      </c>
      <c r="H649" s="33" t="s">
        <v>110</v>
      </c>
      <c r="I649" s="33" t="s">
        <v>125</v>
      </c>
      <c r="J649" s="33" t="s">
        <v>1680</v>
      </c>
      <c r="K649" s="33"/>
      <c r="L649" s="33"/>
      <c r="M649" s="33" t="s">
        <v>1679</v>
      </c>
      <c r="N649" s="35" t="s">
        <v>109</v>
      </c>
      <c r="O649" s="35" t="n">
        <v>2015</v>
      </c>
      <c r="P649" s="36" t="str">
        <f aca="false">J649</f>
        <v>Evil Helbane</v>
      </c>
      <c r="Q649" s="37" t="n">
        <f aca="false">COUNTIF(P:P,P649)</f>
        <v>1</v>
      </c>
      <c r="R649" s="38" t="str">
        <f aca="false">E649&amp;"|"&amp;J649</f>
        <v>Legend of Final Badass|Evil Helbane</v>
      </c>
      <c r="S649" s="39" t="n">
        <f aca="false">COUNTIF(R:R,R649)</f>
        <v>1</v>
      </c>
      <c r="T649" s="40" t="str">
        <f aca="false">B649&amp;"|"&amp;E649&amp;"|"&amp;J649</f>
        <v>Bronze Promo|Legend of Final Badass|Evil Helbane</v>
      </c>
      <c r="U649" s="41" t="n">
        <f aca="false">COUNTIF(T:T,T649)</f>
        <v>1</v>
      </c>
      <c r="V649" s="42" t="str">
        <f aca="false">B649&amp;"|"&amp;E649&amp;"|"&amp;J649&amp;"|"&amp;N649</f>
        <v>Bronze Promo|Legend of Final Badass|Evil Helbane|-</v>
      </c>
      <c r="W649" s="43" t="n">
        <f aca="false">COUNTIF(V:V,V649)</f>
        <v>1</v>
      </c>
    </row>
    <row r="650" customFormat="false" ht="15.75" hidden="false" customHeight="true" outlineLevel="0" collapsed="false">
      <c r="A650" s="33" t="s">
        <v>10</v>
      </c>
      <c r="B650" s="33" t="s">
        <v>16</v>
      </c>
      <c r="C650" s="34" t="n">
        <v>5</v>
      </c>
      <c r="D650" s="34" t="n">
        <v>1</v>
      </c>
      <c r="E650" s="33" t="s">
        <v>1677</v>
      </c>
      <c r="F650" s="33" t="s">
        <v>1677</v>
      </c>
      <c r="G650" s="34" t="n">
        <v>10</v>
      </c>
      <c r="H650" s="33" t="s">
        <v>99</v>
      </c>
      <c r="I650" s="33" t="s">
        <v>120</v>
      </c>
      <c r="J650" s="33" t="s">
        <v>1681</v>
      </c>
      <c r="K650" s="33"/>
      <c r="L650" s="33"/>
      <c r="M650" s="33" t="s">
        <v>1679</v>
      </c>
      <c r="N650" s="35" t="s">
        <v>109</v>
      </c>
      <c r="O650" s="35" t="n">
        <v>2015</v>
      </c>
      <c r="P650" s="36" t="str">
        <f aca="false">J650</f>
        <v>High Priestess Orella</v>
      </c>
      <c r="Q650" s="37" t="n">
        <f aca="false">COUNTIF(P:P,P650)</f>
        <v>1</v>
      </c>
      <c r="R650" s="38" t="str">
        <f aca="false">E650&amp;"|"&amp;J650</f>
        <v>Legend of Final Badass|High Priestess Orella</v>
      </c>
      <c r="S650" s="39" t="n">
        <f aca="false">COUNTIF(R:R,R650)</f>
        <v>1</v>
      </c>
      <c r="T650" s="40" t="str">
        <f aca="false">B650&amp;"|"&amp;E650&amp;"|"&amp;J650</f>
        <v>Bronze Promo|Legend of Final Badass|High Priestess Orella</v>
      </c>
      <c r="U650" s="41" t="n">
        <f aca="false">COUNTIF(T:T,T650)</f>
        <v>1</v>
      </c>
      <c r="V650" s="42" t="str">
        <f aca="false">B650&amp;"|"&amp;E650&amp;"|"&amp;J650&amp;"|"&amp;N650</f>
        <v>Bronze Promo|Legend of Final Badass|High Priestess Orella|-</v>
      </c>
      <c r="W650" s="43" t="n">
        <f aca="false">COUNTIF(V:V,V650)</f>
        <v>1</v>
      </c>
    </row>
    <row r="651" customFormat="false" ht="15.75" hidden="false" customHeight="true" outlineLevel="0" collapsed="false">
      <c r="A651" s="33" t="s">
        <v>10</v>
      </c>
      <c r="B651" s="33" t="s">
        <v>16</v>
      </c>
      <c r="C651" s="34" t="n">
        <v>5</v>
      </c>
      <c r="D651" s="34" t="n">
        <v>1</v>
      </c>
      <c r="E651" s="33" t="s">
        <v>1677</v>
      </c>
      <c r="F651" s="33" t="s">
        <v>1677</v>
      </c>
      <c r="G651" s="34" t="n">
        <v>10</v>
      </c>
      <c r="H651" s="33" t="s">
        <v>139</v>
      </c>
      <c r="I651" s="33" t="s">
        <v>105</v>
      </c>
      <c r="J651" s="33" t="s">
        <v>1682</v>
      </c>
      <c r="K651" s="33"/>
      <c r="L651" s="33"/>
      <c r="M651" s="33" t="s">
        <v>1679</v>
      </c>
      <c r="N651" s="35" t="s">
        <v>109</v>
      </c>
      <c r="O651" s="35" t="n">
        <v>2015</v>
      </c>
      <c r="P651" s="36" t="str">
        <f aca="false">J651</f>
        <v>Imperial Assassin Mara</v>
      </c>
      <c r="Q651" s="37" t="n">
        <f aca="false">COUNTIF(P:P,P651)</f>
        <v>1</v>
      </c>
      <c r="R651" s="38" t="str">
        <f aca="false">E651&amp;"|"&amp;J651</f>
        <v>Legend of Final Badass|Imperial Assassin Mara</v>
      </c>
      <c r="S651" s="39" t="n">
        <f aca="false">COUNTIF(R:R,R651)</f>
        <v>1</v>
      </c>
      <c r="T651" s="40" t="str">
        <f aca="false">B651&amp;"|"&amp;E651&amp;"|"&amp;J651</f>
        <v>Bronze Promo|Legend of Final Badass|Imperial Assassin Mara</v>
      </c>
      <c r="U651" s="41" t="n">
        <f aca="false">COUNTIF(T:T,T651)</f>
        <v>1</v>
      </c>
      <c r="V651" s="42" t="str">
        <f aca="false">B651&amp;"|"&amp;E651&amp;"|"&amp;J651&amp;"|"&amp;N651</f>
        <v>Bronze Promo|Legend of Final Badass|Imperial Assassin Mara|-</v>
      </c>
      <c r="W651" s="43" t="n">
        <f aca="false">COUNTIF(V:V,V651)</f>
        <v>1</v>
      </c>
    </row>
    <row r="652" customFormat="false" ht="15.75" hidden="false" customHeight="true" outlineLevel="0" collapsed="false">
      <c r="A652" s="33" t="s">
        <v>10</v>
      </c>
      <c r="B652" s="33" t="s">
        <v>16</v>
      </c>
      <c r="C652" s="34" t="n">
        <v>5</v>
      </c>
      <c r="D652" s="34" t="n">
        <v>1</v>
      </c>
      <c r="E652" s="33" t="s">
        <v>1677</v>
      </c>
      <c r="F652" s="33" t="s">
        <v>1677</v>
      </c>
      <c r="G652" s="34" t="n">
        <v>10</v>
      </c>
      <c r="H652" s="33" t="s">
        <v>114</v>
      </c>
      <c r="I652" s="33" t="s">
        <v>125</v>
      </c>
      <c r="J652" s="33" t="s">
        <v>1683</v>
      </c>
      <c r="K652" s="33"/>
      <c r="L652" s="33"/>
      <c r="M652" s="33" t="s">
        <v>1679</v>
      </c>
      <c r="N652" s="35" t="s">
        <v>109</v>
      </c>
      <c r="O652" s="35" t="n">
        <v>2015</v>
      </c>
      <c r="P652" s="36" t="str">
        <f aca="false">J652</f>
        <v>Knight Captain Malcombe</v>
      </c>
      <c r="Q652" s="37" t="n">
        <f aca="false">COUNTIF(P:P,P652)</f>
        <v>1</v>
      </c>
      <c r="R652" s="38" t="str">
        <f aca="false">E652&amp;"|"&amp;J652</f>
        <v>Legend of Final Badass|Knight Captain Malcombe</v>
      </c>
      <c r="S652" s="39" t="n">
        <f aca="false">COUNTIF(R:R,R652)</f>
        <v>1</v>
      </c>
      <c r="T652" s="40" t="str">
        <f aca="false">B652&amp;"|"&amp;E652&amp;"|"&amp;J652</f>
        <v>Bronze Promo|Legend of Final Badass|Knight Captain Malcombe</v>
      </c>
      <c r="U652" s="41" t="n">
        <f aca="false">COUNTIF(T:T,T652)</f>
        <v>1</v>
      </c>
      <c r="V652" s="42" t="str">
        <f aca="false">B652&amp;"|"&amp;E652&amp;"|"&amp;J652&amp;"|"&amp;N652</f>
        <v>Bronze Promo|Legend of Final Badass|Knight Captain Malcombe|-</v>
      </c>
      <c r="W652" s="43" t="n">
        <f aca="false">COUNTIF(V:V,V652)</f>
        <v>1</v>
      </c>
    </row>
    <row r="653" customFormat="false" ht="15.75" hidden="false" customHeight="true" outlineLevel="0" collapsed="false">
      <c r="A653" s="33" t="s">
        <v>10</v>
      </c>
      <c r="B653" s="33" t="s">
        <v>16</v>
      </c>
      <c r="C653" s="34" t="n">
        <v>5</v>
      </c>
      <c r="D653" s="34" t="n">
        <v>1</v>
      </c>
      <c r="E653" s="33" t="s">
        <v>1677</v>
      </c>
      <c r="F653" s="33" t="s">
        <v>1677</v>
      </c>
      <c r="G653" s="34" t="n">
        <v>10</v>
      </c>
      <c r="H653" s="33" t="s">
        <v>129</v>
      </c>
      <c r="I653" s="33" t="s">
        <v>105</v>
      </c>
      <c r="J653" s="33" t="s">
        <v>1684</v>
      </c>
      <c r="K653" s="33"/>
      <c r="L653" s="33"/>
      <c r="M653" s="33" t="s">
        <v>1679</v>
      </c>
      <c r="N653" s="35" t="s">
        <v>109</v>
      </c>
      <c r="O653" s="35" t="n">
        <v>2015</v>
      </c>
      <c r="P653" s="36" t="str">
        <f aca="false">J653</f>
        <v>Trenneth, Hero of Greendew</v>
      </c>
      <c r="Q653" s="37" t="n">
        <f aca="false">COUNTIF(P:P,P653)</f>
        <v>1</v>
      </c>
      <c r="R653" s="38" t="str">
        <f aca="false">E653&amp;"|"&amp;J653</f>
        <v>Legend of Final Badass|Trenneth, Hero of Greendew</v>
      </c>
      <c r="S653" s="39" t="n">
        <f aca="false">COUNTIF(R:R,R653)</f>
        <v>1</v>
      </c>
      <c r="T653" s="40" t="str">
        <f aca="false">B653&amp;"|"&amp;E653&amp;"|"&amp;J653</f>
        <v>Bronze Promo|Legend of Final Badass|Trenneth, Hero of Greendew</v>
      </c>
      <c r="U653" s="41" t="n">
        <f aca="false">COUNTIF(T:T,T653)</f>
        <v>1</v>
      </c>
      <c r="V653" s="42" t="str">
        <f aca="false">B653&amp;"|"&amp;E653&amp;"|"&amp;J653&amp;"|"&amp;N653</f>
        <v>Bronze Promo|Legend of Final Badass|Trenneth, Hero of Greendew|-</v>
      </c>
      <c r="W653" s="43" t="n">
        <f aca="false">COUNTIF(V:V,V653)</f>
        <v>1</v>
      </c>
    </row>
    <row r="654" customFormat="false" ht="15.75" hidden="false" customHeight="true" outlineLevel="0" collapsed="false">
      <c r="A654" s="33" t="s">
        <v>10</v>
      </c>
      <c r="B654" s="33" t="s">
        <v>14</v>
      </c>
      <c r="C654" s="34" t="n">
        <v>5</v>
      </c>
      <c r="D654" s="34" t="n">
        <v>1</v>
      </c>
      <c r="E654" s="33" t="s">
        <v>1685</v>
      </c>
      <c r="F654" s="33" t="s">
        <v>1685</v>
      </c>
      <c r="G654" s="34" t="n">
        <v>7</v>
      </c>
      <c r="H654" s="33" t="s">
        <v>110</v>
      </c>
      <c r="I654" s="33" t="s">
        <v>125</v>
      </c>
      <c r="J654" s="33" t="s">
        <v>1686</v>
      </c>
      <c r="K654" s="33" t="s">
        <v>1687</v>
      </c>
      <c r="L654" s="33"/>
      <c r="M654" s="33" t="s">
        <v>1688</v>
      </c>
      <c r="N654" s="35" t="s">
        <v>109</v>
      </c>
      <c r="O654" s="35" t="n">
        <v>2015</v>
      </c>
      <c r="P654" s="36" t="str">
        <f aca="false">J654</f>
        <v>Aghnamalin Quagmire the Third</v>
      </c>
      <c r="Q654" s="37" t="n">
        <f aca="false">COUNTIF(P:P,P654)</f>
        <v>1</v>
      </c>
      <c r="R654" s="38" t="str">
        <f aca="false">E654&amp;"|"&amp;J654</f>
        <v>Legend of Tanananah|Aghnamalin Quagmire the Third</v>
      </c>
      <c r="S654" s="39" t="n">
        <f aca="false">COUNTIF(R:R,R654)</f>
        <v>1</v>
      </c>
      <c r="T654" s="40" t="str">
        <f aca="false">B654&amp;"|"&amp;E654&amp;"|"&amp;J654</f>
        <v>Premium|Legend of Tanananah|Aghnamalin Quagmire the Third</v>
      </c>
      <c r="U654" s="41" t="n">
        <f aca="false">COUNTIF(T:T,T654)</f>
        <v>1</v>
      </c>
      <c r="V654" s="42" t="str">
        <f aca="false">B654&amp;"|"&amp;E654&amp;"|"&amp;J654&amp;"|"&amp;N654</f>
        <v>Premium|Legend of Tanananah|Aghnamalin Quagmire the Third|-</v>
      </c>
      <c r="W654" s="43" t="n">
        <f aca="false">COUNTIF(V:V,V654)</f>
        <v>1</v>
      </c>
    </row>
    <row r="655" customFormat="false" ht="15.75" hidden="false" customHeight="true" outlineLevel="0" collapsed="false">
      <c r="A655" s="33" t="s">
        <v>10</v>
      </c>
      <c r="B655" s="33" t="s">
        <v>14</v>
      </c>
      <c r="C655" s="34" t="n">
        <v>5</v>
      </c>
      <c r="D655" s="34" t="n">
        <v>2</v>
      </c>
      <c r="E655" s="33" t="s">
        <v>1685</v>
      </c>
      <c r="F655" s="33" t="s">
        <v>1685</v>
      </c>
      <c r="G655" s="34" t="n">
        <v>4</v>
      </c>
      <c r="H655" s="33" t="s">
        <v>109</v>
      </c>
      <c r="I655" s="33" t="s">
        <v>125</v>
      </c>
      <c r="J655" s="33" t="s">
        <v>1689</v>
      </c>
      <c r="K655" s="33" t="s">
        <v>1690</v>
      </c>
      <c r="L655" s="33"/>
      <c r="M655" s="33" t="s">
        <v>1691</v>
      </c>
      <c r="N655" s="35" t="s">
        <v>109</v>
      </c>
      <c r="O655" s="35" t="n">
        <v>2015</v>
      </c>
      <c r="P655" s="36" t="str">
        <f aca="false">J655</f>
        <v>Assorted Small Keys</v>
      </c>
      <c r="Q655" s="37" t="n">
        <f aca="false">COUNTIF(P:P,P655)</f>
        <v>1</v>
      </c>
      <c r="R655" s="38" t="str">
        <f aca="false">E655&amp;"|"&amp;J655</f>
        <v>Legend of Tanananah|Assorted Small Keys</v>
      </c>
      <c r="S655" s="39" t="n">
        <f aca="false">COUNTIF(R:R,R655)</f>
        <v>1</v>
      </c>
      <c r="T655" s="40" t="str">
        <f aca="false">B655&amp;"|"&amp;E655&amp;"|"&amp;J655</f>
        <v>Premium|Legend of Tanananah|Assorted Small Keys</v>
      </c>
      <c r="U655" s="41" t="n">
        <f aca="false">COUNTIF(T:T,T655)</f>
        <v>1</v>
      </c>
      <c r="V655" s="42" t="str">
        <f aca="false">B655&amp;"|"&amp;E655&amp;"|"&amp;J655&amp;"|"&amp;N655</f>
        <v>Premium|Legend of Tanananah|Assorted Small Keys|-</v>
      </c>
      <c r="W655" s="43" t="n">
        <f aca="false">COUNTIF(V:V,V655)</f>
        <v>1</v>
      </c>
    </row>
    <row r="656" customFormat="false" ht="15.75" hidden="false" customHeight="true" outlineLevel="0" collapsed="false">
      <c r="A656" s="33" t="s">
        <v>10</v>
      </c>
      <c r="B656" s="33" t="s">
        <v>14</v>
      </c>
      <c r="C656" s="34" t="n">
        <v>5</v>
      </c>
      <c r="D656" s="34" t="n">
        <v>3</v>
      </c>
      <c r="E656" s="33" t="s">
        <v>1685</v>
      </c>
      <c r="F656" s="33" t="s">
        <v>1685</v>
      </c>
      <c r="G656" s="34" t="n">
        <v>3</v>
      </c>
      <c r="H656" s="33" t="s">
        <v>139</v>
      </c>
      <c r="I656" s="33" t="s">
        <v>105</v>
      </c>
      <c r="J656" s="33" t="s">
        <v>1692</v>
      </c>
      <c r="K656" s="33" t="s">
        <v>1693</v>
      </c>
      <c r="L656" s="33"/>
      <c r="M656" s="33" t="s">
        <v>1694</v>
      </c>
      <c r="N656" s="35" t="s">
        <v>109</v>
      </c>
      <c r="O656" s="35" t="n">
        <v>2015</v>
      </c>
      <c r="P656" s="36" t="str">
        <f aca="false">J656</f>
        <v>Master Taykdiss</v>
      </c>
      <c r="Q656" s="37" t="n">
        <f aca="false">COUNTIF(P:P,P656)</f>
        <v>1</v>
      </c>
      <c r="R656" s="38" t="str">
        <f aca="false">E656&amp;"|"&amp;J656</f>
        <v>Legend of Tanananah|Master Taykdiss</v>
      </c>
      <c r="S656" s="39" t="n">
        <f aca="false">COUNTIF(R:R,R656)</f>
        <v>1</v>
      </c>
      <c r="T656" s="40" t="str">
        <f aca="false">B656&amp;"|"&amp;E656&amp;"|"&amp;J656</f>
        <v>Premium|Legend of Tanananah|Master Taykdiss</v>
      </c>
      <c r="U656" s="41" t="n">
        <f aca="false">COUNTIF(T:T,T656)</f>
        <v>1</v>
      </c>
      <c r="V656" s="42" t="str">
        <f aca="false">B656&amp;"|"&amp;E656&amp;"|"&amp;J656&amp;"|"&amp;N656</f>
        <v>Premium|Legend of Tanananah|Master Taykdiss|-</v>
      </c>
      <c r="W656" s="43" t="n">
        <f aca="false">COUNTIF(V:V,V656)</f>
        <v>1</v>
      </c>
    </row>
    <row r="657" customFormat="false" ht="15.75" hidden="false" customHeight="true" outlineLevel="0" collapsed="false">
      <c r="A657" s="33" t="s">
        <v>10</v>
      </c>
      <c r="B657" s="33" t="s">
        <v>14</v>
      </c>
      <c r="C657" s="34" t="n">
        <v>5</v>
      </c>
      <c r="D657" s="34" t="n">
        <v>2</v>
      </c>
      <c r="E657" s="33" t="s">
        <v>1685</v>
      </c>
      <c r="F657" s="33" t="s">
        <v>1685</v>
      </c>
      <c r="G657" s="34" t="n">
        <v>6</v>
      </c>
      <c r="H657" s="33" t="s">
        <v>99</v>
      </c>
      <c r="I657" s="33" t="s">
        <v>125</v>
      </c>
      <c r="J657" s="33" t="s">
        <v>1695</v>
      </c>
      <c r="K657" s="33" t="s">
        <v>1696</v>
      </c>
      <c r="L657" s="33"/>
      <c r="M657" s="33" t="s">
        <v>1697</v>
      </c>
      <c r="N657" s="35" t="s">
        <v>109</v>
      </c>
      <c r="O657" s="35" t="n">
        <v>2015</v>
      </c>
      <c r="P657" s="36" t="str">
        <f aca="false">J657</f>
        <v>Mystic Hero Lincoln</v>
      </c>
      <c r="Q657" s="37" t="n">
        <f aca="false">COUNTIF(P:P,P657)</f>
        <v>1</v>
      </c>
      <c r="R657" s="38" t="str">
        <f aca="false">E657&amp;"|"&amp;J657</f>
        <v>Legend of Tanananah|Mystic Hero Lincoln</v>
      </c>
      <c r="S657" s="39" t="n">
        <f aca="false">COUNTIF(R:R,R657)</f>
        <v>1</v>
      </c>
      <c r="T657" s="40" t="str">
        <f aca="false">B657&amp;"|"&amp;E657&amp;"|"&amp;J657</f>
        <v>Premium|Legend of Tanananah|Mystic Hero Lincoln</v>
      </c>
      <c r="U657" s="41" t="n">
        <f aca="false">COUNTIF(T:T,T657)</f>
        <v>1</v>
      </c>
      <c r="V657" s="42" t="str">
        <f aca="false">B657&amp;"|"&amp;E657&amp;"|"&amp;J657&amp;"|"&amp;N657</f>
        <v>Premium|Legend of Tanananah|Mystic Hero Lincoln|-</v>
      </c>
      <c r="W657" s="43" t="n">
        <f aca="false">COUNTIF(V:V,V657)</f>
        <v>1</v>
      </c>
    </row>
    <row r="658" customFormat="false" ht="15.75" hidden="false" customHeight="true" outlineLevel="0" collapsed="false">
      <c r="A658" s="33" t="s">
        <v>10</v>
      </c>
      <c r="B658" s="33" t="s">
        <v>14</v>
      </c>
      <c r="C658" s="34" t="n">
        <v>5</v>
      </c>
      <c r="D658" s="34" t="n">
        <v>2</v>
      </c>
      <c r="E658" s="33" t="s">
        <v>1685</v>
      </c>
      <c r="F658" s="33" t="s">
        <v>1685</v>
      </c>
      <c r="G658" s="34" t="n">
        <v>4</v>
      </c>
      <c r="H658" s="33" t="s">
        <v>114</v>
      </c>
      <c r="I658" s="33" t="s">
        <v>275</v>
      </c>
      <c r="J658" s="33" t="s">
        <v>1698</v>
      </c>
      <c r="K658" s="33" t="s">
        <v>1699</v>
      </c>
      <c r="L658" s="33"/>
      <c r="M658" s="33" t="s">
        <v>1700</v>
      </c>
      <c r="N658" s="35" t="s">
        <v>109</v>
      </c>
      <c r="O658" s="35" t="n">
        <v>2015</v>
      </c>
      <c r="P658" s="36" t="str">
        <f aca="false">J658</f>
        <v>Paperboy</v>
      </c>
      <c r="Q658" s="37" t="n">
        <f aca="false">COUNTIF(P:P,P658)</f>
        <v>1</v>
      </c>
      <c r="R658" s="38" t="str">
        <f aca="false">E658&amp;"|"&amp;J658</f>
        <v>Legend of Tanananah|Paperboy</v>
      </c>
      <c r="S658" s="39" t="n">
        <f aca="false">COUNTIF(R:R,R658)</f>
        <v>1</v>
      </c>
      <c r="T658" s="40" t="str">
        <f aca="false">B658&amp;"|"&amp;E658&amp;"|"&amp;J658</f>
        <v>Premium|Legend of Tanananah|Paperboy</v>
      </c>
      <c r="U658" s="41" t="n">
        <f aca="false">COUNTIF(T:T,T658)</f>
        <v>1</v>
      </c>
      <c r="V658" s="42" t="str">
        <f aca="false">B658&amp;"|"&amp;E658&amp;"|"&amp;J658&amp;"|"&amp;N658</f>
        <v>Premium|Legend of Tanananah|Paperboy|-</v>
      </c>
      <c r="W658" s="43" t="n">
        <f aca="false">COUNTIF(V:V,V658)</f>
        <v>1</v>
      </c>
    </row>
    <row r="659" customFormat="false" ht="15.75" hidden="false" customHeight="true" outlineLevel="0" collapsed="false">
      <c r="A659" s="33" t="s">
        <v>10</v>
      </c>
      <c r="B659" s="33" t="s">
        <v>14</v>
      </c>
      <c r="C659" s="34" t="n">
        <v>5</v>
      </c>
      <c r="D659" s="34" t="n">
        <v>2</v>
      </c>
      <c r="E659" s="33" t="s">
        <v>1685</v>
      </c>
      <c r="F659" s="33" t="s">
        <v>1685</v>
      </c>
      <c r="G659" s="34" t="n">
        <v>5</v>
      </c>
      <c r="H659" s="33" t="s">
        <v>124</v>
      </c>
      <c r="I659" s="33" t="s">
        <v>120</v>
      </c>
      <c r="J659" s="33" t="s">
        <v>1701</v>
      </c>
      <c r="K659" s="33" t="s">
        <v>1702</v>
      </c>
      <c r="L659" s="33"/>
      <c r="M659" s="33" t="s">
        <v>1703</v>
      </c>
      <c r="N659" s="35" t="s">
        <v>109</v>
      </c>
      <c r="O659" s="35" t="n">
        <v>2015</v>
      </c>
      <c r="P659" s="36" t="str">
        <f aca="false">J659</f>
        <v>Princess Helga</v>
      </c>
      <c r="Q659" s="37" t="n">
        <f aca="false">COUNTIF(P:P,P659)</f>
        <v>1</v>
      </c>
      <c r="R659" s="38" t="str">
        <f aca="false">E659&amp;"|"&amp;J659</f>
        <v>Legend of Tanananah|Princess Helga</v>
      </c>
      <c r="S659" s="39" t="n">
        <f aca="false">COUNTIF(R:R,R659)</f>
        <v>1</v>
      </c>
      <c r="T659" s="40" t="str">
        <f aca="false">B659&amp;"|"&amp;E659&amp;"|"&amp;J659</f>
        <v>Premium|Legend of Tanananah|Princess Helga</v>
      </c>
      <c r="U659" s="41" t="n">
        <f aca="false">COUNTIF(T:T,T659)</f>
        <v>1</v>
      </c>
      <c r="V659" s="42" t="str">
        <f aca="false">B659&amp;"|"&amp;E659&amp;"|"&amp;J659&amp;"|"&amp;N659</f>
        <v>Premium|Legend of Tanananah|Princess Helga|-</v>
      </c>
      <c r="W659" s="43" t="n">
        <f aca="false">COUNTIF(V:V,V659)</f>
        <v>1</v>
      </c>
    </row>
    <row r="660" customFormat="false" ht="15.75" hidden="false" customHeight="true" outlineLevel="0" collapsed="false">
      <c r="A660" s="33" t="s">
        <v>26</v>
      </c>
      <c r="B660" s="33" t="s">
        <v>19</v>
      </c>
      <c r="C660" s="34" t="n">
        <v>10</v>
      </c>
      <c r="D660" s="34" t="n">
        <v>5</v>
      </c>
      <c r="E660" s="33" t="s">
        <v>1704</v>
      </c>
      <c r="F660" s="33" t="s">
        <v>1705</v>
      </c>
      <c r="G660" s="34" t="n">
        <v>9</v>
      </c>
      <c r="H660" s="33" t="s">
        <v>109</v>
      </c>
      <c r="I660" s="33" t="s">
        <v>1706</v>
      </c>
      <c r="J660" s="33" t="s">
        <v>1707</v>
      </c>
      <c r="K660" s="33"/>
      <c r="L660" s="33"/>
      <c r="M660" s="33" t="s">
        <v>1708</v>
      </c>
      <c r="N660" s="35" t="s">
        <v>26</v>
      </c>
      <c r="O660" s="35" t="n">
        <v>2016</v>
      </c>
      <c r="P660" s="36" t="str">
        <f aca="false">J660</f>
        <v>Friendly Alien Lettstrade</v>
      </c>
      <c r="Q660" s="37" t="n">
        <f aca="false">COUNTIF(P:P,P660)</f>
        <v>3</v>
      </c>
      <c r="R660" s="38" t="str">
        <f aca="false">E660&amp;"|"&amp;J660</f>
        <v>Legend of the Galaxy Duelist|Friendly Alien Lettstrade</v>
      </c>
      <c r="S660" s="39" t="n">
        <f aca="false">COUNTIF(R:R,R660)</f>
        <v>1</v>
      </c>
      <c r="T660" s="40" t="str">
        <f aca="false">B660&amp;"|"&amp;E660&amp;"|"&amp;J660</f>
        <v>Pro Player|Legend of the Galaxy Duelist|Friendly Alien Lettstrade</v>
      </c>
      <c r="U660" s="41" t="n">
        <f aca="false">COUNTIF(T:T,T660)</f>
        <v>1</v>
      </c>
      <c r="V660" s="42" t="str">
        <f aca="false">B660&amp;"|"&amp;E660&amp;"|"&amp;J660&amp;"|"&amp;N660</f>
        <v>Pro Player|Legend of the Galaxy Duelist|Friendly Alien Lettstrade|Set Rotation</v>
      </c>
      <c r="W660" s="43" t="n">
        <f aca="false">COUNTIF(V:V,V660)</f>
        <v>1</v>
      </c>
    </row>
    <row r="661" customFormat="false" ht="15.75" hidden="false" customHeight="true" outlineLevel="0" collapsed="false">
      <c r="A661" s="33" t="s">
        <v>26</v>
      </c>
      <c r="B661" s="33" t="s">
        <v>20</v>
      </c>
      <c r="C661" s="34" t="n">
        <v>0</v>
      </c>
      <c r="D661" s="34" t="n">
        <v>1</v>
      </c>
      <c r="E661" s="33" t="s">
        <v>1705</v>
      </c>
      <c r="F661" s="33" t="s">
        <v>1705</v>
      </c>
      <c r="G661" s="34" t="n">
        <v>0</v>
      </c>
      <c r="H661" s="33" t="s">
        <v>109</v>
      </c>
      <c r="I661" s="33" t="s">
        <v>109</v>
      </c>
      <c r="J661" s="33" t="s">
        <v>1707</v>
      </c>
      <c r="K661" s="33"/>
      <c r="L661" s="33" t="s">
        <v>1709</v>
      </c>
      <c r="M661" s="33" t="s">
        <v>1710</v>
      </c>
      <c r="N661" s="35" t="s">
        <v>39</v>
      </c>
      <c r="O661" s="35" t="n">
        <v>2020</v>
      </c>
      <c r="P661" s="36" t="str">
        <f aca="false">J661</f>
        <v>Friendly Alien Lettstrade</v>
      </c>
      <c r="Q661" s="37" t="n">
        <f aca="false">COUNTIF(P:P,P661)</f>
        <v>3</v>
      </c>
      <c r="R661" s="38" t="str">
        <f aca="false">E661&amp;"|"&amp;J661</f>
        <v>Lettstrade|Friendly Alien Lettstrade</v>
      </c>
      <c r="S661" s="39" t="n">
        <f aca="false">COUNTIF(R:R,R661)</f>
        <v>2</v>
      </c>
      <c r="T661" s="40" t="str">
        <f aca="false">B661&amp;"|"&amp;E661&amp;"|"&amp;J661</f>
        <v>Character|Lettstrade|Friendly Alien Lettstrade</v>
      </c>
      <c r="U661" s="41" t="n">
        <f aca="false">COUNTIF(T:T,T661)</f>
        <v>1</v>
      </c>
      <c r="V661" s="42" t="str">
        <f aca="false">B661&amp;"|"&amp;E661&amp;"|"&amp;J661&amp;"|"&amp;N661</f>
        <v>Character|Lettstrade|Friendly Alien Lettstrade|Collusion</v>
      </c>
      <c r="W661" s="43" t="n">
        <f aca="false">COUNTIF(V:V,V661)</f>
        <v>1</v>
      </c>
    </row>
    <row r="662" customFormat="false" ht="15.75" hidden="false" customHeight="true" outlineLevel="0" collapsed="false">
      <c r="A662" s="33" t="s">
        <v>26</v>
      </c>
      <c r="B662" s="33" t="s">
        <v>32</v>
      </c>
      <c r="C662" s="34" t="n">
        <v>0</v>
      </c>
      <c r="D662" s="34" t="n">
        <v>1</v>
      </c>
      <c r="E662" s="33" t="s">
        <v>1705</v>
      </c>
      <c r="F662" s="33" t="s">
        <v>1705</v>
      </c>
      <c r="G662" s="34" t="n">
        <v>0</v>
      </c>
      <c r="H662" s="33" t="s">
        <v>109</v>
      </c>
      <c r="I662" s="33" t="s">
        <v>109</v>
      </c>
      <c r="J662" s="33" t="s">
        <v>1707</v>
      </c>
      <c r="K662" s="33"/>
      <c r="L662" s="33" t="s">
        <v>1711</v>
      </c>
      <c r="M662" s="33" t="s">
        <v>1712</v>
      </c>
      <c r="N662" s="35" t="s">
        <v>39</v>
      </c>
      <c r="O662" s="35" t="n">
        <v>2020</v>
      </c>
      <c r="P662" s="36" t="str">
        <f aca="false">J662</f>
        <v>Friendly Alien Lettstrade</v>
      </c>
      <c r="Q662" s="37" t="n">
        <f aca="false">COUNTIF(P:P,P662)</f>
        <v>3</v>
      </c>
      <c r="R662" s="38" t="str">
        <f aca="false">E662&amp;"|"&amp;J662</f>
        <v>Lettstrade|Friendly Alien Lettstrade</v>
      </c>
      <c r="S662" s="39" t="n">
        <f aca="false">COUNTIF(R:R,R662)</f>
        <v>2</v>
      </c>
      <c r="T662" s="40" t="str">
        <f aca="false">B662&amp;"|"&amp;E662&amp;"|"&amp;J662</f>
        <v>Character (Co-Op)|Lettstrade|Friendly Alien Lettstrade</v>
      </c>
      <c r="U662" s="41" t="n">
        <f aca="false">COUNTIF(T:T,T662)</f>
        <v>1</v>
      </c>
      <c r="V662" s="42" t="str">
        <f aca="false">B662&amp;"|"&amp;E662&amp;"|"&amp;J662&amp;"|"&amp;N662</f>
        <v>Character (Co-Op)|Lettstrade|Friendly Alien Lettstrade|Collusion</v>
      </c>
      <c r="W662" s="43" t="n">
        <f aca="false">COUNTIF(V:V,V662)</f>
        <v>1</v>
      </c>
    </row>
    <row r="663" customFormat="false" ht="15.75" hidden="false" customHeight="true" outlineLevel="0" collapsed="false">
      <c r="A663" s="33" t="s">
        <v>26</v>
      </c>
      <c r="B663" s="33" t="s">
        <v>21</v>
      </c>
      <c r="C663" s="34" t="n">
        <v>0</v>
      </c>
      <c r="D663" s="34" t="n">
        <v>3</v>
      </c>
      <c r="E663" s="33" t="s">
        <v>1705</v>
      </c>
      <c r="F663" s="33" t="s">
        <v>1705</v>
      </c>
      <c r="G663" s="34" t="n">
        <v>0</v>
      </c>
      <c r="H663" s="33" t="s">
        <v>109</v>
      </c>
      <c r="I663" s="33" t="s">
        <v>109</v>
      </c>
      <c r="J663" s="33" t="s">
        <v>148</v>
      </c>
      <c r="K663" s="33"/>
      <c r="L663" s="33"/>
      <c r="M663" s="33" t="s">
        <v>150</v>
      </c>
      <c r="N663" s="35" t="s">
        <v>26</v>
      </c>
      <c r="O663" s="35" t="n">
        <v>2016</v>
      </c>
      <c r="P663" s="36" t="str">
        <f aca="false">J663</f>
        <v>Friendship (+1 VP)</v>
      </c>
      <c r="Q663" s="37" t="n">
        <f aca="false">COUNTIF(P:P,P663)</f>
        <v>24</v>
      </c>
      <c r="R663" s="38" t="str">
        <f aca="false">E663&amp;"|"&amp;J663</f>
        <v>Lettstrade|Friendship (+1 VP)</v>
      </c>
      <c r="S663" s="39" t="n">
        <f aca="false">COUNTIF(R:R,R663)</f>
        <v>1</v>
      </c>
      <c r="T663" s="40" t="str">
        <f aca="false">B663&amp;"|"&amp;E663&amp;"|"&amp;J663</f>
        <v>Friendship|Lettstrade|Friendship (+1 VP)</v>
      </c>
      <c r="U663" s="41" t="n">
        <f aca="false">COUNTIF(T:T,T663)</f>
        <v>1</v>
      </c>
      <c r="V663" s="42" t="str">
        <f aca="false">B663&amp;"|"&amp;E663&amp;"|"&amp;J663&amp;"|"&amp;N663</f>
        <v>Friendship|Lettstrade|Friendship (+1 VP)|Set Rotation</v>
      </c>
      <c r="W663" s="43" t="n">
        <f aca="false">COUNTIF(V:V,V663)</f>
        <v>1</v>
      </c>
    </row>
    <row r="664" customFormat="false" ht="15.75" hidden="false" customHeight="true" outlineLevel="0" collapsed="false">
      <c r="A664" s="33" t="s">
        <v>26</v>
      </c>
      <c r="B664" s="33" t="s">
        <v>21</v>
      </c>
      <c r="C664" s="34" t="n">
        <v>0</v>
      </c>
      <c r="D664" s="34" t="n">
        <v>2</v>
      </c>
      <c r="E664" s="33" t="s">
        <v>1705</v>
      </c>
      <c r="F664" s="33" t="s">
        <v>1705</v>
      </c>
      <c r="G664" s="34" t="n">
        <v>0</v>
      </c>
      <c r="H664" s="33" t="s">
        <v>109</v>
      </c>
      <c r="I664" s="33" t="s">
        <v>109</v>
      </c>
      <c r="J664" s="33" t="s">
        <v>151</v>
      </c>
      <c r="K664" s="33"/>
      <c r="L664" s="33"/>
      <c r="M664" s="33" t="s">
        <v>152</v>
      </c>
      <c r="N664" s="35" t="s">
        <v>26</v>
      </c>
      <c r="O664" s="35" t="n">
        <v>2016</v>
      </c>
      <c r="P664" s="36" t="str">
        <f aca="false">J664</f>
        <v>Friendship (+2 VP)</v>
      </c>
      <c r="Q664" s="37" t="n">
        <f aca="false">COUNTIF(P:P,P664)</f>
        <v>23</v>
      </c>
      <c r="R664" s="38" t="str">
        <f aca="false">E664&amp;"|"&amp;J664</f>
        <v>Lettstrade|Friendship (+2 VP)</v>
      </c>
      <c r="S664" s="39" t="n">
        <f aca="false">COUNTIF(R:R,R664)</f>
        <v>1</v>
      </c>
      <c r="T664" s="40" t="str">
        <f aca="false">B664&amp;"|"&amp;E664&amp;"|"&amp;J664</f>
        <v>Friendship|Lettstrade|Friendship (+2 VP)</v>
      </c>
      <c r="U664" s="41" t="n">
        <f aca="false">COUNTIF(T:T,T664)</f>
        <v>1</v>
      </c>
      <c r="V664" s="42" t="str">
        <f aca="false">B664&amp;"|"&amp;E664&amp;"|"&amp;J664&amp;"|"&amp;N664</f>
        <v>Friendship|Lettstrade|Friendship (+2 VP)|Set Rotation</v>
      </c>
      <c r="W664" s="43" t="n">
        <f aca="false">COUNTIF(V:V,V664)</f>
        <v>1</v>
      </c>
    </row>
    <row r="665" customFormat="false" ht="15.75" hidden="false" customHeight="true" outlineLevel="0" collapsed="false">
      <c r="A665" s="33" t="s">
        <v>26</v>
      </c>
      <c r="B665" s="33" t="s">
        <v>21</v>
      </c>
      <c r="C665" s="34" t="n">
        <v>0</v>
      </c>
      <c r="D665" s="34" t="n">
        <v>1</v>
      </c>
      <c r="E665" s="33" t="s">
        <v>1705</v>
      </c>
      <c r="F665" s="33" t="s">
        <v>1705</v>
      </c>
      <c r="G665" s="34" t="n">
        <v>0</v>
      </c>
      <c r="H665" s="33" t="s">
        <v>109</v>
      </c>
      <c r="I665" s="33" t="s">
        <v>109</v>
      </c>
      <c r="J665" s="33" t="s">
        <v>153</v>
      </c>
      <c r="K665" s="33"/>
      <c r="L665" s="33"/>
      <c r="M665" s="33" t="s">
        <v>154</v>
      </c>
      <c r="N665" s="35" t="s">
        <v>26</v>
      </c>
      <c r="O665" s="35" t="n">
        <v>2016</v>
      </c>
      <c r="P665" s="36" t="str">
        <f aca="false">J665</f>
        <v>Friendship (+3 VP)</v>
      </c>
      <c r="Q665" s="37" t="n">
        <f aca="false">COUNTIF(P:P,P665)</f>
        <v>23</v>
      </c>
      <c r="R665" s="38" t="str">
        <f aca="false">E665&amp;"|"&amp;J665</f>
        <v>Lettstrade|Friendship (+3 VP)</v>
      </c>
      <c r="S665" s="39" t="n">
        <f aca="false">COUNTIF(R:R,R665)</f>
        <v>1</v>
      </c>
      <c r="T665" s="40" t="str">
        <f aca="false">B665&amp;"|"&amp;E665&amp;"|"&amp;J665</f>
        <v>Friendship|Lettstrade|Friendship (+3 VP)</v>
      </c>
      <c r="U665" s="41" t="n">
        <f aca="false">COUNTIF(T:T,T665)</f>
        <v>1</v>
      </c>
      <c r="V665" s="42" t="str">
        <f aca="false">B665&amp;"|"&amp;E665&amp;"|"&amp;J665&amp;"|"&amp;N665</f>
        <v>Friendship|Lettstrade|Friendship (+3 VP)|Set Rotation</v>
      </c>
      <c r="W665" s="43" t="n">
        <f aca="false">COUNTIF(V:V,V665)</f>
        <v>1</v>
      </c>
    </row>
    <row r="666" customFormat="false" ht="15.75" hidden="false" customHeight="true" outlineLevel="0" collapsed="false">
      <c r="A666" s="33" t="s">
        <v>10</v>
      </c>
      <c r="B666" s="33" t="s">
        <v>13</v>
      </c>
      <c r="C666" s="34" t="n">
        <v>4</v>
      </c>
      <c r="D666" s="34" t="n">
        <v>2</v>
      </c>
      <c r="E666" s="33" t="s">
        <v>1713</v>
      </c>
      <c r="F666" s="33" t="s">
        <v>1713</v>
      </c>
      <c r="G666" s="34" t="n">
        <v>4</v>
      </c>
      <c r="H666" s="33" t="s">
        <v>124</v>
      </c>
      <c r="I666" s="33" t="s">
        <v>125</v>
      </c>
      <c r="J666" s="33" t="s">
        <v>1714</v>
      </c>
      <c r="K666" s="33" t="s">
        <v>1715</v>
      </c>
      <c r="L666" s="33" t="s">
        <v>1716</v>
      </c>
      <c r="M666" s="33" t="s">
        <v>1717</v>
      </c>
      <c r="N666" s="35" t="s">
        <v>109</v>
      </c>
      <c r="O666" s="35" t="n">
        <v>2016</v>
      </c>
      <c r="P666" s="36" t="str">
        <f aca="false">J666</f>
        <v>Brooke Lam</v>
      </c>
      <c r="Q666" s="37" t="n">
        <f aca="false">COUNTIF(P:P,P666)</f>
        <v>1</v>
      </c>
      <c r="R666" s="38" t="str">
        <f aca="false">E666&amp;"|"&amp;J666</f>
        <v>Lightning Bug|Brooke Lam</v>
      </c>
      <c r="S666" s="39" t="n">
        <f aca="false">COUNTIF(R:R,R666)</f>
        <v>1</v>
      </c>
      <c r="T666" s="40" t="str">
        <f aca="false">B666&amp;"|"&amp;E666&amp;"|"&amp;J666</f>
        <v>Expansion|Lightning Bug|Brooke Lam</v>
      </c>
      <c r="U666" s="41" t="n">
        <f aca="false">COUNTIF(T:T,T666)</f>
        <v>1</v>
      </c>
      <c r="V666" s="42" t="str">
        <f aca="false">B666&amp;"|"&amp;E666&amp;"|"&amp;J666&amp;"|"&amp;N666</f>
        <v>Expansion|Lightning Bug|Brooke Lam|-</v>
      </c>
      <c r="W666" s="43" t="n">
        <f aca="false">COUNTIF(V:V,V666)</f>
        <v>1</v>
      </c>
    </row>
    <row r="667" customFormat="false" ht="15.75" hidden="false" customHeight="true" outlineLevel="0" collapsed="false">
      <c r="A667" s="33" t="s">
        <v>10</v>
      </c>
      <c r="B667" s="33" t="s">
        <v>13</v>
      </c>
      <c r="C667" s="34" t="n">
        <v>4</v>
      </c>
      <c r="D667" s="34" t="n">
        <v>1</v>
      </c>
      <c r="E667" s="33" t="s">
        <v>1713</v>
      </c>
      <c r="F667" s="33" t="s">
        <v>1713</v>
      </c>
      <c r="G667" s="34" t="n">
        <v>6</v>
      </c>
      <c r="H667" s="33" t="s">
        <v>114</v>
      </c>
      <c r="I667" s="33" t="s">
        <v>125</v>
      </c>
      <c r="J667" s="33" t="s">
        <v>1718</v>
      </c>
      <c r="K667" s="33" t="s">
        <v>1719</v>
      </c>
      <c r="L667" s="33" t="s">
        <v>1720</v>
      </c>
      <c r="M667" s="33" t="s">
        <v>1721</v>
      </c>
      <c r="N667" s="35" t="s">
        <v>109</v>
      </c>
      <c r="O667" s="35" t="n">
        <v>2016</v>
      </c>
      <c r="P667" s="36" t="str">
        <f aca="false">J667</f>
        <v>Cap'n Tightpants</v>
      </c>
      <c r="Q667" s="37" t="n">
        <f aca="false">COUNTIF(P:P,P667)</f>
        <v>1</v>
      </c>
      <c r="R667" s="38" t="str">
        <f aca="false">E667&amp;"|"&amp;J667</f>
        <v>Lightning Bug|Cap'n Tightpants</v>
      </c>
      <c r="S667" s="39" t="n">
        <f aca="false">COUNTIF(R:R,R667)</f>
        <v>1</v>
      </c>
      <c r="T667" s="40" t="str">
        <f aca="false">B667&amp;"|"&amp;E667&amp;"|"&amp;J667</f>
        <v>Expansion|Lightning Bug|Cap'n Tightpants</v>
      </c>
      <c r="U667" s="41" t="n">
        <f aca="false">COUNTIF(T:T,T667)</f>
        <v>1</v>
      </c>
      <c r="V667" s="42" t="str">
        <f aca="false">B667&amp;"|"&amp;E667&amp;"|"&amp;J667&amp;"|"&amp;N667</f>
        <v>Expansion|Lightning Bug|Cap'n Tightpants|-</v>
      </c>
      <c r="W667" s="43" t="n">
        <f aca="false">COUNTIF(V:V,V667)</f>
        <v>1</v>
      </c>
    </row>
    <row r="668" customFormat="false" ht="15.75" hidden="false" customHeight="true" outlineLevel="0" collapsed="false">
      <c r="A668" s="33" t="s">
        <v>10</v>
      </c>
      <c r="B668" s="33" t="s">
        <v>13</v>
      </c>
      <c r="C668" s="34" t="n">
        <v>4</v>
      </c>
      <c r="D668" s="34" t="n">
        <v>2</v>
      </c>
      <c r="E668" s="33" t="s">
        <v>1713</v>
      </c>
      <c r="F668" s="33" t="s">
        <v>1713</v>
      </c>
      <c r="G668" s="34" t="n">
        <v>5</v>
      </c>
      <c r="H668" s="33" t="s">
        <v>114</v>
      </c>
      <c r="I668" s="33" t="s">
        <v>125</v>
      </c>
      <c r="J668" s="33" t="s">
        <v>1722</v>
      </c>
      <c r="K668" s="33" t="s">
        <v>1723</v>
      </c>
      <c r="L668" s="33"/>
      <c r="M668" s="33" t="s">
        <v>1724</v>
      </c>
      <c r="N668" s="35" t="s">
        <v>109</v>
      </c>
      <c r="O668" s="35" t="n">
        <v>2015</v>
      </c>
      <c r="P668" s="36" t="str">
        <f aca="false">J668</f>
        <v>Jamie Kobb</v>
      </c>
      <c r="Q668" s="37" t="n">
        <f aca="false">COUNTIF(P:P,P668)</f>
        <v>1</v>
      </c>
      <c r="R668" s="38" t="str">
        <f aca="false">E668&amp;"|"&amp;J668</f>
        <v>Lightning Bug|Jamie Kobb</v>
      </c>
      <c r="S668" s="39" t="n">
        <f aca="false">COUNTIF(R:R,R668)</f>
        <v>1</v>
      </c>
      <c r="T668" s="40" t="str">
        <f aca="false">B668&amp;"|"&amp;E668&amp;"|"&amp;J668</f>
        <v>Expansion|Lightning Bug|Jamie Kobb</v>
      </c>
      <c r="U668" s="41" t="n">
        <f aca="false">COUNTIF(T:T,T668)</f>
        <v>1</v>
      </c>
      <c r="V668" s="42" t="str">
        <f aca="false">B668&amp;"|"&amp;E668&amp;"|"&amp;J668&amp;"|"&amp;N668</f>
        <v>Expansion|Lightning Bug|Jamie Kobb|-</v>
      </c>
      <c r="W668" s="43" t="n">
        <f aca="false">COUNTIF(V:V,V668)</f>
        <v>1</v>
      </c>
    </row>
    <row r="669" customFormat="false" ht="15.75" hidden="false" customHeight="true" outlineLevel="0" collapsed="false">
      <c r="A669" s="33" t="s">
        <v>10</v>
      </c>
      <c r="B669" s="33" t="s">
        <v>13</v>
      </c>
      <c r="C669" s="34" t="n">
        <v>4</v>
      </c>
      <c r="D669" s="34" t="n">
        <v>2</v>
      </c>
      <c r="E669" s="33" t="s">
        <v>1713</v>
      </c>
      <c r="F669" s="33" t="s">
        <v>1713</v>
      </c>
      <c r="G669" s="34" t="n">
        <v>3</v>
      </c>
      <c r="H669" s="33" t="s">
        <v>139</v>
      </c>
      <c r="I669" s="33" t="s">
        <v>105</v>
      </c>
      <c r="J669" s="33" t="s">
        <v>1725</v>
      </c>
      <c r="K669" s="33" t="s">
        <v>1726</v>
      </c>
      <c r="L669" s="33"/>
      <c r="M669" s="33" t="s">
        <v>1727</v>
      </c>
      <c r="N669" s="35" t="s">
        <v>109</v>
      </c>
      <c r="O669" s="35" t="n">
        <v>2015</v>
      </c>
      <c r="P669" s="36" t="str">
        <f aca="false">J669</f>
        <v>Kaywinnit</v>
      </c>
      <c r="Q669" s="37" t="n">
        <f aca="false">COUNTIF(P:P,P669)</f>
        <v>1</v>
      </c>
      <c r="R669" s="38" t="str">
        <f aca="false">E669&amp;"|"&amp;J669</f>
        <v>Lightning Bug|Kaywinnit</v>
      </c>
      <c r="S669" s="39" t="n">
        <f aca="false">COUNTIF(R:R,R669)</f>
        <v>1</v>
      </c>
      <c r="T669" s="40" t="str">
        <f aca="false">B669&amp;"|"&amp;E669&amp;"|"&amp;J669</f>
        <v>Expansion|Lightning Bug|Kaywinnit</v>
      </c>
      <c r="U669" s="41" t="n">
        <f aca="false">COUNTIF(T:T,T669)</f>
        <v>1</v>
      </c>
      <c r="V669" s="42" t="str">
        <f aca="false">B669&amp;"|"&amp;E669&amp;"|"&amp;J669&amp;"|"&amp;N669</f>
        <v>Expansion|Lightning Bug|Kaywinnit|-</v>
      </c>
      <c r="W669" s="43" t="n">
        <f aca="false">COUNTIF(V:V,V669)</f>
        <v>1</v>
      </c>
    </row>
    <row r="670" customFormat="false" ht="15.75" hidden="false" customHeight="true" outlineLevel="0" collapsed="false">
      <c r="A670" s="33" t="s">
        <v>10</v>
      </c>
      <c r="B670" s="33" t="s">
        <v>13</v>
      </c>
      <c r="C670" s="34" t="n">
        <v>4</v>
      </c>
      <c r="D670" s="34" t="n">
        <v>3</v>
      </c>
      <c r="E670" s="33" t="s">
        <v>1713</v>
      </c>
      <c r="F670" s="33" t="s">
        <v>1713</v>
      </c>
      <c r="G670" s="34" t="n">
        <v>2</v>
      </c>
      <c r="H670" s="33" t="s">
        <v>129</v>
      </c>
      <c r="I670" s="33" t="s">
        <v>105</v>
      </c>
      <c r="J670" s="33" t="s">
        <v>1728</v>
      </c>
      <c r="K670" s="33" t="s">
        <v>1729</v>
      </c>
      <c r="L670" s="33"/>
      <c r="M670" s="33" t="s">
        <v>1730</v>
      </c>
      <c r="N670" s="35" t="s">
        <v>109</v>
      </c>
      <c r="O670" s="35" t="n">
        <v>2015</v>
      </c>
      <c r="P670" s="36" t="str">
        <f aca="false">J670</f>
        <v>Walsh</v>
      </c>
      <c r="Q670" s="37" t="n">
        <f aca="false">COUNTIF(P:P,P670)</f>
        <v>1</v>
      </c>
      <c r="R670" s="38" t="str">
        <f aca="false">E670&amp;"|"&amp;J670</f>
        <v>Lightning Bug|Walsh</v>
      </c>
      <c r="S670" s="39" t="n">
        <f aca="false">COUNTIF(R:R,R670)</f>
        <v>1</v>
      </c>
      <c r="T670" s="40" t="str">
        <f aca="false">B670&amp;"|"&amp;E670&amp;"|"&amp;J670</f>
        <v>Expansion|Lightning Bug|Walsh</v>
      </c>
      <c r="U670" s="41" t="n">
        <f aca="false">COUNTIF(T:T,T670)</f>
        <v>1</v>
      </c>
      <c r="V670" s="42" t="str">
        <f aca="false">B670&amp;"|"&amp;E670&amp;"|"&amp;J670&amp;"|"&amp;N670</f>
        <v>Expansion|Lightning Bug|Walsh|-</v>
      </c>
      <c r="W670" s="43" t="n">
        <f aca="false">COUNTIF(V:V,V670)</f>
        <v>1</v>
      </c>
    </row>
    <row r="671" customFormat="false" ht="15.75" hidden="false" customHeight="true" outlineLevel="0" collapsed="false">
      <c r="A671" s="33" t="s">
        <v>10</v>
      </c>
      <c r="B671" s="33" t="s">
        <v>13</v>
      </c>
      <c r="C671" s="34" t="n">
        <v>4</v>
      </c>
      <c r="D671" s="34" t="n">
        <v>2</v>
      </c>
      <c r="E671" s="33" t="s">
        <v>1713</v>
      </c>
      <c r="F671" s="33" t="s">
        <v>1713</v>
      </c>
      <c r="G671" s="34" t="n">
        <v>3</v>
      </c>
      <c r="H671" s="33" t="s">
        <v>99</v>
      </c>
      <c r="I671" s="33" t="s">
        <v>117</v>
      </c>
      <c r="J671" s="33" t="s">
        <v>1731</v>
      </c>
      <c r="K671" s="33" t="s">
        <v>1732</v>
      </c>
      <c r="L671" s="33"/>
      <c r="M671" s="33" t="s">
        <v>1733</v>
      </c>
      <c r="N671" s="35" t="s">
        <v>109</v>
      </c>
      <c r="O671" s="35" t="n">
        <v>2015</v>
      </c>
      <c r="P671" s="36" t="str">
        <f aca="false">J671</f>
        <v>Zen Mercenary</v>
      </c>
      <c r="Q671" s="37" t="n">
        <f aca="false">COUNTIF(P:P,P671)</f>
        <v>1</v>
      </c>
      <c r="R671" s="38" t="str">
        <f aca="false">E671&amp;"|"&amp;J671</f>
        <v>Lightning Bug|Zen Mercenary</v>
      </c>
      <c r="S671" s="39" t="n">
        <f aca="false">COUNTIF(R:R,R671)</f>
        <v>1</v>
      </c>
      <c r="T671" s="40" t="str">
        <f aca="false">B671&amp;"|"&amp;E671&amp;"|"&amp;J671</f>
        <v>Expansion|Lightning Bug|Zen Mercenary</v>
      </c>
      <c r="U671" s="41" t="n">
        <f aca="false">COUNTIF(T:T,T671)</f>
        <v>1</v>
      </c>
      <c r="V671" s="42" t="str">
        <f aca="false">B671&amp;"|"&amp;E671&amp;"|"&amp;J671&amp;"|"&amp;N671</f>
        <v>Expansion|Lightning Bug|Zen Mercenary|-</v>
      </c>
      <c r="W671" s="43" t="n">
        <f aca="false">COUNTIF(V:V,V671)</f>
        <v>1</v>
      </c>
    </row>
    <row r="672" customFormat="false" ht="15.75" hidden="false" customHeight="true" outlineLevel="0" collapsed="false">
      <c r="A672" s="33" t="s">
        <v>10</v>
      </c>
      <c r="B672" s="33" t="s">
        <v>15</v>
      </c>
      <c r="C672" s="34" t="n">
        <v>6</v>
      </c>
      <c r="D672" s="34" t="n">
        <v>3</v>
      </c>
      <c r="E672" s="33" t="s">
        <v>1734</v>
      </c>
      <c r="F672" s="33" t="s">
        <v>1734</v>
      </c>
      <c r="G672" s="34" t="n">
        <v>4</v>
      </c>
      <c r="H672" s="33" t="s">
        <v>139</v>
      </c>
      <c r="I672" s="33" t="s">
        <v>117</v>
      </c>
      <c r="J672" s="33" t="s">
        <v>1735</v>
      </c>
      <c r="K672" s="33" t="s">
        <v>1736</v>
      </c>
      <c r="L672" s="33"/>
      <c r="M672" s="33" t="s">
        <v>1737</v>
      </c>
      <c r="N672" s="35" t="s">
        <v>109</v>
      </c>
      <c r="O672" s="35" t="n">
        <v>2015</v>
      </c>
      <c r="P672" s="36" t="str">
        <f aca="false">J672</f>
        <v>(Void)</v>
      </c>
      <c r="Q672" s="37" t="n">
        <f aca="false">COUNTIF(P:P,P672)</f>
        <v>1</v>
      </c>
      <c r="R672" s="38" t="str">
        <f aca="false">E672&amp;"|"&amp;J672</f>
        <v>M.N.M. (Mechanical Numeric Masters)|(Void)</v>
      </c>
      <c r="S672" s="39" t="n">
        <f aca="false">COUNTIF(R:R,R672)</f>
        <v>1</v>
      </c>
      <c r="T672" s="40" t="str">
        <f aca="false">B672&amp;"|"&amp;E672&amp;"|"&amp;J672</f>
        <v>Master|M.N.M. (Mechanical Numeric Masters)|(Void)</v>
      </c>
      <c r="U672" s="41" t="n">
        <f aca="false">COUNTIF(T:T,T672)</f>
        <v>1</v>
      </c>
      <c r="V672" s="42" t="str">
        <f aca="false">B672&amp;"|"&amp;E672&amp;"|"&amp;J672&amp;"|"&amp;N672</f>
        <v>Master|M.N.M. (Mechanical Numeric Masters)|(Void)|-</v>
      </c>
      <c r="W672" s="43" t="n">
        <f aca="false">COUNTIF(V:V,V672)</f>
        <v>1</v>
      </c>
    </row>
    <row r="673" customFormat="false" ht="15.75" hidden="false" customHeight="true" outlineLevel="0" collapsed="false">
      <c r="A673" s="33" t="s">
        <v>10</v>
      </c>
      <c r="B673" s="33" t="s">
        <v>15</v>
      </c>
      <c r="C673" s="34" t="n">
        <v>6</v>
      </c>
      <c r="D673" s="34" t="n">
        <v>2</v>
      </c>
      <c r="E673" s="33" t="s">
        <v>1734</v>
      </c>
      <c r="F673" s="33" t="s">
        <v>1734</v>
      </c>
      <c r="G673" s="34" t="n">
        <v>7</v>
      </c>
      <c r="H673" s="33" t="s">
        <v>99</v>
      </c>
      <c r="I673" s="33" t="s">
        <v>117</v>
      </c>
      <c r="J673" s="33" t="s">
        <v>1738</v>
      </c>
      <c r="K673" s="33" t="s">
        <v>1739</v>
      </c>
      <c r="L673" s="33"/>
      <c r="M673" s="33" t="s">
        <v>1740</v>
      </c>
      <c r="N673" s="35" t="s">
        <v>109</v>
      </c>
      <c r="O673" s="35" t="n">
        <v>2015</v>
      </c>
      <c r="P673" s="36" t="str">
        <f aca="false">J673</f>
        <v>Armblasterman Y</v>
      </c>
      <c r="Q673" s="37" t="n">
        <f aca="false">COUNTIF(P:P,P673)</f>
        <v>1</v>
      </c>
      <c r="R673" s="38" t="str">
        <f aca="false">E673&amp;"|"&amp;J673</f>
        <v>M.N.M. (Mechanical Numeric Masters)|Armblasterman Y</v>
      </c>
      <c r="S673" s="39" t="n">
        <f aca="false">COUNTIF(R:R,R673)</f>
        <v>1</v>
      </c>
      <c r="T673" s="40" t="str">
        <f aca="false">B673&amp;"|"&amp;E673&amp;"|"&amp;J673</f>
        <v>Master|M.N.M. (Mechanical Numeric Masters)|Armblasterman Y</v>
      </c>
      <c r="U673" s="41" t="n">
        <f aca="false">COUNTIF(T:T,T673)</f>
        <v>1</v>
      </c>
      <c r="V673" s="42" t="str">
        <f aca="false">B673&amp;"|"&amp;E673&amp;"|"&amp;J673&amp;"|"&amp;N673</f>
        <v>Master|M.N.M. (Mechanical Numeric Masters)|Armblasterman Y|-</v>
      </c>
      <c r="W673" s="43" t="n">
        <f aca="false">COUNTIF(V:V,V673)</f>
        <v>1</v>
      </c>
    </row>
    <row r="674" customFormat="false" ht="15.75" hidden="false" customHeight="true" outlineLevel="0" collapsed="false">
      <c r="A674" s="33" t="s">
        <v>10</v>
      </c>
      <c r="B674" s="33" t="s">
        <v>15</v>
      </c>
      <c r="C674" s="34" t="n">
        <v>6</v>
      </c>
      <c r="D674" s="34" t="n">
        <v>2</v>
      </c>
      <c r="E674" s="33" t="s">
        <v>1734</v>
      </c>
      <c r="F674" s="33" t="s">
        <v>1734</v>
      </c>
      <c r="G674" s="34" t="n">
        <v>5</v>
      </c>
      <c r="H674" s="33" t="s">
        <v>129</v>
      </c>
      <c r="I674" s="33" t="s">
        <v>117</v>
      </c>
      <c r="J674" s="33" t="s">
        <v>1741</v>
      </c>
      <c r="K674" s="33" t="s">
        <v>1742</v>
      </c>
      <c r="L674" s="33"/>
      <c r="M674" s="33" t="s">
        <v>1743</v>
      </c>
      <c r="N674" s="35" t="s">
        <v>109</v>
      </c>
      <c r="O674" s="35" t="n">
        <v>2015</v>
      </c>
      <c r="P674" s="36" t="str">
        <f aca="false">J674</f>
        <v>Inept Robotic Assistant Cascade</v>
      </c>
      <c r="Q674" s="37" t="n">
        <f aca="false">COUNTIF(P:P,P674)</f>
        <v>1</v>
      </c>
      <c r="R674" s="38" t="str">
        <f aca="false">E674&amp;"|"&amp;J674</f>
        <v>M.N.M. (Mechanical Numeric Masters)|Inept Robotic Assistant Cascade</v>
      </c>
      <c r="S674" s="39" t="n">
        <f aca="false">COUNTIF(R:R,R674)</f>
        <v>1</v>
      </c>
      <c r="T674" s="40" t="str">
        <f aca="false">B674&amp;"|"&amp;E674&amp;"|"&amp;J674</f>
        <v>Master|M.N.M. (Mechanical Numeric Masters)|Inept Robotic Assistant Cascade</v>
      </c>
      <c r="U674" s="41" t="n">
        <f aca="false">COUNTIF(T:T,T674)</f>
        <v>1</v>
      </c>
      <c r="V674" s="42" t="str">
        <f aca="false">B674&amp;"|"&amp;E674&amp;"|"&amp;J674&amp;"|"&amp;N674</f>
        <v>Master|M.N.M. (Mechanical Numeric Masters)|Inept Robotic Assistant Cascade|-</v>
      </c>
      <c r="W674" s="43" t="n">
        <f aca="false">COUNTIF(V:V,V674)</f>
        <v>1</v>
      </c>
    </row>
    <row r="675" customFormat="false" ht="15.75" hidden="false" customHeight="true" outlineLevel="0" collapsed="false">
      <c r="A675" s="33" t="s">
        <v>10</v>
      </c>
      <c r="B675" s="33" t="s">
        <v>15</v>
      </c>
      <c r="C675" s="34" t="n">
        <v>6</v>
      </c>
      <c r="D675" s="34" t="n">
        <v>2</v>
      </c>
      <c r="E675" s="33" t="s">
        <v>1734</v>
      </c>
      <c r="F675" s="33" t="s">
        <v>1734</v>
      </c>
      <c r="G675" s="34" t="n">
        <v>5</v>
      </c>
      <c r="H675" s="33" t="s">
        <v>109</v>
      </c>
      <c r="I675" s="33" t="s">
        <v>117</v>
      </c>
      <c r="J675" s="33" t="s">
        <v>1744</v>
      </c>
      <c r="K675" s="33" t="s">
        <v>1745</v>
      </c>
      <c r="L675" s="33" t="s">
        <v>1746</v>
      </c>
      <c r="M675" s="33" t="s">
        <v>1747</v>
      </c>
      <c r="N675" s="35" t="s">
        <v>109</v>
      </c>
      <c r="O675" s="35" t="n">
        <v>2016</v>
      </c>
      <c r="P675" s="36" t="str">
        <f aca="false">J675</f>
        <v>Super Effective Secret Weapon</v>
      </c>
      <c r="Q675" s="37" t="n">
        <f aca="false">COUNTIF(P:P,P675)</f>
        <v>1</v>
      </c>
      <c r="R675" s="38" t="str">
        <f aca="false">E675&amp;"|"&amp;J675</f>
        <v>M.N.M. (Mechanical Numeric Masters)|Super Effective Secret Weapon</v>
      </c>
      <c r="S675" s="39" t="n">
        <f aca="false">COUNTIF(R:R,R675)</f>
        <v>1</v>
      </c>
      <c r="T675" s="40" t="str">
        <f aca="false">B675&amp;"|"&amp;E675&amp;"|"&amp;J675</f>
        <v>Master|M.N.M. (Mechanical Numeric Masters)|Super Effective Secret Weapon</v>
      </c>
      <c r="U675" s="41" t="n">
        <f aca="false">COUNTIF(T:T,T675)</f>
        <v>1</v>
      </c>
      <c r="V675" s="42" t="str">
        <f aca="false">B675&amp;"|"&amp;E675&amp;"|"&amp;J675&amp;"|"&amp;N675</f>
        <v>Master|M.N.M. (Mechanical Numeric Masters)|Super Effective Secret Weapon|-</v>
      </c>
      <c r="W675" s="43" t="n">
        <f aca="false">COUNTIF(V:V,V675)</f>
        <v>1</v>
      </c>
    </row>
    <row r="676" customFormat="false" ht="15.75" hidden="false" customHeight="true" outlineLevel="0" collapsed="false">
      <c r="A676" s="33" t="s">
        <v>10</v>
      </c>
      <c r="B676" s="33" t="s">
        <v>15</v>
      </c>
      <c r="C676" s="34" t="n">
        <v>6</v>
      </c>
      <c r="D676" s="34" t="n">
        <v>1</v>
      </c>
      <c r="E676" s="33" t="s">
        <v>1734</v>
      </c>
      <c r="F676" s="33" t="s">
        <v>1734</v>
      </c>
      <c r="G676" s="34" t="n">
        <v>8</v>
      </c>
      <c r="H676" s="33" t="s">
        <v>110</v>
      </c>
      <c r="I676" s="33" t="s">
        <v>105</v>
      </c>
      <c r="J676" s="33" t="s">
        <v>1748</v>
      </c>
      <c r="K676" s="33" t="s">
        <v>1749</v>
      </c>
      <c r="L676" s="33"/>
      <c r="M676" s="33" t="s">
        <v>1750</v>
      </c>
      <c r="N676" s="35" t="s">
        <v>109</v>
      </c>
      <c r="O676" s="35" t="n">
        <v>2015</v>
      </c>
      <c r="P676" s="36" t="str">
        <f aca="false">J676</f>
        <v>The Evil Doctor PSI</v>
      </c>
      <c r="Q676" s="37" t="n">
        <f aca="false">COUNTIF(P:P,P676)</f>
        <v>1</v>
      </c>
      <c r="R676" s="38" t="str">
        <f aca="false">E676&amp;"|"&amp;J676</f>
        <v>M.N.M. (Mechanical Numeric Masters)|The Evil Doctor PSI</v>
      </c>
      <c r="S676" s="39" t="n">
        <f aca="false">COUNTIF(R:R,R676)</f>
        <v>1</v>
      </c>
      <c r="T676" s="40" t="str">
        <f aca="false">B676&amp;"|"&amp;E676&amp;"|"&amp;J676</f>
        <v>Master|M.N.M. (Mechanical Numeric Masters)|The Evil Doctor PSI</v>
      </c>
      <c r="U676" s="41" t="n">
        <f aca="false">COUNTIF(T:T,T676)</f>
        <v>1</v>
      </c>
      <c r="V676" s="42" t="str">
        <f aca="false">B676&amp;"|"&amp;E676&amp;"|"&amp;J676&amp;"|"&amp;N676</f>
        <v>Master|M.N.M. (Mechanical Numeric Masters)|The Evil Doctor PSI|-</v>
      </c>
      <c r="W676" s="43" t="n">
        <f aca="false">COUNTIF(V:V,V676)</f>
        <v>1</v>
      </c>
    </row>
    <row r="677" customFormat="false" ht="15.75" hidden="false" customHeight="true" outlineLevel="0" collapsed="false">
      <c r="A677" s="33" t="s">
        <v>10</v>
      </c>
      <c r="B677" s="33" t="s">
        <v>15</v>
      </c>
      <c r="C677" s="34" t="n">
        <v>6</v>
      </c>
      <c r="D677" s="34" t="n">
        <v>2</v>
      </c>
      <c r="E677" s="33" t="s">
        <v>1734</v>
      </c>
      <c r="F677" s="33" t="s">
        <v>1734</v>
      </c>
      <c r="G677" s="34" t="n">
        <v>6</v>
      </c>
      <c r="H677" s="33" t="s">
        <v>114</v>
      </c>
      <c r="I677" s="33" t="s">
        <v>105</v>
      </c>
      <c r="J677" s="33" t="s">
        <v>1751</v>
      </c>
      <c r="K677" s="33" t="s">
        <v>1752</v>
      </c>
      <c r="L677" s="33"/>
      <c r="M677" s="33" t="s">
        <v>1753</v>
      </c>
      <c r="N677" s="35" t="s">
        <v>109</v>
      </c>
      <c r="O677" s="35" t="n">
        <v>2015</v>
      </c>
      <c r="P677" s="36" t="str">
        <f aca="false">J677</f>
        <v>The Wily Doctor Reilly</v>
      </c>
      <c r="Q677" s="37" t="n">
        <f aca="false">COUNTIF(P:P,P677)</f>
        <v>1</v>
      </c>
      <c r="R677" s="38" t="str">
        <f aca="false">E677&amp;"|"&amp;J677</f>
        <v>M.N.M. (Mechanical Numeric Masters)|The Wily Doctor Reilly</v>
      </c>
      <c r="S677" s="39" t="n">
        <f aca="false">COUNTIF(R:R,R677)</f>
        <v>1</v>
      </c>
      <c r="T677" s="40" t="str">
        <f aca="false">B677&amp;"|"&amp;E677&amp;"|"&amp;J677</f>
        <v>Master|M.N.M. (Mechanical Numeric Masters)|The Wily Doctor Reilly</v>
      </c>
      <c r="U677" s="41" t="n">
        <f aca="false">COUNTIF(T:T,T677)</f>
        <v>1</v>
      </c>
      <c r="V677" s="42" t="str">
        <f aca="false">B677&amp;"|"&amp;E677&amp;"|"&amp;J677&amp;"|"&amp;N677</f>
        <v>Master|M.N.M. (Mechanical Numeric Masters)|The Wily Doctor Reilly|-</v>
      </c>
      <c r="W677" s="43" t="n">
        <f aca="false">COUNTIF(V:V,V677)</f>
        <v>1</v>
      </c>
    </row>
    <row r="678" customFormat="false" ht="15.75" hidden="false" customHeight="true" outlineLevel="0" collapsed="false">
      <c r="A678" s="33" t="s">
        <v>53</v>
      </c>
      <c r="B678" s="33" t="s">
        <v>18</v>
      </c>
      <c r="C678" s="34" t="n">
        <v>9</v>
      </c>
      <c r="D678" s="34" t="n">
        <v>1</v>
      </c>
      <c r="E678" s="33" t="s">
        <v>1754</v>
      </c>
      <c r="F678" s="33" t="s">
        <v>1754</v>
      </c>
      <c r="G678" s="34" t="n">
        <v>8</v>
      </c>
      <c r="H678" s="33" t="s">
        <v>124</v>
      </c>
      <c r="I678" s="33" t="s">
        <v>120</v>
      </c>
      <c r="J678" s="33" t="s">
        <v>1755</v>
      </c>
      <c r="K678" s="33" t="s">
        <v>1756</v>
      </c>
      <c r="L678" s="33"/>
      <c r="M678" s="33" t="s">
        <v>1757</v>
      </c>
      <c r="N678" s="35" t="s">
        <v>109</v>
      </c>
      <c r="O678" s="35" t="n">
        <v>2015</v>
      </c>
      <c r="P678" s="36" t="str">
        <f aca="false">J678</f>
        <v>Beastmaster</v>
      </c>
      <c r="Q678" s="37" t="n">
        <f aca="false">COUNTIF(P:P,P678)</f>
        <v>1</v>
      </c>
      <c r="R678" s="38" t="str">
        <f aca="false">E678&amp;"|"&amp;J678</f>
        <v>Mage Wars|Beastmaster</v>
      </c>
      <c r="S678" s="39" t="n">
        <f aca="false">COUNTIF(R:R,R678)</f>
        <v>1</v>
      </c>
      <c r="T678" s="40" t="str">
        <f aca="false">B678&amp;"|"&amp;E678&amp;"|"&amp;J678</f>
        <v>Gold Promo|Mage Wars|Beastmaster</v>
      </c>
      <c r="U678" s="41" t="n">
        <f aca="false">COUNTIF(T:T,T678)</f>
        <v>1</v>
      </c>
      <c r="V678" s="42" t="str">
        <f aca="false">B678&amp;"|"&amp;E678&amp;"|"&amp;J678&amp;"|"&amp;N678</f>
        <v>Gold Promo|Mage Wars|Beastmaster|-</v>
      </c>
      <c r="W678" s="43" t="n">
        <f aca="false">COUNTIF(V:V,V678)</f>
        <v>1</v>
      </c>
    </row>
    <row r="679" customFormat="false" ht="15.75" hidden="false" customHeight="true" outlineLevel="0" collapsed="false">
      <c r="A679" s="33" t="s">
        <v>53</v>
      </c>
      <c r="B679" s="33" t="s">
        <v>18</v>
      </c>
      <c r="C679" s="34" t="n">
        <v>9</v>
      </c>
      <c r="D679" s="34" t="n">
        <v>1</v>
      </c>
      <c r="E679" s="33" t="s">
        <v>1754</v>
      </c>
      <c r="F679" s="33" t="s">
        <v>1754</v>
      </c>
      <c r="G679" s="34" t="n">
        <v>8</v>
      </c>
      <c r="H679" s="33" t="s">
        <v>110</v>
      </c>
      <c r="I679" s="33" t="s">
        <v>120</v>
      </c>
      <c r="J679" s="33" t="s">
        <v>1758</v>
      </c>
      <c r="K679" s="33" t="s">
        <v>1756</v>
      </c>
      <c r="L679" s="33"/>
      <c r="M679" s="33" t="s">
        <v>1759</v>
      </c>
      <c r="N679" s="35" t="s">
        <v>109</v>
      </c>
      <c r="O679" s="35" t="n">
        <v>2015</v>
      </c>
      <c r="P679" s="36" t="str">
        <f aca="false">J679</f>
        <v>Forcemaster</v>
      </c>
      <c r="Q679" s="37" t="n">
        <f aca="false">COUNTIF(P:P,P679)</f>
        <v>1</v>
      </c>
      <c r="R679" s="38" t="str">
        <f aca="false">E679&amp;"|"&amp;J679</f>
        <v>Mage Wars|Forcemaster</v>
      </c>
      <c r="S679" s="39" t="n">
        <f aca="false">COUNTIF(R:R,R679)</f>
        <v>1</v>
      </c>
      <c r="T679" s="40" t="str">
        <f aca="false">B679&amp;"|"&amp;E679&amp;"|"&amp;J679</f>
        <v>Gold Promo|Mage Wars|Forcemaster</v>
      </c>
      <c r="U679" s="41" t="n">
        <f aca="false">COUNTIF(T:T,T679)</f>
        <v>1</v>
      </c>
      <c r="V679" s="42" t="str">
        <f aca="false">B679&amp;"|"&amp;E679&amp;"|"&amp;J679&amp;"|"&amp;N679</f>
        <v>Gold Promo|Mage Wars|Forcemaster|-</v>
      </c>
      <c r="W679" s="43" t="n">
        <f aca="false">COUNTIF(V:V,V679)</f>
        <v>1</v>
      </c>
    </row>
    <row r="680" customFormat="false" ht="15.75" hidden="false" customHeight="true" outlineLevel="0" collapsed="false">
      <c r="A680" s="33" t="s">
        <v>53</v>
      </c>
      <c r="B680" s="33" t="s">
        <v>18</v>
      </c>
      <c r="C680" s="34" t="n">
        <v>9</v>
      </c>
      <c r="D680" s="34" t="n">
        <v>1</v>
      </c>
      <c r="E680" s="33" t="s">
        <v>1754</v>
      </c>
      <c r="F680" s="33" t="s">
        <v>1754</v>
      </c>
      <c r="G680" s="34" t="n">
        <v>8</v>
      </c>
      <c r="H680" s="33" t="s">
        <v>99</v>
      </c>
      <c r="I680" s="33" t="s">
        <v>120</v>
      </c>
      <c r="J680" s="33" t="s">
        <v>1760</v>
      </c>
      <c r="K680" s="33" t="s">
        <v>1756</v>
      </c>
      <c r="L680" s="33"/>
      <c r="M680" s="33" t="s">
        <v>1761</v>
      </c>
      <c r="N680" s="35" t="s">
        <v>109</v>
      </c>
      <c r="O680" s="35" t="n">
        <v>2015</v>
      </c>
      <c r="P680" s="36" t="str">
        <f aca="false">J680</f>
        <v>Priestess</v>
      </c>
      <c r="Q680" s="37" t="n">
        <f aca="false">COUNTIF(P:P,P680)</f>
        <v>1</v>
      </c>
      <c r="R680" s="38" t="str">
        <f aca="false">E680&amp;"|"&amp;J680</f>
        <v>Mage Wars|Priestess</v>
      </c>
      <c r="S680" s="39" t="n">
        <f aca="false">COUNTIF(R:R,R680)</f>
        <v>1</v>
      </c>
      <c r="T680" s="40" t="str">
        <f aca="false">B680&amp;"|"&amp;E680&amp;"|"&amp;J680</f>
        <v>Gold Promo|Mage Wars|Priestess</v>
      </c>
      <c r="U680" s="41" t="n">
        <f aca="false">COUNTIF(T:T,T680)</f>
        <v>1</v>
      </c>
      <c r="V680" s="42" t="str">
        <f aca="false">B680&amp;"|"&amp;E680&amp;"|"&amp;J680&amp;"|"&amp;N680</f>
        <v>Gold Promo|Mage Wars|Priestess|-</v>
      </c>
      <c r="W680" s="43" t="n">
        <f aca="false">COUNTIF(V:V,V680)</f>
        <v>1</v>
      </c>
    </row>
    <row r="681" customFormat="false" ht="15.75" hidden="false" customHeight="true" outlineLevel="0" collapsed="false">
      <c r="A681" s="33" t="s">
        <v>53</v>
      </c>
      <c r="B681" s="33" t="s">
        <v>18</v>
      </c>
      <c r="C681" s="34" t="n">
        <v>9</v>
      </c>
      <c r="D681" s="34" t="n">
        <v>1</v>
      </c>
      <c r="E681" s="33" t="s">
        <v>1754</v>
      </c>
      <c r="F681" s="33" t="s">
        <v>1754</v>
      </c>
      <c r="G681" s="34" t="n">
        <v>8</v>
      </c>
      <c r="H681" s="33" t="s">
        <v>114</v>
      </c>
      <c r="I681" s="33" t="s">
        <v>120</v>
      </c>
      <c r="J681" s="33" t="s">
        <v>1762</v>
      </c>
      <c r="K681" s="33" t="s">
        <v>1756</v>
      </c>
      <c r="L681" s="33"/>
      <c r="M681" s="33" t="s">
        <v>1763</v>
      </c>
      <c r="N681" s="35" t="s">
        <v>109</v>
      </c>
      <c r="O681" s="35" t="n">
        <v>2015</v>
      </c>
      <c r="P681" s="36" t="str">
        <f aca="false">J681</f>
        <v>Warlock</v>
      </c>
      <c r="Q681" s="37" t="n">
        <f aca="false">COUNTIF(P:P,P681)</f>
        <v>1</v>
      </c>
      <c r="R681" s="38" t="str">
        <f aca="false">E681&amp;"|"&amp;J681</f>
        <v>Mage Wars|Warlock</v>
      </c>
      <c r="S681" s="39" t="n">
        <f aca="false">COUNTIF(R:R,R681)</f>
        <v>1</v>
      </c>
      <c r="T681" s="40" t="str">
        <f aca="false">B681&amp;"|"&amp;E681&amp;"|"&amp;J681</f>
        <v>Gold Promo|Mage Wars|Warlock</v>
      </c>
      <c r="U681" s="41" t="n">
        <f aca="false">COUNTIF(T:T,T681)</f>
        <v>1</v>
      </c>
      <c r="V681" s="42" t="str">
        <f aca="false">B681&amp;"|"&amp;E681&amp;"|"&amp;J681&amp;"|"&amp;N681</f>
        <v>Gold Promo|Mage Wars|Warlock|-</v>
      </c>
      <c r="W681" s="43" t="n">
        <f aca="false">COUNTIF(V:V,V681)</f>
        <v>1</v>
      </c>
    </row>
    <row r="682" customFormat="false" ht="15.75" hidden="false" customHeight="true" outlineLevel="0" collapsed="false">
      <c r="A682" s="33" t="s">
        <v>53</v>
      </c>
      <c r="B682" s="33" t="s">
        <v>18</v>
      </c>
      <c r="C682" s="34" t="n">
        <v>9</v>
      </c>
      <c r="D682" s="34" t="n">
        <v>1</v>
      </c>
      <c r="E682" s="33" t="s">
        <v>1754</v>
      </c>
      <c r="F682" s="33" t="s">
        <v>1754</v>
      </c>
      <c r="G682" s="34" t="n">
        <v>8</v>
      </c>
      <c r="H682" s="33" t="s">
        <v>139</v>
      </c>
      <c r="I682" s="33" t="s">
        <v>120</v>
      </c>
      <c r="J682" s="33" t="s">
        <v>1764</v>
      </c>
      <c r="K682" s="33" t="s">
        <v>1756</v>
      </c>
      <c r="L682" s="33"/>
      <c r="M682" s="33" t="s">
        <v>1765</v>
      </c>
      <c r="N682" s="35" t="s">
        <v>109</v>
      </c>
      <c r="O682" s="35" t="n">
        <v>2015</v>
      </c>
      <c r="P682" s="36" t="str">
        <f aca="false">J682</f>
        <v>Warlord</v>
      </c>
      <c r="Q682" s="37" t="n">
        <f aca="false">COUNTIF(P:P,P682)</f>
        <v>1</v>
      </c>
      <c r="R682" s="38" t="str">
        <f aca="false">E682&amp;"|"&amp;J682</f>
        <v>Mage Wars|Warlord</v>
      </c>
      <c r="S682" s="39" t="n">
        <f aca="false">COUNTIF(R:R,R682)</f>
        <v>1</v>
      </c>
      <c r="T682" s="40" t="str">
        <f aca="false">B682&amp;"|"&amp;E682&amp;"|"&amp;J682</f>
        <v>Gold Promo|Mage Wars|Warlord</v>
      </c>
      <c r="U682" s="41" t="n">
        <f aca="false">COUNTIF(T:T,T682)</f>
        <v>1</v>
      </c>
      <c r="V682" s="42" t="str">
        <f aca="false">B682&amp;"|"&amp;E682&amp;"|"&amp;J682&amp;"|"&amp;N682</f>
        <v>Gold Promo|Mage Wars|Warlord|-</v>
      </c>
      <c r="W682" s="43" t="n">
        <f aca="false">COUNTIF(V:V,V682)</f>
        <v>1</v>
      </c>
    </row>
    <row r="683" customFormat="false" ht="15.75" hidden="false" customHeight="true" outlineLevel="0" collapsed="false">
      <c r="A683" s="33" t="s">
        <v>53</v>
      </c>
      <c r="B683" s="33" t="s">
        <v>18</v>
      </c>
      <c r="C683" s="34" t="n">
        <v>9</v>
      </c>
      <c r="D683" s="34" t="n">
        <v>1</v>
      </c>
      <c r="E683" s="33" t="s">
        <v>1754</v>
      </c>
      <c r="F683" s="33" t="s">
        <v>1754</v>
      </c>
      <c r="G683" s="34" t="n">
        <v>8</v>
      </c>
      <c r="H683" s="33" t="s">
        <v>129</v>
      </c>
      <c r="I683" s="33" t="s">
        <v>120</v>
      </c>
      <c r="J683" s="33" t="s">
        <v>1766</v>
      </c>
      <c r="K683" s="33" t="s">
        <v>1756</v>
      </c>
      <c r="L683" s="33"/>
      <c r="M683" s="33" t="s">
        <v>1767</v>
      </c>
      <c r="N683" s="35" t="s">
        <v>109</v>
      </c>
      <c r="O683" s="35" t="n">
        <v>2015</v>
      </c>
      <c r="P683" s="36" t="str">
        <f aca="false">J683</f>
        <v>Wizard</v>
      </c>
      <c r="Q683" s="37" t="n">
        <f aca="false">COUNTIF(P:P,P683)</f>
        <v>1</v>
      </c>
      <c r="R683" s="38" t="str">
        <f aca="false">E683&amp;"|"&amp;J683</f>
        <v>Mage Wars|Wizard</v>
      </c>
      <c r="S683" s="39" t="n">
        <f aca="false">COUNTIF(R:R,R683)</f>
        <v>1</v>
      </c>
      <c r="T683" s="40" t="str">
        <f aca="false">B683&amp;"|"&amp;E683&amp;"|"&amp;J683</f>
        <v>Gold Promo|Mage Wars|Wizard</v>
      </c>
      <c r="U683" s="41" t="n">
        <f aca="false">COUNTIF(T:T,T683)</f>
        <v>1</v>
      </c>
      <c r="V683" s="42" t="str">
        <f aca="false">B683&amp;"|"&amp;E683&amp;"|"&amp;J683&amp;"|"&amp;N683</f>
        <v>Gold Promo|Mage Wars|Wizard|-</v>
      </c>
      <c r="W683" s="43" t="n">
        <f aca="false">COUNTIF(V:V,V683)</f>
        <v>1</v>
      </c>
    </row>
    <row r="684" customFormat="false" ht="15.75" hidden="false" customHeight="true" outlineLevel="0" collapsed="false">
      <c r="A684" s="33" t="s">
        <v>56</v>
      </c>
      <c r="B684" s="33" t="s">
        <v>17</v>
      </c>
      <c r="C684" s="34" t="n">
        <v>7</v>
      </c>
      <c r="D684" s="34" t="n">
        <v>1</v>
      </c>
      <c r="E684" s="33" t="s">
        <v>1768</v>
      </c>
      <c r="F684" s="33" t="s">
        <v>1768</v>
      </c>
      <c r="G684" s="34" t="n">
        <v>7</v>
      </c>
      <c r="H684" s="33" t="s">
        <v>109</v>
      </c>
      <c r="I684" s="33" t="s">
        <v>125</v>
      </c>
      <c r="J684" s="33" t="s">
        <v>1769</v>
      </c>
      <c r="K684" s="33"/>
      <c r="L684" s="33"/>
      <c r="M684" s="33" t="s">
        <v>1770</v>
      </c>
      <c r="N684" s="35" t="s">
        <v>109</v>
      </c>
      <c r="O684" s="35" t="n">
        <v>2016</v>
      </c>
      <c r="P684" s="36" t="str">
        <f aca="false">J684</f>
        <v>Amethyst Fusion Gem</v>
      </c>
      <c r="Q684" s="37" t="n">
        <f aca="false">COUNTIF(P:P,P684)</f>
        <v>1</v>
      </c>
      <c r="R684" s="38" t="str">
        <f aca="false">E684&amp;"|"&amp;J684</f>
        <v>Master Fusion Gems|Amethyst Fusion Gem</v>
      </c>
      <c r="S684" s="39" t="n">
        <f aca="false">COUNTIF(R:R,R684)</f>
        <v>1</v>
      </c>
      <c r="T684" s="40" t="str">
        <f aca="false">B684&amp;"|"&amp;E684&amp;"|"&amp;J684</f>
        <v>Silver Promo|Master Fusion Gems|Amethyst Fusion Gem</v>
      </c>
      <c r="U684" s="41" t="n">
        <f aca="false">COUNTIF(T:T,T684)</f>
        <v>1</v>
      </c>
      <c r="V684" s="42" t="str">
        <f aca="false">B684&amp;"|"&amp;E684&amp;"|"&amp;J684&amp;"|"&amp;N684</f>
        <v>Silver Promo|Master Fusion Gems|Amethyst Fusion Gem|-</v>
      </c>
      <c r="W684" s="43" t="n">
        <f aca="false">COUNTIF(V:V,V684)</f>
        <v>1</v>
      </c>
    </row>
    <row r="685" customFormat="false" ht="15.75" hidden="false" customHeight="true" outlineLevel="0" collapsed="false">
      <c r="A685" s="33" t="s">
        <v>56</v>
      </c>
      <c r="B685" s="33" t="s">
        <v>17</v>
      </c>
      <c r="C685" s="34" t="n">
        <v>7</v>
      </c>
      <c r="D685" s="34" t="n">
        <v>1</v>
      </c>
      <c r="E685" s="33" t="s">
        <v>1768</v>
      </c>
      <c r="F685" s="33" t="s">
        <v>1768</v>
      </c>
      <c r="G685" s="34" t="n">
        <v>7</v>
      </c>
      <c r="H685" s="33" t="s">
        <v>109</v>
      </c>
      <c r="I685" s="33" t="s">
        <v>120</v>
      </c>
      <c r="J685" s="33" t="s">
        <v>1771</v>
      </c>
      <c r="K685" s="33"/>
      <c r="L685" s="33"/>
      <c r="M685" s="33" t="s">
        <v>1772</v>
      </c>
      <c r="N685" s="35" t="s">
        <v>109</v>
      </c>
      <c r="O685" s="35" t="n">
        <v>2016</v>
      </c>
      <c r="P685" s="36" t="str">
        <f aca="false">J685</f>
        <v>Diamond Fusion Gem</v>
      </c>
      <c r="Q685" s="37" t="n">
        <f aca="false">COUNTIF(P:P,P685)</f>
        <v>1</v>
      </c>
      <c r="R685" s="38" t="str">
        <f aca="false">E685&amp;"|"&amp;J685</f>
        <v>Master Fusion Gems|Diamond Fusion Gem</v>
      </c>
      <c r="S685" s="39" t="n">
        <f aca="false">COUNTIF(R:R,R685)</f>
        <v>1</v>
      </c>
      <c r="T685" s="40" t="str">
        <f aca="false">B685&amp;"|"&amp;E685&amp;"|"&amp;J685</f>
        <v>Silver Promo|Master Fusion Gems|Diamond Fusion Gem</v>
      </c>
      <c r="U685" s="41" t="n">
        <f aca="false">COUNTIF(T:T,T685)</f>
        <v>1</v>
      </c>
      <c r="V685" s="42" t="str">
        <f aca="false">B685&amp;"|"&amp;E685&amp;"|"&amp;J685&amp;"|"&amp;N685</f>
        <v>Silver Promo|Master Fusion Gems|Diamond Fusion Gem|-</v>
      </c>
      <c r="W685" s="43" t="n">
        <f aca="false">COUNTIF(V:V,V685)</f>
        <v>1</v>
      </c>
    </row>
    <row r="686" customFormat="false" ht="15.75" hidden="false" customHeight="true" outlineLevel="0" collapsed="false">
      <c r="A686" s="33" t="s">
        <v>56</v>
      </c>
      <c r="B686" s="33" t="s">
        <v>17</v>
      </c>
      <c r="C686" s="34" t="n">
        <v>7</v>
      </c>
      <c r="D686" s="34" t="n">
        <v>1</v>
      </c>
      <c r="E686" s="33" t="s">
        <v>1768</v>
      </c>
      <c r="F686" s="33" t="s">
        <v>1768</v>
      </c>
      <c r="G686" s="34" t="n">
        <v>7</v>
      </c>
      <c r="H686" s="33" t="s">
        <v>109</v>
      </c>
      <c r="I686" s="33" t="s">
        <v>105</v>
      </c>
      <c r="J686" s="33" t="s">
        <v>1773</v>
      </c>
      <c r="K686" s="33"/>
      <c r="L686" s="33"/>
      <c r="M686" s="33" t="s">
        <v>1774</v>
      </c>
      <c r="N686" s="35" t="s">
        <v>109</v>
      </c>
      <c r="O686" s="35" t="n">
        <v>2016</v>
      </c>
      <c r="P686" s="36" t="str">
        <f aca="false">J686</f>
        <v>Garnet Fusion Gem</v>
      </c>
      <c r="Q686" s="37" t="n">
        <f aca="false">COUNTIF(P:P,P686)</f>
        <v>1</v>
      </c>
      <c r="R686" s="38" t="str">
        <f aca="false">E686&amp;"|"&amp;J686</f>
        <v>Master Fusion Gems|Garnet Fusion Gem</v>
      </c>
      <c r="S686" s="39" t="n">
        <f aca="false">COUNTIF(R:R,R686)</f>
        <v>1</v>
      </c>
      <c r="T686" s="40" t="str">
        <f aca="false">B686&amp;"|"&amp;E686&amp;"|"&amp;J686</f>
        <v>Silver Promo|Master Fusion Gems|Garnet Fusion Gem</v>
      </c>
      <c r="U686" s="41" t="n">
        <f aca="false">COUNTIF(T:T,T686)</f>
        <v>1</v>
      </c>
      <c r="V686" s="42" t="str">
        <f aca="false">B686&amp;"|"&amp;E686&amp;"|"&amp;J686&amp;"|"&amp;N686</f>
        <v>Silver Promo|Master Fusion Gems|Garnet Fusion Gem|-</v>
      </c>
      <c r="W686" s="43" t="n">
        <f aca="false">COUNTIF(V:V,V686)</f>
        <v>1</v>
      </c>
    </row>
    <row r="687" customFormat="false" ht="15.75" hidden="false" customHeight="true" outlineLevel="0" collapsed="false">
      <c r="A687" s="33" t="s">
        <v>56</v>
      </c>
      <c r="B687" s="33" t="s">
        <v>17</v>
      </c>
      <c r="C687" s="34" t="n">
        <v>7</v>
      </c>
      <c r="D687" s="34" t="n">
        <v>1</v>
      </c>
      <c r="E687" s="33" t="s">
        <v>1768</v>
      </c>
      <c r="F687" s="33" t="s">
        <v>1768</v>
      </c>
      <c r="G687" s="34" t="n">
        <v>7</v>
      </c>
      <c r="H687" s="33" t="s">
        <v>109</v>
      </c>
      <c r="I687" s="33" t="s">
        <v>117</v>
      </c>
      <c r="J687" s="33" t="s">
        <v>1775</v>
      </c>
      <c r="K687" s="33"/>
      <c r="L687" s="33"/>
      <c r="M687" s="33" t="s">
        <v>1776</v>
      </c>
      <c r="N687" s="35" t="s">
        <v>109</v>
      </c>
      <c r="O687" s="35" t="n">
        <v>2016</v>
      </c>
      <c r="P687" s="36" t="str">
        <f aca="false">J687</f>
        <v>Pearl Fusion Gem</v>
      </c>
      <c r="Q687" s="37" t="n">
        <f aca="false">COUNTIF(P:P,P687)</f>
        <v>1</v>
      </c>
      <c r="R687" s="38" t="str">
        <f aca="false">E687&amp;"|"&amp;J687</f>
        <v>Master Fusion Gems|Pearl Fusion Gem</v>
      </c>
      <c r="S687" s="39" t="n">
        <f aca="false">COUNTIF(R:R,R687)</f>
        <v>1</v>
      </c>
      <c r="T687" s="40" t="str">
        <f aca="false">B687&amp;"|"&amp;E687&amp;"|"&amp;J687</f>
        <v>Silver Promo|Master Fusion Gems|Pearl Fusion Gem</v>
      </c>
      <c r="U687" s="41" t="n">
        <f aca="false">COUNTIF(T:T,T687)</f>
        <v>1</v>
      </c>
      <c r="V687" s="42" t="str">
        <f aca="false">B687&amp;"|"&amp;E687&amp;"|"&amp;J687&amp;"|"&amp;N687</f>
        <v>Silver Promo|Master Fusion Gems|Pearl Fusion Gem|-</v>
      </c>
      <c r="W687" s="43" t="n">
        <f aca="false">COUNTIF(V:V,V687)</f>
        <v>1</v>
      </c>
    </row>
    <row r="688" customFormat="false" ht="15.75" hidden="false" customHeight="true" outlineLevel="0" collapsed="false">
      <c r="A688" s="33" t="s">
        <v>56</v>
      </c>
      <c r="B688" s="33" t="s">
        <v>17</v>
      </c>
      <c r="C688" s="34" t="n">
        <v>7</v>
      </c>
      <c r="D688" s="34" t="n">
        <v>1</v>
      </c>
      <c r="E688" s="33" t="s">
        <v>1768</v>
      </c>
      <c r="F688" s="33" t="s">
        <v>1768</v>
      </c>
      <c r="G688" s="34" t="n">
        <v>7</v>
      </c>
      <c r="H688" s="33" t="s">
        <v>109</v>
      </c>
      <c r="I688" s="33" t="s">
        <v>162</v>
      </c>
      <c r="J688" s="33" t="s">
        <v>1777</v>
      </c>
      <c r="K688" s="33"/>
      <c r="L688" s="33"/>
      <c r="M688" s="33" t="s">
        <v>1778</v>
      </c>
      <c r="N688" s="35" t="s">
        <v>109</v>
      </c>
      <c r="O688" s="35" t="n">
        <v>2016</v>
      </c>
      <c r="P688" s="36" t="str">
        <f aca="false">J688</f>
        <v>Quartz Fusion Gem</v>
      </c>
      <c r="Q688" s="37" t="n">
        <f aca="false">COUNTIF(P:P,P688)</f>
        <v>1</v>
      </c>
      <c r="R688" s="38" t="str">
        <f aca="false">E688&amp;"|"&amp;J688</f>
        <v>Master Fusion Gems|Quartz Fusion Gem</v>
      </c>
      <c r="S688" s="39" t="n">
        <f aca="false">COUNTIF(R:R,R688)</f>
        <v>1</v>
      </c>
      <c r="T688" s="40" t="str">
        <f aca="false">B688&amp;"|"&amp;E688&amp;"|"&amp;J688</f>
        <v>Silver Promo|Master Fusion Gems|Quartz Fusion Gem</v>
      </c>
      <c r="U688" s="41" t="n">
        <f aca="false">COUNTIF(T:T,T688)</f>
        <v>1</v>
      </c>
      <c r="V688" s="42" t="str">
        <f aca="false">B688&amp;"|"&amp;E688&amp;"|"&amp;J688&amp;"|"&amp;N688</f>
        <v>Silver Promo|Master Fusion Gems|Quartz Fusion Gem|-</v>
      </c>
      <c r="W688" s="43" t="n">
        <f aca="false">COUNTIF(V:V,V688)</f>
        <v>1</v>
      </c>
    </row>
    <row r="689" customFormat="false" ht="15.75" hidden="false" customHeight="true" outlineLevel="0" collapsed="false">
      <c r="A689" s="33" t="s">
        <v>56</v>
      </c>
      <c r="B689" s="33" t="s">
        <v>17</v>
      </c>
      <c r="C689" s="34" t="n">
        <v>7</v>
      </c>
      <c r="D689" s="34" t="n">
        <v>1</v>
      </c>
      <c r="E689" s="33" t="s">
        <v>1768</v>
      </c>
      <c r="F689" s="33" t="s">
        <v>1768</v>
      </c>
      <c r="G689" s="34" t="n">
        <v>7</v>
      </c>
      <c r="H689" s="33" t="s">
        <v>109</v>
      </c>
      <c r="I689" s="33" t="s">
        <v>275</v>
      </c>
      <c r="J689" s="33" t="s">
        <v>1779</v>
      </c>
      <c r="K689" s="33"/>
      <c r="L689" s="33"/>
      <c r="M689" s="33" t="s">
        <v>1780</v>
      </c>
      <c r="N689" s="35" t="s">
        <v>109</v>
      </c>
      <c r="O689" s="35" t="n">
        <v>2016</v>
      </c>
      <c r="P689" s="36" t="str">
        <f aca="false">J689</f>
        <v>Topaz Fusion Gem</v>
      </c>
      <c r="Q689" s="37" t="n">
        <f aca="false">COUNTIF(P:P,P689)</f>
        <v>1</v>
      </c>
      <c r="R689" s="38" t="str">
        <f aca="false">E689&amp;"|"&amp;J689</f>
        <v>Master Fusion Gems|Topaz Fusion Gem</v>
      </c>
      <c r="S689" s="39" t="n">
        <f aca="false">COUNTIF(R:R,R689)</f>
        <v>1</v>
      </c>
      <c r="T689" s="40" t="str">
        <f aca="false">B689&amp;"|"&amp;E689&amp;"|"&amp;J689</f>
        <v>Silver Promo|Master Fusion Gems|Topaz Fusion Gem</v>
      </c>
      <c r="U689" s="41" t="n">
        <f aca="false">COUNTIF(T:T,T689)</f>
        <v>1</v>
      </c>
      <c r="V689" s="42" t="str">
        <f aca="false">B689&amp;"|"&amp;E689&amp;"|"&amp;J689&amp;"|"&amp;N689</f>
        <v>Silver Promo|Master Fusion Gems|Topaz Fusion Gem|-</v>
      </c>
      <c r="W689" s="43" t="n">
        <f aca="false">COUNTIF(V:V,V689)</f>
        <v>1</v>
      </c>
    </row>
    <row r="690" customFormat="false" ht="15.75" hidden="false" customHeight="true" outlineLevel="0" collapsed="false">
      <c r="A690" s="33" t="s">
        <v>49</v>
      </c>
      <c r="B690" s="33" t="s">
        <v>17</v>
      </c>
      <c r="C690" s="34" t="n">
        <v>7</v>
      </c>
      <c r="D690" s="34" t="n">
        <v>1</v>
      </c>
      <c r="E690" s="33" t="s">
        <v>1781</v>
      </c>
      <c r="F690" s="33" t="s">
        <v>1781</v>
      </c>
      <c r="G690" s="34" t="n">
        <v>7</v>
      </c>
      <c r="H690" s="33" t="s">
        <v>99</v>
      </c>
      <c r="I690" s="33" t="s">
        <v>120</v>
      </c>
      <c r="J690" s="33" t="s">
        <v>1782</v>
      </c>
      <c r="K690" s="33"/>
      <c r="L690" s="33"/>
      <c r="M690" s="33" t="s">
        <v>1783</v>
      </c>
      <c r="N690" s="35" t="s">
        <v>109</v>
      </c>
      <c r="O690" s="35" t="n">
        <v>2015</v>
      </c>
      <c r="P690" s="36" t="str">
        <f aca="false">J690</f>
        <v>Malefica</v>
      </c>
      <c r="Q690" s="37" t="n">
        <f aca="false">COUNTIF(P:P,P690)</f>
        <v>1</v>
      </c>
      <c r="R690" s="38" t="str">
        <f aca="false">E690&amp;"|"&amp;J690</f>
        <v>Master Plan|Malefica</v>
      </c>
      <c r="S690" s="39" t="n">
        <f aca="false">COUNTIF(R:R,R690)</f>
        <v>1</v>
      </c>
      <c r="T690" s="40" t="str">
        <f aca="false">B690&amp;"|"&amp;E690&amp;"|"&amp;J690</f>
        <v>Silver Promo|Master Plan|Malefica</v>
      </c>
      <c r="U690" s="41" t="n">
        <f aca="false">COUNTIF(T:T,T690)</f>
        <v>1</v>
      </c>
      <c r="V690" s="42" t="str">
        <f aca="false">B690&amp;"|"&amp;E690&amp;"|"&amp;J690&amp;"|"&amp;N690</f>
        <v>Silver Promo|Master Plan|Malefica|-</v>
      </c>
      <c r="W690" s="43" t="n">
        <f aca="false">COUNTIF(V:V,V690)</f>
        <v>1</v>
      </c>
    </row>
    <row r="691" customFormat="false" ht="15.75" hidden="false" customHeight="true" outlineLevel="0" collapsed="false">
      <c r="A691" s="33" t="s">
        <v>49</v>
      </c>
      <c r="B691" s="33" t="s">
        <v>17</v>
      </c>
      <c r="C691" s="34" t="n">
        <v>7</v>
      </c>
      <c r="D691" s="34" t="n">
        <v>1</v>
      </c>
      <c r="E691" s="33" t="s">
        <v>1781</v>
      </c>
      <c r="F691" s="33" t="s">
        <v>1781</v>
      </c>
      <c r="G691" s="34" t="n">
        <v>7</v>
      </c>
      <c r="H691" s="33" t="s">
        <v>139</v>
      </c>
      <c r="I691" s="33" t="s">
        <v>162</v>
      </c>
      <c r="J691" s="33" t="s">
        <v>1784</v>
      </c>
      <c r="K691" s="33"/>
      <c r="L691" s="33"/>
      <c r="M691" s="33" t="s">
        <v>1785</v>
      </c>
      <c r="N691" s="35" t="s">
        <v>109</v>
      </c>
      <c r="O691" s="35" t="n">
        <v>2015</v>
      </c>
      <c r="P691" s="36" t="str">
        <f aca="false">J691</f>
        <v>Monster Nash</v>
      </c>
      <c r="Q691" s="37" t="n">
        <f aca="false">COUNTIF(P:P,P691)</f>
        <v>1</v>
      </c>
      <c r="R691" s="38" t="str">
        <f aca="false">E691&amp;"|"&amp;J691</f>
        <v>Master Plan|Monster Nash</v>
      </c>
      <c r="S691" s="39" t="n">
        <f aca="false">COUNTIF(R:R,R691)</f>
        <v>1</v>
      </c>
      <c r="T691" s="40" t="str">
        <f aca="false">B691&amp;"|"&amp;E691&amp;"|"&amp;J691</f>
        <v>Silver Promo|Master Plan|Monster Nash</v>
      </c>
      <c r="U691" s="41" t="n">
        <f aca="false">COUNTIF(T:T,T691)</f>
        <v>1</v>
      </c>
      <c r="V691" s="42" t="str">
        <f aca="false">B691&amp;"|"&amp;E691&amp;"|"&amp;J691&amp;"|"&amp;N691</f>
        <v>Silver Promo|Master Plan|Monster Nash|-</v>
      </c>
      <c r="W691" s="43" t="n">
        <f aca="false">COUNTIF(V:V,V691)</f>
        <v>1</v>
      </c>
    </row>
    <row r="692" customFormat="false" ht="15.75" hidden="false" customHeight="true" outlineLevel="0" collapsed="false">
      <c r="A692" s="33" t="s">
        <v>49</v>
      </c>
      <c r="B692" s="33" t="s">
        <v>17</v>
      </c>
      <c r="C692" s="34" t="n">
        <v>7</v>
      </c>
      <c r="D692" s="34" t="n">
        <v>1</v>
      </c>
      <c r="E692" s="33" t="s">
        <v>1781</v>
      </c>
      <c r="F692" s="33" t="s">
        <v>1781</v>
      </c>
      <c r="G692" s="34" t="n">
        <v>7</v>
      </c>
      <c r="H692" s="33" t="s">
        <v>129</v>
      </c>
      <c r="I692" s="33" t="s">
        <v>125</v>
      </c>
      <c r="J692" s="33" t="s">
        <v>1786</v>
      </c>
      <c r="K692" s="33"/>
      <c r="L692" s="33"/>
      <c r="M692" s="33" t="s">
        <v>1787</v>
      </c>
      <c r="N692" s="35" t="s">
        <v>109</v>
      </c>
      <c r="O692" s="35" t="n">
        <v>2015</v>
      </c>
      <c r="P692" s="36" t="str">
        <f aca="false">J692</f>
        <v>Ms Fyre</v>
      </c>
      <c r="Q692" s="37" t="n">
        <f aca="false">COUNTIF(P:P,P692)</f>
        <v>1</v>
      </c>
      <c r="R692" s="38" t="str">
        <f aca="false">E692&amp;"|"&amp;J692</f>
        <v>Master Plan|Ms Fyre</v>
      </c>
      <c r="S692" s="39" t="n">
        <f aca="false">COUNTIF(R:R,R692)</f>
        <v>1</v>
      </c>
      <c r="T692" s="40" t="str">
        <f aca="false">B692&amp;"|"&amp;E692&amp;"|"&amp;J692</f>
        <v>Silver Promo|Master Plan|Ms Fyre</v>
      </c>
      <c r="U692" s="41" t="n">
        <f aca="false">COUNTIF(T:T,T692)</f>
        <v>1</v>
      </c>
      <c r="V692" s="42" t="str">
        <f aca="false">B692&amp;"|"&amp;E692&amp;"|"&amp;J692&amp;"|"&amp;N692</f>
        <v>Silver Promo|Master Plan|Ms Fyre|-</v>
      </c>
      <c r="W692" s="43" t="n">
        <f aca="false">COUNTIF(V:V,V692)</f>
        <v>1</v>
      </c>
    </row>
    <row r="693" customFormat="false" ht="15.75" hidden="false" customHeight="true" outlineLevel="0" collapsed="false">
      <c r="A693" s="33" t="s">
        <v>49</v>
      </c>
      <c r="B693" s="33" t="s">
        <v>17</v>
      </c>
      <c r="C693" s="34" t="n">
        <v>7</v>
      </c>
      <c r="D693" s="34" t="n">
        <v>1</v>
      </c>
      <c r="E693" s="33" t="s">
        <v>1781</v>
      </c>
      <c r="F693" s="33" t="s">
        <v>1781</v>
      </c>
      <c r="G693" s="34" t="n">
        <v>7</v>
      </c>
      <c r="H693" s="33" t="s">
        <v>114</v>
      </c>
      <c r="I693" s="33" t="s">
        <v>120</v>
      </c>
      <c r="J693" s="33" t="s">
        <v>1788</v>
      </c>
      <c r="K693" s="33"/>
      <c r="L693" s="33"/>
      <c r="M693" s="33" t="s">
        <v>1789</v>
      </c>
      <c r="N693" s="35" t="s">
        <v>109</v>
      </c>
      <c r="O693" s="35" t="n">
        <v>2015</v>
      </c>
      <c r="P693" s="36" t="str">
        <f aca="false">J693</f>
        <v>Mysterious M</v>
      </c>
      <c r="Q693" s="37" t="n">
        <f aca="false">COUNTIF(P:P,P693)</f>
        <v>1</v>
      </c>
      <c r="R693" s="38" t="str">
        <f aca="false">E693&amp;"|"&amp;J693</f>
        <v>Master Plan|Mysterious M</v>
      </c>
      <c r="S693" s="39" t="n">
        <f aca="false">COUNTIF(R:R,R693)</f>
        <v>1</v>
      </c>
      <c r="T693" s="40" t="str">
        <f aca="false">B693&amp;"|"&amp;E693&amp;"|"&amp;J693</f>
        <v>Silver Promo|Master Plan|Mysterious M</v>
      </c>
      <c r="U693" s="41" t="n">
        <f aca="false">COUNTIF(T:T,T693)</f>
        <v>1</v>
      </c>
      <c r="V693" s="42" t="str">
        <f aca="false">B693&amp;"|"&amp;E693&amp;"|"&amp;J693&amp;"|"&amp;N693</f>
        <v>Silver Promo|Master Plan|Mysterious M|-</v>
      </c>
      <c r="W693" s="43" t="n">
        <f aca="false">COUNTIF(V:V,V693)</f>
        <v>1</v>
      </c>
    </row>
    <row r="694" customFormat="false" ht="15.75" hidden="false" customHeight="true" outlineLevel="0" collapsed="false">
      <c r="A694" s="33" t="s">
        <v>49</v>
      </c>
      <c r="B694" s="33" t="s">
        <v>17</v>
      </c>
      <c r="C694" s="34" t="n">
        <v>7</v>
      </c>
      <c r="D694" s="34" t="n">
        <v>1</v>
      </c>
      <c r="E694" s="33" t="s">
        <v>1781</v>
      </c>
      <c r="F694" s="33" t="s">
        <v>1781</v>
      </c>
      <c r="G694" s="34" t="n">
        <v>7</v>
      </c>
      <c r="H694" s="33" t="s">
        <v>110</v>
      </c>
      <c r="I694" s="33" t="s">
        <v>105</v>
      </c>
      <c r="J694" s="33" t="s">
        <v>1790</v>
      </c>
      <c r="K694" s="33"/>
      <c r="L694" s="33"/>
      <c r="M694" s="33" t="s">
        <v>1791</v>
      </c>
      <c r="N694" s="35" t="s">
        <v>109</v>
      </c>
      <c r="O694" s="35" t="n">
        <v>2015</v>
      </c>
      <c r="P694" s="36" t="str">
        <f aca="false">J694</f>
        <v>Punchline</v>
      </c>
      <c r="Q694" s="37" t="n">
        <f aca="false">COUNTIF(P:P,P694)</f>
        <v>1</v>
      </c>
      <c r="R694" s="38" t="str">
        <f aca="false">E694&amp;"|"&amp;J694</f>
        <v>Master Plan|Punchline</v>
      </c>
      <c r="S694" s="39" t="n">
        <f aca="false">COUNTIF(R:R,R694)</f>
        <v>1</v>
      </c>
      <c r="T694" s="40" t="str">
        <f aca="false">B694&amp;"|"&amp;E694&amp;"|"&amp;J694</f>
        <v>Silver Promo|Master Plan|Punchline</v>
      </c>
      <c r="U694" s="41" t="n">
        <f aca="false">COUNTIF(T:T,T694)</f>
        <v>1</v>
      </c>
      <c r="V694" s="42" t="str">
        <f aca="false">B694&amp;"|"&amp;E694&amp;"|"&amp;J694&amp;"|"&amp;N694</f>
        <v>Silver Promo|Master Plan|Punchline|-</v>
      </c>
      <c r="W694" s="43" t="n">
        <f aca="false">COUNTIF(V:V,V694)</f>
        <v>1</v>
      </c>
    </row>
    <row r="695" customFormat="false" ht="15.75" hidden="false" customHeight="true" outlineLevel="0" collapsed="false">
      <c r="A695" s="33" t="s">
        <v>49</v>
      </c>
      <c r="B695" s="33" t="s">
        <v>17</v>
      </c>
      <c r="C695" s="34" t="n">
        <v>7</v>
      </c>
      <c r="D695" s="34" t="n">
        <v>1</v>
      </c>
      <c r="E695" s="33" t="s">
        <v>1781</v>
      </c>
      <c r="F695" s="33" t="s">
        <v>1781</v>
      </c>
      <c r="G695" s="34" t="n">
        <v>7</v>
      </c>
      <c r="H695" s="33" t="s">
        <v>124</v>
      </c>
      <c r="I695" s="33" t="s">
        <v>117</v>
      </c>
      <c r="J695" s="33" t="s">
        <v>1792</v>
      </c>
      <c r="K695" s="33"/>
      <c r="L695" s="33"/>
      <c r="M695" s="33" t="s">
        <v>1793</v>
      </c>
      <c r="N695" s="35" t="s">
        <v>109</v>
      </c>
      <c r="O695" s="35" t="n">
        <v>2015</v>
      </c>
      <c r="P695" s="36" t="str">
        <f aca="false">J695</f>
        <v>The Killbot</v>
      </c>
      <c r="Q695" s="37" t="n">
        <f aca="false">COUNTIF(P:P,P695)</f>
        <v>1</v>
      </c>
      <c r="R695" s="38" t="str">
        <f aca="false">E695&amp;"|"&amp;J695</f>
        <v>Master Plan|The Killbot</v>
      </c>
      <c r="S695" s="39" t="n">
        <f aca="false">COUNTIF(R:R,R695)</f>
        <v>1</v>
      </c>
      <c r="T695" s="40" t="str">
        <f aca="false">B695&amp;"|"&amp;E695&amp;"|"&amp;J695</f>
        <v>Silver Promo|Master Plan|The Killbot</v>
      </c>
      <c r="U695" s="41" t="n">
        <f aca="false">COUNTIF(T:T,T695)</f>
        <v>1</v>
      </c>
      <c r="V695" s="42" t="str">
        <f aca="false">B695&amp;"|"&amp;E695&amp;"|"&amp;J695&amp;"|"&amp;N695</f>
        <v>Silver Promo|Master Plan|The Killbot|-</v>
      </c>
      <c r="W695" s="43" t="n">
        <f aca="false">COUNTIF(V:V,V695)</f>
        <v>1</v>
      </c>
    </row>
    <row r="696" customFormat="false" ht="15.75" hidden="false" customHeight="true" outlineLevel="0" collapsed="false">
      <c r="A696" s="33" t="s">
        <v>39</v>
      </c>
      <c r="B696" s="33" t="s">
        <v>13</v>
      </c>
      <c r="C696" s="34" t="n">
        <v>4</v>
      </c>
      <c r="D696" s="34" t="n">
        <v>2</v>
      </c>
      <c r="E696" s="33" t="s">
        <v>1794</v>
      </c>
      <c r="F696" s="33" t="s">
        <v>1794</v>
      </c>
      <c r="G696" s="34" t="n">
        <v>5</v>
      </c>
      <c r="H696" s="33" t="s">
        <v>129</v>
      </c>
      <c r="I696" s="33" t="s">
        <v>162</v>
      </c>
      <c r="J696" s="33" t="s">
        <v>1795</v>
      </c>
      <c r="K696" s="33" t="s">
        <v>1796</v>
      </c>
      <c r="L696" s="33"/>
      <c r="M696" s="33" t="s">
        <v>1797</v>
      </c>
      <c r="N696" s="35" t="s">
        <v>39</v>
      </c>
      <c r="O696" s="35" t="n">
        <v>2020</v>
      </c>
      <c r="P696" s="36" t="str">
        <f aca="false">J696</f>
        <v>Blarney the Dinosaur</v>
      </c>
      <c r="Q696" s="37" t="n">
        <f aca="false">COUNTIF(P:P,P696)</f>
        <v>1</v>
      </c>
      <c r="R696" s="38" t="str">
        <f aca="false">E696&amp;"|"&amp;J696</f>
        <v>MB Cardboard Street|Blarney the Dinosaur</v>
      </c>
      <c r="S696" s="39" t="n">
        <f aca="false">COUNTIF(R:R,R696)</f>
        <v>1</v>
      </c>
      <c r="T696" s="40" t="str">
        <f aca="false">B696&amp;"|"&amp;E696&amp;"|"&amp;J696</f>
        <v>Expansion|MB Cardboard Street|Blarney the Dinosaur</v>
      </c>
      <c r="U696" s="41" t="n">
        <f aca="false">COUNTIF(T:T,T696)</f>
        <v>1</v>
      </c>
      <c r="V696" s="42" t="str">
        <f aca="false">B696&amp;"|"&amp;E696&amp;"|"&amp;J696&amp;"|"&amp;N696</f>
        <v>Expansion|MB Cardboard Street|Blarney the Dinosaur|Collusion</v>
      </c>
      <c r="W696" s="43" t="n">
        <f aca="false">COUNTIF(V:V,V696)</f>
        <v>1</v>
      </c>
    </row>
    <row r="697" customFormat="false" ht="15.75" hidden="false" customHeight="true" outlineLevel="0" collapsed="false">
      <c r="A697" s="33" t="s">
        <v>39</v>
      </c>
      <c r="B697" s="33" t="s">
        <v>13</v>
      </c>
      <c r="C697" s="34" t="n">
        <v>4</v>
      </c>
      <c r="D697" s="34" t="n">
        <v>3</v>
      </c>
      <c r="E697" s="33" t="s">
        <v>1794</v>
      </c>
      <c r="F697" s="33" t="s">
        <v>1794</v>
      </c>
      <c r="G697" s="34" t="n">
        <v>2</v>
      </c>
      <c r="H697" s="33" t="s">
        <v>139</v>
      </c>
      <c r="I697" s="33" t="s">
        <v>275</v>
      </c>
      <c r="J697" s="33" t="s">
        <v>1798</v>
      </c>
      <c r="K697" s="33" t="s">
        <v>1799</v>
      </c>
      <c r="L697" s="33"/>
      <c r="M697" s="33" t="s">
        <v>1800</v>
      </c>
      <c r="N697" s="35" t="s">
        <v>39</v>
      </c>
      <c r="O697" s="35" t="n">
        <v>2020</v>
      </c>
      <c r="P697" s="36" t="str">
        <f aca="false">J697</f>
        <v>Common Monster</v>
      </c>
      <c r="Q697" s="37" t="n">
        <f aca="false">COUNTIF(P:P,P697)</f>
        <v>1</v>
      </c>
      <c r="R697" s="38" t="str">
        <f aca="false">E697&amp;"|"&amp;J697</f>
        <v>MB Cardboard Street|Common Monster</v>
      </c>
      <c r="S697" s="39" t="n">
        <f aca="false">COUNTIF(R:R,R697)</f>
        <v>1</v>
      </c>
      <c r="T697" s="40" t="str">
        <f aca="false">B697&amp;"|"&amp;E697&amp;"|"&amp;J697</f>
        <v>Expansion|MB Cardboard Street|Common Monster</v>
      </c>
      <c r="U697" s="41" t="n">
        <f aca="false">COUNTIF(T:T,T697)</f>
        <v>1</v>
      </c>
      <c r="V697" s="42" t="str">
        <f aca="false">B697&amp;"|"&amp;E697&amp;"|"&amp;J697&amp;"|"&amp;N697</f>
        <v>Expansion|MB Cardboard Street|Common Monster|Collusion</v>
      </c>
      <c r="W697" s="43" t="n">
        <f aca="false">COUNTIF(V:V,V697)</f>
        <v>1</v>
      </c>
    </row>
    <row r="698" customFormat="false" ht="15.75" hidden="false" customHeight="true" outlineLevel="0" collapsed="false">
      <c r="A698" s="33" t="s">
        <v>39</v>
      </c>
      <c r="B698" s="33" t="s">
        <v>13</v>
      </c>
      <c r="C698" s="34" t="n">
        <v>4</v>
      </c>
      <c r="D698" s="34" t="n">
        <v>2</v>
      </c>
      <c r="E698" s="33" t="s">
        <v>1794</v>
      </c>
      <c r="F698" s="33" t="s">
        <v>1794</v>
      </c>
      <c r="G698" s="34" t="n">
        <v>3</v>
      </c>
      <c r="H698" s="33" t="s">
        <v>99</v>
      </c>
      <c r="I698" s="33" t="s">
        <v>109</v>
      </c>
      <c r="J698" s="33" t="s">
        <v>1801</v>
      </c>
      <c r="K698" s="33" t="s">
        <v>1802</v>
      </c>
      <c r="L698" s="33"/>
      <c r="M698" s="33" t="s">
        <v>1803</v>
      </c>
      <c r="N698" s="35" t="s">
        <v>39</v>
      </c>
      <c r="O698" s="35" t="n">
        <v>2020</v>
      </c>
      <c r="P698" s="36" t="str">
        <f aca="false">J698</f>
        <v>Cul-de-Sac of Make-Pretend</v>
      </c>
      <c r="Q698" s="37" t="n">
        <f aca="false">COUNTIF(P:P,P698)</f>
        <v>1</v>
      </c>
      <c r="R698" s="38" t="str">
        <f aca="false">E698&amp;"|"&amp;J698</f>
        <v>MB Cardboard Street|Cul-de-Sac of Make-Pretend</v>
      </c>
      <c r="S698" s="39" t="n">
        <f aca="false">COUNTIF(R:R,R698)</f>
        <v>1</v>
      </c>
      <c r="T698" s="40" t="str">
        <f aca="false">B698&amp;"|"&amp;E698&amp;"|"&amp;J698</f>
        <v>Expansion|MB Cardboard Street|Cul-de-Sac of Make-Pretend</v>
      </c>
      <c r="U698" s="41" t="n">
        <f aca="false">COUNTIF(T:T,T698)</f>
        <v>1</v>
      </c>
      <c r="V698" s="42" t="str">
        <f aca="false">B698&amp;"|"&amp;E698&amp;"|"&amp;J698&amp;"|"&amp;N698</f>
        <v>Expansion|MB Cardboard Street|Cul-de-Sac of Make-Pretend|Collusion</v>
      </c>
      <c r="W698" s="43" t="n">
        <f aca="false">COUNTIF(V:V,V698)</f>
        <v>1</v>
      </c>
    </row>
    <row r="699" customFormat="false" ht="15.75" hidden="false" customHeight="true" outlineLevel="0" collapsed="false">
      <c r="A699" s="33" t="s">
        <v>39</v>
      </c>
      <c r="B699" s="33" t="s">
        <v>13</v>
      </c>
      <c r="C699" s="34" t="n">
        <v>4</v>
      </c>
      <c r="D699" s="34" t="n">
        <v>1</v>
      </c>
      <c r="E699" s="33" t="s">
        <v>1794</v>
      </c>
      <c r="F699" s="33" t="s">
        <v>1794</v>
      </c>
      <c r="G699" s="34" t="n">
        <v>6</v>
      </c>
      <c r="H699" s="33" t="s">
        <v>124</v>
      </c>
      <c r="I699" s="33" t="s">
        <v>105</v>
      </c>
      <c r="J699" s="33" t="s">
        <v>1804</v>
      </c>
      <c r="K699" s="33" t="s">
        <v>1805</v>
      </c>
      <c r="L699" s="33"/>
      <c r="M699" s="33" t="s">
        <v>1806</v>
      </c>
      <c r="N699" s="35" t="s">
        <v>39</v>
      </c>
      <c r="O699" s="35" t="n">
        <v>2020</v>
      </c>
      <c r="P699" s="36" t="str">
        <f aca="false">J699</f>
        <v>Mister Rodgets</v>
      </c>
      <c r="Q699" s="37" t="n">
        <f aca="false">COUNTIF(P:P,P699)</f>
        <v>1</v>
      </c>
      <c r="R699" s="38" t="str">
        <f aca="false">E699&amp;"|"&amp;J699</f>
        <v>MB Cardboard Street|Mister Rodgets</v>
      </c>
      <c r="S699" s="39" t="n">
        <f aca="false">COUNTIF(R:R,R699)</f>
        <v>1</v>
      </c>
      <c r="T699" s="40" t="str">
        <f aca="false">B699&amp;"|"&amp;E699&amp;"|"&amp;J699</f>
        <v>Expansion|MB Cardboard Street|Mister Rodgets</v>
      </c>
      <c r="U699" s="41" t="n">
        <f aca="false">COUNTIF(T:T,T699)</f>
        <v>1</v>
      </c>
      <c r="V699" s="42" t="str">
        <f aca="false">B699&amp;"|"&amp;E699&amp;"|"&amp;J699&amp;"|"&amp;N699</f>
        <v>Expansion|MB Cardboard Street|Mister Rodgets|Collusion</v>
      </c>
      <c r="W699" s="43" t="n">
        <f aca="false">COUNTIF(V:V,V699)</f>
        <v>1</v>
      </c>
    </row>
    <row r="700" customFormat="false" ht="15.75" hidden="false" customHeight="true" outlineLevel="0" collapsed="false">
      <c r="A700" s="33" t="s">
        <v>39</v>
      </c>
      <c r="B700" s="33" t="s">
        <v>13</v>
      </c>
      <c r="C700" s="34" t="n">
        <v>4</v>
      </c>
      <c r="D700" s="34" t="n">
        <v>2</v>
      </c>
      <c r="E700" s="33" t="s">
        <v>1794</v>
      </c>
      <c r="F700" s="33" t="s">
        <v>1794</v>
      </c>
      <c r="G700" s="34" t="n">
        <v>4</v>
      </c>
      <c r="H700" s="33" t="s">
        <v>139</v>
      </c>
      <c r="I700" s="33" t="s">
        <v>162</v>
      </c>
      <c r="J700" s="33" t="s">
        <v>1807</v>
      </c>
      <c r="K700" s="33"/>
      <c r="L700" s="33"/>
      <c r="M700" s="33" t="s">
        <v>1808</v>
      </c>
      <c r="N700" s="35" t="s">
        <v>39</v>
      </c>
      <c r="O700" s="35" t="n">
        <v>2020</v>
      </c>
      <c r="P700" s="36" t="str">
        <f aca="false">J700</f>
        <v>Red the Dogtective</v>
      </c>
      <c r="Q700" s="37" t="n">
        <f aca="false">COUNTIF(P:P,P700)</f>
        <v>1</v>
      </c>
      <c r="R700" s="38" t="str">
        <f aca="false">E700&amp;"|"&amp;J700</f>
        <v>MB Cardboard Street|Red the Dogtective</v>
      </c>
      <c r="S700" s="39" t="n">
        <f aca="false">COUNTIF(R:R,R700)</f>
        <v>1</v>
      </c>
      <c r="T700" s="40" t="str">
        <f aca="false">B700&amp;"|"&amp;E700&amp;"|"&amp;J700</f>
        <v>Expansion|MB Cardboard Street|Red the Dogtective</v>
      </c>
      <c r="U700" s="41" t="n">
        <f aca="false">COUNTIF(T:T,T700)</f>
        <v>1</v>
      </c>
      <c r="V700" s="42" t="str">
        <f aca="false">B700&amp;"|"&amp;E700&amp;"|"&amp;J700&amp;"|"&amp;N700</f>
        <v>Expansion|MB Cardboard Street|Red the Dogtective|Collusion</v>
      </c>
      <c r="W700" s="43" t="n">
        <f aca="false">COUNTIF(V:V,V700)</f>
        <v>1</v>
      </c>
    </row>
    <row r="701" customFormat="false" ht="15.75" hidden="false" customHeight="true" outlineLevel="0" collapsed="false">
      <c r="A701" s="33" t="s">
        <v>39</v>
      </c>
      <c r="B701" s="33" t="s">
        <v>13</v>
      </c>
      <c r="C701" s="34" t="n">
        <v>4</v>
      </c>
      <c r="D701" s="34" t="n">
        <v>2</v>
      </c>
      <c r="E701" s="33" t="s">
        <v>1794</v>
      </c>
      <c r="F701" s="33" t="s">
        <v>1794</v>
      </c>
      <c r="G701" s="34" t="n">
        <v>3</v>
      </c>
      <c r="H701" s="33" t="s">
        <v>110</v>
      </c>
      <c r="I701" s="33" t="s">
        <v>275</v>
      </c>
      <c r="J701" s="33" t="s">
        <v>1809</v>
      </c>
      <c r="K701" s="33" t="s">
        <v>1810</v>
      </c>
      <c r="L701" s="33"/>
      <c r="M701" s="33" t="s">
        <v>1811</v>
      </c>
      <c r="N701" s="35" t="s">
        <v>39</v>
      </c>
      <c r="O701" s="35" t="n">
        <v>2020</v>
      </c>
      <c r="P701" s="36" t="str">
        <f aca="false">J701</f>
        <v>The Counter</v>
      </c>
      <c r="Q701" s="37" t="n">
        <f aca="false">COUNTIF(P:P,P701)</f>
        <v>1</v>
      </c>
      <c r="R701" s="38" t="str">
        <f aca="false">E701&amp;"|"&amp;J701</f>
        <v>MB Cardboard Street|The Counter</v>
      </c>
      <c r="S701" s="39" t="n">
        <f aca="false">COUNTIF(R:R,R701)</f>
        <v>1</v>
      </c>
      <c r="T701" s="40" t="str">
        <f aca="false">B701&amp;"|"&amp;E701&amp;"|"&amp;J701</f>
        <v>Expansion|MB Cardboard Street|The Counter</v>
      </c>
      <c r="U701" s="41" t="n">
        <f aca="false">COUNTIF(T:T,T701)</f>
        <v>1</v>
      </c>
      <c r="V701" s="42" t="str">
        <f aca="false">B701&amp;"|"&amp;E701&amp;"|"&amp;J701&amp;"|"&amp;N701</f>
        <v>Expansion|MB Cardboard Street|The Counter|Collusion</v>
      </c>
      <c r="W701" s="43" t="n">
        <f aca="false">COUNTIF(V:V,V701)</f>
        <v>1</v>
      </c>
    </row>
    <row r="702" customFormat="false" ht="15.75" hidden="false" customHeight="true" outlineLevel="0" collapsed="false">
      <c r="A702" s="33" t="s">
        <v>26</v>
      </c>
      <c r="B702" s="33" t="s">
        <v>11</v>
      </c>
      <c r="C702" s="34" t="n">
        <v>3</v>
      </c>
      <c r="D702" s="34" t="n">
        <v>1</v>
      </c>
      <c r="E702" s="33" t="s">
        <v>1812</v>
      </c>
      <c r="F702" s="33" t="s">
        <v>1812</v>
      </c>
      <c r="G702" s="34" t="n">
        <v>3</v>
      </c>
      <c r="H702" s="33" t="s">
        <v>129</v>
      </c>
      <c r="I702" s="33" t="s">
        <v>105</v>
      </c>
      <c r="J702" s="33" t="s">
        <v>1813</v>
      </c>
      <c r="K702" s="33"/>
      <c r="L702" s="33"/>
      <c r="M702" s="33" t="s">
        <v>1814</v>
      </c>
      <c r="N702" s="35" t="s">
        <v>26</v>
      </c>
      <c r="O702" s="35" t="n">
        <v>2016</v>
      </c>
      <c r="P702" s="36" t="str">
        <f aca="false">J702</f>
        <v>Apprentice Chef Ami</v>
      </c>
      <c r="Q702" s="37" t="n">
        <f aca="false">COUNTIF(P:P,P702)</f>
        <v>2</v>
      </c>
      <c r="R702" s="38" t="str">
        <f aca="false">E702&amp;"|"&amp;J702</f>
        <v>Megalopolis|Apprentice Chef Ami</v>
      </c>
      <c r="S702" s="39" t="n">
        <f aca="false">COUNTIF(R:R,R702)</f>
        <v>1</v>
      </c>
      <c r="T702" s="40" t="str">
        <f aca="false">B702&amp;"|"&amp;E702&amp;"|"&amp;J702</f>
        <v>Starter|Megalopolis|Apprentice Chef Ami</v>
      </c>
      <c r="U702" s="41" t="n">
        <f aca="false">COUNTIF(T:T,T702)</f>
        <v>1</v>
      </c>
      <c r="V702" s="42" t="str">
        <f aca="false">B702&amp;"|"&amp;E702&amp;"|"&amp;J702&amp;"|"&amp;N702</f>
        <v>Starter|Megalopolis|Apprentice Chef Ami|Set Rotation</v>
      </c>
      <c r="W702" s="43" t="n">
        <f aca="false">COUNTIF(V:V,V702)</f>
        <v>1</v>
      </c>
    </row>
    <row r="703" customFormat="false" ht="15.75" hidden="false" customHeight="true" outlineLevel="0" collapsed="false">
      <c r="A703" s="33" t="s">
        <v>26</v>
      </c>
      <c r="B703" s="33" t="s">
        <v>11</v>
      </c>
      <c r="C703" s="34" t="n">
        <v>3</v>
      </c>
      <c r="D703" s="34" t="n">
        <v>1</v>
      </c>
      <c r="E703" s="33" t="s">
        <v>1812</v>
      </c>
      <c r="F703" s="33" t="s">
        <v>1812</v>
      </c>
      <c r="G703" s="34" t="n">
        <v>2</v>
      </c>
      <c r="H703" s="33" t="s">
        <v>124</v>
      </c>
      <c r="I703" s="33" t="s">
        <v>105</v>
      </c>
      <c r="J703" s="33" t="s">
        <v>459</v>
      </c>
      <c r="K703" s="33"/>
      <c r="L703" s="33"/>
      <c r="M703" s="33" t="s">
        <v>460</v>
      </c>
      <c r="N703" s="35" t="s">
        <v>26</v>
      </c>
      <c r="O703" s="35" t="n">
        <v>2016</v>
      </c>
      <c r="P703" s="36" t="str">
        <f aca="false">J703</f>
        <v>Berkenstock, the Chemist</v>
      </c>
      <c r="Q703" s="37" t="n">
        <f aca="false">COUNTIF(P:P,P703)</f>
        <v>3</v>
      </c>
      <c r="R703" s="38" t="str">
        <f aca="false">E703&amp;"|"&amp;J703</f>
        <v>Megalopolis|Berkenstock, the Chemist</v>
      </c>
      <c r="S703" s="39" t="n">
        <f aca="false">COUNTIF(R:R,R703)</f>
        <v>1</v>
      </c>
      <c r="T703" s="40" t="str">
        <f aca="false">B703&amp;"|"&amp;E703&amp;"|"&amp;J703</f>
        <v>Starter|Megalopolis|Berkenstock, the Chemist</v>
      </c>
      <c r="U703" s="41" t="n">
        <f aca="false">COUNTIF(T:T,T703)</f>
        <v>1</v>
      </c>
      <c r="V703" s="42" t="str">
        <f aca="false">B703&amp;"|"&amp;E703&amp;"|"&amp;J703&amp;"|"&amp;N703</f>
        <v>Starter|Megalopolis|Berkenstock, the Chemist|Set Rotation</v>
      </c>
      <c r="W703" s="43" t="n">
        <f aca="false">COUNTIF(V:V,V703)</f>
        <v>1</v>
      </c>
    </row>
    <row r="704" customFormat="false" ht="15.75" hidden="false" customHeight="true" outlineLevel="0" collapsed="false">
      <c r="A704" s="33" t="s">
        <v>26</v>
      </c>
      <c r="B704" s="33" t="s">
        <v>11</v>
      </c>
      <c r="C704" s="34" t="n">
        <v>3</v>
      </c>
      <c r="D704" s="34" t="n">
        <v>1</v>
      </c>
      <c r="E704" s="33" t="s">
        <v>1812</v>
      </c>
      <c r="F704" s="33" t="s">
        <v>1812</v>
      </c>
      <c r="G704" s="34" t="n">
        <v>1</v>
      </c>
      <c r="H704" s="33" t="s">
        <v>139</v>
      </c>
      <c r="I704" s="33" t="s">
        <v>105</v>
      </c>
      <c r="J704" s="33" t="s">
        <v>539</v>
      </c>
      <c r="K704" s="33"/>
      <c r="L704" s="33"/>
      <c r="M704" s="33" t="s">
        <v>540</v>
      </c>
      <c r="N704" s="35" t="s">
        <v>26</v>
      </c>
      <c r="O704" s="35" t="n">
        <v>2016</v>
      </c>
      <c r="P704" s="36" t="str">
        <f aca="false">J704</f>
        <v>Bertram, Explorer</v>
      </c>
      <c r="Q704" s="37" t="n">
        <f aca="false">COUNTIF(P:P,P704)</f>
        <v>3</v>
      </c>
      <c r="R704" s="38" t="str">
        <f aca="false">E704&amp;"|"&amp;J704</f>
        <v>Megalopolis|Bertram, Explorer</v>
      </c>
      <c r="S704" s="39" t="n">
        <f aca="false">COUNTIF(R:R,R704)</f>
        <v>1</v>
      </c>
      <c r="T704" s="40" t="str">
        <f aca="false">B704&amp;"|"&amp;E704&amp;"|"&amp;J704</f>
        <v>Starter|Megalopolis|Bertram, Explorer</v>
      </c>
      <c r="U704" s="41" t="n">
        <f aca="false">COUNTIF(T:T,T704)</f>
        <v>1</v>
      </c>
      <c r="V704" s="42" t="str">
        <f aca="false">B704&amp;"|"&amp;E704&amp;"|"&amp;J704&amp;"|"&amp;N704</f>
        <v>Starter|Megalopolis|Bertram, Explorer|Set Rotation</v>
      </c>
      <c r="W704" s="43" t="n">
        <f aca="false">COUNTIF(V:V,V704)</f>
        <v>1</v>
      </c>
    </row>
    <row r="705" customFormat="false" ht="15.75" hidden="false" customHeight="true" outlineLevel="0" collapsed="false">
      <c r="A705" s="33" t="s">
        <v>26</v>
      </c>
      <c r="B705" s="33" t="s">
        <v>11</v>
      </c>
      <c r="C705" s="34" t="n">
        <v>3</v>
      </c>
      <c r="D705" s="34" t="n">
        <v>1</v>
      </c>
      <c r="E705" s="33" t="s">
        <v>1812</v>
      </c>
      <c r="F705" s="33" t="s">
        <v>1812</v>
      </c>
      <c r="G705" s="34" t="n">
        <v>4</v>
      </c>
      <c r="H705" s="33" t="s">
        <v>114</v>
      </c>
      <c r="I705" s="33" t="s">
        <v>105</v>
      </c>
      <c r="J705" s="33" t="s">
        <v>1815</v>
      </c>
      <c r="K705" s="33"/>
      <c r="L705" s="33"/>
      <c r="M705" s="33" t="s">
        <v>1816</v>
      </c>
      <c r="N705" s="35" t="s">
        <v>26</v>
      </c>
      <c r="O705" s="35" t="n">
        <v>2016</v>
      </c>
      <c r="P705" s="36" t="str">
        <f aca="false">J705</f>
        <v>Cannon Technician Meryl</v>
      </c>
      <c r="Q705" s="37" t="n">
        <f aca="false">COUNTIF(P:P,P705)</f>
        <v>3</v>
      </c>
      <c r="R705" s="38" t="str">
        <f aca="false">E705&amp;"|"&amp;J705</f>
        <v>Megalopolis|Cannon Technician Meryl</v>
      </c>
      <c r="S705" s="39" t="n">
        <f aca="false">COUNTIF(R:R,R705)</f>
        <v>1</v>
      </c>
      <c r="T705" s="40" t="str">
        <f aca="false">B705&amp;"|"&amp;E705&amp;"|"&amp;J705</f>
        <v>Starter|Megalopolis|Cannon Technician Meryl</v>
      </c>
      <c r="U705" s="41" t="n">
        <f aca="false">COUNTIF(T:T,T705)</f>
        <v>1</v>
      </c>
      <c r="V705" s="42" t="str">
        <f aca="false">B705&amp;"|"&amp;E705&amp;"|"&amp;J705&amp;"|"&amp;N705</f>
        <v>Starter|Megalopolis|Cannon Technician Meryl|Set Rotation</v>
      </c>
      <c r="W705" s="43" t="n">
        <f aca="false">COUNTIF(V:V,V705)</f>
        <v>1</v>
      </c>
    </row>
    <row r="706" customFormat="false" ht="15.75" hidden="false" customHeight="true" outlineLevel="0" collapsed="false">
      <c r="A706" s="33" t="s">
        <v>26</v>
      </c>
      <c r="B706" s="33" t="s">
        <v>11</v>
      </c>
      <c r="C706" s="34" t="n">
        <v>3</v>
      </c>
      <c r="D706" s="34" t="n">
        <v>1</v>
      </c>
      <c r="E706" s="33" t="s">
        <v>1812</v>
      </c>
      <c r="F706" s="33" t="s">
        <v>1812</v>
      </c>
      <c r="G706" s="34" t="n">
        <v>1</v>
      </c>
      <c r="H706" s="33" t="s">
        <v>139</v>
      </c>
      <c r="I706" s="33" t="s">
        <v>105</v>
      </c>
      <c r="J706" s="33" t="s">
        <v>1817</v>
      </c>
      <c r="K706" s="33"/>
      <c r="L706" s="33"/>
      <c r="M706" s="33" t="s">
        <v>1818</v>
      </c>
      <c r="N706" s="35" t="s">
        <v>26</v>
      </c>
      <c r="O706" s="35" t="n">
        <v>2016</v>
      </c>
      <c r="P706" s="36" t="str">
        <f aca="false">J706</f>
        <v>Corporate Zombie</v>
      </c>
      <c r="Q706" s="37" t="n">
        <f aca="false">COUNTIF(P:P,P706)</f>
        <v>2</v>
      </c>
      <c r="R706" s="38" t="str">
        <f aca="false">E706&amp;"|"&amp;J706</f>
        <v>Megalopolis|Corporate Zombie</v>
      </c>
      <c r="S706" s="39" t="n">
        <f aca="false">COUNTIF(R:R,R706)</f>
        <v>1</v>
      </c>
      <c r="T706" s="40" t="str">
        <f aca="false">B706&amp;"|"&amp;E706&amp;"|"&amp;J706</f>
        <v>Starter|Megalopolis|Corporate Zombie</v>
      </c>
      <c r="U706" s="41" t="n">
        <f aca="false">COUNTIF(T:T,T706)</f>
        <v>1</v>
      </c>
      <c r="V706" s="42" t="str">
        <f aca="false">B706&amp;"|"&amp;E706&amp;"|"&amp;J706&amp;"|"&amp;N706</f>
        <v>Starter|Megalopolis|Corporate Zombie|Set Rotation</v>
      </c>
      <c r="W706" s="43" t="n">
        <f aca="false">COUNTIF(V:V,V706)</f>
        <v>1</v>
      </c>
    </row>
    <row r="707" customFormat="false" ht="15.75" hidden="false" customHeight="true" outlineLevel="0" collapsed="false">
      <c r="A707" s="33" t="s">
        <v>26</v>
      </c>
      <c r="B707" s="33" t="s">
        <v>11</v>
      </c>
      <c r="C707" s="34" t="n">
        <v>3</v>
      </c>
      <c r="D707" s="34" t="n">
        <v>1</v>
      </c>
      <c r="E707" s="33" t="s">
        <v>1812</v>
      </c>
      <c r="F707" s="33" t="s">
        <v>1812</v>
      </c>
      <c r="G707" s="34" t="n">
        <v>1</v>
      </c>
      <c r="H707" s="33" t="s">
        <v>109</v>
      </c>
      <c r="I707" s="33" t="s">
        <v>109</v>
      </c>
      <c r="J707" s="33" t="s">
        <v>224</v>
      </c>
      <c r="K707" s="33"/>
      <c r="L707" s="33"/>
      <c r="M707" s="33" t="s">
        <v>226</v>
      </c>
      <c r="N707" s="35" t="s">
        <v>26</v>
      </c>
      <c r="O707" s="35" t="n">
        <v>2016</v>
      </c>
      <c r="P707" s="36" t="str">
        <f aca="false">J707</f>
        <v>Deck Protectors</v>
      </c>
      <c r="Q707" s="37" t="n">
        <f aca="false">COUNTIF(P:P,P707)</f>
        <v>12</v>
      </c>
      <c r="R707" s="38" t="str">
        <f aca="false">E707&amp;"|"&amp;J707</f>
        <v>Megalopolis|Deck Protectors</v>
      </c>
      <c r="S707" s="39" t="n">
        <f aca="false">COUNTIF(R:R,R707)</f>
        <v>1</v>
      </c>
      <c r="T707" s="40" t="str">
        <f aca="false">B707&amp;"|"&amp;E707&amp;"|"&amp;J707</f>
        <v>Starter|Megalopolis|Deck Protectors</v>
      </c>
      <c r="U707" s="41" t="n">
        <f aca="false">COUNTIF(T:T,T707)</f>
        <v>1</v>
      </c>
      <c r="V707" s="42" t="str">
        <f aca="false">B707&amp;"|"&amp;E707&amp;"|"&amp;J707&amp;"|"&amp;N707</f>
        <v>Starter|Megalopolis|Deck Protectors|Set Rotation</v>
      </c>
      <c r="W707" s="43" t="n">
        <f aca="false">COUNTIF(V:V,V707)</f>
        <v>1</v>
      </c>
    </row>
    <row r="708" customFormat="false" ht="15.75" hidden="false" customHeight="true" outlineLevel="0" collapsed="false">
      <c r="A708" s="33" t="s">
        <v>26</v>
      </c>
      <c r="B708" s="33" t="s">
        <v>11</v>
      </c>
      <c r="C708" s="34" t="n">
        <v>3</v>
      </c>
      <c r="D708" s="34" t="n">
        <v>1</v>
      </c>
      <c r="E708" s="33" t="s">
        <v>1812</v>
      </c>
      <c r="F708" s="33" t="s">
        <v>1812</v>
      </c>
      <c r="G708" s="34" t="n">
        <v>3</v>
      </c>
      <c r="H708" s="33" t="s">
        <v>139</v>
      </c>
      <c r="I708" s="33" t="s">
        <v>105</v>
      </c>
      <c r="J708" s="33" t="s">
        <v>1819</v>
      </c>
      <c r="K708" s="33"/>
      <c r="L708" s="33"/>
      <c r="M708" s="33" t="s">
        <v>1820</v>
      </c>
      <c r="N708" s="35" t="s">
        <v>26</v>
      </c>
      <c r="O708" s="35" t="n">
        <v>2016</v>
      </c>
      <c r="P708" s="36" t="str">
        <f aca="false">J708</f>
        <v>Detective British</v>
      </c>
      <c r="Q708" s="37" t="n">
        <f aca="false">COUNTIF(P:P,P708)</f>
        <v>2</v>
      </c>
      <c r="R708" s="38" t="str">
        <f aca="false">E708&amp;"|"&amp;J708</f>
        <v>Megalopolis|Detective British</v>
      </c>
      <c r="S708" s="39" t="n">
        <f aca="false">COUNTIF(R:R,R708)</f>
        <v>1</v>
      </c>
      <c r="T708" s="40" t="str">
        <f aca="false">B708&amp;"|"&amp;E708&amp;"|"&amp;J708</f>
        <v>Starter|Megalopolis|Detective British</v>
      </c>
      <c r="U708" s="41" t="n">
        <f aca="false">COUNTIF(T:T,T708)</f>
        <v>1</v>
      </c>
      <c r="V708" s="42" t="str">
        <f aca="false">B708&amp;"|"&amp;E708&amp;"|"&amp;J708&amp;"|"&amp;N708</f>
        <v>Starter|Megalopolis|Detective British|Set Rotation</v>
      </c>
      <c r="W708" s="43" t="n">
        <f aca="false">COUNTIF(V:V,V708)</f>
        <v>1</v>
      </c>
    </row>
    <row r="709" customFormat="false" ht="15.75" hidden="false" customHeight="true" outlineLevel="0" collapsed="false">
      <c r="A709" s="33" t="s">
        <v>26</v>
      </c>
      <c r="B709" s="33" t="s">
        <v>11</v>
      </c>
      <c r="C709" s="34" t="n">
        <v>3</v>
      </c>
      <c r="D709" s="34" t="n">
        <v>1</v>
      </c>
      <c r="E709" s="33" t="s">
        <v>1812</v>
      </c>
      <c r="F709" s="33" t="s">
        <v>1812</v>
      </c>
      <c r="G709" s="34" t="n">
        <v>5</v>
      </c>
      <c r="H709" s="33" t="s">
        <v>129</v>
      </c>
      <c r="I709" s="33" t="s">
        <v>105</v>
      </c>
      <c r="J709" s="33" t="s">
        <v>1443</v>
      </c>
      <c r="K709" s="33"/>
      <c r="L709" s="33"/>
      <c r="M709" s="33" t="s">
        <v>1444</v>
      </c>
      <c r="N709" s="35" t="s">
        <v>26</v>
      </c>
      <c r="O709" s="35" t="n">
        <v>2016</v>
      </c>
      <c r="P709" s="36" t="str">
        <f aca="false">J709</f>
        <v>King of the Faraway Mountain</v>
      </c>
      <c r="Q709" s="37" t="n">
        <f aca="false">COUNTIF(P:P,P709)</f>
        <v>3</v>
      </c>
      <c r="R709" s="38" t="str">
        <f aca="false">E709&amp;"|"&amp;J709</f>
        <v>Megalopolis|King of the Faraway Mountain</v>
      </c>
      <c r="S709" s="39" t="n">
        <f aca="false">COUNTIF(R:R,R709)</f>
        <v>1</v>
      </c>
      <c r="T709" s="40" t="str">
        <f aca="false">B709&amp;"|"&amp;E709&amp;"|"&amp;J709</f>
        <v>Starter|Megalopolis|King of the Faraway Mountain</v>
      </c>
      <c r="U709" s="41" t="n">
        <f aca="false">COUNTIF(T:T,T709)</f>
        <v>1</v>
      </c>
      <c r="V709" s="42" t="str">
        <f aca="false">B709&amp;"|"&amp;E709&amp;"|"&amp;J709&amp;"|"&amp;N709</f>
        <v>Starter|Megalopolis|King of the Faraway Mountain|Set Rotation</v>
      </c>
      <c r="W709" s="43" t="n">
        <f aca="false">COUNTIF(V:V,V709)</f>
        <v>1</v>
      </c>
    </row>
    <row r="710" customFormat="false" ht="15.75" hidden="false" customHeight="true" outlineLevel="0" collapsed="false">
      <c r="A710" s="33" t="s">
        <v>26</v>
      </c>
      <c r="B710" s="33" t="s">
        <v>11</v>
      </c>
      <c r="C710" s="34" t="n">
        <v>3</v>
      </c>
      <c r="D710" s="34" t="n">
        <v>1</v>
      </c>
      <c r="E710" s="33" t="s">
        <v>1812</v>
      </c>
      <c r="F710" s="33" t="s">
        <v>1812</v>
      </c>
      <c r="G710" s="34" t="n">
        <v>3</v>
      </c>
      <c r="H710" s="33" t="s">
        <v>109</v>
      </c>
      <c r="I710" s="33" t="s">
        <v>105</v>
      </c>
      <c r="J710" s="33" t="s">
        <v>1821</v>
      </c>
      <c r="K710" s="33"/>
      <c r="L710" s="33"/>
      <c r="M710" s="33" t="s">
        <v>1822</v>
      </c>
      <c r="N710" s="35" t="s">
        <v>26</v>
      </c>
      <c r="O710" s="35" t="n">
        <v>2016</v>
      </c>
      <c r="P710" s="36" t="str">
        <f aca="false">J710</f>
        <v>Mono-Citizen Contract</v>
      </c>
      <c r="Q710" s="37" t="n">
        <f aca="false">COUNTIF(P:P,P710)</f>
        <v>2</v>
      </c>
      <c r="R710" s="38" t="str">
        <f aca="false">E710&amp;"|"&amp;J710</f>
        <v>Megalopolis|Mono-Citizen Contract</v>
      </c>
      <c r="S710" s="39" t="n">
        <f aca="false">COUNTIF(R:R,R710)</f>
        <v>1</v>
      </c>
      <c r="T710" s="40" t="str">
        <f aca="false">B710&amp;"|"&amp;E710&amp;"|"&amp;J710</f>
        <v>Starter|Megalopolis|Mono-Citizen Contract</v>
      </c>
      <c r="U710" s="41" t="n">
        <f aca="false">COUNTIF(T:T,T710)</f>
        <v>1</v>
      </c>
      <c r="V710" s="42" t="str">
        <f aca="false">B710&amp;"|"&amp;E710&amp;"|"&amp;J710&amp;"|"&amp;N710</f>
        <v>Starter|Megalopolis|Mono-Citizen Contract|Set Rotation</v>
      </c>
      <c r="W710" s="43" t="n">
        <f aca="false">COUNTIF(V:V,V710)</f>
        <v>1</v>
      </c>
    </row>
    <row r="711" customFormat="false" ht="15.75" hidden="false" customHeight="true" outlineLevel="0" collapsed="false">
      <c r="A711" s="33" t="s">
        <v>69</v>
      </c>
      <c r="B711" s="33" t="s">
        <v>17</v>
      </c>
      <c r="C711" s="34" t="n">
        <v>7</v>
      </c>
      <c r="D711" s="34" t="n">
        <v>1</v>
      </c>
      <c r="E711" s="33" t="s">
        <v>1823</v>
      </c>
      <c r="F711" s="33" t="s">
        <v>1823</v>
      </c>
      <c r="G711" s="34" t="n">
        <v>7</v>
      </c>
      <c r="H711" s="33" t="s">
        <v>110</v>
      </c>
      <c r="I711" s="33" t="s">
        <v>125</v>
      </c>
      <c r="J711" s="33" t="s">
        <v>1824</v>
      </c>
      <c r="K711" s="33"/>
      <c r="L711" s="33"/>
      <c r="M711" s="33" t="s">
        <v>1825</v>
      </c>
      <c r="N711" s="35" t="s">
        <v>109</v>
      </c>
      <c r="O711" s="35" t="n">
        <v>2019</v>
      </c>
      <c r="P711" s="36" t="str">
        <f aca="false">J711</f>
        <v>Nightingale Arsen</v>
      </c>
      <c r="Q711" s="37" t="n">
        <f aca="false">COUNTIF(P:P,P711)</f>
        <v>1</v>
      </c>
      <c r="R711" s="38" t="str">
        <f aca="false">E711&amp;"|"&amp;J711</f>
        <v>Middara|Nightingale Arsen</v>
      </c>
      <c r="S711" s="39" t="n">
        <f aca="false">COUNTIF(R:R,R711)</f>
        <v>1</v>
      </c>
      <c r="T711" s="40" t="str">
        <f aca="false">B711&amp;"|"&amp;E711&amp;"|"&amp;J711</f>
        <v>Silver Promo|Middara|Nightingale Arsen</v>
      </c>
      <c r="U711" s="41" t="n">
        <f aca="false">COUNTIF(T:T,T711)</f>
        <v>1</v>
      </c>
      <c r="V711" s="42" t="str">
        <f aca="false">B711&amp;"|"&amp;E711&amp;"|"&amp;J711&amp;"|"&amp;N711</f>
        <v>Silver Promo|Middara|Nightingale Arsen|-</v>
      </c>
      <c r="W711" s="43" t="n">
        <f aca="false">COUNTIF(V:V,V711)</f>
        <v>1</v>
      </c>
    </row>
    <row r="712" customFormat="false" ht="15.75" hidden="false" customHeight="true" outlineLevel="0" collapsed="false">
      <c r="A712" s="33" t="s">
        <v>69</v>
      </c>
      <c r="B712" s="33" t="s">
        <v>17</v>
      </c>
      <c r="C712" s="34" t="n">
        <v>7</v>
      </c>
      <c r="D712" s="34" t="n">
        <v>1</v>
      </c>
      <c r="E712" s="33" t="s">
        <v>1823</v>
      </c>
      <c r="F712" s="33" t="s">
        <v>1823</v>
      </c>
      <c r="G712" s="34" t="n">
        <v>7</v>
      </c>
      <c r="H712" s="33" t="s">
        <v>110</v>
      </c>
      <c r="I712" s="33" t="s">
        <v>275</v>
      </c>
      <c r="J712" s="33" t="s">
        <v>1826</v>
      </c>
      <c r="K712" s="33"/>
      <c r="L712" s="33"/>
      <c r="M712" s="33" t="s">
        <v>1827</v>
      </c>
      <c r="N712" s="35" t="s">
        <v>109</v>
      </c>
      <c r="O712" s="35" t="n">
        <v>2019</v>
      </c>
      <c r="P712" s="36" t="str">
        <f aca="false">J712</f>
        <v>Nyx</v>
      </c>
      <c r="Q712" s="37" t="n">
        <f aca="false">COUNTIF(P:P,P712)</f>
        <v>1</v>
      </c>
      <c r="R712" s="38" t="str">
        <f aca="false">E712&amp;"|"&amp;J712</f>
        <v>Middara|Nyx</v>
      </c>
      <c r="S712" s="39" t="n">
        <f aca="false">COUNTIF(R:R,R712)</f>
        <v>1</v>
      </c>
      <c r="T712" s="40" t="str">
        <f aca="false">B712&amp;"|"&amp;E712&amp;"|"&amp;J712</f>
        <v>Silver Promo|Middara|Nyx</v>
      </c>
      <c r="U712" s="41" t="n">
        <f aca="false">COUNTIF(T:T,T712)</f>
        <v>1</v>
      </c>
      <c r="V712" s="42" t="str">
        <f aca="false">B712&amp;"|"&amp;E712&amp;"|"&amp;J712&amp;"|"&amp;N712</f>
        <v>Silver Promo|Middara|Nyx|-</v>
      </c>
      <c r="W712" s="43" t="n">
        <f aca="false">COUNTIF(V:V,V712)</f>
        <v>1</v>
      </c>
    </row>
    <row r="713" customFormat="false" ht="15.75" hidden="false" customHeight="true" outlineLevel="0" collapsed="false">
      <c r="A713" s="33" t="s">
        <v>69</v>
      </c>
      <c r="B713" s="33" t="s">
        <v>17</v>
      </c>
      <c r="C713" s="34" t="n">
        <v>7</v>
      </c>
      <c r="D713" s="34" t="n">
        <v>1</v>
      </c>
      <c r="E713" s="33" t="s">
        <v>1823</v>
      </c>
      <c r="F713" s="33" t="s">
        <v>1823</v>
      </c>
      <c r="G713" s="34" t="n">
        <v>7</v>
      </c>
      <c r="H713" s="33" t="s">
        <v>110</v>
      </c>
      <c r="I713" s="33" t="s">
        <v>125</v>
      </c>
      <c r="J713" s="33" t="s">
        <v>1828</v>
      </c>
      <c r="K713" s="33"/>
      <c r="L713" s="33"/>
      <c r="M713" s="33" t="s">
        <v>1829</v>
      </c>
      <c r="N713" s="35" t="s">
        <v>109</v>
      </c>
      <c r="O713" s="35" t="n">
        <v>2019</v>
      </c>
      <c r="P713" s="36" t="str">
        <f aca="false">J713</f>
        <v>Padric Brown</v>
      </c>
      <c r="Q713" s="37" t="n">
        <f aca="false">COUNTIF(P:P,P713)</f>
        <v>1</v>
      </c>
      <c r="R713" s="38" t="str">
        <f aca="false">E713&amp;"|"&amp;J713</f>
        <v>Middara|Padric Brown</v>
      </c>
      <c r="S713" s="39" t="n">
        <f aca="false">COUNTIF(R:R,R713)</f>
        <v>1</v>
      </c>
      <c r="T713" s="40" t="str">
        <f aca="false">B713&amp;"|"&amp;E713&amp;"|"&amp;J713</f>
        <v>Silver Promo|Middara|Padric Brown</v>
      </c>
      <c r="U713" s="41" t="n">
        <f aca="false">COUNTIF(T:T,T713)</f>
        <v>1</v>
      </c>
      <c r="V713" s="42" t="str">
        <f aca="false">B713&amp;"|"&amp;E713&amp;"|"&amp;J713&amp;"|"&amp;N713</f>
        <v>Silver Promo|Middara|Padric Brown|-</v>
      </c>
      <c r="W713" s="43" t="n">
        <f aca="false">COUNTIF(V:V,V713)</f>
        <v>1</v>
      </c>
    </row>
    <row r="714" customFormat="false" ht="15.75" hidden="false" customHeight="true" outlineLevel="0" collapsed="false">
      <c r="A714" s="33" t="s">
        <v>69</v>
      </c>
      <c r="B714" s="33" t="s">
        <v>17</v>
      </c>
      <c r="C714" s="34" t="n">
        <v>7</v>
      </c>
      <c r="D714" s="34" t="n">
        <v>1</v>
      </c>
      <c r="E714" s="33" t="s">
        <v>1823</v>
      </c>
      <c r="F714" s="33" t="s">
        <v>1823</v>
      </c>
      <c r="G714" s="34" t="n">
        <v>7</v>
      </c>
      <c r="H714" s="33" t="s">
        <v>110</v>
      </c>
      <c r="I714" s="33" t="s">
        <v>162</v>
      </c>
      <c r="J714" s="33" t="s">
        <v>1830</v>
      </c>
      <c r="K714" s="33"/>
      <c r="L714" s="33"/>
      <c r="M714" s="33" t="s">
        <v>1831</v>
      </c>
      <c r="N714" s="35" t="s">
        <v>109</v>
      </c>
      <c r="O714" s="35" t="n">
        <v>2019</v>
      </c>
      <c r="P714" s="36" t="str">
        <f aca="false">J714</f>
        <v>Remi Moretti</v>
      </c>
      <c r="Q714" s="37" t="n">
        <f aca="false">COUNTIF(P:P,P714)</f>
        <v>1</v>
      </c>
      <c r="R714" s="38" t="str">
        <f aca="false">E714&amp;"|"&amp;J714</f>
        <v>Middara|Remi Moretti</v>
      </c>
      <c r="S714" s="39" t="n">
        <f aca="false">COUNTIF(R:R,R714)</f>
        <v>1</v>
      </c>
      <c r="T714" s="40" t="str">
        <f aca="false">B714&amp;"|"&amp;E714&amp;"|"&amp;J714</f>
        <v>Silver Promo|Middara|Remi Moretti</v>
      </c>
      <c r="U714" s="41" t="n">
        <f aca="false">COUNTIF(T:T,T714)</f>
        <v>1</v>
      </c>
      <c r="V714" s="42" t="str">
        <f aca="false">B714&amp;"|"&amp;E714&amp;"|"&amp;J714&amp;"|"&amp;N714</f>
        <v>Silver Promo|Middara|Remi Moretti|-</v>
      </c>
      <c r="W714" s="43" t="n">
        <f aca="false">COUNTIF(V:V,V714)</f>
        <v>1</v>
      </c>
    </row>
    <row r="715" customFormat="false" ht="15.75" hidden="false" customHeight="true" outlineLevel="0" collapsed="false">
      <c r="A715" s="33" t="s">
        <v>69</v>
      </c>
      <c r="B715" s="33" t="s">
        <v>17</v>
      </c>
      <c r="C715" s="34" t="n">
        <v>7</v>
      </c>
      <c r="D715" s="34" t="n">
        <v>1</v>
      </c>
      <c r="E715" s="33" t="s">
        <v>1823</v>
      </c>
      <c r="F715" s="33" t="s">
        <v>1823</v>
      </c>
      <c r="G715" s="34" t="n">
        <v>7</v>
      </c>
      <c r="H715" s="33" t="s">
        <v>99</v>
      </c>
      <c r="I715" s="33" t="s">
        <v>125</v>
      </c>
      <c r="J715" s="33" t="s">
        <v>1832</v>
      </c>
      <c r="K715" s="33"/>
      <c r="L715" s="33"/>
      <c r="M715" s="33" t="s">
        <v>1833</v>
      </c>
      <c r="N715" s="35" t="s">
        <v>109</v>
      </c>
      <c r="O715" s="35" t="n">
        <v>2019</v>
      </c>
      <c r="P715" s="36" t="str">
        <f aca="false">J715</f>
        <v>Rook Lars</v>
      </c>
      <c r="Q715" s="37" t="n">
        <f aca="false">COUNTIF(P:P,P715)</f>
        <v>1</v>
      </c>
      <c r="R715" s="38" t="str">
        <f aca="false">E715&amp;"|"&amp;J715</f>
        <v>Middara|Rook Lars</v>
      </c>
      <c r="S715" s="39" t="n">
        <f aca="false">COUNTIF(R:R,R715)</f>
        <v>1</v>
      </c>
      <c r="T715" s="40" t="str">
        <f aca="false">B715&amp;"|"&amp;E715&amp;"|"&amp;J715</f>
        <v>Silver Promo|Middara|Rook Lars</v>
      </c>
      <c r="U715" s="41" t="n">
        <f aca="false">COUNTIF(T:T,T715)</f>
        <v>1</v>
      </c>
      <c r="V715" s="42" t="str">
        <f aca="false">B715&amp;"|"&amp;E715&amp;"|"&amp;J715&amp;"|"&amp;N715</f>
        <v>Silver Promo|Middara|Rook Lars|-</v>
      </c>
      <c r="W715" s="43" t="n">
        <f aca="false">COUNTIF(V:V,V715)</f>
        <v>1</v>
      </c>
    </row>
    <row r="716" customFormat="false" ht="15.75" hidden="false" customHeight="true" outlineLevel="0" collapsed="false">
      <c r="A716" s="33" t="s">
        <v>69</v>
      </c>
      <c r="B716" s="33" t="s">
        <v>17</v>
      </c>
      <c r="C716" s="34" t="n">
        <v>7</v>
      </c>
      <c r="D716" s="34" t="n">
        <v>1</v>
      </c>
      <c r="E716" s="33" t="s">
        <v>1823</v>
      </c>
      <c r="F716" s="33" t="s">
        <v>1823</v>
      </c>
      <c r="G716" s="34" t="n">
        <v>7</v>
      </c>
      <c r="H716" s="33" t="s">
        <v>129</v>
      </c>
      <c r="I716" s="33" t="s">
        <v>125</v>
      </c>
      <c r="J716" s="33" t="s">
        <v>1834</v>
      </c>
      <c r="K716" s="33"/>
      <c r="L716" s="33"/>
      <c r="M716" s="33" t="s">
        <v>1835</v>
      </c>
      <c r="N716" s="35" t="s">
        <v>109</v>
      </c>
      <c r="O716" s="35" t="n">
        <v>2019</v>
      </c>
      <c r="P716" s="36" t="str">
        <f aca="false">J716</f>
        <v>Zeke Jeong</v>
      </c>
      <c r="Q716" s="37" t="n">
        <f aca="false">COUNTIF(P:P,P716)</f>
        <v>1</v>
      </c>
      <c r="R716" s="38" t="str">
        <f aca="false">E716&amp;"|"&amp;J716</f>
        <v>Middara|Zeke Jeong</v>
      </c>
      <c r="S716" s="39" t="n">
        <f aca="false">COUNTIF(R:R,R716)</f>
        <v>1</v>
      </c>
      <c r="T716" s="40" t="str">
        <f aca="false">B716&amp;"|"&amp;E716&amp;"|"&amp;J716</f>
        <v>Silver Promo|Middara|Zeke Jeong</v>
      </c>
      <c r="U716" s="41" t="n">
        <f aca="false">COUNTIF(T:T,T716)</f>
        <v>1</v>
      </c>
      <c r="V716" s="42" t="str">
        <f aca="false">B716&amp;"|"&amp;E716&amp;"|"&amp;J716&amp;"|"&amp;N716</f>
        <v>Silver Promo|Middara|Zeke Jeong|-</v>
      </c>
      <c r="W716" s="43" t="n">
        <f aca="false">COUNTIF(V:V,V716)</f>
        <v>1</v>
      </c>
    </row>
    <row r="717" customFormat="false" ht="15.75" hidden="false" customHeight="true" outlineLevel="0" collapsed="false">
      <c r="A717" s="33" t="s">
        <v>10</v>
      </c>
      <c r="B717" s="33" t="s">
        <v>18</v>
      </c>
      <c r="C717" s="34" t="n">
        <v>9</v>
      </c>
      <c r="D717" s="34" t="n">
        <v>1</v>
      </c>
      <c r="E717" s="33" t="s">
        <v>1836</v>
      </c>
      <c r="F717" s="33" t="s">
        <v>1836</v>
      </c>
      <c r="G717" s="34" t="n">
        <v>10</v>
      </c>
      <c r="H717" s="33" t="s">
        <v>109</v>
      </c>
      <c r="I717" s="33" t="s">
        <v>109</v>
      </c>
      <c r="J717" s="33" t="s">
        <v>1837</v>
      </c>
      <c r="K717" s="33"/>
      <c r="L717" s="33"/>
      <c r="M717" s="33" t="s">
        <v>1838</v>
      </c>
      <c r="N717" s="35" t="s">
        <v>109</v>
      </c>
      <c r="O717" s="35" t="n">
        <v>2015</v>
      </c>
      <c r="P717" s="36" t="str">
        <f aca="false">J717</f>
        <v>The Millennium Deck Platform</v>
      </c>
      <c r="Q717" s="37" t="n">
        <f aca="false">COUNTIF(P:P,P717)</f>
        <v>1</v>
      </c>
      <c r="R717" s="38" t="str">
        <f aca="false">E717&amp;"|"&amp;J717</f>
        <v>Millennium Accessories|The Millennium Deck Platform</v>
      </c>
      <c r="S717" s="39" t="n">
        <f aca="false">COUNTIF(R:R,R717)</f>
        <v>1</v>
      </c>
      <c r="T717" s="40" t="str">
        <f aca="false">B717&amp;"|"&amp;E717&amp;"|"&amp;J717</f>
        <v>Gold Promo|Millennium Accessories|The Millennium Deck Platform</v>
      </c>
      <c r="U717" s="41" t="n">
        <f aca="false">COUNTIF(T:T,T717)</f>
        <v>1</v>
      </c>
      <c r="V717" s="42" t="str">
        <f aca="false">B717&amp;"|"&amp;E717&amp;"|"&amp;J717&amp;"|"&amp;N717</f>
        <v>Gold Promo|Millennium Accessories|The Millennium Deck Platform|-</v>
      </c>
      <c r="W717" s="43" t="n">
        <f aca="false">COUNTIF(V:V,V717)</f>
        <v>1</v>
      </c>
    </row>
    <row r="718" customFormat="false" ht="15.75" hidden="false" customHeight="true" outlineLevel="0" collapsed="false">
      <c r="A718" s="33" t="s">
        <v>10</v>
      </c>
      <c r="B718" s="33" t="s">
        <v>18</v>
      </c>
      <c r="C718" s="34" t="n">
        <v>9</v>
      </c>
      <c r="D718" s="34" t="n">
        <v>1</v>
      </c>
      <c r="E718" s="33" t="s">
        <v>1836</v>
      </c>
      <c r="F718" s="33" t="s">
        <v>1836</v>
      </c>
      <c r="G718" s="34" t="n">
        <v>10</v>
      </c>
      <c r="H718" s="33" t="s">
        <v>109</v>
      </c>
      <c r="I718" s="33" t="s">
        <v>109</v>
      </c>
      <c r="J718" s="33" t="s">
        <v>1839</v>
      </c>
      <c r="K718" s="33"/>
      <c r="L718" s="33"/>
      <c r="M718" s="33" t="s">
        <v>1840</v>
      </c>
      <c r="N718" s="35" t="s">
        <v>109</v>
      </c>
      <c r="O718" s="35" t="n">
        <v>2015</v>
      </c>
      <c r="P718" s="36" t="str">
        <f aca="false">J718</f>
        <v>The Millennium Gameboard</v>
      </c>
      <c r="Q718" s="37" t="n">
        <f aca="false">COUNTIF(P:P,P718)</f>
        <v>1</v>
      </c>
      <c r="R718" s="38" t="str">
        <f aca="false">E718&amp;"|"&amp;J718</f>
        <v>Millennium Accessories|The Millennium Gameboard</v>
      </c>
      <c r="S718" s="39" t="n">
        <f aca="false">COUNTIF(R:R,R718)</f>
        <v>1</v>
      </c>
      <c r="T718" s="40" t="str">
        <f aca="false">B718&amp;"|"&amp;E718&amp;"|"&amp;J718</f>
        <v>Gold Promo|Millennium Accessories|The Millennium Gameboard</v>
      </c>
      <c r="U718" s="41" t="n">
        <f aca="false">COUNTIF(T:T,T718)</f>
        <v>1</v>
      </c>
      <c r="V718" s="42" t="str">
        <f aca="false">B718&amp;"|"&amp;E718&amp;"|"&amp;J718&amp;"|"&amp;N718</f>
        <v>Gold Promo|Millennium Accessories|The Millennium Gameboard|-</v>
      </c>
      <c r="W718" s="43" t="n">
        <f aca="false">COUNTIF(V:V,V718)</f>
        <v>1</v>
      </c>
    </row>
    <row r="719" customFormat="false" ht="15.75" hidden="false" customHeight="true" outlineLevel="0" collapsed="false">
      <c r="A719" s="33" t="s">
        <v>10</v>
      </c>
      <c r="B719" s="33" t="s">
        <v>18</v>
      </c>
      <c r="C719" s="34" t="n">
        <v>9</v>
      </c>
      <c r="D719" s="34" t="n">
        <v>1</v>
      </c>
      <c r="E719" s="33" t="s">
        <v>1836</v>
      </c>
      <c r="F719" s="33" t="s">
        <v>1836</v>
      </c>
      <c r="G719" s="34" t="n">
        <v>10</v>
      </c>
      <c r="H719" s="33" t="s">
        <v>109</v>
      </c>
      <c r="I719" s="33" t="s">
        <v>109</v>
      </c>
      <c r="J719" s="33" t="s">
        <v>1841</v>
      </c>
      <c r="K719" s="33" t="s">
        <v>1842</v>
      </c>
      <c r="L719" s="33"/>
      <c r="M719" s="33" t="s">
        <v>1843</v>
      </c>
      <c r="N719" s="35" t="s">
        <v>109</v>
      </c>
      <c r="O719" s="35" t="n">
        <v>2015</v>
      </c>
      <c r="P719" s="36" t="str">
        <f aca="false">J719</f>
        <v>The Millennium Glove</v>
      </c>
      <c r="Q719" s="37" t="n">
        <f aca="false">COUNTIF(P:P,P719)</f>
        <v>1</v>
      </c>
      <c r="R719" s="38" t="str">
        <f aca="false">E719&amp;"|"&amp;J719</f>
        <v>Millennium Accessories|The Millennium Glove</v>
      </c>
      <c r="S719" s="39" t="n">
        <f aca="false">COUNTIF(R:R,R719)</f>
        <v>1</v>
      </c>
      <c r="T719" s="40" t="str">
        <f aca="false">B719&amp;"|"&amp;E719&amp;"|"&amp;J719</f>
        <v>Gold Promo|Millennium Accessories|The Millennium Glove</v>
      </c>
      <c r="U719" s="41" t="n">
        <f aca="false">COUNTIF(T:T,T719)</f>
        <v>1</v>
      </c>
      <c r="V719" s="42" t="str">
        <f aca="false">B719&amp;"|"&amp;E719&amp;"|"&amp;J719&amp;"|"&amp;N719</f>
        <v>Gold Promo|Millennium Accessories|The Millennium Glove|-</v>
      </c>
      <c r="W719" s="43" t="n">
        <f aca="false">COUNTIF(V:V,V719)</f>
        <v>1</v>
      </c>
    </row>
    <row r="720" customFormat="false" ht="15.75" hidden="false" customHeight="true" outlineLevel="0" collapsed="false">
      <c r="A720" s="33" t="s">
        <v>10</v>
      </c>
      <c r="B720" s="33" t="s">
        <v>18</v>
      </c>
      <c r="C720" s="34" t="n">
        <v>9</v>
      </c>
      <c r="D720" s="34" t="n">
        <v>1</v>
      </c>
      <c r="E720" s="33" t="s">
        <v>1836</v>
      </c>
      <c r="F720" s="33" t="s">
        <v>1836</v>
      </c>
      <c r="G720" s="34" t="n">
        <v>10</v>
      </c>
      <c r="H720" s="33" t="s">
        <v>109</v>
      </c>
      <c r="I720" s="33" t="s">
        <v>109</v>
      </c>
      <c r="J720" s="33" t="s">
        <v>1844</v>
      </c>
      <c r="K720" s="33" t="s">
        <v>1845</v>
      </c>
      <c r="L720" s="33"/>
      <c r="M720" s="33" t="s">
        <v>1846</v>
      </c>
      <c r="N720" s="35" t="s">
        <v>109</v>
      </c>
      <c r="O720" s="35" t="n">
        <v>2015</v>
      </c>
      <c r="P720" s="36" t="str">
        <f aca="false">J720</f>
        <v>The Millennium Hair Gel</v>
      </c>
      <c r="Q720" s="37" t="n">
        <f aca="false">COUNTIF(P:P,P720)</f>
        <v>1</v>
      </c>
      <c r="R720" s="38" t="str">
        <f aca="false">E720&amp;"|"&amp;J720</f>
        <v>Millennium Accessories|The Millennium Hair Gel</v>
      </c>
      <c r="S720" s="39" t="n">
        <f aca="false">COUNTIF(R:R,R720)</f>
        <v>1</v>
      </c>
      <c r="T720" s="40" t="str">
        <f aca="false">B720&amp;"|"&amp;E720&amp;"|"&amp;J720</f>
        <v>Gold Promo|Millennium Accessories|The Millennium Hair Gel</v>
      </c>
      <c r="U720" s="41" t="n">
        <f aca="false">COUNTIF(T:T,T720)</f>
        <v>1</v>
      </c>
      <c r="V720" s="42" t="str">
        <f aca="false">B720&amp;"|"&amp;E720&amp;"|"&amp;J720&amp;"|"&amp;N720</f>
        <v>Gold Promo|Millennium Accessories|The Millennium Hair Gel|-</v>
      </c>
      <c r="W720" s="43" t="n">
        <f aca="false">COUNTIF(V:V,V720)</f>
        <v>1</v>
      </c>
    </row>
    <row r="721" customFormat="false" ht="15.75" hidden="false" customHeight="true" outlineLevel="0" collapsed="false">
      <c r="A721" s="33" t="s">
        <v>10</v>
      </c>
      <c r="B721" s="33" t="s">
        <v>18</v>
      </c>
      <c r="C721" s="34" t="n">
        <v>9</v>
      </c>
      <c r="D721" s="34" t="n">
        <v>1</v>
      </c>
      <c r="E721" s="33" t="s">
        <v>1836</v>
      </c>
      <c r="F721" s="33" t="s">
        <v>1836</v>
      </c>
      <c r="G721" s="34" t="n">
        <v>10</v>
      </c>
      <c r="H721" s="33" t="s">
        <v>109</v>
      </c>
      <c r="I721" s="33" t="s">
        <v>109</v>
      </c>
      <c r="J721" s="33" t="s">
        <v>1847</v>
      </c>
      <c r="K721" s="33"/>
      <c r="L721" s="33"/>
      <c r="M721" s="33" t="s">
        <v>1848</v>
      </c>
      <c r="N721" s="35" t="s">
        <v>109</v>
      </c>
      <c r="O721" s="35" t="n">
        <v>2015</v>
      </c>
      <c r="P721" s="36" t="str">
        <f aca="false">J721</f>
        <v>The Millennium Ice</v>
      </c>
      <c r="Q721" s="37" t="n">
        <f aca="false">COUNTIF(P:P,P721)</f>
        <v>1</v>
      </c>
      <c r="R721" s="38" t="str">
        <f aca="false">E721&amp;"|"&amp;J721</f>
        <v>Millennium Accessories|The Millennium Ice</v>
      </c>
      <c r="S721" s="39" t="n">
        <f aca="false">COUNTIF(R:R,R721)</f>
        <v>1</v>
      </c>
      <c r="T721" s="40" t="str">
        <f aca="false">B721&amp;"|"&amp;E721&amp;"|"&amp;J721</f>
        <v>Gold Promo|Millennium Accessories|The Millennium Ice</v>
      </c>
      <c r="U721" s="41" t="n">
        <f aca="false">COUNTIF(T:T,T721)</f>
        <v>1</v>
      </c>
      <c r="V721" s="42" t="str">
        <f aca="false">B721&amp;"|"&amp;E721&amp;"|"&amp;J721&amp;"|"&amp;N721</f>
        <v>Gold Promo|Millennium Accessories|The Millennium Ice|-</v>
      </c>
      <c r="W721" s="43" t="n">
        <f aca="false">COUNTIF(V:V,V721)</f>
        <v>1</v>
      </c>
    </row>
    <row r="722" customFormat="false" ht="15.75" hidden="false" customHeight="true" outlineLevel="0" collapsed="false">
      <c r="A722" s="33" t="s">
        <v>10</v>
      </c>
      <c r="B722" s="33" t="s">
        <v>18</v>
      </c>
      <c r="C722" s="34" t="n">
        <v>9</v>
      </c>
      <c r="D722" s="34" t="n">
        <v>1</v>
      </c>
      <c r="E722" s="33" t="s">
        <v>1836</v>
      </c>
      <c r="F722" s="33" t="s">
        <v>1836</v>
      </c>
      <c r="G722" s="34" t="n">
        <v>10</v>
      </c>
      <c r="H722" s="33" t="s">
        <v>109</v>
      </c>
      <c r="I722" s="33" t="s">
        <v>109</v>
      </c>
      <c r="J722" s="33" t="s">
        <v>1849</v>
      </c>
      <c r="K722" s="33"/>
      <c r="L722" s="33"/>
      <c r="M722" s="33" t="s">
        <v>1850</v>
      </c>
      <c r="N722" s="35" t="s">
        <v>109</v>
      </c>
      <c r="O722" s="35" t="n">
        <v>2015</v>
      </c>
      <c r="P722" s="36" t="str">
        <f aca="false">J722</f>
        <v>The Millennium Motorcycle</v>
      </c>
      <c r="Q722" s="37" t="n">
        <f aca="false">COUNTIF(P:P,P722)</f>
        <v>1</v>
      </c>
      <c r="R722" s="38" t="str">
        <f aca="false">E722&amp;"|"&amp;J722</f>
        <v>Millennium Accessories|The Millennium Motorcycle</v>
      </c>
      <c r="S722" s="39" t="n">
        <f aca="false">COUNTIF(R:R,R722)</f>
        <v>1</v>
      </c>
      <c r="T722" s="40" t="str">
        <f aca="false">B722&amp;"|"&amp;E722&amp;"|"&amp;J722</f>
        <v>Gold Promo|Millennium Accessories|The Millennium Motorcycle</v>
      </c>
      <c r="U722" s="41" t="n">
        <f aca="false">COUNTIF(T:T,T722)</f>
        <v>1</v>
      </c>
      <c r="V722" s="42" t="str">
        <f aca="false">B722&amp;"|"&amp;E722&amp;"|"&amp;J722&amp;"|"&amp;N722</f>
        <v>Gold Promo|Millennium Accessories|The Millennium Motorcycle|-</v>
      </c>
      <c r="W722" s="43" t="n">
        <f aca="false">COUNTIF(V:V,V722)</f>
        <v>1</v>
      </c>
    </row>
    <row r="723" customFormat="false" ht="15.75" hidden="false" customHeight="true" outlineLevel="0" collapsed="false">
      <c r="A723" s="33" t="s">
        <v>10</v>
      </c>
      <c r="B723" s="33" t="s">
        <v>12</v>
      </c>
      <c r="C723" s="34" t="n">
        <v>3</v>
      </c>
      <c r="D723" s="34" t="n">
        <v>1</v>
      </c>
      <c r="E723" s="33" t="s">
        <v>9</v>
      </c>
      <c r="F723" s="33" t="s">
        <v>9</v>
      </c>
      <c r="G723" s="34" t="n">
        <v>3</v>
      </c>
      <c r="H723" s="33" t="s">
        <v>110</v>
      </c>
      <c r="I723" s="33" t="s">
        <v>120</v>
      </c>
      <c r="J723" s="33" t="s">
        <v>677</v>
      </c>
      <c r="K723" s="33"/>
      <c r="L723" s="33"/>
      <c r="M723" s="33" t="s">
        <v>678</v>
      </c>
      <c r="N723" s="35" t="s">
        <v>109</v>
      </c>
      <c r="O723" s="35" t="n">
        <v>2015</v>
      </c>
      <c r="P723" s="36" t="str">
        <f aca="false">J723</f>
        <v>Aberforth, Low Summoner</v>
      </c>
      <c r="Q723" s="37" t="n">
        <f aca="false">COUNTIF(P:P,P723)</f>
        <v>3</v>
      </c>
      <c r="R723" s="38" t="str">
        <f aca="false">E723&amp;"|"&amp;J723</f>
        <v>Millennium Blades|Aberforth, Low Summoner</v>
      </c>
      <c r="S723" s="39" t="n">
        <f aca="false">COUNTIF(R:R,R723)</f>
        <v>1</v>
      </c>
      <c r="T723" s="40" t="str">
        <f aca="false">B723&amp;"|"&amp;E723&amp;"|"&amp;J723</f>
        <v>Core|Millennium Blades|Aberforth, Low Summoner</v>
      </c>
      <c r="U723" s="41" t="n">
        <f aca="false">COUNTIF(T:T,T723)</f>
        <v>1</v>
      </c>
      <c r="V723" s="42" t="str">
        <f aca="false">B723&amp;"|"&amp;E723&amp;"|"&amp;J723&amp;"|"&amp;N723</f>
        <v>Core|Millennium Blades|Aberforth, Low Summoner|-</v>
      </c>
      <c r="W723" s="43" t="n">
        <f aca="false">COUNTIF(V:V,V723)</f>
        <v>1</v>
      </c>
    </row>
    <row r="724" customFormat="false" ht="15.75" hidden="false" customHeight="true" outlineLevel="0" collapsed="false">
      <c r="A724" s="33" t="s">
        <v>73</v>
      </c>
      <c r="B724" s="33" t="s">
        <v>12</v>
      </c>
      <c r="C724" s="34" t="n">
        <v>3</v>
      </c>
      <c r="D724" s="34" t="n">
        <v>1</v>
      </c>
      <c r="E724" s="33" t="s">
        <v>9</v>
      </c>
      <c r="F724" s="33" t="s">
        <v>9</v>
      </c>
      <c r="G724" s="34" t="n">
        <v>3</v>
      </c>
      <c r="H724" s="33" t="s">
        <v>109</v>
      </c>
      <c r="I724" s="33" t="s">
        <v>109</v>
      </c>
      <c r="J724" s="33" t="s">
        <v>1851</v>
      </c>
      <c r="K724" s="33"/>
      <c r="L724" s="33"/>
      <c r="M724" s="33" t="s">
        <v>1852</v>
      </c>
      <c r="N724" s="35" t="s">
        <v>39</v>
      </c>
      <c r="O724" s="35" t="n">
        <v>2019</v>
      </c>
      <c r="P724" s="36" t="str">
        <f aca="false">J724</f>
        <v>Acquaintance List</v>
      </c>
      <c r="Q724" s="37" t="n">
        <f aca="false">COUNTIF(P:P,P724)</f>
        <v>1</v>
      </c>
      <c r="R724" s="38" t="str">
        <f aca="false">E724&amp;"|"&amp;J724</f>
        <v>Millennium Blades|Acquaintance List</v>
      </c>
      <c r="S724" s="39" t="n">
        <f aca="false">COUNTIF(R:R,R724)</f>
        <v>1</v>
      </c>
      <c r="T724" s="40" t="str">
        <f aca="false">B724&amp;"|"&amp;E724&amp;"|"&amp;J724</f>
        <v>Core|Millennium Blades|Acquaintance List</v>
      </c>
      <c r="U724" s="41" t="n">
        <f aca="false">COUNTIF(T:T,T724)</f>
        <v>1</v>
      </c>
      <c r="V724" s="42" t="str">
        <f aca="false">B724&amp;"|"&amp;E724&amp;"|"&amp;J724&amp;"|"&amp;N724</f>
        <v>Core|Millennium Blades|Acquaintance List|Collusion</v>
      </c>
      <c r="W724" s="43" t="n">
        <f aca="false">COUNTIF(V:V,V724)</f>
        <v>1</v>
      </c>
    </row>
    <row r="725" customFormat="false" ht="15.75" hidden="false" customHeight="true" outlineLevel="0" collapsed="false">
      <c r="A725" s="33" t="s">
        <v>56</v>
      </c>
      <c r="B725" s="33" t="s">
        <v>12</v>
      </c>
      <c r="C725" s="34" t="n">
        <v>3</v>
      </c>
      <c r="D725" s="34" t="n">
        <v>1</v>
      </c>
      <c r="E725" s="33" t="s">
        <v>9</v>
      </c>
      <c r="F725" s="33" t="s">
        <v>9</v>
      </c>
      <c r="G725" s="34" t="n">
        <v>3</v>
      </c>
      <c r="H725" s="33" t="s">
        <v>109</v>
      </c>
      <c r="I725" s="33" t="s">
        <v>275</v>
      </c>
      <c r="J725" s="33" t="s">
        <v>1853</v>
      </c>
      <c r="K725" s="33"/>
      <c r="L725" s="33" t="s">
        <v>1854</v>
      </c>
      <c r="M725" s="33" t="s">
        <v>1855</v>
      </c>
      <c r="N725" s="35" t="s">
        <v>39</v>
      </c>
      <c r="O725" s="35" t="n">
        <v>2020</v>
      </c>
      <c r="P725" s="36" t="str">
        <f aca="false">J725</f>
        <v>Alliance</v>
      </c>
      <c r="Q725" s="37" t="n">
        <f aca="false">COUNTIF(P:P,P725)</f>
        <v>1</v>
      </c>
      <c r="R725" s="38" t="str">
        <f aca="false">E725&amp;"|"&amp;J725</f>
        <v>Millennium Blades|Alliance</v>
      </c>
      <c r="S725" s="39" t="n">
        <f aca="false">COUNTIF(R:R,R725)</f>
        <v>1</v>
      </c>
      <c r="T725" s="40" t="str">
        <f aca="false">B725&amp;"|"&amp;E725&amp;"|"&amp;J725</f>
        <v>Core|Millennium Blades|Alliance</v>
      </c>
      <c r="U725" s="41" t="n">
        <f aca="false">COUNTIF(T:T,T725)</f>
        <v>1</v>
      </c>
      <c r="V725" s="42" t="str">
        <f aca="false">B725&amp;"|"&amp;E725&amp;"|"&amp;J725&amp;"|"&amp;N725</f>
        <v>Core|Millennium Blades|Alliance|Collusion</v>
      </c>
      <c r="W725" s="43" t="n">
        <f aca="false">COUNTIF(V:V,V725)</f>
        <v>1</v>
      </c>
    </row>
    <row r="726" customFormat="false" ht="15.75" hidden="false" customHeight="true" outlineLevel="0" collapsed="false">
      <c r="A726" s="33" t="s">
        <v>26</v>
      </c>
      <c r="B726" s="33" t="s">
        <v>12</v>
      </c>
      <c r="C726" s="34" t="n">
        <v>3</v>
      </c>
      <c r="D726" s="34" t="n">
        <v>1</v>
      </c>
      <c r="E726" s="33" t="s">
        <v>9</v>
      </c>
      <c r="F726" s="33" t="s">
        <v>9</v>
      </c>
      <c r="G726" s="34" t="n">
        <v>3</v>
      </c>
      <c r="H726" s="33" t="s">
        <v>129</v>
      </c>
      <c r="I726" s="33" t="s">
        <v>105</v>
      </c>
      <c r="J726" s="33" t="s">
        <v>1813</v>
      </c>
      <c r="K726" s="33"/>
      <c r="L726" s="33"/>
      <c r="M726" s="33" t="s">
        <v>1814</v>
      </c>
      <c r="N726" s="35" t="s">
        <v>26</v>
      </c>
      <c r="O726" s="35" t="n">
        <v>2016</v>
      </c>
      <c r="P726" s="36" t="str">
        <f aca="false">J726</f>
        <v>Apprentice Chef Ami</v>
      </c>
      <c r="Q726" s="37" t="n">
        <f aca="false">COUNTIF(P:P,P726)</f>
        <v>2</v>
      </c>
      <c r="R726" s="38" t="str">
        <f aca="false">E726&amp;"|"&amp;J726</f>
        <v>Millennium Blades|Apprentice Chef Ami</v>
      </c>
      <c r="S726" s="39" t="n">
        <f aca="false">COUNTIF(R:R,R726)</f>
        <v>1</v>
      </c>
      <c r="T726" s="40" t="str">
        <f aca="false">B726&amp;"|"&amp;E726&amp;"|"&amp;J726</f>
        <v>Core|Millennium Blades|Apprentice Chef Ami</v>
      </c>
      <c r="U726" s="41" t="n">
        <f aca="false">COUNTIF(T:T,T726)</f>
        <v>1</v>
      </c>
      <c r="V726" s="42" t="str">
        <f aca="false">B726&amp;"|"&amp;E726&amp;"|"&amp;J726&amp;"|"&amp;N726</f>
        <v>Core|Millennium Blades|Apprentice Chef Ami|Set Rotation</v>
      </c>
      <c r="W726" s="43" t="n">
        <f aca="false">COUNTIF(V:V,V726)</f>
        <v>1</v>
      </c>
    </row>
    <row r="727" customFormat="false" ht="15.75" hidden="false" customHeight="true" outlineLevel="0" collapsed="false">
      <c r="A727" s="33" t="s">
        <v>39</v>
      </c>
      <c r="B727" s="33" t="s">
        <v>12</v>
      </c>
      <c r="C727" s="34" t="n">
        <v>3</v>
      </c>
      <c r="D727" s="34" t="n">
        <v>1</v>
      </c>
      <c r="E727" s="33" t="s">
        <v>9</v>
      </c>
      <c r="F727" s="33" t="s">
        <v>9</v>
      </c>
      <c r="G727" s="34" t="n">
        <v>8</v>
      </c>
      <c r="H727" s="33" t="s">
        <v>124</v>
      </c>
      <c r="I727" s="33" t="s">
        <v>275</v>
      </c>
      <c r="J727" s="33" t="s">
        <v>1856</v>
      </c>
      <c r="K727" s="33"/>
      <c r="L727" s="33"/>
      <c r="M727" s="33" t="s">
        <v>1857</v>
      </c>
      <c r="N727" s="35" t="s">
        <v>39</v>
      </c>
      <c r="O727" s="35" t="n">
        <v>2020</v>
      </c>
      <c r="P727" s="36" t="str">
        <f aca="false">J727</f>
        <v>Aquadrao, the Magic Aqua Dragon</v>
      </c>
      <c r="Q727" s="37" t="n">
        <f aca="false">COUNTIF(P:P,P727)</f>
        <v>1</v>
      </c>
      <c r="R727" s="38" t="str">
        <f aca="false">E727&amp;"|"&amp;J727</f>
        <v>Millennium Blades|Aquadrao, the Magic Aqua Dragon</v>
      </c>
      <c r="S727" s="39" t="n">
        <f aca="false">COUNTIF(R:R,R727)</f>
        <v>1</v>
      </c>
      <c r="T727" s="40" t="str">
        <f aca="false">B727&amp;"|"&amp;E727&amp;"|"&amp;J727</f>
        <v>Core|Millennium Blades|Aquadrao, the Magic Aqua Dragon</v>
      </c>
      <c r="U727" s="41" t="n">
        <f aca="false">COUNTIF(T:T,T727)</f>
        <v>1</v>
      </c>
      <c r="V727" s="42" t="str">
        <f aca="false">B727&amp;"|"&amp;E727&amp;"|"&amp;J727&amp;"|"&amp;N727</f>
        <v>Core|Millennium Blades|Aquadrao, the Magic Aqua Dragon|Collusion</v>
      </c>
      <c r="W727" s="43" t="n">
        <f aca="false">COUNTIF(V:V,V727)</f>
        <v>1</v>
      </c>
    </row>
    <row r="728" customFormat="false" ht="15.75" hidden="false" customHeight="true" outlineLevel="0" collapsed="false">
      <c r="A728" s="33" t="s">
        <v>26</v>
      </c>
      <c r="B728" s="33" t="s">
        <v>12</v>
      </c>
      <c r="C728" s="34" t="n">
        <v>3</v>
      </c>
      <c r="D728" s="34" t="n">
        <v>1</v>
      </c>
      <c r="E728" s="33" t="s">
        <v>9</v>
      </c>
      <c r="F728" s="33" t="s">
        <v>9</v>
      </c>
      <c r="G728" s="34" t="n">
        <v>4</v>
      </c>
      <c r="H728" s="33" t="s">
        <v>110</v>
      </c>
      <c r="I728" s="33" t="s">
        <v>125</v>
      </c>
      <c r="J728" s="33" t="s">
        <v>1858</v>
      </c>
      <c r="K728" s="33"/>
      <c r="L728" s="33"/>
      <c r="M728" s="33" t="s">
        <v>1859</v>
      </c>
      <c r="N728" s="35" t="s">
        <v>109</v>
      </c>
      <c r="O728" s="35" t="n">
        <v>2016</v>
      </c>
      <c r="P728" s="36" t="str">
        <f aca="false">J728</f>
        <v>Arabella</v>
      </c>
      <c r="Q728" s="37" t="n">
        <f aca="false">COUNTIF(P:P,P728)</f>
        <v>1</v>
      </c>
      <c r="R728" s="38" t="str">
        <f aca="false">E728&amp;"|"&amp;J728</f>
        <v>Millennium Blades|Arabella</v>
      </c>
      <c r="S728" s="39" t="n">
        <f aca="false">COUNTIF(R:R,R728)</f>
        <v>1</v>
      </c>
      <c r="T728" s="40" t="str">
        <f aca="false">B728&amp;"|"&amp;E728&amp;"|"&amp;J728</f>
        <v>Core|Millennium Blades|Arabella</v>
      </c>
      <c r="U728" s="41" t="n">
        <f aca="false">COUNTIF(T:T,T728)</f>
        <v>1</v>
      </c>
      <c r="V728" s="42" t="str">
        <f aca="false">B728&amp;"|"&amp;E728&amp;"|"&amp;J728&amp;"|"&amp;N728</f>
        <v>Core|Millennium Blades|Arabella|-</v>
      </c>
      <c r="W728" s="43" t="n">
        <f aca="false">COUNTIF(V:V,V728)</f>
        <v>1</v>
      </c>
    </row>
    <row r="729" customFormat="false" ht="15.75" hidden="false" customHeight="true" outlineLevel="0" collapsed="false">
      <c r="A729" s="33" t="s">
        <v>10</v>
      </c>
      <c r="B729" s="33" t="s">
        <v>12</v>
      </c>
      <c r="C729" s="34" t="n">
        <v>3</v>
      </c>
      <c r="D729" s="34" t="n">
        <v>1</v>
      </c>
      <c r="E729" s="33" t="s">
        <v>9</v>
      </c>
      <c r="F729" s="33" t="s">
        <v>9</v>
      </c>
      <c r="G729" s="34" t="n">
        <v>6</v>
      </c>
      <c r="H729" s="33" t="s">
        <v>124</v>
      </c>
      <c r="I729" s="33" t="s">
        <v>120</v>
      </c>
      <c r="J729" s="33" t="s">
        <v>1860</v>
      </c>
      <c r="K729" s="33"/>
      <c r="L729" s="33"/>
      <c r="M729" s="33" t="s">
        <v>1861</v>
      </c>
      <c r="N729" s="35" t="s">
        <v>109</v>
      </c>
      <c r="O729" s="35" t="n">
        <v>2015</v>
      </c>
      <c r="P729" s="36" t="str">
        <f aca="false">J729</f>
        <v>Archmage Kastah</v>
      </c>
      <c r="Q729" s="37" t="n">
        <f aca="false">COUNTIF(P:P,P729)</f>
        <v>1</v>
      </c>
      <c r="R729" s="38" t="str">
        <f aca="false">E729&amp;"|"&amp;J729</f>
        <v>Millennium Blades|Archmage Kastah</v>
      </c>
      <c r="S729" s="39" t="n">
        <f aca="false">COUNTIF(R:R,R729)</f>
        <v>1</v>
      </c>
      <c r="T729" s="40" t="str">
        <f aca="false">B729&amp;"|"&amp;E729&amp;"|"&amp;J729</f>
        <v>Core|Millennium Blades|Archmage Kastah</v>
      </c>
      <c r="U729" s="41" t="n">
        <f aca="false">COUNTIF(T:T,T729)</f>
        <v>1</v>
      </c>
      <c r="V729" s="42" t="str">
        <f aca="false">B729&amp;"|"&amp;E729&amp;"|"&amp;J729&amp;"|"&amp;N729</f>
        <v>Core|Millennium Blades|Archmage Kastah|-</v>
      </c>
      <c r="W729" s="43" t="n">
        <f aca="false">COUNTIF(V:V,V729)</f>
        <v>1</v>
      </c>
    </row>
    <row r="730" customFormat="false" ht="15.75" hidden="false" customHeight="true" outlineLevel="0" collapsed="false">
      <c r="A730" s="33" t="s">
        <v>77</v>
      </c>
      <c r="B730" s="33" t="s">
        <v>12</v>
      </c>
      <c r="C730" s="34" t="n">
        <v>3</v>
      </c>
      <c r="D730" s="34" t="n">
        <v>1</v>
      </c>
      <c r="E730" s="33" t="s">
        <v>9</v>
      </c>
      <c r="F730" s="33" t="s">
        <v>9</v>
      </c>
      <c r="G730" s="34" t="n">
        <v>4</v>
      </c>
      <c r="H730" s="33" t="s">
        <v>110</v>
      </c>
      <c r="I730" s="33" t="s">
        <v>109</v>
      </c>
      <c r="J730" s="33" t="s">
        <v>1862</v>
      </c>
      <c r="K730" s="33"/>
      <c r="L730" s="33"/>
      <c r="M730" s="33" t="s">
        <v>1863</v>
      </c>
      <c r="N730" s="35" t="s">
        <v>39</v>
      </c>
      <c r="O730" s="35" t="n">
        <v>2020</v>
      </c>
      <c r="P730" s="36" t="str">
        <f aca="false">J730</f>
        <v>Automated Darkness Machine</v>
      </c>
      <c r="Q730" s="37" t="n">
        <f aca="false">COUNTIF(P:P,P730)</f>
        <v>2</v>
      </c>
      <c r="R730" s="38" t="str">
        <f aca="false">E730&amp;"|"&amp;J730</f>
        <v>Millennium Blades|Automated Darkness Machine</v>
      </c>
      <c r="S730" s="39" t="n">
        <f aca="false">COUNTIF(R:R,R730)</f>
        <v>1</v>
      </c>
      <c r="T730" s="40" t="str">
        <f aca="false">B730&amp;"|"&amp;E730&amp;"|"&amp;J730</f>
        <v>Core|Millennium Blades|Automated Darkness Machine</v>
      </c>
      <c r="U730" s="41" t="n">
        <f aca="false">COUNTIF(T:T,T730)</f>
        <v>1</v>
      </c>
      <c r="V730" s="42" t="str">
        <f aca="false">B730&amp;"|"&amp;E730&amp;"|"&amp;J730&amp;"|"&amp;N730</f>
        <v>Core|Millennium Blades|Automated Darkness Machine|Collusion</v>
      </c>
      <c r="W730" s="43" t="n">
        <f aca="false">COUNTIF(V:V,V730)</f>
        <v>1</v>
      </c>
    </row>
    <row r="731" customFormat="false" ht="15.75" hidden="false" customHeight="true" outlineLevel="0" collapsed="false">
      <c r="A731" s="33" t="s">
        <v>10</v>
      </c>
      <c r="B731" s="33" t="s">
        <v>12</v>
      </c>
      <c r="C731" s="34" t="n">
        <v>3</v>
      </c>
      <c r="D731" s="34" t="n">
        <v>1</v>
      </c>
      <c r="E731" s="33" t="s">
        <v>9</v>
      </c>
      <c r="F731" s="33" t="s">
        <v>9</v>
      </c>
      <c r="G731" s="34" t="n">
        <v>2</v>
      </c>
      <c r="H731" s="33" t="s">
        <v>114</v>
      </c>
      <c r="I731" s="33" t="s">
        <v>162</v>
      </c>
      <c r="J731" s="33" t="s">
        <v>1864</v>
      </c>
      <c r="K731" s="33"/>
      <c r="L731" s="33"/>
      <c r="M731" s="33" t="s">
        <v>1865</v>
      </c>
      <c r="N731" s="35" t="s">
        <v>109</v>
      </c>
      <c r="O731" s="35" t="n">
        <v>2015</v>
      </c>
      <c r="P731" s="36" t="str">
        <f aca="false">J731</f>
        <v>Batfire, Bat out of Hell</v>
      </c>
      <c r="Q731" s="37" t="n">
        <f aca="false">COUNTIF(P:P,P731)</f>
        <v>1</v>
      </c>
      <c r="R731" s="38" t="str">
        <f aca="false">E731&amp;"|"&amp;J731</f>
        <v>Millennium Blades|Batfire, Bat out of Hell</v>
      </c>
      <c r="S731" s="39" t="n">
        <f aca="false">COUNTIF(R:R,R731)</f>
        <v>1</v>
      </c>
      <c r="T731" s="40" t="str">
        <f aca="false">B731&amp;"|"&amp;E731&amp;"|"&amp;J731</f>
        <v>Core|Millennium Blades|Batfire, Bat out of Hell</v>
      </c>
      <c r="U731" s="41" t="n">
        <f aca="false">COUNTIF(T:T,T731)</f>
        <v>1</v>
      </c>
      <c r="V731" s="42" t="str">
        <f aca="false">B731&amp;"|"&amp;E731&amp;"|"&amp;J731&amp;"|"&amp;N731</f>
        <v>Core|Millennium Blades|Batfire, Bat out of Hell|-</v>
      </c>
      <c r="W731" s="43" t="n">
        <f aca="false">COUNTIF(V:V,V731)</f>
        <v>1</v>
      </c>
    </row>
    <row r="732" customFormat="false" ht="15.75" hidden="false" customHeight="true" outlineLevel="0" collapsed="false">
      <c r="A732" s="33" t="s">
        <v>10</v>
      </c>
      <c r="B732" s="33" t="s">
        <v>12</v>
      </c>
      <c r="C732" s="34" t="n">
        <v>3</v>
      </c>
      <c r="D732" s="34" t="n">
        <v>1</v>
      </c>
      <c r="E732" s="33" t="s">
        <v>9</v>
      </c>
      <c r="F732" s="33" t="s">
        <v>9</v>
      </c>
      <c r="G732" s="34" t="n">
        <v>2</v>
      </c>
      <c r="H732" s="33" t="s">
        <v>124</v>
      </c>
      <c r="I732" s="33" t="s">
        <v>105</v>
      </c>
      <c r="J732" s="33" t="s">
        <v>459</v>
      </c>
      <c r="K732" s="33"/>
      <c r="L732" s="33"/>
      <c r="M732" s="33" t="s">
        <v>460</v>
      </c>
      <c r="N732" s="35" t="s">
        <v>109</v>
      </c>
      <c r="O732" s="35" t="n">
        <v>2015</v>
      </c>
      <c r="P732" s="36" t="str">
        <f aca="false">J732</f>
        <v>Berkenstock, the Chemist</v>
      </c>
      <c r="Q732" s="37" t="n">
        <f aca="false">COUNTIF(P:P,P732)</f>
        <v>3</v>
      </c>
      <c r="R732" s="38" t="str">
        <f aca="false">E732&amp;"|"&amp;J732</f>
        <v>Millennium Blades|Berkenstock, the Chemist</v>
      </c>
      <c r="S732" s="39" t="n">
        <f aca="false">COUNTIF(R:R,R732)</f>
        <v>1</v>
      </c>
      <c r="T732" s="40" t="str">
        <f aca="false">B732&amp;"|"&amp;E732&amp;"|"&amp;J732</f>
        <v>Core|Millennium Blades|Berkenstock, the Chemist</v>
      </c>
      <c r="U732" s="41" t="n">
        <f aca="false">COUNTIF(T:T,T732)</f>
        <v>1</v>
      </c>
      <c r="V732" s="42" t="str">
        <f aca="false">B732&amp;"|"&amp;E732&amp;"|"&amp;J732&amp;"|"&amp;N732</f>
        <v>Core|Millennium Blades|Berkenstock, the Chemist|-</v>
      </c>
      <c r="W732" s="43" t="n">
        <f aca="false">COUNTIF(V:V,V732)</f>
        <v>1</v>
      </c>
    </row>
    <row r="733" customFormat="false" ht="15.75" hidden="false" customHeight="true" outlineLevel="0" collapsed="false">
      <c r="A733" s="33" t="s">
        <v>10</v>
      </c>
      <c r="B733" s="33" t="s">
        <v>12</v>
      </c>
      <c r="C733" s="34" t="n">
        <v>3</v>
      </c>
      <c r="D733" s="34" t="n">
        <v>1</v>
      </c>
      <c r="E733" s="33" t="s">
        <v>9</v>
      </c>
      <c r="F733" s="33" t="s">
        <v>9</v>
      </c>
      <c r="G733" s="34" t="n">
        <v>3</v>
      </c>
      <c r="H733" s="33" t="s">
        <v>114</v>
      </c>
      <c r="I733" s="33" t="s">
        <v>120</v>
      </c>
      <c r="J733" s="33" t="s">
        <v>1866</v>
      </c>
      <c r="K733" s="33"/>
      <c r="L733" s="33"/>
      <c r="M733" s="33" t="s">
        <v>1867</v>
      </c>
      <c r="N733" s="35" t="s">
        <v>109</v>
      </c>
      <c r="O733" s="35" t="n">
        <v>2015</v>
      </c>
      <c r="P733" s="36" t="str">
        <f aca="false">J733</f>
        <v>Bernie, Pyromancer</v>
      </c>
      <c r="Q733" s="37" t="n">
        <f aca="false">COUNTIF(P:P,P733)</f>
        <v>3</v>
      </c>
      <c r="R733" s="38" t="str">
        <f aca="false">E733&amp;"|"&amp;J733</f>
        <v>Millennium Blades|Bernie, Pyromancer</v>
      </c>
      <c r="S733" s="39" t="n">
        <f aca="false">COUNTIF(R:R,R733)</f>
        <v>1</v>
      </c>
      <c r="T733" s="40" t="str">
        <f aca="false">B733&amp;"|"&amp;E733&amp;"|"&amp;J733</f>
        <v>Core|Millennium Blades|Bernie, Pyromancer</v>
      </c>
      <c r="U733" s="41" t="n">
        <f aca="false">COUNTIF(T:T,T733)</f>
        <v>1</v>
      </c>
      <c r="V733" s="42" t="str">
        <f aca="false">B733&amp;"|"&amp;E733&amp;"|"&amp;J733&amp;"|"&amp;N733</f>
        <v>Core|Millennium Blades|Bernie, Pyromancer|-</v>
      </c>
      <c r="W733" s="43" t="n">
        <f aca="false">COUNTIF(V:V,V733)</f>
        <v>1</v>
      </c>
    </row>
    <row r="734" customFormat="false" ht="15.75" hidden="false" customHeight="true" outlineLevel="0" collapsed="false">
      <c r="A734" s="33" t="s">
        <v>10</v>
      </c>
      <c r="B734" s="33" t="s">
        <v>12</v>
      </c>
      <c r="C734" s="34" t="n">
        <v>3</v>
      </c>
      <c r="D734" s="34" t="n">
        <v>1</v>
      </c>
      <c r="E734" s="33" t="s">
        <v>9</v>
      </c>
      <c r="F734" s="33" t="s">
        <v>9</v>
      </c>
      <c r="G734" s="34" t="n">
        <v>1</v>
      </c>
      <c r="H734" s="33" t="s">
        <v>139</v>
      </c>
      <c r="I734" s="33" t="s">
        <v>105</v>
      </c>
      <c r="J734" s="33" t="s">
        <v>539</v>
      </c>
      <c r="K734" s="33"/>
      <c r="L734" s="33"/>
      <c r="M734" s="33" t="s">
        <v>540</v>
      </c>
      <c r="N734" s="35" t="s">
        <v>109</v>
      </c>
      <c r="O734" s="35" t="n">
        <v>2015</v>
      </c>
      <c r="P734" s="36" t="str">
        <f aca="false">J734</f>
        <v>Bertram, Explorer</v>
      </c>
      <c r="Q734" s="37" t="n">
        <f aca="false">COUNTIF(P:P,P734)</f>
        <v>3</v>
      </c>
      <c r="R734" s="38" t="str">
        <f aca="false">E734&amp;"|"&amp;J734</f>
        <v>Millennium Blades|Bertram, Explorer</v>
      </c>
      <c r="S734" s="39" t="n">
        <f aca="false">COUNTIF(R:R,R734)</f>
        <v>1</v>
      </c>
      <c r="T734" s="40" t="str">
        <f aca="false">B734&amp;"|"&amp;E734&amp;"|"&amp;J734</f>
        <v>Core|Millennium Blades|Bertram, Explorer</v>
      </c>
      <c r="U734" s="41" t="n">
        <f aca="false">COUNTIF(T:T,T734)</f>
        <v>1</v>
      </c>
      <c r="V734" s="42" t="str">
        <f aca="false">B734&amp;"|"&amp;E734&amp;"|"&amp;J734&amp;"|"&amp;N734</f>
        <v>Core|Millennium Blades|Bertram, Explorer|-</v>
      </c>
      <c r="W734" s="43" t="n">
        <f aca="false">COUNTIF(V:V,V734)</f>
        <v>1</v>
      </c>
    </row>
    <row r="735" customFormat="false" ht="15.75" hidden="false" customHeight="true" outlineLevel="0" collapsed="false">
      <c r="A735" s="33" t="s">
        <v>10</v>
      </c>
      <c r="B735" s="33" t="s">
        <v>12</v>
      </c>
      <c r="C735" s="34" t="n">
        <v>3</v>
      </c>
      <c r="D735" s="34" t="n">
        <v>1</v>
      </c>
      <c r="E735" s="33" t="s">
        <v>9</v>
      </c>
      <c r="F735" s="33" t="s">
        <v>9</v>
      </c>
      <c r="G735" s="34" t="n">
        <v>2</v>
      </c>
      <c r="H735" s="33" t="s">
        <v>99</v>
      </c>
      <c r="I735" s="33" t="s">
        <v>162</v>
      </c>
      <c r="J735" s="33" t="s">
        <v>216</v>
      </c>
      <c r="K735" s="33"/>
      <c r="L735" s="33"/>
      <c r="M735" s="33" t="s">
        <v>218</v>
      </c>
      <c r="N735" s="35" t="s">
        <v>109</v>
      </c>
      <c r="O735" s="35" t="n">
        <v>2015</v>
      </c>
      <c r="P735" s="36" t="str">
        <f aca="false">J735</f>
        <v>Bessie, the Holy Cow</v>
      </c>
      <c r="Q735" s="37" t="n">
        <f aca="false">COUNTIF(P:P,P735)</f>
        <v>2</v>
      </c>
      <c r="R735" s="38" t="str">
        <f aca="false">E735&amp;"|"&amp;J735</f>
        <v>Millennium Blades|Bessie, the Holy Cow</v>
      </c>
      <c r="S735" s="39" t="n">
        <f aca="false">COUNTIF(R:R,R735)</f>
        <v>1</v>
      </c>
      <c r="T735" s="40" t="str">
        <f aca="false">B735&amp;"|"&amp;E735&amp;"|"&amp;J735</f>
        <v>Core|Millennium Blades|Bessie, the Holy Cow</v>
      </c>
      <c r="U735" s="41" t="n">
        <f aca="false">COUNTIF(T:T,T735)</f>
        <v>1</v>
      </c>
      <c r="V735" s="42" t="str">
        <f aca="false">B735&amp;"|"&amp;E735&amp;"|"&amp;J735&amp;"|"&amp;N735</f>
        <v>Core|Millennium Blades|Bessie, the Holy Cow|-</v>
      </c>
      <c r="W735" s="43" t="n">
        <f aca="false">COUNTIF(V:V,V735)</f>
        <v>1</v>
      </c>
    </row>
    <row r="736" customFormat="false" ht="15.75" hidden="false" customHeight="true" outlineLevel="0" collapsed="false">
      <c r="A736" s="33" t="s">
        <v>10</v>
      </c>
      <c r="B736" s="33" t="s">
        <v>12</v>
      </c>
      <c r="C736" s="34" t="n">
        <v>3</v>
      </c>
      <c r="D736" s="34" t="n">
        <v>1</v>
      </c>
      <c r="E736" s="33" t="s">
        <v>9</v>
      </c>
      <c r="F736" s="33" t="s">
        <v>9</v>
      </c>
      <c r="G736" s="34" t="n">
        <v>4</v>
      </c>
      <c r="H736" s="33" t="s">
        <v>129</v>
      </c>
      <c r="I736" s="33" t="s">
        <v>105</v>
      </c>
      <c r="J736" s="33" t="s">
        <v>1439</v>
      </c>
      <c r="K736" s="33"/>
      <c r="L736" s="33"/>
      <c r="M736" s="33" t="s">
        <v>1440</v>
      </c>
      <c r="N736" s="35" t="s">
        <v>109</v>
      </c>
      <c r="O736" s="35" t="n">
        <v>2015</v>
      </c>
      <c r="P736" s="36" t="str">
        <f aca="false">J736</f>
        <v>Birdkeeper Arica</v>
      </c>
      <c r="Q736" s="37" t="n">
        <f aca="false">COUNTIF(P:P,P736)</f>
        <v>2</v>
      </c>
      <c r="R736" s="38" t="str">
        <f aca="false">E736&amp;"|"&amp;J736</f>
        <v>Millennium Blades|Birdkeeper Arica</v>
      </c>
      <c r="S736" s="39" t="n">
        <f aca="false">COUNTIF(R:R,R736)</f>
        <v>1</v>
      </c>
      <c r="T736" s="40" t="str">
        <f aca="false">B736&amp;"|"&amp;E736&amp;"|"&amp;J736</f>
        <v>Core|Millennium Blades|Birdkeeper Arica</v>
      </c>
      <c r="U736" s="41" t="n">
        <f aca="false">COUNTIF(T:T,T736)</f>
        <v>1</v>
      </c>
      <c r="V736" s="42" t="str">
        <f aca="false">B736&amp;"|"&amp;E736&amp;"|"&amp;J736&amp;"|"&amp;N736</f>
        <v>Core|Millennium Blades|Birdkeeper Arica|-</v>
      </c>
      <c r="W736" s="43" t="n">
        <f aca="false">COUNTIF(V:V,V736)</f>
        <v>1</v>
      </c>
    </row>
    <row r="737" customFormat="false" ht="15.75" hidden="false" customHeight="true" outlineLevel="0" collapsed="false">
      <c r="A737" s="33" t="s">
        <v>10</v>
      </c>
      <c r="B737" s="33" t="s">
        <v>12</v>
      </c>
      <c r="C737" s="34" t="n">
        <v>3</v>
      </c>
      <c r="D737" s="34" t="n">
        <v>1</v>
      </c>
      <c r="E737" s="33" t="s">
        <v>9</v>
      </c>
      <c r="F737" s="33" t="s">
        <v>9</v>
      </c>
      <c r="G737" s="34" t="n">
        <v>1</v>
      </c>
      <c r="H737" s="33" t="s">
        <v>110</v>
      </c>
      <c r="I737" s="33" t="s">
        <v>162</v>
      </c>
      <c r="J737" s="33" t="s">
        <v>679</v>
      </c>
      <c r="K737" s="33"/>
      <c r="L737" s="33"/>
      <c r="M737" s="33" t="s">
        <v>680</v>
      </c>
      <c r="N737" s="35" t="s">
        <v>109</v>
      </c>
      <c r="O737" s="35" t="n">
        <v>2015</v>
      </c>
      <c r="P737" s="36" t="str">
        <f aca="false">J737</f>
        <v>Black Egg, Birth of Shadow</v>
      </c>
      <c r="Q737" s="37" t="n">
        <f aca="false">COUNTIF(P:P,P737)</f>
        <v>2</v>
      </c>
      <c r="R737" s="38" t="str">
        <f aca="false">E737&amp;"|"&amp;J737</f>
        <v>Millennium Blades|Black Egg, Birth of Shadow</v>
      </c>
      <c r="S737" s="39" t="n">
        <f aca="false">COUNTIF(R:R,R737)</f>
        <v>1</v>
      </c>
      <c r="T737" s="40" t="str">
        <f aca="false">B737&amp;"|"&amp;E737&amp;"|"&amp;J737</f>
        <v>Core|Millennium Blades|Black Egg, Birth of Shadow</v>
      </c>
      <c r="U737" s="41" t="n">
        <f aca="false">COUNTIF(T:T,T737)</f>
        <v>1</v>
      </c>
      <c r="V737" s="42" t="str">
        <f aca="false">B737&amp;"|"&amp;E737&amp;"|"&amp;J737&amp;"|"&amp;N737</f>
        <v>Core|Millennium Blades|Black Egg, Birth of Shadow|-</v>
      </c>
      <c r="W737" s="43" t="n">
        <f aca="false">COUNTIF(V:V,V737)</f>
        <v>1</v>
      </c>
    </row>
    <row r="738" customFormat="false" ht="15.75" hidden="false" customHeight="true" outlineLevel="0" collapsed="false">
      <c r="A738" s="33" t="s">
        <v>10</v>
      </c>
      <c r="B738" s="33" t="s">
        <v>12</v>
      </c>
      <c r="C738" s="34" t="n">
        <v>3</v>
      </c>
      <c r="D738" s="34" t="n">
        <v>1</v>
      </c>
      <c r="E738" s="33" t="s">
        <v>9</v>
      </c>
      <c r="F738" s="33" t="s">
        <v>9</v>
      </c>
      <c r="G738" s="34" t="n">
        <v>4</v>
      </c>
      <c r="H738" s="33" t="s">
        <v>110</v>
      </c>
      <c r="I738" s="33" t="s">
        <v>109</v>
      </c>
      <c r="J738" s="33" t="s">
        <v>1868</v>
      </c>
      <c r="K738" s="33"/>
      <c r="L738" s="33"/>
      <c r="M738" s="33" t="s">
        <v>1869</v>
      </c>
      <c r="N738" s="35" t="s">
        <v>109</v>
      </c>
      <c r="O738" s="35" t="n">
        <v>2015</v>
      </c>
      <c r="P738" s="36" t="str">
        <f aca="false">J738</f>
        <v>Blackout</v>
      </c>
      <c r="Q738" s="37" t="n">
        <f aca="false">COUNTIF(P:P,P738)</f>
        <v>1</v>
      </c>
      <c r="R738" s="38" t="str">
        <f aca="false">E738&amp;"|"&amp;J738</f>
        <v>Millennium Blades|Blackout</v>
      </c>
      <c r="S738" s="39" t="n">
        <f aca="false">COUNTIF(R:R,R738)</f>
        <v>1</v>
      </c>
      <c r="T738" s="40" t="str">
        <f aca="false">B738&amp;"|"&amp;E738&amp;"|"&amp;J738</f>
        <v>Core|Millennium Blades|Blackout</v>
      </c>
      <c r="U738" s="41" t="n">
        <f aca="false">COUNTIF(T:T,T738)</f>
        <v>1</v>
      </c>
      <c r="V738" s="42" t="str">
        <f aca="false">B738&amp;"|"&amp;E738&amp;"|"&amp;J738&amp;"|"&amp;N738</f>
        <v>Core|Millennium Blades|Blackout|-</v>
      </c>
      <c r="W738" s="43" t="n">
        <f aca="false">COUNTIF(V:V,V738)</f>
        <v>1</v>
      </c>
    </row>
    <row r="739" customFormat="false" ht="15.75" hidden="false" customHeight="true" outlineLevel="0" collapsed="false">
      <c r="A739" s="33" t="s">
        <v>10</v>
      </c>
      <c r="B739" s="33" t="s">
        <v>12</v>
      </c>
      <c r="C739" s="34" t="n">
        <v>3</v>
      </c>
      <c r="D739" s="34" t="n">
        <v>1</v>
      </c>
      <c r="E739" s="33" t="s">
        <v>9</v>
      </c>
      <c r="F739" s="33" t="s">
        <v>9</v>
      </c>
      <c r="G739" s="34" t="n">
        <v>1</v>
      </c>
      <c r="H739" s="33" t="s">
        <v>124</v>
      </c>
      <c r="I739" s="33" t="s">
        <v>162</v>
      </c>
      <c r="J739" s="33" t="s">
        <v>461</v>
      </c>
      <c r="K739" s="33"/>
      <c r="L739" s="33"/>
      <c r="M739" s="33" t="s">
        <v>462</v>
      </c>
      <c r="N739" s="35" t="s">
        <v>109</v>
      </c>
      <c r="O739" s="35" t="n">
        <v>2015</v>
      </c>
      <c r="P739" s="36" t="str">
        <f aca="false">J739</f>
        <v>Blue Egg, Birth of Water</v>
      </c>
      <c r="Q739" s="37" t="n">
        <f aca="false">COUNTIF(P:P,P739)</f>
        <v>2</v>
      </c>
      <c r="R739" s="38" t="str">
        <f aca="false">E739&amp;"|"&amp;J739</f>
        <v>Millennium Blades|Blue Egg, Birth of Water</v>
      </c>
      <c r="S739" s="39" t="n">
        <f aca="false">COUNTIF(R:R,R739)</f>
        <v>1</v>
      </c>
      <c r="T739" s="40" t="str">
        <f aca="false">B739&amp;"|"&amp;E739&amp;"|"&amp;J739</f>
        <v>Core|Millennium Blades|Blue Egg, Birth of Water</v>
      </c>
      <c r="U739" s="41" t="n">
        <f aca="false">COUNTIF(T:T,T739)</f>
        <v>1</v>
      </c>
      <c r="V739" s="42" t="str">
        <f aca="false">B739&amp;"|"&amp;E739&amp;"|"&amp;J739&amp;"|"&amp;N739</f>
        <v>Core|Millennium Blades|Blue Egg, Birth of Water|-</v>
      </c>
      <c r="W739" s="43" t="n">
        <f aca="false">COUNTIF(V:V,V739)</f>
        <v>1</v>
      </c>
    </row>
    <row r="740" customFormat="false" ht="15.75" hidden="false" customHeight="true" outlineLevel="0" collapsed="false">
      <c r="A740" s="33" t="s">
        <v>10</v>
      </c>
      <c r="B740" s="33" t="s">
        <v>12</v>
      </c>
      <c r="C740" s="34" t="n">
        <v>3</v>
      </c>
      <c r="D740" s="34" t="n">
        <v>1</v>
      </c>
      <c r="E740" s="33" t="s">
        <v>9</v>
      </c>
      <c r="F740" s="33" t="s">
        <v>9</v>
      </c>
      <c r="G740" s="34" t="n">
        <v>2</v>
      </c>
      <c r="H740" s="33" t="s">
        <v>109</v>
      </c>
      <c r="I740" s="33" t="s">
        <v>109</v>
      </c>
      <c r="J740" s="33" t="s">
        <v>1870</v>
      </c>
      <c r="K740" s="33"/>
      <c r="L740" s="33"/>
      <c r="M740" s="33" t="s">
        <v>1871</v>
      </c>
      <c r="N740" s="35" t="s">
        <v>109</v>
      </c>
      <c r="O740" s="35" t="n">
        <v>2015</v>
      </c>
      <c r="P740" s="36" t="str">
        <f aca="false">J740</f>
        <v>Branded Card Binder</v>
      </c>
      <c r="Q740" s="37" t="n">
        <f aca="false">COUNTIF(P:P,P740)</f>
        <v>1</v>
      </c>
      <c r="R740" s="38" t="str">
        <f aca="false">E740&amp;"|"&amp;J740</f>
        <v>Millennium Blades|Branded Card Binder</v>
      </c>
      <c r="S740" s="39" t="n">
        <f aca="false">COUNTIF(R:R,R740)</f>
        <v>1</v>
      </c>
      <c r="T740" s="40" t="str">
        <f aca="false">B740&amp;"|"&amp;E740&amp;"|"&amp;J740</f>
        <v>Core|Millennium Blades|Branded Card Binder</v>
      </c>
      <c r="U740" s="41" t="n">
        <f aca="false">COUNTIF(T:T,T740)</f>
        <v>1</v>
      </c>
      <c r="V740" s="42" t="str">
        <f aca="false">B740&amp;"|"&amp;E740&amp;"|"&amp;J740&amp;"|"&amp;N740</f>
        <v>Core|Millennium Blades|Branded Card Binder|-</v>
      </c>
      <c r="W740" s="43" t="n">
        <f aca="false">COUNTIF(V:V,V740)</f>
        <v>1</v>
      </c>
    </row>
    <row r="741" customFormat="false" ht="15.75" hidden="false" customHeight="true" outlineLevel="0" collapsed="false">
      <c r="A741" s="33" t="s">
        <v>10</v>
      </c>
      <c r="B741" s="33" t="s">
        <v>12</v>
      </c>
      <c r="C741" s="34" t="n">
        <v>3</v>
      </c>
      <c r="D741" s="34" t="n">
        <v>1</v>
      </c>
      <c r="E741" s="33" t="s">
        <v>9</v>
      </c>
      <c r="F741" s="33" t="s">
        <v>9</v>
      </c>
      <c r="G741" s="34" t="n">
        <v>1</v>
      </c>
      <c r="H741" s="33" t="s">
        <v>139</v>
      </c>
      <c r="I741" s="33" t="s">
        <v>162</v>
      </c>
      <c r="J741" s="33" t="s">
        <v>541</v>
      </c>
      <c r="K741" s="33"/>
      <c r="L741" s="33"/>
      <c r="M741" s="33" t="s">
        <v>542</v>
      </c>
      <c r="N741" s="35" t="s">
        <v>109</v>
      </c>
      <c r="O741" s="35" t="n">
        <v>2015</v>
      </c>
      <c r="P741" s="36" t="str">
        <f aca="false">J741</f>
        <v>Brown Egg, Birth of Stone</v>
      </c>
      <c r="Q741" s="37" t="n">
        <f aca="false">COUNTIF(P:P,P741)</f>
        <v>2</v>
      </c>
      <c r="R741" s="38" t="str">
        <f aca="false">E741&amp;"|"&amp;J741</f>
        <v>Millennium Blades|Brown Egg, Birth of Stone</v>
      </c>
      <c r="S741" s="39" t="n">
        <f aca="false">COUNTIF(R:R,R741)</f>
        <v>1</v>
      </c>
      <c r="T741" s="40" t="str">
        <f aca="false">B741&amp;"|"&amp;E741&amp;"|"&amp;J741</f>
        <v>Core|Millennium Blades|Brown Egg, Birth of Stone</v>
      </c>
      <c r="U741" s="41" t="n">
        <f aca="false">COUNTIF(T:T,T741)</f>
        <v>1</v>
      </c>
      <c r="V741" s="42" t="str">
        <f aca="false">B741&amp;"|"&amp;E741&amp;"|"&amp;J741&amp;"|"&amp;N741</f>
        <v>Core|Millennium Blades|Brown Egg, Birth of Stone|-</v>
      </c>
      <c r="W741" s="43" t="n">
        <f aca="false">COUNTIF(V:V,V741)</f>
        <v>1</v>
      </c>
    </row>
    <row r="742" customFormat="false" ht="15.75" hidden="false" customHeight="true" outlineLevel="0" collapsed="false">
      <c r="A742" s="33" t="s">
        <v>10</v>
      </c>
      <c r="B742" s="33" t="s">
        <v>12</v>
      </c>
      <c r="C742" s="34" t="n">
        <v>3</v>
      </c>
      <c r="D742" s="34" t="n">
        <v>1</v>
      </c>
      <c r="E742" s="33" t="s">
        <v>9</v>
      </c>
      <c r="F742" s="33" t="s">
        <v>9</v>
      </c>
      <c r="G742" s="34" t="n">
        <v>7</v>
      </c>
      <c r="H742" s="33" t="s">
        <v>114</v>
      </c>
      <c r="I742" s="33" t="s">
        <v>275</v>
      </c>
      <c r="J742" s="33" t="s">
        <v>1872</v>
      </c>
      <c r="K742" s="33" t="s">
        <v>1873</v>
      </c>
      <c r="L742" s="33"/>
      <c r="M742" s="33" t="s">
        <v>1874</v>
      </c>
      <c r="N742" s="35" t="s">
        <v>109</v>
      </c>
      <c r="O742" s="35" t="n">
        <v>2015</v>
      </c>
      <c r="P742" s="36" t="str">
        <f aca="false">J742</f>
        <v>Burnizard EX Omega -ReVolver- J</v>
      </c>
      <c r="Q742" s="37" t="n">
        <f aca="false">COUNTIF(P:P,P742)</f>
        <v>1</v>
      </c>
      <c r="R742" s="38" t="str">
        <f aca="false">E742&amp;"|"&amp;J742</f>
        <v>Millennium Blades|Burnizard EX Omega -ReVolver- J</v>
      </c>
      <c r="S742" s="39" t="n">
        <f aca="false">COUNTIF(R:R,R742)</f>
        <v>1</v>
      </c>
      <c r="T742" s="40" t="str">
        <f aca="false">B742&amp;"|"&amp;E742&amp;"|"&amp;J742</f>
        <v>Core|Millennium Blades|Burnizard EX Omega -ReVolver- J</v>
      </c>
      <c r="U742" s="41" t="n">
        <f aca="false">COUNTIF(T:T,T742)</f>
        <v>1</v>
      </c>
      <c r="V742" s="42" t="str">
        <f aca="false">B742&amp;"|"&amp;E742&amp;"|"&amp;J742&amp;"|"&amp;N742</f>
        <v>Core|Millennium Blades|Burnizard EX Omega -ReVolver- J|-</v>
      </c>
      <c r="W742" s="43" t="n">
        <f aca="false">COUNTIF(V:V,V742)</f>
        <v>1</v>
      </c>
    </row>
    <row r="743" customFormat="false" ht="15.75" hidden="false" customHeight="true" outlineLevel="0" collapsed="false">
      <c r="A743" s="33" t="s">
        <v>10</v>
      </c>
      <c r="B743" s="33" t="s">
        <v>12</v>
      </c>
      <c r="C743" s="34" t="n">
        <v>3</v>
      </c>
      <c r="D743" s="34" t="n">
        <v>1</v>
      </c>
      <c r="E743" s="33" t="s">
        <v>9</v>
      </c>
      <c r="F743" s="33" t="s">
        <v>9</v>
      </c>
      <c r="G743" s="34" t="n">
        <v>4</v>
      </c>
      <c r="H743" s="33" t="s">
        <v>114</v>
      </c>
      <c r="I743" s="33" t="s">
        <v>105</v>
      </c>
      <c r="J743" s="33" t="s">
        <v>1815</v>
      </c>
      <c r="K743" s="33"/>
      <c r="L743" s="33"/>
      <c r="M743" s="33" t="s">
        <v>1816</v>
      </c>
      <c r="N743" s="35" t="s">
        <v>109</v>
      </c>
      <c r="O743" s="35" t="n">
        <v>2015</v>
      </c>
      <c r="P743" s="36" t="str">
        <f aca="false">J743</f>
        <v>Cannon Technician Meryl</v>
      </c>
      <c r="Q743" s="37" t="n">
        <f aca="false">COUNTIF(P:P,P743)</f>
        <v>3</v>
      </c>
      <c r="R743" s="38" t="str">
        <f aca="false">E743&amp;"|"&amp;J743</f>
        <v>Millennium Blades|Cannon Technician Meryl</v>
      </c>
      <c r="S743" s="39" t="n">
        <f aca="false">COUNTIF(R:R,R743)</f>
        <v>1</v>
      </c>
      <c r="T743" s="40" t="str">
        <f aca="false">B743&amp;"|"&amp;E743&amp;"|"&amp;J743</f>
        <v>Core|Millennium Blades|Cannon Technician Meryl</v>
      </c>
      <c r="U743" s="41" t="n">
        <f aca="false">COUNTIF(T:T,T743)</f>
        <v>1</v>
      </c>
      <c r="V743" s="42" t="str">
        <f aca="false">B743&amp;"|"&amp;E743&amp;"|"&amp;J743&amp;"|"&amp;N743</f>
        <v>Core|Millennium Blades|Cannon Technician Meryl|-</v>
      </c>
      <c r="W743" s="43" t="n">
        <f aca="false">COUNTIF(V:V,V743)</f>
        <v>1</v>
      </c>
    </row>
    <row r="744" customFormat="false" ht="15.75" hidden="false" customHeight="true" outlineLevel="0" collapsed="false">
      <c r="A744" s="33" t="s">
        <v>39</v>
      </c>
      <c r="B744" s="33" t="s">
        <v>12</v>
      </c>
      <c r="C744" s="34" t="n">
        <v>3</v>
      </c>
      <c r="D744" s="34" t="n">
        <v>1</v>
      </c>
      <c r="E744" s="33" t="s">
        <v>9</v>
      </c>
      <c r="F744" s="33" t="s">
        <v>9</v>
      </c>
      <c r="G744" s="34" t="n">
        <v>3</v>
      </c>
      <c r="H744" s="33" t="s">
        <v>109</v>
      </c>
      <c r="I744" s="33" t="s">
        <v>109</v>
      </c>
      <c r="J744" s="33" t="s">
        <v>1875</v>
      </c>
      <c r="K744" s="33" t="s">
        <v>1876</v>
      </c>
      <c r="L744" s="33"/>
      <c r="M744" s="33" t="s">
        <v>1877</v>
      </c>
      <c r="N744" s="35" t="s">
        <v>39</v>
      </c>
      <c r="O744" s="35" t="s">
        <v>1878</v>
      </c>
      <c r="P744" s="36" t="str">
        <f aca="false">J744</f>
        <v>Card Games For Dimwits</v>
      </c>
      <c r="Q744" s="37" t="n">
        <f aca="false">COUNTIF(P:P,P744)</f>
        <v>1</v>
      </c>
      <c r="R744" s="38" t="str">
        <f aca="false">E744&amp;"|"&amp;J744</f>
        <v>Millennium Blades|Card Games For Dimwits</v>
      </c>
      <c r="S744" s="39" t="n">
        <f aca="false">COUNTIF(R:R,R744)</f>
        <v>1</v>
      </c>
      <c r="T744" s="40" t="str">
        <f aca="false">B744&amp;"|"&amp;E744&amp;"|"&amp;J744</f>
        <v>Core|Millennium Blades|Card Games For Dimwits</v>
      </c>
      <c r="U744" s="41" t="n">
        <f aca="false">COUNTIF(T:T,T744)</f>
        <v>1</v>
      </c>
      <c r="V744" s="42" t="str">
        <f aca="false">B744&amp;"|"&amp;E744&amp;"|"&amp;J744&amp;"|"&amp;N744</f>
        <v>Core|Millennium Blades|Card Games For Dimwits|Collusion</v>
      </c>
      <c r="W744" s="43" t="n">
        <f aca="false">COUNTIF(V:V,V744)</f>
        <v>1</v>
      </c>
    </row>
    <row r="745" customFormat="false" ht="15.75" hidden="false" customHeight="true" outlineLevel="0" collapsed="false">
      <c r="A745" s="33" t="s">
        <v>10</v>
      </c>
      <c r="B745" s="33" t="s">
        <v>12</v>
      </c>
      <c r="C745" s="34" t="n">
        <v>3</v>
      </c>
      <c r="D745" s="34" t="n">
        <v>1</v>
      </c>
      <c r="E745" s="33" t="s">
        <v>9</v>
      </c>
      <c r="F745" s="33" t="s">
        <v>9</v>
      </c>
      <c r="G745" s="34" t="n">
        <v>4</v>
      </c>
      <c r="H745" s="33" t="s">
        <v>109</v>
      </c>
      <c r="I745" s="33" t="s">
        <v>109</v>
      </c>
      <c r="J745" s="33" t="s">
        <v>1879</v>
      </c>
      <c r="K745" s="33"/>
      <c r="L745" s="33"/>
      <c r="M745" s="33" t="s">
        <v>1880</v>
      </c>
      <c r="N745" s="35" t="s">
        <v>109</v>
      </c>
      <c r="O745" s="35" t="n">
        <v>2015</v>
      </c>
      <c r="P745" s="36" t="str">
        <f aca="false">J745</f>
        <v>Card Handling Gloves</v>
      </c>
      <c r="Q745" s="37" t="n">
        <f aca="false">COUNTIF(P:P,P745)</f>
        <v>1</v>
      </c>
      <c r="R745" s="38" t="str">
        <f aca="false">E745&amp;"|"&amp;J745</f>
        <v>Millennium Blades|Card Handling Gloves</v>
      </c>
      <c r="S745" s="39" t="n">
        <f aca="false">COUNTIF(R:R,R745)</f>
        <v>1</v>
      </c>
      <c r="T745" s="40" t="str">
        <f aca="false">B745&amp;"|"&amp;E745&amp;"|"&amp;J745</f>
        <v>Core|Millennium Blades|Card Handling Gloves</v>
      </c>
      <c r="U745" s="41" t="n">
        <f aca="false">COUNTIF(T:T,T745)</f>
        <v>1</v>
      </c>
      <c r="V745" s="42" t="str">
        <f aca="false">B745&amp;"|"&amp;E745&amp;"|"&amp;J745&amp;"|"&amp;N745</f>
        <v>Core|Millennium Blades|Card Handling Gloves|-</v>
      </c>
      <c r="W745" s="43" t="n">
        <f aca="false">COUNTIF(V:V,V745)</f>
        <v>1</v>
      </c>
    </row>
    <row r="746" customFormat="false" ht="15.75" hidden="false" customHeight="true" outlineLevel="0" collapsed="false">
      <c r="A746" s="33" t="s">
        <v>10</v>
      </c>
      <c r="B746" s="33" t="s">
        <v>12</v>
      </c>
      <c r="C746" s="34" t="n">
        <v>3</v>
      </c>
      <c r="D746" s="34" t="n">
        <v>1</v>
      </c>
      <c r="E746" s="33" t="s">
        <v>9</v>
      </c>
      <c r="F746" s="33" t="s">
        <v>9</v>
      </c>
      <c r="G746" s="34" t="n">
        <v>3</v>
      </c>
      <c r="H746" s="33" t="s">
        <v>109</v>
      </c>
      <c r="I746" s="33" t="s">
        <v>109</v>
      </c>
      <c r="J746" s="33" t="s">
        <v>1881</v>
      </c>
      <c r="K746" s="33"/>
      <c r="L746" s="33"/>
      <c r="M746" s="33" t="s">
        <v>1882</v>
      </c>
      <c r="N746" s="35" t="s">
        <v>109</v>
      </c>
      <c r="O746" s="35" t="n">
        <v>2015</v>
      </c>
      <c r="P746" s="36" t="str">
        <f aca="false">J746</f>
        <v>Card Modification Marker</v>
      </c>
      <c r="Q746" s="37" t="n">
        <f aca="false">COUNTIF(P:P,P746)</f>
        <v>1</v>
      </c>
      <c r="R746" s="38" t="str">
        <f aca="false">E746&amp;"|"&amp;J746</f>
        <v>Millennium Blades|Card Modification Marker</v>
      </c>
      <c r="S746" s="39" t="n">
        <f aca="false">COUNTIF(R:R,R746)</f>
        <v>1</v>
      </c>
      <c r="T746" s="40" t="str">
        <f aca="false">B746&amp;"|"&amp;E746&amp;"|"&amp;J746</f>
        <v>Core|Millennium Blades|Card Modification Marker</v>
      </c>
      <c r="U746" s="41" t="n">
        <f aca="false">COUNTIF(T:T,T746)</f>
        <v>1</v>
      </c>
      <c r="V746" s="42" t="str">
        <f aca="false">B746&amp;"|"&amp;E746&amp;"|"&amp;J746&amp;"|"&amp;N746</f>
        <v>Core|Millennium Blades|Card Modification Marker|-</v>
      </c>
      <c r="W746" s="43" t="n">
        <f aca="false">COUNTIF(V:V,V746)</f>
        <v>1</v>
      </c>
    </row>
    <row r="747" customFormat="false" ht="15.75" hidden="false" customHeight="true" outlineLevel="0" collapsed="false">
      <c r="A747" s="33" t="s">
        <v>26</v>
      </c>
      <c r="B747" s="33" t="s">
        <v>12</v>
      </c>
      <c r="C747" s="34" t="n">
        <v>3</v>
      </c>
      <c r="D747" s="34" t="n">
        <v>1</v>
      </c>
      <c r="E747" s="33" t="s">
        <v>9</v>
      </c>
      <c r="F747" s="33" t="s">
        <v>9</v>
      </c>
      <c r="G747" s="34" t="n">
        <v>1</v>
      </c>
      <c r="H747" s="33" t="s">
        <v>129</v>
      </c>
      <c r="I747" s="33" t="s">
        <v>162</v>
      </c>
      <c r="J747" s="33" t="s">
        <v>219</v>
      </c>
      <c r="K747" s="33"/>
      <c r="L747" s="33"/>
      <c r="M747" s="33" t="s">
        <v>221</v>
      </c>
      <c r="N747" s="35" t="s">
        <v>26</v>
      </c>
      <c r="O747" s="35" t="n">
        <v>2016</v>
      </c>
      <c r="P747" s="36" t="str">
        <f aca="false">J747</f>
        <v>Chameleon Leon</v>
      </c>
      <c r="Q747" s="37" t="n">
        <f aca="false">COUNTIF(P:P,P747)</f>
        <v>2</v>
      </c>
      <c r="R747" s="38" t="str">
        <f aca="false">E747&amp;"|"&amp;J747</f>
        <v>Millennium Blades|Chameleon Leon</v>
      </c>
      <c r="S747" s="39" t="n">
        <f aca="false">COUNTIF(R:R,R747)</f>
        <v>1</v>
      </c>
      <c r="T747" s="40" t="str">
        <f aca="false">B747&amp;"|"&amp;E747&amp;"|"&amp;J747</f>
        <v>Core|Millennium Blades|Chameleon Leon</v>
      </c>
      <c r="U747" s="41" t="n">
        <f aca="false">COUNTIF(T:T,T747)</f>
        <v>1</v>
      </c>
      <c r="V747" s="42" t="str">
        <f aca="false">B747&amp;"|"&amp;E747&amp;"|"&amp;J747&amp;"|"&amp;N747</f>
        <v>Core|Millennium Blades|Chameleon Leon|Set Rotation</v>
      </c>
      <c r="W747" s="43" t="n">
        <f aca="false">COUNTIF(V:V,V747)</f>
        <v>1</v>
      </c>
    </row>
    <row r="748" customFormat="false" ht="15.75" hidden="false" customHeight="true" outlineLevel="0" collapsed="false">
      <c r="A748" s="33" t="s">
        <v>10</v>
      </c>
      <c r="B748" s="33" t="s">
        <v>12</v>
      </c>
      <c r="C748" s="34" t="n">
        <v>3</v>
      </c>
      <c r="D748" s="34" t="n">
        <v>1</v>
      </c>
      <c r="E748" s="33" t="s">
        <v>9</v>
      </c>
      <c r="F748" s="33" t="s">
        <v>9</v>
      </c>
      <c r="G748" s="34" t="n">
        <v>7</v>
      </c>
      <c r="H748" s="33" t="s">
        <v>124</v>
      </c>
      <c r="I748" s="33" t="s">
        <v>120</v>
      </c>
      <c r="J748" s="33" t="s">
        <v>1883</v>
      </c>
      <c r="K748" s="33"/>
      <c r="L748" s="33"/>
      <c r="M748" s="33" t="s">
        <v>1884</v>
      </c>
      <c r="N748" s="35" t="s">
        <v>109</v>
      </c>
      <c r="O748" s="35" t="n">
        <v>2015</v>
      </c>
      <c r="P748" s="36" t="str">
        <f aca="false">J748</f>
        <v>Chase, the Price Sculptor</v>
      </c>
      <c r="Q748" s="37" t="n">
        <f aca="false">COUNTIF(P:P,P748)</f>
        <v>1</v>
      </c>
      <c r="R748" s="38" t="str">
        <f aca="false">E748&amp;"|"&amp;J748</f>
        <v>Millennium Blades|Chase, the Price Sculptor</v>
      </c>
      <c r="S748" s="39" t="n">
        <f aca="false">COUNTIF(R:R,R748)</f>
        <v>1</v>
      </c>
      <c r="T748" s="40" t="str">
        <f aca="false">B748&amp;"|"&amp;E748&amp;"|"&amp;J748</f>
        <v>Core|Millennium Blades|Chase, the Price Sculptor</v>
      </c>
      <c r="U748" s="41" t="n">
        <f aca="false">COUNTIF(T:T,T748)</f>
        <v>1</v>
      </c>
      <c r="V748" s="42" t="str">
        <f aca="false">B748&amp;"|"&amp;E748&amp;"|"&amp;J748&amp;"|"&amp;N748</f>
        <v>Core|Millennium Blades|Chase, the Price Sculptor|-</v>
      </c>
      <c r="W748" s="43" t="n">
        <f aca="false">COUNTIF(V:V,V748)</f>
        <v>1</v>
      </c>
    </row>
    <row r="749" customFormat="false" ht="15.75" hidden="false" customHeight="true" outlineLevel="0" collapsed="false">
      <c r="A749" s="33" t="s">
        <v>10</v>
      </c>
      <c r="B749" s="33" t="s">
        <v>12</v>
      </c>
      <c r="C749" s="34" t="n">
        <v>3</v>
      </c>
      <c r="D749" s="34" t="n">
        <v>1</v>
      </c>
      <c r="E749" s="33" t="s">
        <v>9</v>
      </c>
      <c r="F749" s="33" t="s">
        <v>9</v>
      </c>
      <c r="G749" s="34" t="n">
        <v>4</v>
      </c>
      <c r="H749" s="33" t="s">
        <v>109</v>
      </c>
      <c r="I749" s="33" t="s">
        <v>109</v>
      </c>
      <c r="J749" s="33" t="s">
        <v>1885</v>
      </c>
      <c r="K749" s="33"/>
      <c r="L749" s="33"/>
      <c r="M749" s="33" t="s">
        <v>1886</v>
      </c>
      <c r="N749" s="35" t="s">
        <v>109</v>
      </c>
      <c r="O749" s="35" t="n">
        <v>2015</v>
      </c>
      <c r="P749" s="36" t="str">
        <f aca="false">J749</f>
        <v>Chthonic Card Altar</v>
      </c>
      <c r="Q749" s="37" t="n">
        <f aca="false">COUNTIF(P:P,P749)</f>
        <v>1</v>
      </c>
      <c r="R749" s="38" t="str">
        <f aca="false">E749&amp;"|"&amp;J749</f>
        <v>Millennium Blades|Chthonic Card Altar</v>
      </c>
      <c r="S749" s="39" t="n">
        <f aca="false">COUNTIF(R:R,R749)</f>
        <v>1</v>
      </c>
      <c r="T749" s="40" t="str">
        <f aca="false">B749&amp;"|"&amp;E749&amp;"|"&amp;J749</f>
        <v>Core|Millennium Blades|Chthonic Card Altar</v>
      </c>
      <c r="U749" s="41" t="n">
        <f aca="false">COUNTIF(T:T,T749)</f>
        <v>1</v>
      </c>
      <c r="V749" s="42" t="str">
        <f aca="false">B749&amp;"|"&amp;E749&amp;"|"&amp;J749&amp;"|"&amp;N749</f>
        <v>Core|Millennium Blades|Chthonic Card Altar|-</v>
      </c>
      <c r="W749" s="43" t="n">
        <f aca="false">COUNTIF(V:V,V749)</f>
        <v>1</v>
      </c>
    </row>
    <row r="750" customFormat="false" ht="15.75" hidden="false" customHeight="true" outlineLevel="0" collapsed="false">
      <c r="A750" s="33" t="s">
        <v>10</v>
      </c>
      <c r="B750" s="33" t="s">
        <v>12</v>
      </c>
      <c r="C750" s="34" t="n">
        <v>3</v>
      </c>
      <c r="D750" s="34" t="n">
        <v>1</v>
      </c>
      <c r="E750" s="33" t="s">
        <v>9</v>
      </c>
      <c r="F750" s="33" t="s">
        <v>9</v>
      </c>
      <c r="G750" s="34" t="n">
        <v>6</v>
      </c>
      <c r="H750" s="33" t="s">
        <v>99</v>
      </c>
      <c r="I750" s="33" t="s">
        <v>162</v>
      </c>
      <c r="J750" s="33" t="s">
        <v>1887</v>
      </c>
      <c r="K750" s="33"/>
      <c r="L750" s="33"/>
      <c r="M750" s="33" t="s">
        <v>1888</v>
      </c>
      <c r="N750" s="35" t="s">
        <v>109</v>
      </c>
      <c r="O750" s="35" t="n">
        <v>2015</v>
      </c>
      <c r="P750" s="36" t="str">
        <f aca="false">J750</f>
        <v>City-Backed Sky Whale</v>
      </c>
      <c r="Q750" s="37" t="n">
        <f aca="false">COUNTIF(P:P,P750)</f>
        <v>1</v>
      </c>
      <c r="R750" s="38" t="str">
        <f aca="false">E750&amp;"|"&amp;J750</f>
        <v>Millennium Blades|City-Backed Sky Whale</v>
      </c>
      <c r="S750" s="39" t="n">
        <f aca="false">COUNTIF(R:R,R750)</f>
        <v>1</v>
      </c>
      <c r="T750" s="40" t="str">
        <f aca="false">B750&amp;"|"&amp;E750&amp;"|"&amp;J750</f>
        <v>Core|Millennium Blades|City-Backed Sky Whale</v>
      </c>
      <c r="U750" s="41" t="n">
        <f aca="false">COUNTIF(T:T,T750)</f>
        <v>1</v>
      </c>
      <c r="V750" s="42" t="str">
        <f aca="false">B750&amp;"|"&amp;E750&amp;"|"&amp;J750&amp;"|"&amp;N750</f>
        <v>Core|Millennium Blades|City-Backed Sky Whale|-</v>
      </c>
      <c r="W750" s="43" t="n">
        <f aca="false">COUNTIF(V:V,V750)</f>
        <v>1</v>
      </c>
    </row>
    <row r="751" customFormat="false" ht="15.75" hidden="false" customHeight="true" outlineLevel="0" collapsed="false">
      <c r="A751" s="33" t="s">
        <v>10</v>
      </c>
      <c r="B751" s="33" t="s">
        <v>12</v>
      </c>
      <c r="C751" s="34" t="n">
        <v>3</v>
      </c>
      <c r="D751" s="34" t="n">
        <v>1</v>
      </c>
      <c r="E751" s="33" t="s">
        <v>9</v>
      </c>
      <c r="F751" s="33" t="s">
        <v>9</v>
      </c>
      <c r="G751" s="34" t="n">
        <v>4</v>
      </c>
      <c r="H751" s="33" t="s">
        <v>129</v>
      </c>
      <c r="I751" s="33" t="s">
        <v>162</v>
      </c>
      <c r="J751" s="33" t="s">
        <v>222</v>
      </c>
      <c r="K751" s="33"/>
      <c r="L751" s="33"/>
      <c r="M751" s="33" t="s">
        <v>223</v>
      </c>
      <c r="N751" s="35" t="s">
        <v>109</v>
      </c>
      <c r="O751" s="35" t="n">
        <v>2015</v>
      </c>
      <c r="P751" s="36" t="str">
        <f aca="false">J751</f>
        <v>Cloud Boss, Boss of a Cloud</v>
      </c>
      <c r="Q751" s="37" t="n">
        <f aca="false">COUNTIF(P:P,P751)</f>
        <v>2</v>
      </c>
      <c r="R751" s="38" t="str">
        <f aca="false">E751&amp;"|"&amp;J751</f>
        <v>Millennium Blades|Cloud Boss, Boss of a Cloud</v>
      </c>
      <c r="S751" s="39" t="n">
        <f aca="false">COUNTIF(R:R,R751)</f>
        <v>1</v>
      </c>
      <c r="T751" s="40" t="str">
        <f aca="false">B751&amp;"|"&amp;E751&amp;"|"&amp;J751</f>
        <v>Core|Millennium Blades|Cloud Boss, Boss of a Cloud</v>
      </c>
      <c r="U751" s="41" t="n">
        <f aca="false">COUNTIF(T:T,T751)</f>
        <v>1</v>
      </c>
      <c r="V751" s="42" t="str">
        <f aca="false">B751&amp;"|"&amp;E751&amp;"|"&amp;J751&amp;"|"&amp;N751</f>
        <v>Core|Millennium Blades|Cloud Boss, Boss of a Cloud|-</v>
      </c>
      <c r="W751" s="43" t="n">
        <f aca="false">COUNTIF(V:V,V751)</f>
        <v>1</v>
      </c>
    </row>
    <row r="752" customFormat="false" ht="15.75" hidden="false" customHeight="true" outlineLevel="0" collapsed="false">
      <c r="A752" s="33" t="s">
        <v>56</v>
      </c>
      <c r="B752" s="33" t="s">
        <v>12</v>
      </c>
      <c r="C752" s="34" t="n">
        <v>3</v>
      </c>
      <c r="D752" s="34" t="n">
        <v>1</v>
      </c>
      <c r="E752" s="33" t="s">
        <v>9</v>
      </c>
      <c r="F752" s="33" t="s">
        <v>9</v>
      </c>
      <c r="G752" s="34" t="n">
        <v>3</v>
      </c>
      <c r="H752" s="33" t="s">
        <v>139</v>
      </c>
      <c r="I752" s="33" t="s">
        <v>109</v>
      </c>
      <c r="J752" s="33" t="s">
        <v>1889</v>
      </c>
      <c r="K752" s="33"/>
      <c r="L752" s="33"/>
      <c r="M752" s="33" t="s">
        <v>1890</v>
      </c>
      <c r="N752" s="35" t="s">
        <v>109</v>
      </c>
      <c r="O752" s="35" t="n">
        <v>2016</v>
      </c>
      <c r="P752" s="36" t="str">
        <f aca="false">J752</f>
        <v>Collector Protector</v>
      </c>
      <c r="Q752" s="37" t="n">
        <f aca="false">COUNTIF(P:P,P752)</f>
        <v>1</v>
      </c>
      <c r="R752" s="38" t="str">
        <f aca="false">E752&amp;"|"&amp;J752</f>
        <v>Millennium Blades|Collector Protector</v>
      </c>
      <c r="S752" s="39" t="n">
        <f aca="false">COUNTIF(R:R,R752)</f>
        <v>1</v>
      </c>
      <c r="T752" s="40" t="str">
        <f aca="false">B752&amp;"|"&amp;E752&amp;"|"&amp;J752</f>
        <v>Core|Millennium Blades|Collector Protector</v>
      </c>
      <c r="U752" s="41" t="n">
        <f aca="false">COUNTIF(T:T,T752)</f>
        <v>1</v>
      </c>
      <c r="V752" s="42" t="str">
        <f aca="false">B752&amp;"|"&amp;E752&amp;"|"&amp;J752&amp;"|"&amp;N752</f>
        <v>Core|Millennium Blades|Collector Protector|-</v>
      </c>
      <c r="W752" s="43" t="n">
        <f aca="false">COUNTIF(V:V,V752)</f>
        <v>1</v>
      </c>
    </row>
    <row r="753" customFormat="false" ht="15.75" hidden="false" customHeight="true" outlineLevel="0" collapsed="false">
      <c r="A753" s="33" t="s">
        <v>10</v>
      </c>
      <c r="B753" s="33" t="s">
        <v>12</v>
      </c>
      <c r="C753" s="34" t="n">
        <v>3</v>
      </c>
      <c r="D753" s="34" t="n">
        <v>1</v>
      </c>
      <c r="E753" s="33" t="s">
        <v>9</v>
      </c>
      <c r="F753" s="33" t="s">
        <v>9</v>
      </c>
      <c r="G753" s="34" t="n">
        <v>6</v>
      </c>
      <c r="H753" s="33" t="s">
        <v>109</v>
      </c>
      <c r="I753" s="33" t="s">
        <v>109</v>
      </c>
      <c r="J753" s="33" t="s">
        <v>1891</v>
      </c>
      <c r="K753" s="33"/>
      <c r="L753" s="33"/>
      <c r="M753" s="33" t="s">
        <v>1892</v>
      </c>
      <c r="N753" s="35" t="s">
        <v>109</v>
      </c>
      <c r="O753" s="35" t="n">
        <v>2015</v>
      </c>
      <c r="P753" s="36" t="str">
        <f aca="false">J753</f>
        <v>Commemorative Resin Statuette</v>
      </c>
      <c r="Q753" s="37" t="n">
        <f aca="false">COUNTIF(P:P,P753)</f>
        <v>1</v>
      </c>
      <c r="R753" s="38" t="str">
        <f aca="false">E753&amp;"|"&amp;J753</f>
        <v>Millennium Blades|Commemorative Resin Statuette</v>
      </c>
      <c r="S753" s="39" t="n">
        <f aca="false">COUNTIF(R:R,R753)</f>
        <v>1</v>
      </c>
      <c r="T753" s="40" t="str">
        <f aca="false">B753&amp;"|"&amp;E753&amp;"|"&amp;J753</f>
        <v>Core|Millennium Blades|Commemorative Resin Statuette</v>
      </c>
      <c r="U753" s="41" t="n">
        <f aca="false">COUNTIF(T:T,T753)</f>
        <v>1</v>
      </c>
      <c r="V753" s="42" t="str">
        <f aca="false">B753&amp;"|"&amp;E753&amp;"|"&amp;J753&amp;"|"&amp;N753</f>
        <v>Core|Millennium Blades|Commemorative Resin Statuette|-</v>
      </c>
      <c r="W753" s="43" t="n">
        <f aca="false">COUNTIF(V:V,V753)</f>
        <v>1</v>
      </c>
    </row>
    <row r="754" customFormat="false" ht="15.75" hidden="false" customHeight="true" outlineLevel="0" collapsed="false">
      <c r="A754" s="33" t="s">
        <v>39</v>
      </c>
      <c r="B754" s="33" t="s">
        <v>12</v>
      </c>
      <c r="C754" s="34" t="n">
        <v>3</v>
      </c>
      <c r="D754" s="34" t="n">
        <v>1</v>
      </c>
      <c r="E754" s="33" t="s">
        <v>9</v>
      </c>
      <c r="F754" s="33" t="s">
        <v>9</v>
      </c>
      <c r="G754" s="34" t="n">
        <v>4</v>
      </c>
      <c r="H754" s="33" t="s">
        <v>109</v>
      </c>
      <c r="I754" s="33" t="s">
        <v>109</v>
      </c>
      <c r="J754" s="33" t="s">
        <v>1893</v>
      </c>
      <c r="K754" s="33"/>
      <c r="L754" s="33"/>
      <c r="M754" s="33" t="s">
        <v>1894</v>
      </c>
      <c r="N754" s="35" t="s">
        <v>39</v>
      </c>
      <c r="O754" s="35" t="n">
        <v>2020</v>
      </c>
      <c r="P754" s="36" t="str">
        <f aca="false">J754</f>
        <v>Copycat</v>
      </c>
      <c r="Q754" s="37" t="n">
        <f aca="false">COUNTIF(P:P,P754)</f>
        <v>1</v>
      </c>
      <c r="R754" s="38" t="str">
        <f aca="false">E754&amp;"|"&amp;J754</f>
        <v>Millennium Blades|Copycat</v>
      </c>
      <c r="S754" s="39" t="n">
        <f aca="false">COUNTIF(R:R,R754)</f>
        <v>1</v>
      </c>
      <c r="T754" s="40" t="str">
        <f aca="false">B754&amp;"|"&amp;E754&amp;"|"&amp;J754</f>
        <v>Core|Millennium Blades|Copycat</v>
      </c>
      <c r="U754" s="41" t="n">
        <f aca="false">COUNTIF(T:T,T754)</f>
        <v>1</v>
      </c>
      <c r="V754" s="42" t="str">
        <f aca="false">B754&amp;"|"&amp;E754&amp;"|"&amp;J754&amp;"|"&amp;N754</f>
        <v>Core|Millennium Blades|Copycat|Collusion</v>
      </c>
      <c r="W754" s="43" t="n">
        <f aca="false">COUNTIF(V:V,V754)</f>
        <v>1</v>
      </c>
    </row>
    <row r="755" customFormat="false" ht="15.75" hidden="false" customHeight="true" outlineLevel="0" collapsed="false">
      <c r="A755" s="33" t="s">
        <v>26</v>
      </c>
      <c r="B755" s="33" t="s">
        <v>12</v>
      </c>
      <c r="C755" s="34" t="n">
        <v>3</v>
      </c>
      <c r="D755" s="34" t="n">
        <v>1</v>
      </c>
      <c r="E755" s="33" t="s">
        <v>9</v>
      </c>
      <c r="F755" s="33" t="s">
        <v>9</v>
      </c>
      <c r="G755" s="34" t="n">
        <v>1</v>
      </c>
      <c r="H755" s="33" t="s">
        <v>139</v>
      </c>
      <c r="I755" s="33" t="s">
        <v>105</v>
      </c>
      <c r="J755" s="33" t="s">
        <v>1817</v>
      </c>
      <c r="K755" s="33"/>
      <c r="L755" s="33"/>
      <c r="M755" s="33" t="s">
        <v>1818</v>
      </c>
      <c r="N755" s="35" t="s">
        <v>26</v>
      </c>
      <c r="O755" s="35" t="n">
        <v>2016</v>
      </c>
      <c r="P755" s="36" t="str">
        <f aca="false">J755</f>
        <v>Corporate Zombie</v>
      </c>
      <c r="Q755" s="37" t="n">
        <f aca="false">COUNTIF(P:P,P755)</f>
        <v>2</v>
      </c>
      <c r="R755" s="38" t="str">
        <f aca="false">E755&amp;"|"&amp;J755</f>
        <v>Millennium Blades|Corporate Zombie</v>
      </c>
      <c r="S755" s="39" t="n">
        <f aca="false">COUNTIF(R:R,R755)</f>
        <v>1</v>
      </c>
      <c r="T755" s="40" t="str">
        <f aca="false">B755&amp;"|"&amp;E755&amp;"|"&amp;J755</f>
        <v>Core|Millennium Blades|Corporate Zombie</v>
      </c>
      <c r="U755" s="41" t="n">
        <f aca="false">COUNTIF(T:T,T755)</f>
        <v>1</v>
      </c>
      <c r="V755" s="42" t="str">
        <f aca="false">B755&amp;"|"&amp;E755&amp;"|"&amp;J755&amp;"|"&amp;N755</f>
        <v>Core|Millennium Blades|Corporate Zombie|Set Rotation</v>
      </c>
      <c r="W755" s="43" t="n">
        <f aca="false">COUNTIF(V:V,V755)</f>
        <v>1</v>
      </c>
    </row>
    <row r="756" customFormat="false" ht="15.75" hidden="false" customHeight="true" outlineLevel="0" collapsed="false">
      <c r="A756" s="33" t="s">
        <v>10</v>
      </c>
      <c r="B756" s="33" t="s">
        <v>12</v>
      </c>
      <c r="C756" s="34" t="n">
        <v>3</v>
      </c>
      <c r="D756" s="34" t="n">
        <v>1</v>
      </c>
      <c r="E756" s="33" t="s">
        <v>9</v>
      </c>
      <c r="F756" s="33" t="s">
        <v>9</v>
      </c>
      <c r="G756" s="34" t="n">
        <v>6</v>
      </c>
      <c r="H756" s="33" t="s">
        <v>109</v>
      </c>
      <c r="I756" s="33" t="s">
        <v>109</v>
      </c>
      <c r="J756" s="33" t="s">
        <v>1895</v>
      </c>
      <c r="K756" s="33"/>
      <c r="L756" s="33"/>
      <c r="M756" s="33" t="s">
        <v>1896</v>
      </c>
      <c r="N756" s="35" t="s">
        <v>109</v>
      </c>
      <c r="O756" s="35" t="n">
        <v>2015</v>
      </c>
      <c r="P756" s="36" t="str">
        <f aca="false">J756</f>
        <v>Cosplay Set</v>
      </c>
      <c r="Q756" s="37" t="n">
        <f aca="false">COUNTIF(P:P,P756)</f>
        <v>1</v>
      </c>
      <c r="R756" s="38" t="str">
        <f aca="false">E756&amp;"|"&amp;J756</f>
        <v>Millennium Blades|Cosplay Set</v>
      </c>
      <c r="S756" s="39" t="n">
        <f aca="false">COUNTIF(R:R,R756)</f>
        <v>1</v>
      </c>
      <c r="T756" s="40" t="str">
        <f aca="false">B756&amp;"|"&amp;E756&amp;"|"&amp;J756</f>
        <v>Core|Millennium Blades|Cosplay Set</v>
      </c>
      <c r="U756" s="41" t="n">
        <f aca="false">COUNTIF(T:T,T756)</f>
        <v>1</v>
      </c>
      <c r="V756" s="42" t="str">
        <f aca="false">B756&amp;"|"&amp;E756&amp;"|"&amp;J756&amp;"|"&amp;N756</f>
        <v>Core|Millennium Blades|Cosplay Set|-</v>
      </c>
      <c r="W756" s="43" t="n">
        <f aca="false">COUNTIF(V:V,V756)</f>
        <v>1</v>
      </c>
    </row>
    <row r="757" customFormat="false" ht="15.75" hidden="false" customHeight="true" outlineLevel="0" collapsed="false">
      <c r="A757" s="33" t="s">
        <v>10</v>
      </c>
      <c r="B757" s="33" t="s">
        <v>12</v>
      </c>
      <c r="C757" s="34" t="n">
        <v>3</v>
      </c>
      <c r="D757" s="34" t="n">
        <v>1</v>
      </c>
      <c r="E757" s="33" t="s">
        <v>9</v>
      </c>
      <c r="F757" s="33" t="s">
        <v>9</v>
      </c>
      <c r="G757" s="34" t="n">
        <v>2</v>
      </c>
      <c r="H757" s="33" t="s">
        <v>109</v>
      </c>
      <c r="I757" s="33" t="s">
        <v>109</v>
      </c>
      <c r="J757" s="33" t="s">
        <v>1897</v>
      </c>
      <c r="K757" s="33"/>
      <c r="L757" s="33"/>
      <c r="M757" s="33" t="s">
        <v>1898</v>
      </c>
      <c r="N757" s="35" t="s">
        <v>109</v>
      </c>
      <c r="O757" s="35" t="n">
        <v>2015</v>
      </c>
      <c r="P757" s="36" t="str">
        <f aca="false">J757</f>
        <v>Custom Concept</v>
      </c>
      <c r="Q757" s="37" t="n">
        <f aca="false">COUNTIF(P:P,P757)</f>
        <v>1</v>
      </c>
      <c r="R757" s="38" t="str">
        <f aca="false">E757&amp;"|"&amp;J757</f>
        <v>Millennium Blades|Custom Concept</v>
      </c>
      <c r="S757" s="39" t="n">
        <f aca="false">COUNTIF(R:R,R757)</f>
        <v>1</v>
      </c>
      <c r="T757" s="40" t="str">
        <f aca="false">B757&amp;"|"&amp;E757&amp;"|"&amp;J757</f>
        <v>Core|Millennium Blades|Custom Concept</v>
      </c>
      <c r="U757" s="41" t="n">
        <f aca="false">COUNTIF(T:T,T757)</f>
        <v>1</v>
      </c>
      <c r="V757" s="42" t="str">
        <f aca="false">B757&amp;"|"&amp;E757&amp;"|"&amp;J757&amp;"|"&amp;N757</f>
        <v>Core|Millennium Blades|Custom Concept|-</v>
      </c>
      <c r="W757" s="43" t="n">
        <f aca="false">COUNTIF(V:V,V757)</f>
        <v>1</v>
      </c>
    </row>
    <row r="758" customFormat="false" ht="15.75" hidden="false" customHeight="true" outlineLevel="0" collapsed="false">
      <c r="A758" s="33" t="s">
        <v>10</v>
      </c>
      <c r="B758" s="33" t="s">
        <v>12</v>
      </c>
      <c r="C758" s="34" t="n">
        <v>3</v>
      </c>
      <c r="D758" s="34" t="n">
        <v>1</v>
      </c>
      <c r="E758" s="33" t="s">
        <v>9</v>
      </c>
      <c r="F758" s="33" t="s">
        <v>9</v>
      </c>
      <c r="G758" s="34" t="n">
        <v>6</v>
      </c>
      <c r="H758" s="33" t="s">
        <v>110</v>
      </c>
      <c r="I758" s="33" t="s">
        <v>275</v>
      </c>
      <c r="J758" s="33" t="s">
        <v>1899</v>
      </c>
      <c r="K758" s="33"/>
      <c r="L758" s="33"/>
      <c r="M758" s="33" t="s">
        <v>1900</v>
      </c>
      <c r="N758" s="35" t="s">
        <v>109</v>
      </c>
      <c r="O758" s="35" t="n">
        <v>2015</v>
      </c>
      <c r="P758" s="36" t="str">
        <f aca="false">J758</f>
        <v>Dark Destruction Dragon of Q</v>
      </c>
      <c r="Q758" s="37" t="n">
        <f aca="false">COUNTIF(P:P,P758)</f>
        <v>1</v>
      </c>
      <c r="R758" s="38" t="str">
        <f aca="false">E758&amp;"|"&amp;J758</f>
        <v>Millennium Blades|Dark Destruction Dragon of Q</v>
      </c>
      <c r="S758" s="39" t="n">
        <f aca="false">COUNTIF(R:R,R758)</f>
        <v>1</v>
      </c>
      <c r="T758" s="40" t="str">
        <f aca="false">B758&amp;"|"&amp;E758&amp;"|"&amp;J758</f>
        <v>Core|Millennium Blades|Dark Destruction Dragon of Q</v>
      </c>
      <c r="U758" s="41" t="n">
        <f aca="false">COUNTIF(T:T,T758)</f>
        <v>1</v>
      </c>
      <c r="V758" s="42" t="str">
        <f aca="false">B758&amp;"|"&amp;E758&amp;"|"&amp;J758&amp;"|"&amp;N758</f>
        <v>Core|Millennium Blades|Dark Destruction Dragon of Q|-</v>
      </c>
      <c r="W758" s="43" t="n">
        <f aca="false">COUNTIF(V:V,V758)</f>
        <v>1</v>
      </c>
    </row>
    <row r="759" customFormat="false" ht="15.75" hidden="false" customHeight="true" outlineLevel="0" collapsed="false">
      <c r="A759" s="33" t="s">
        <v>39</v>
      </c>
      <c r="B759" s="33" t="s">
        <v>12</v>
      </c>
      <c r="C759" s="34" t="n">
        <v>3</v>
      </c>
      <c r="D759" s="34" t="n">
        <v>1</v>
      </c>
      <c r="E759" s="33" t="s">
        <v>9</v>
      </c>
      <c r="F759" s="33" t="s">
        <v>9</v>
      </c>
      <c r="G759" s="34" t="n">
        <v>4</v>
      </c>
      <c r="H759" s="33" t="s">
        <v>109</v>
      </c>
      <c r="I759" s="33" t="s">
        <v>109</v>
      </c>
      <c r="J759" s="33" t="s">
        <v>1901</v>
      </c>
      <c r="K759" s="33"/>
      <c r="L759" s="33"/>
      <c r="M759" s="33" t="s">
        <v>1902</v>
      </c>
      <c r="N759" s="35" t="s">
        <v>39</v>
      </c>
      <c r="O759" s="35" t="n">
        <v>2020</v>
      </c>
      <c r="P759" s="36" t="str">
        <f aca="false">J759</f>
        <v>Dark Horse</v>
      </c>
      <c r="Q759" s="37" t="n">
        <f aca="false">COUNTIF(P:P,P759)</f>
        <v>1</v>
      </c>
      <c r="R759" s="38" t="str">
        <f aca="false">E759&amp;"|"&amp;J759</f>
        <v>Millennium Blades|Dark Horse</v>
      </c>
      <c r="S759" s="39" t="n">
        <f aca="false">COUNTIF(R:R,R759)</f>
        <v>1</v>
      </c>
      <c r="T759" s="40" t="str">
        <f aca="false">B759&amp;"|"&amp;E759&amp;"|"&amp;J759</f>
        <v>Core|Millennium Blades|Dark Horse</v>
      </c>
      <c r="U759" s="41" t="n">
        <f aca="false">COUNTIF(T:T,T759)</f>
        <v>1</v>
      </c>
      <c r="V759" s="42" t="str">
        <f aca="false">B759&amp;"|"&amp;E759&amp;"|"&amp;J759&amp;"|"&amp;N759</f>
        <v>Core|Millennium Blades|Dark Horse|Collusion</v>
      </c>
      <c r="W759" s="43" t="n">
        <f aca="false">COUNTIF(V:V,V759)</f>
        <v>1</v>
      </c>
    </row>
    <row r="760" customFormat="false" ht="15.75" hidden="false" customHeight="true" outlineLevel="0" collapsed="false">
      <c r="A760" s="33" t="s">
        <v>10</v>
      </c>
      <c r="B760" s="33" t="s">
        <v>12</v>
      </c>
      <c r="C760" s="34" t="n">
        <v>3</v>
      </c>
      <c r="D760" s="34" t="n">
        <v>1</v>
      </c>
      <c r="E760" s="33" t="s">
        <v>9</v>
      </c>
      <c r="F760" s="33" t="s">
        <v>9</v>
      </c>
      <c r="G760" s="34" t="n">
        <v>5</v>
      </c>
      <c r="H760" s="33" t="s">
        <v>110</v>
      </c>
      <c r="I760" s="33" t="s">
        <v>125</v>
      </c>
      <c r="J760" s="33" t="s">
        <v>681</v>
      </c>
      <c r="K760" s="33"/>
      <c r="L760" s="33"/>
      <c r="M760" s="33" t="s">
        <v>683</v>
      </c>
      <c r="N760" s="35" t="s">
        <v>109</v>
      </c>
      <c r="O760" s="35" t="n">
        <v>2015</v>
      </c>
      <c r="P760" s="36" t="str">
        <f aca="false">J760</f>
        <v>Dark Sentinel Helbane</v>
      </c>
      <c r="Q760" s="37" t="n">
        <f aca="false">COUNTIF(P:P,P760)</f>
        <v>2</v>
      </c>
      <c r="R760" s="38" t="str">
        <f aca="false">E760&amp;"|"&amp;J760</f>
        <v>Millennium Blades|Dark Sentinel Helbane</v>
      </c>
      <c r="S760" s="39" t="n">
        <f aca="false">COUNTIF(R:R,R760)</f>
        <v>1</v>
      </c>
      <c r="T760" s="40" t="str">
        <f aca="false">B760&amp;"|"&amp;E760&amp;"|"&amp;J760</f>
        <v>Core|Millennium Blades|Dark Sentinel Helbane</v>
      </c>
      <c r="U760" s="41" t="n">
        <f aca="false">COUNTIF(T:T,T760)</f>
        <v>1</v>
      </c>
      <c r="V760" s="42" t="str">
        <f aca="false">B760&amp;"|"&amp;E760&amp;"|"&amp;J760&amp;"|"&amp;N760</f>
        <v>Core|Millennium Blades|Dark Sentinel Helbane|-</v>
      </c>
      <c r="W760" s="43" t="n">
        <f aca="false">COUNTIF(V:V,V760)</f>
        <v>1</v>
      </c>
    </row>
    <row r="761" customFormat="false" ht="15.75" hidden="false" customHeight="true" outlineLevel="0" collapsed="false">
      <c r="A761" s="33" t="s">
        <v>10</v>
      </c>
      <c r="B761" s="33" t="s">
        <v>12</v>
      </c>
      <c r="C761" s="34" t="n">
        <v>3</v>
      </c>
      <c r="D761" s="34" t="n">
        <v>1</v>
      </c>
      <c r="E761" s="33" t="s">
        <v>9</v>
      </c>
      <c r="F761" s="33" t="s">
        <v>9</v>
      </c>
      <c r="G761" s="34" t="n">
        <v>4</v>
      </c>
      <c r="H761" s="33" t="s">
        <v>110</v>
      </c>
      <c r="I761" s="33" t="s">
        <v>275</v>
      </c>
      <c r="J761" s="33" t="s">
        <v>1417</v>
      </c>
      <c r="K761" s="33" t="s">
        <v>1903</v>
      </c>
      <c r="L761" s="33"/>
      <c r="M761" s="33" t="s">
        <v>1418</v>
      </c>
      <c r="N761" s="35" t="s">
        <v>109</v>
      </c>
      <c r="O761" s="35" t="n">
        <v>2015</v>
      </c>
      <c r="P761" s="36" t="str">
        <f aca="false">J761</f>
        <v>Dark Storm, Magical Pony</v>
      </c>
      <c r="Q761" s="37" t="n">
        <f aca="false">COUNTIF(P:P,P761)</f>
        <v>2</v>
      </c>
      <c r="R761" s="38" t="str">
        <f aca="false">E761&amp;"|"&amp;J761</f>
        <v>Millennium Blades|Dark Storm, Magical Pony</v>
      </c>
      <c r="S761" s="39" t="n">
        <f aca="false">COUNTIF(R:R,R761)</f>
        <v>1</v>
      </c>
      <c r="T761" s="40" t="str">
        <f aca="false">B761&amp;"|"&amp;E761&amp;"|"&amp;J761</f>
        <v>Core|Millennium Blades|Dark Storm, Magical Pony</v>
      </c>
      <c r="U761" s="41" t="n">
        <f aca="false">COUNTIF(T:T,T761)</f>
        <v>1</v>
      </c>
      <c r="V761" s="42" t="str">
        <f aca="false">B761&amp;"|"&amp;E761&amp;"|"&amp;J761&amp;"|"&amp;N761</f>
        <v>Core|Millennium Blades|Dark Storm, Magical Pony|-</v>
      </c>
      <c r="W761" s="43" t="n">
        <f aca="false">COUNTIF(V:V,V761)</f>
        <v>1</v>
      </c>
    </row>
    <row r="762" customFormat="false" ht="15.75" hidden="false" customHeight="true" outlineLevel="0" collapsed="false">
      <c r="A762" s="33" t="s">
        <v>77</v>
      </c>
      <c r="B762" s="33" t="s">
        <v>12</v>
      </c>
      <c r="C762" s="34" t="n">
        <v>3</v>
      </c>
      <c r="D762" s="34" t="n">
        <v>1</v>
      </c>
      <c r="E762" s="33" t="s">
        <v>9</v>
      </c>
      <c r="F762" s="33" t="s">
        <v>9</v>
      </c>
      <c r="G762" s="34" t="n">
        <v>4</v>
      </c>
      <c r="H762" s="33" t="s">
        <v>1904</v>
      </c>
      <c r="I762" s="33" t="s">
        <v>109</v>
      </c>
      <c r="J762" s="33" t="s">
        <v>1905</v>
      </c>
      <c r="K762" s="33"/>
      <c r="L762" s="33"/>
      <c r="M762" s="33" t="s">
        <v>1906</v>
      </c>
      <c r="N762" s="35" t="s">
        <v>39</v>
      </c>
      <c r="O762" s="35" t="n">
        <v>2020</v>
      </c>
      <c r="P762" s="36" t="str">
        <f aca="false">J762</f>
        <v>Darkbulb</v>
      </c>
      <c r="Q762" s="37" t="n">
        <f aca="false">COUNTIF(P:P,P762)</f>
        <v>2</v>
      </c>
      <c r="R762" s="38" t="str">
        <f aca="false">E762&amp;"|"&amp;J762</f>
        <v>Millennium Blades|Darkbulb</v>
      </c>
      <c r="S762" s="39" t="n">
        <f aca="false">COUNTIF(R:R,R762)</f>
        <v>1</v>
      </c>
      <c r="T762" s="40" t="str">
        <f aca="false">B762&amp;"|"&amp;E762&amp;"|"&amp;J762</f>
        <v>Core|Millennium Blades|Darkbulb</v>
      </c>
      <c r="U762" s="41" t="n">
        <f aca="false">COUNTIF(T:T,T762)</f>
        <v>1</v>
      </c>
      <c r="V762" s="42" t="str">
        <f aca="false">B762&amp;"|"&amp;E762&amp;"|"&amp;J762&amp;"|"&amp;N762</f>
        <v>Core|Millennium Blades|Darkbulb|Collusion</v>
      </c>
      <c r="W762" s="43" t="n">
        <f aca="false">COUNTIF(V:V,V762)</f>
        <v>1</v>
      </c>
    </row>
    <row r="763" customFormat="false" ht="15.75" hidden="false" customHeight="true" outlineLevel="0" collapsed="false">
      <c r="A763" s="33" t="s">
        <v>26</v>
      </c>
      <c r="B763" s="33" t="s">
        <v>12</v>
      </c>
      <c r="C763" s="34" t="n">
        <v>3</v>
      </c>
      <c r="D763" s="34" t="n">
        <v>1</v>
      </c>
      <c r="E763" s="33" t="s">
        <v>9</v>
      </c>
      <c r="F763" s="33" t="s">
        <v>9</v>
      </c>
      <c r="G763" s="34" t="n">
        <v>3</v>
      </c>
      <c r="H763" s="33" t="s">
        <v>110</v>
      </c>
      <c r="I763" s="33" t="s">
        <v>125</v>
      </c>
      <c r="J763" s="33" t="s">
        <v>1907</v>
      </c>
      <c r="K763" s="33"/>
      <c r="L763" s="33"/>
      <c r="M763" s="33" t="s">
        <v>1908</v>
      </c>
      <c r="N763" s="35" t="s">
        <v>26</v>
      </c>
      <c r="O763" s="35" t="n">
        <v>2016</v>
      </c>
      <c r="P763" s="36" t="str">
        <f aca="false">J763</f>
        <v>Darkhunter Vivienne</v>
      </c>
      <c r="Q763" s="37" t="n">
        <f aca="false">COUNTIF(P:P,P763)</f>
        <v>2</v>
      </c>
      <c r="R763" s="38" t="str">
        <f aca="false">E763&amp;"|"&amp;J763</f>
        <v>Millennium Blades|Darkhunter Vivienne</v>
      </c>
      <c r="S763" s="39" t="n">
        <f aca="false">COUNTIF(R:R,R763)</f>
        <v>1</v>
      </c>
      <c r="T763" s="40" t="str">
        <f aca="false">B763&amp;"|"&amp;E763&amp;"|"&amp;J763</f>
        <v>Core|Millennium Blades|Darkhunter Vivienne</v>
      </c>
      <c r="U763" s="41" t="n">
        <f aca="false">COUNTIF(T:T,T763)</f>
        <v>1</v>
      </c>
      <c r="V763" s="42" t="str">
        <f aca="false">B763&amp;"|"&amp;E763&amp;"|"&amp;J763&amp;"|"&amp;N763</f>
        <v>Core|Millennium Blades|Darkhunter Vivienne|Set Rotation</v>
      </c>
      <c r="W763" s="43" t="n">
        <f aca="false">COUNTIF(V:V,V763)</f>
        <v>1</v>
      </c>
    </row>
    <row r="764" customFormat="false" ht="15.75" hidden="false" customHeight="true" outlineLevel="0" collapsed="false">
      <c r="A764" s="33" t="s">
        <v>77</v>
      </c>
      <c r="B764" s="33" t="s">
        <v>12</v>
      </c>
      <c r="C764" s="34" t="n">
        <v>3</v>
      </c>
      <c r="D764" s="34" t="n">
        <v>1</v>
      </c>
      <c r="E764" s="33" t="s">
        <v>9</v>
      </c>
      <c r="F764" s="33" t="s">
        <v>9</v>
      </c>
      <c r="G764" s="34" t="n">
        <v>4</v>
      </c>
      <c r="H764" s="33" t="s">
        <v>110</v>
      </c>
      <c r="I764" s="33" t="s">
        <v>109</v>
      </c>
      <c r="J764" s="33" t="s">
        <v>1909</v>
      </c>
      <c r="K764" s="33"/>
      <c r="L764" s="33"/>
      <c r="M764" s="33" t="s">
        <v>1910</v>
      </c>
      <c r="N764" s="35" t="s">
        <v>39</v>
      </c>
      <c r="O764" s="35" t="n">
        <v>2020</v>
      </c>
      <c r="P764" s="36" t="str">
        <f aca="false">J764</f>
        <v>Darktub</v>
      </c>
      <c r="Q764" s="37" t="n">
        <f aca="false">COUNTIF(P:P,P764)</f>
        <v>2</v>
      </c>
      <c r="R764" s="38" t="str">
        <f aca="false">E764&amp;"|"&amp;J764</f>
        <v>Millennium Blades|Darktub</v>
      </c>
      <c r="S764" s="39" t="n">
        <f aca="false">COUNTIF(R:R,R764)</f>
        <v>1</v>
      </c>
      <c r="T764" s="40" t="str">
        <f aca="false">B764&amp;"|"&amp;E764&amp;"|"&amp;J764</f>
        <v>Core|Millennium Blades|Darktub</v>
      </c>
      <c r="U764" s="41" t="n">
        <f aca="false">COUNTIF(T:T,T764)</f>
        <v>1</v>
      </c>
      <c r="V764" s="42" t="str">
        <f aca="false">B764&amp;"|"&amp;E764&amp;"|"&amp;J764&amp;"|"&amp;N764</f>
        <v>Core|Millennium Blades|Darktub|Collusion</v>
      </c>
      <c r="W764" s="43" t="n">
        <f aca="false">COUNTIF(V:V,V764)</f>
        <v>1</v>
      </c>
    </row>
    <row r="765" customFormat="false" ht="15.75" hidden="false" customHeight="true" outlineLevel="0" collapsed="false">
      <c r="A765" s="33" t="s">
        <v>10</v>
      </c>
      <c r="B765" s="33" t="s">
        <v>12</v>
      </c>
      <c r="C765" s="34" t="n">
        <v>3</v>
      </c>
      <c r="D765" s="34" t="n">
        <v>1</v>
      </c>
      <c r="E765" s="33" t="s">
        <v>9</v>
      </c>
      <c r="F765" s="33" t="s">
        <v>9</v>
      </c>
      <c r="G765" s="34" t="n">
        <v>3</v>
      </c>
      <c r="H765" s="33" t="s">
        <v>124</v>
      </c>
      <c r="I765" s="33" t="s">
        <v>162</v>
      </c>
      <c r="J765" s="33" t="s">
        <v>463</v>
      </c>
      <c r="K765" s="33"/>
      <c r="L765" s="33"/>
      <c r="M765" s="33" t="s">
        <v>465</v>
      </c>
      <c r="N765" s="35" t="s">
        <v>109</v>
      </c>
      <c r="O765" s="35" t="n">
        <v>2015</v>
      </c>
      <c r="P765" s="36" t="str">
        <f aca="false">J765</f>
        <v>Deep Ray, Undersea Stalker</v>
      </c>
      <c r="Q765" s="37" t="n">
        <f aca="false">COUNTIF(P:P,P765)</f>
        <v>2</v>
      </c>
      <c r="R765" s="38" t="str">
        <f aca="false">E765&amp;"|"&amp;J765</f>
        <v>Millennium Blades|Deep Ray, Undersea Stalker</v>
      </c>
      <c r="S765" s="39" t="n">
        <f aca="false">COUNTIF(R:R,R765)</f>
        <v>1</v>
      </c>
      <c r="T765" s="40" t="str">
        <f aca="false">B765&amp;"|"&amp;E765&amp;"|"&amp;J765</f>
        <v>Core|Millennium Blades|Deep Ray, Undersea Stalker</v>
      </c>
      <c r="U765" s="41" t="n">
        <f aca="false">COUNTIF(T:T,T765)</f>
        <v>1</v>
      </c>
      <c r="V765" s="42" t="str">
        <f aca="false">B765&amp;"|"&amp;E765&amp;"|"&amp;J765&amp;"|"&amp;N765</f>
        <v>Core|Millennium Blades|Deep Ray, Undersea Stalker|-</v>
      </c>
      <c r="W765" s="43" t="n">
        <f aca="false">COUNTIF(V:V,V765)</f>
        <v>1</v>
      </c>
    </row>
    <row r="766" customFormat="false" ht="15.75" hidden="false" customHeight="true" outlineLevel="0" collapsed="false">
      <c r="A766" s="33" t="s">
        <v>26</v>
      </c>
      <c r="B766" s="33" t="s">
        <v>12</v>
      </c>
      <c r="C766" s="34" t="n">
        <v>3</v>
      </c>
      <c r="D766" s="34" t="n">
        <v>1</v>
      </c>
      <c r="E766" s="33" t="s">
        <v>9</v>
      </c>
      <c r="F766" s="33" t="s">
        <v>9</v>
      </c>
      <c r="G766" s="34" t="n">
        <v>3</v>
      </c>
      <c r="H766" s="33" t="s">
        <v>139</v>
      </c>
      <c r="I766" s="33" t="s">
        <v>105</v>
      </c>
      <c r="J766" s="33" t="s">
        <v>1819</v>
      </c>
      <c r="K766" s="33"/>
      <c r="L766" s="33"/>
      <c r="M766" s="33" t="s">
        <v>1820</v>
      </c>
      <c r="N766" s="35" t="s">
        <v>26</v>
      </c>
      <c r="O766" s="35" t="n">
        <v>2016</v>
      </c>
      <c r="P766" s="36" t="str">
        <f aca="false">J766</f>
        <v>Detective British</v>
      </c>
      <c r="Q766" s="37" t="n">
        <f aca="false">COUNTIF(P:P,P766)</f>
        <v>2</v>
      </c>
      <c r="R766" s="38" t="str">
        <f aca="false">E766&amp;"|"&amp;J766</f>
        <v>Millennium Blades|Detective British</v>
      </c>
      <c r="S766" s="39" t="n">
        <f aca="false">COUNTIF(R:R,R766)</f>
        <v>1</v>
      </c>
      <c r="T766" s="40" t="str">
        <f aca="false">B766&amp;"|"&amp;E766&amp;"|"&amp;J766</f>
        <v>Core|Millennium Blades|Detective British</v>
      </c>
      <c r="U766" s="41" t="n">
        <f aca="false">COUNTIF(T:T,T766)</f>
        <v>1</v>
      </c>
      <c r="V766" s="42" t="str">
        <f aca="false">B766&amp;"|"&amp;E766&amp;"|"&amp;J766&amp;"|"&amp;N766</f>
        <v>Core|Millennium Blades|Detective British|Set Rotation</v>
      </c>
      <c r="W766" s="43" t="n">
        <f aca="false">COUNTIF(V:V,V766)</f>
        <v>1</v>
      </c>
    </row>
    <row r="767" customFormat="false" ht="15.75" hidden="false" customHeight="true" outlineLevel="0" collapsed="false">
      <c r="A767" s="33" t="s">
        <v>10</v>
      </c>
      <c r="B767" s="33" t="s">
        <v>12</v>
      </c>
      <c r="C767" s="34" t="n">
        <v>3</v>
      </c>
      <c r="D767" s="34" t="n">
        <v>1</v>
      </c>
      <c r="E767" s="33" t="s">
        <v>9</v>
      </c>
      <c r="F767" s="33" t="s">
        <v>9</v>
      </c>
      <c r="G767" s="34" t="n">
        <v>4</v>
      </c>
      <c r="H767" s="33" t="s">
        <v>139</v>
      </c>
      <c r="I767" s="33" t="s">
        <v>162</v>
      </c>
      <c r="J767" s="33" t="s">
        <v>1911</v>
      </c>
      <c r="K767" s="33"/>
      <c r="L767" s="33"/>
      <c r="M767" s="33" t="s">
        <v>223</v>
      </c>
      <c r="N767" s="35" t="s">
        <v>109</v>
      </c>
      <c r="O767" s="35" t="n">
        <v>2015</v>
      </c>
      <c r="P767" s="36" t="str">
        <f aca="false">J767</f>
        <v>Devouring Worm</v>
      </c>
      <c r="Q767" s="37" t="n">
        <f aca="false">COUNTIF(P:P,P767)</f>
        <v>1</v>
      </c>
      <c r="R767" s="38" t="str">
        <f aca="false">E767&amp;"|"&amp;J767</f>
        <v>Millennium Blades|Devouring Worm</v>
      </c>
      <c r="S767" s="39" t="n">
        <f aca="false">COUNTIF(R:R,R767)</f>
        <v>1</v>
      </c>
      <c r="T767" s="40" t="str">
        <f aca="false">B767&amp;"|"&amp;E767&amp;"|"&amp;J767</f>
        <v>Core|Millennium Blades|Devouring Worm</v>
      </c>
      <c r="U767" s="41" t="n">
        <f aca="false">COUNTIF(T:T,T767)</f>
        <v>1</v>
      </c>
      <c r="V767" s="42" t="str">
        <f aca="false">B767&amp;"|"&amp;E767&amp;"|"&amp;J767&amp;"|"&amp;N767</f>
        <v>Core|Millennium Blades|Devouring Worm|-</v>
      </c>
      <c r="W767" s="43" t="n">
        <f aca="false">COUNTIF(V:V,V767)</f>
        <v>1</v>
      </c>
    </row>
    <row r="768" customFormat="false" ht="15.75" hidden="false" customHeight="true" outlineLevel="0" collapsed="false">
      <c r="A768" s="33" t="s">
        <v>10</v>
      </c>
      <c r="B768" s="33" t="s">
        <v>12</v>
      </c>
      <c r="C768" s="34" t="n">
        <v>3</v>
      </c>
      <c r="D768" s="34" t="n">
        <v>1</v>
      </c>
      <c r="E768" s="33" t="s">
        <v>9</v>
      </c>
      <c r="F768" s="33" t="s">
        <v>9</v>
      </c>
      <c r="G768" s="34" t="n">
        <v>2</v>
      </c>
      <c r="H768" s="33" t="s">
        <v>139</v>
      </c>
      <c r="I768" s="33" t="s">
        <v>162</v>
      </c>
      <c r="J768" s="33" t="s">
        <v>1912</v>
      </c>
      <c r="K768" s="33"/>
      <c r="L768" s="33"/>
      <c r="M768" s="33" t="s">
        <v>1913</v>
      </c>
      <c r="N768" s="35" t="s">
        <v>109</v>
      </c>
      <c r="O768" s="35" t="n">
        <v>2015</v>
      </c>
      <c r="P768" s="36" t="str">
        <f aca="false">J768</f>
        <v>Digclaw, the Mole</v>
      </c>
      <c r="Q768" s="37" t="n">
        <f aca="false">COUNTIF(P:P,P768)</f>
        <v>1</v>
      </c>
      <c r="R768" s="38" t="str">
        <f aca="false">E768&amp;"|"&amp;J768</f>
        <v>Millennium Blades|Digclaw, the Mole</v>
      </c>
      <c r="S768" s="39" t="n">
        <f aca="false">COUNTIF(R:R,R768)</f>
        <v>1</v>
      </c>
      <c r="T768" s="40" t="str">
        <f aca="false">B768&amp;"|"&amp;E768&amp;"|"&amp;J768</f>
        <v>Core|Millennium Blades|Digclaw, the Mole</v>
      </c>
      <c r="U768" s="41" t="n">
        <f aca="false">COUNTIF(T:T,T768)</f>
        <v>1</v>
      </c>
      <c r="V768" s="42" t="str">
        <f aca="false">B768&amp;"|"&amp;E768&amp;"|"&amp;J768&amp;"|"&amp;N768</f>
        <v>Core|Millennium Blades|Digclaw, the Mole|-</v>
      </c>
      <c r="W768" s="43" t="n">
        <f aca="false">COUNTIF(V:V,V768)</f>
        <v>1</v>
      </c>
    </row>
    <row r="769" customFormat="false" ht="15.75" hidden="false" customHeight="true" outlineLevel="0" collapsed="false">
      <c r="A769" s="33" t="s">
        <v>10</v>
      </c>
      <c r="B769" s="33" t="s">
        <v>12</v>
      </c>
      <c r="C769" s="34" t="n">
        <v>3</v>
      </c>
      <c r="D769" s="34" t="n">
        <v>1</v>
      </c>
      <c r="E769" s="33" t="s">
        <v>9</v>
      </c>
      <c r="F769" s="33" t="s">
        <v>9</v>
      </c>
      <c r="G769" s="34" t="n">
        <v>3</v>
      </c>
      <c r="H769" s="33" t="s">
        <v>139</v>
      </c>
      <c r="I769" s="33" t="s">
        <v>117</v>
      </c>
      <c r="J769" s="33" t="s">
        <v>543</v>
      </c>
      <c r="K769" s="33"/>
      <c r="L769" s="33"/>
      <c r="M769" s="33" t="s">
        <v>545</v>
      </c>
      <c r="N769" s="35" t="s">
        <v>109</v>
      </c>
      <c r="O769" s="35" t="n">
        <v>2015</v>
      </c>
      <c r="P769" s="36" t="str">
        <f aca="false">J769</f>
        <v>Dirtbag, the Sandman</v>
      </c>
      <c r="Q769" s="37" t="n">
        <f aca="false">COUNTIF(P:P,P769)</f>
        <v>2</v>
      </c>
      <c r="R769" s="38" t="str">
        <f aca="false">E769&amp;"|"&amp;J769</f>
        <v>Millennium Blades|Dirtbag, the Sandman</v>
      </c>
      <c r="S769" s="39" t="n">
        <f aca="false">COUNTIF(R:R,R769)</f>
        <v>1</v>
      </c>
      <c r="T769" s="40" t="str">
        <f aca="false">B769&amp;"|"&amp;E769&amp;"|"&amp;J769</f>
        <v>Core|Millennium Blades|Dirtbag, the Sandman</v>
      </c>
      <c r="U769" s="41" t="n">
        <f aca="false">COUNTIF(T:T,T769)</f>
        <v>1</v>
      </c>
      <c r="V769" s="42" t="str">
        <f aca="false">B769&amp;"|"&amp;E769&amp;"|"&amp;J769&amp;"|"&amp;N769</f>
        <v>Core|Millennium Blades|Dirtbag, the Sandman|-</v>
      </c>
      <c r="W769" s="43" t="n">
        <f aca="false">COUNTIF(V:V,V769)</f>
        <v>1</v>
      </c>
    </row>
    <row r="770" customFormat="false" ht="15.75" hidden="false" customHeight="true" outlineLevel="0" collapsed="false">
      <c r="A770" s="33" t="s">
        <v>10</v>
      </c>
      <c r="B770" s="33" t="s">
        <v>12</v>
      </c>
      <c r="C770" s="34" t="n">
        <v>3</v>
      </c>
      <c r="D770" s="34" t="n">
        <v>1</v>
      </c>
      <c r="E770" s="33" t="s">
        <v>9</v>
      </c>
      <c r="F770" s="33" t="s">
        <v>9</v>
      </c>
      <c r="G770" s="34" t="n">
        <v>7</v>
      </c>
      <c r="H770" s="33" t="s">
        <v>110</v>
      </c>
      <c r="I770" s="33" t="s">
        <v>275</v>
      </c>
      <c r="J770" s="33" t="s">
        <v>1914</v>
      </c>
      <c r="K770" s="33" t="s">
        <v>1915</v>
      </c>
      <c r="L770" s="33"/>
      <c r="M770" s="33" t="s">
        <v>1916</v>
      </c>
      <c r="N770" s="35" t="s">
        <v>109</v>
      </c>
      <c r="O770" s="35" t="n">
        <v>2015</v>
      </c>
      <c r="P770" s="36" t="str">
        <f aca="false">J770</f>
        <v>Doctor Balance</v>
      </c>
      <c r="Q770" s="37" t="n">
        <f aca="false">COUNTIF(P:P,P770)</f>
        <v>1</v>
      </c>
      <c r="R770" s="38" t="str">
        <f aca="false">E770&amp;"|"&amp;J770</f>
        <v>Millennium Blades|Doctor Balance</v>
      </c>
      <c r="S770" s="39" t="n">
        <f aca="false">COUNTIF(R:R,R770)</f>
        <v>1</v>
      </c>
      <c r="T770" s="40" t="str">
        <f aca="false">B770&amp;"|"&amp;E770&amp;"|"&amp;J770</f>
        <v>Core|Millennium Blades|Doctor Balance</v>
      </c>
      <c r="U770" s="41" t="n">
        <f aca="false">COUNTIF(T:T,T770)</f>
        <v>1</v>
      </c>
      <c r="V770" s="42" t="str">
        <f aca="false">B770&amp;"|"&amp;E770&amp;"|"&amp;J770&amp;"|"&amp;N770</f>
        <v>Core|Millennium Blades|Doctor Balance|-</v>
      </c>
      <c r="W770" s="43" t="n">
        <f aca="false">COUNTIF(V:V,V770)</f>
        <v>1</v>
      </c>
    </row>
    <row r="771" customFormat="false" ht="15.75" hidden="false" customHeight="true" outlineLevel="0" collapsed="false">
      <c r="A771" s="33" t="s">
        <v>10</v>
      </c>
      <c r="B771" s="33" t="s">
        <v>12</v>
      </c>
      <c r="C771" s="34" t="n">
        <v>3</v>
      </c>
      <c r="D771" s="34" t="n">
        <v>1</v>
      </c>
      <c r="E771" s="33" t="s">
        <v>9</v>
      </c>
      <c r="F771" s="33" t="s">
        <v>9</v>
      </c>
      <c r="G771" s="34" t="n">
        <v>4</v>
      </c>
      <c r="H771" s="33" t="s">
        <v>124</v>
      </c>
      <c r="I771" s="33" t="s">
        <v>120</v>
      </c>
      <c r="J771" s="33" t="s">
        <v>466</v>
      </c>
      <c r="K771" s="33"/>
      <c r="L771" s="33"/>
      <c r="M771" s="33" t="s">
        <v>468</v>
      </c>
      <c r="N771" s="35" t="s">
        <v>109</v>
      </c>
      <c r="O771" s="35" t="n">
        <v>2015</v>
      </c>
      <c r="P771" s="36" t="str">
        <f aca="false">J771</f>
        <v>Donteles, the Frozen</v>
      </c>
      <c r="Q771" s="37" t="n">
        <f aca="false">COUNTIF(P:P,P771)</f>
        <v>3</v>
      </c>
      <c r="R771" s="38" t="str">
        <f aca="false">E771&amp;"|"&amp;J771</f>
        <v>Millennium Blades|Donteles, the Frozen</v>
      </c>
      <c r="S771" s="39" t="n">
        <f aca="false">COUNTIF(R:R,R771)</f>
        <v>1</v>
      </c>
      <c r="T771" s="40" t="str">
        <f aca="false">B771&amp;"|"&amp;E771&amp;"|"&amp;J771</f>
        <v>Core|Millennium Blades|Donteles, the Frozen</v>
      </c>
      <c r="U771" s="41" t="n">
        <f aca="false">COUNTIF(T:T,T771)</f>
        <v>1</v>
      </c>
      <c r="V771" s="42" t="str">
        <f aca="false">B771&amp;"|"&amp;E771&amp;"|"&amp;J771&amp;"|"&amp;N771</f>
        <v>Core|Millennium Blades|Donteles, the Frozen|-</v>
      </c>
      <c r="W771" s="43" t="n">
        <f aca="false">COUNTIF(V:V,V771)</f>
        <v>1</v>
      </c>
    </row>
    <row r="772" customFormat="false" ht="15.75" hidden="false" customHeight="true" outlineLevel="0" collapsed="false">
      <c r="A772" s="33" t="s">
        <v>39</v>
      </c>
      <c r="B772" s="33" t="s">
        <v>12</v>
      </c>
      <c r="C772" s="34" t="n">
        <v>3</v>
      </c>
      <c r="D772" s="34" t="n">
        <v>1</v>
      </c>
      <c r="E772" s="33" t="s">
        <v>9</v>
      </c>
      <c r="F772" s="33" t="s">
        <v>9</v>
      </c>
      <c r="G772" s="34" t="n">
        <v>7</v>
      </c>
      <c r="H772" s="33" t="s">
        <v>109</v>
      </c>
      <c r="I772" s="33" t="s">
        <v>109</v>
      </c>
      <c r="J772" s="33" t="s">
        <v>1917</v>
      </c>
      <c r="K772" s="33"/>
      <c r="L772" s="33"/>
      <c r="M772" s="33" t="s">
        <v>1918</v>
      </c>
      <c r="N772" s="35" t="s">
        <v>39</v>
      </c>
      <c r="O772" s="35" t="s">
        <v>1878</v>
      </c>
      <c r="P772" s="36" t="str">
        <f aca="false">J772</f>
        <v>Double Platinum Proxy Card</v>
      </c>
      <c r="Q772" s="37" t="n">
        <f aca="false">COUNTIF(P:P,P772)</f>
        <v>1</v>
      </c>
      <c r="R772" s="38" t="str">
        <f aca="false">E772&amp;"|"&amp;J772</f>
        <v>Millennium Blades|Double Platinum Proxy Card</v>
      </c>
      <c r="S772" s="39" t="n">
        <f aca="false">COUNTIF(R:R,R772)</f>
        <v>1</v>
      </c>
      <c r="T772" s="40" t="str">
        <f aca="false">B772&amp;"|"&amp;E772&amp;"|"&amp;J772</f>
        <v>Core|Millennium Blades|Double Platinum Proxy Card</v>
      </c>
      <c r="U772" s="41" t="n">
        <f aca="false">COUNTIF(T:T,T772)</f>
        <v>1</v>
      </c>
      <c r="V772" s="42" t="str">
        <f aca="false">B772&amp;"|"&amp;E772&amp;"|"&amp;J772&amp;"|"&amp;N772</f>
        <v>Core|Millennium Blades|Double Platinum Proxy Card|Collusion</v>
      </c>
      <c r="W772" s="43" t="n">
        <f aca="false">COUNTIF(V:V,V772)</f>
        <v>1</v>
      </c>
    </row>
    <row r="773" customFormat="false" ht="15.75" hidden="false" customHeight="true" outlineLevel="0" collapsed="false">
      <c r="A773" s="33" t="s">
        <v>10</v>
      </c>
      <c r="B773" s="33" t="s">
        <v>12</v>
      </c>
      <c r="C773" s="34" t="n">
        <v>3</v>
      </c>
      <c r="D773" s="34" t="n">
        <v>2</v>
      </c>
      <c r="E773" s="33" t="s">
        <v>9</v>
      </c>
      <c r="F773" s="33" t="s">
        <v>9</v>
      </c>
      <c r="G773" s="34" t="n">
        <v>4</v>
      </c>
      <c r="H773" s="33" t="s">
        <v>109</v>
      </c>
      <c r="I773" s="33" t="s">
        <v>109</v>
      </c>
      <c r="J773" s="33" t="s">
        <v>1919</v>
      </c>
      <c r="K773" s="33"/>
      <c r="L773" s="33"/>
      <c r="M773" s="33" t="s">
        <v>226</v>
      </c>
      <c r="N773" s="35" t="s">
        <v>109</v>
      </c>
      <c r="O773" s="35" t="n">
        <v>2015</v>
      </c>
      <c r="P773" s="36" t="str">
        <f aca="false">J773</f>
        <v>Double Platinum Sleeves</v>
      </c>
      <c r="Q773" s="37" t="n">
        <f aca="false">COUNTIF(P:P,P773)</f>
        <v>1</v>
      </c>
      <c r="R773" s="38" t="str">
        <f aca="false">E773&amp;"|"&amp;J773</f>
        <v>Millennium Blades|Double Platinum Sleeves</v>
      </c>
      <c r="S773" s="39" t="n">
        <f aca="false">COUNTIF(R:R,R773)</f>
        <v>1</v>
      </c>
      <c r="T773" s="40" t="str">
        <f aca="false">B773&amp;"|"&amp;E773&amp;"|"&amp;J773</f>
        <v>Core|Millennium Blades|Double Platinum Sleeves</v>
      </c>
      <c r="U773" s="41" t="n">
        <f aca="false">COUNTIF(T:T,T773)</f>
        <v>1</v>
      </c>
      <c r="V773" s="42" t="str">
        <f aca="false">B773&amp;"|"&amp;E773&amp;"|"&amp;J773&amp;"|"&amp;N773</f>
        <v>Core|Millennium Blades|Double Platinum Sleeves|-</v>
      </c>
      <c r="W773" s="43" t="n">
        <f aca="false">COUNTIF(V:V,V773)</f>
        <v>1</v>
      </c>
    </row>
    <row r="774" customFormat="false" ht="15.75" hidden="false" customHeight="true" outlineLevel="0" collapsed="false">
      <c r="A774" s="33" t="s">
        <v>10</v>
      </c>
      <c r="B774" s="33" t="s">
        <v>12</v>
      </c>
      <c r="C774" s="34" t="n">
        <v>3</v>
      </c>
      <c r="D774" s="34" t="n">
        <v>1</v>
      </c>
      <c r="E774" s="33" t="s">
        <v>9</v>
      </c>
      <c r="F774" s="33" t="s">
        <v>9</v>
      </c>
      <c r="G774" s="34" t="n">
        <v>5</v>
      </c>
      <c r="H774" s="33" t="s">
        <v>124</v>
      </c>
      <c r="I774" s="33" t="s">
        <v>162</v>
      </c>
      <c r="J774" s="33" t="s">
        <v>227</v>
      </c>
      <c r="K774" s="33"/>
      <c r="L774" s="33"/>
      <c r="M774" s="33" t="s">
        <v>1920</v>
      </c>
      <c r="N774" s="35" t="s">
        <v>109</v>
      </c>
      <c r="O774" s="35" t="n">
        <v>2015</v>
      </c>
      <c r="P774" s="36" t="str">
        <f aca="false">J774</f>
        <v>Doubleshark, Twice the Shark</v>
      </c>
      <c r="Q774" s="37" t="n">
        <f aca="false">COUNTIF(P:P,P774)</f>
        <v>2</v>
      </c>
      <c r="R774" s="38" t="str">
        <f aca="false">E774&amp;"|"&amp;J774</f>
        <v>Millennium Blades|Doubleshark, Twice the Shark</v>
      </c>
      <c r="S774" s="39" t="n">
        <f aca="false">COUNTIF(R:R,R774)</f>
        <v>1</v>
      </c>
      <c r="T774" s="40" t="str">
        <f aca="false">B774&amp;"|"&amp;E774&amp;"|"&amp;J774</f>
        <v>Core|Millennium Blades|Doubleshark, Twice the Shark</v>
      </c>
      <c r="U774" s="41" t="n">
        <f aca="false">COUNTIF(T:T,T774)</f>
        <v>1</v>
      </c>
      <c r="V774" s="42" t="str">
        <f aca="false">B774&amp;"|"&amp;E774&amp;"|"&amp;J774&amp;"|"&amp;N774</f>
        <v>Core|Millennium Blades|Doubleshark, Twice the Shark|-</v>
      </c>
      <c r="W774" s="43" t="n">
        <f aca="false">COUNTIF(V:V,V774)</f>
        <v>1</v>
      </c>
    </row>
    <row r="775" customFormat="false" ht="15.75" hidden="false" customHeight="true" outlineLevel="0" collapsed="false">
      <c r="A775" s="33" t="s">
        <v>10</v>
      </c>
      <c r="B775" s="33" t="s">
        <v>12</v>
      </c>
      <c r="C775" s="34" t="n">
        <v>3</v>
      </c>
      <c r="D775" s="34" t="n">
        <v>1</v>
      </c>
      <c r="E775" s="33" t="s">
        <v>9</v>
      </c>
      <c r="F775" s="33" t="s">
        <v>9</v>
      </c>
      <c r="G775" s="34" t="n">
        <v>2</v>
      </c>
      <c r="H775" s="33" t="s">
        <v>129</v>
      </c>
      <c r="I775" s="33" t="s">
        <v>162</v>
      </c>
      <c r="J775" s="33" t="s">
        <v>1921</v>
      </c>
      <c r="K775" s="33"/>
      <c r="L775" s="33"/>
      <c r="M775" s="33" t="s">
        <v>1922</v>
      </c>
      <c r="N775" s="35" t="s">
        <v>109</v>
      </c>
      <c r="O775" s="35" t="n">
        <v>2015</v>
      </c>
      <c r="P775" s="36" t="str">
        <f aca="false">J775</f>
        <v>Dr. Penguin, Evil Genius</v>
      </c>
      <c r="Q775" s="37" t="n">
        <f aca="false">COUNTIF(P:P,P775)</f>
        <v>1</v>
      </c>
      <c r="R775" s="38" t="str">
        <f aca="false">E775&amp;"|"&amp;J775</f>
        <v>Millennium Blades|Dr. Penguin, Evil Genius</v>
      </c>
      <c r="S775" s="39" t="n">
        <f aca="false">COUNTIF(R:R,R775)</f>
        <v>1</v>
      </c>
      <c r="T775" s="40" t="str">
        <f aca="false">B775&amp;"|"&amp;E775&amp;"|"&amp;J775</f>
        <v>Core|Millennium Blades|Dr. Penguin, Evil Genius</v>
      </c>
      <c r="U775" s="41" t="n">
        <f aca="false">COUNTIF(T:T,T775)</f>
        <v>1</v>
      </c>
      <c r="V775" s="42" t="str">
        <f aca="false">B775&amp;"|"&amp;E775&amp;"|"&amp;J775&amp;"|"&amp;N775</f>
        <v>Core|Millennium Blades|Dr. Penguin, Evil Genius|-</v>
      </c>
      <c r="W775" s="43" t="n">
        <f aca="false">COUNTIF(V:V,V775)</f>
        <v>1</v>
      </c>
    </row>
    <row r="776" customFormat="false" ht="15.75" hidden="false" customHeight="true" outlineLevel="0" collapsed="false">
      <c r="A776" s="33" t="s">
        <v>57</v>
      </c>
      <c r="B776" s="33" t="s">
        <v>12</v>
      </c>
      <c r="C776" s="34" t="n">
        <v>3</v>
      </c>
      <c r="D776" s="34" t="n">
        <v>1</v>
      </c>
      <c r="E776" s="33" t="s">
        <v>9</v>
      </c>
      <c r="F776" s="33" t="s">
        <v>9</v>
      </c>
      <c r="G776" s="34" t="n">
        <v>4</v>
      </c>
      <c r="H776" s="33" t="s">
        <v>109</v>
      </c>
      <c r="I776" s="33" t="s">
        <v>109</v>
      </c>
      <c r="J776" s="33" t="s">
        <v>1923</v>
      </c>
      <c r="K776" s="33"/>
      <c r="L776" s="33"/>
      <c r="M776" s="33" t="s">
        <v>1924</v>
      </c>
      <c r="N776" s="35" t="s">
        <v>109</v>
      </c>
      <c r="O776" s="35" t="n">
        <v>2016</v>
      </c>
      <c r="P776" s="36" t="str">
        <f aca="false">J776</f>
        <v>Druid King's Scepter</v>
      </c>
      <c r="Q776" s="37" t="n">
        <f aca="false">COUNTIF(P:P,P776)</f>
        <v>2</v>
      </c>
      <c r="R776" s="38" t="str">
        <f aca="false">E776&amp;"|"&amp;J776</f>
        <v>Millennium Blades|Druid King's Scepter</v>
      </c>
      <c r="S776" s="39" t="n">
        <f aca="false">COUNTIF(R:R,R776)</f>
        <v>1</v>
      </c>
      <c r="T776" s="40" t="str">
        <f aca="false">B776&amp;"|"&amp;E776&amp;"|"&amp;J776</f>
        <v>Core|Millennium Blades|Druid King's Scepter</v>
      </c>
      <c r="U776" s="41" t="n">
        <f aca="false">COUNTIF(T:T,T776)</f>
        <v>1</v>
      </c>
      <c r="V776" s="42" t="str">
        <f aca="false">B776&amp;"|"&amp;E776&amp;"|"&amp;J776&amp;"|"&amp;N776</f>
        <v>Core|Millennium Blades|Druid King's Scepter|-</v>
      </c>
      <c r="W776" s="43" t="n">
        <f aca="false">COUNTIF(V:V,V776)</f>
        <v>1</v>
      </c>
    </row>
    <row r="777" customFormat="false" ht="15.75" hidden="false" customHeight="true" outlineLevel="0" collapsed="false">
      <c r="A777" s="33" t="s">
        <v>10</v>
      </c>
      <c r="B777" s="33" t="s">
        <v>12</v>
      </c>
      <c r="C777" s="34" t="n">
        <v>3</v>
      </c>
      <c r="D777" s="34" t="n">
        <v>5</v>
      </c>
      <c r="E777" s="33" t="s">
        <v>9</v>
      </c>
      <c r="F777" s="33" t="s">
        <v>9</v>
      </c>
      <c r="G777" s="34" t="n">
        <v>3</v>
      </c>
      <c r="H777" s="33" t="s">
        <v>109</v>
      </c>
      <c r="I777" s="33" t="s">
        <v>109</v>
      </c>
      <c r="J777" s="33" t="s">
        <v>1925</v>
      </c>
      <c r="K777" s="33"/>
      <c r="L777" s="33"/>
      <c r="M777" s="33" t="s">
        <v>1926</v>
      </c>
      <c r="N777" s="35" t="s">
        <v>109</v>
      </c>
      <c r="O777" s="35" t="n">
        <v>2015</v>
      </c>
      <c r="P777" s="36" t="str">
        <f aca="false">J777</f>
        <v>Duelist Fashion Ring</v>
      </c>
      <c r="Q777" s="37" t="n">
        <f aca="false">COUNTIF(P:P,P777)</f>
        <v>2</v>
      </c>
      <c r="R777" s="38" t="str">
        <f aca="false">E777&amp;"|"&amp;J777</f>
        <v>Millennium Blades|Duelist Fashion Ring</v>
      </c>
      <c r="S777" s="39" t="n">
        <f aca="false">COUNTIF(R:R,R777)</f>
        <v>2</v>
      </c>
      <c r="T777" s="40" t="str">
        <f aca="false">B777&amp;"|"&amp;E777&amp;"|"&amp;J777</f>
        <v>Core|Millennium Blades|Duelist Fashion Ring</v>
      </c>
      <c r="U777" s="41" t="n">
        <f aca="false">COUNTIF(T:T,T777)</f>
        <v>2</v>
      </c>
      <c r="V777" s="42" t="str">
        <f aca="false">B777&amp;"|"&amp;E777&amp;"|"&amp;J777&amp;"|"&amp;N777</f>
        <v>Core|Millennium Blades|Duelist Fashion Ring|-</v>
      </c>
      <c r="W777" s="43" t="n">
        <f aca="false">COUNTIF(V:V,V777)</f>
        <v>1</v>
      </c>
    </row>
    <row r="778" customFormat="false" ht="15.75" hidden="false" customHeight="true" outlineLevel="0" collapsed="false">
      <c r="A778" s="33" t="s">
        <v>39</v>
      </c>
      <c r="B778" s="33" t="s">
        <v>12</v>
      </c>
      <c r="C778" s="34" t="n">
        <v>3</v>
      </c>
      <c r="D778" s="34" t="n">
        <v>1</v>
      </c>
      <c r="E778" s="33" t="s">
        <v>9</v>
      </c>
      <c r="F778" s="33" t="s">
        <v>9</v>
      </c>
      <c r="G778" s="34" t="n">
        <v>3</v>
      </c>
      <c r="H778" s="33" t="s">
        <v>109</v>
      </c>
      <c r="I778" s="33" t="s">
        <v>109</v>
      </c>
      <c r="J778" s="33" t="s">
        <v>1925</v>
      </c>
      <c r="K778" s="33"/>
      <c r="L778" s="33"/>
      <c r="M778" s="33" t="s">
        <v>1926</v>
      </c>
      <c r="N778" s="35" t="s">
        <v>39</v>
      </c>
      <c r="O778" s="35" t="s">
        <v>1878</v>
      </c>
      <c r="P778" s="36" t="str">
        <f aca="false">J778</f>
        <v>Duelist Fashion Ring</v>
      </c>
      <c r="Q778" s="37" t="n">
        <f aca="false">COUNTIF(P:P,P778)</f>
        <v>2</v>
      </c>
      <c r="R778" s="38" t="str">
        <f aca="false">E778&amp;"|"&amp;J778</f>
        <v>Millennium Blades|Duelist Fashion Ring</v>
      </c>
      <c r="S778" s="39" t="n">
        <f aca="false">COUNTIF(R:R,R778)</f>
        <v>2</v>
      </c>
      <c r="T778" s="40" t="str">
        <f aca="false">B778&amp;"|"&amp;E778&amp;"|"&amp;J778</f>
        <v>Core|Millennium Blades|Duelist Fashion Ring</v>
      </c>
      <c r="U778" s="41" t="n">
        <f aca="false">COUNTIF(T:T,T778)</f>
        <v>2</v>
      </c>
      <c r="V778" s="42" t="str">
        <f aca="false">B778&amp;"|"&amp;E778&amp;"|"&amp;J778&amp;"|"&amp;N778</f>
        <v>Core|Millennium Blades|Duelist Fashion Ring|Collusion</v>
      </c>
      <c r="W778" s="43" t="n">
        <f aca="false">COUNTIF(V:V,V778)</f>
        <v>1</v>
      </c>
    </row>
    <row r="779" customFormat="false" ht="15.75" hidden="false" customHeight="true" outlineLevel="0" collapsed="false">
      <c r="A779" s="33" t="s">
        <v>10</v>
      </c>
      <c r="B779" s="33" t="s">
        <v>12</v>
      </c>
      <c r="C779" s="34" t="n">
        <v>3</v>
      </c>
      <c r="D779" s="34" t="n">
        <v>1</v>
      </c>
      <c r="E779" s="33" t="s">
        <v>9</v>
      </c>
      <c r="F779" s="33" t="s">
        <v>9</v>
      </c>
      <c r="G779" s="34" t="n">
        <v>1</v>
      </c>
      <c r="H779" s="33" t="s">
        <v>124</v>
      </c>
      <c r="I779" s="33" t="s">
        <v>120</v>
      </c>
      <c r="J779" s="33" t="s">
        <v>469</v>
      </c>
      <c r="K779" s="33"/>
      <c r="L779" s="33"/>
      <c r="M779" s="33" t="s">
        <v>470</v>
      </c>
      <c r="N779" s="35" t="s">
        <v>109</v>
      </c>
      <c r="O779" s="35" t="n">
        <v>2015</v>
      </c>
      <c r="P779" s="36" t="str">
        <f aca="false">J779</f>
        <v>Elco, Apprentice Mage</v>
      </c>
      <c r="Q779" s="37" t="n">
        <f aca="false">COUNTIF(P:P,P779)</f>
        <v>2</v>
      </c>
      <c r="R779" s="38" t="str">
        <f aca="false">E779&amp;"|"&amp;J779</f>
        <v>Millennium Blades|Elco, Apprentice Mage</v>
      </c>
      <c r="S779" s="39" t="n">
        <f aca="false">COUNTIF(R:R,R779)</f>
        <v>1</v>
      </c>
      <c r="T779" s="40" t="str">
        <f aca="false">B779&amp;"|"&amp;E779&amp;"|"&amp;J779</f>
        <v>Core|Millennium Blades|Elco, Apprentice Mage</v>
      </c>
      <c r="U779" s="41" t="n">
        <f aca="false">COUNTIF(T:T,T779)</f>
        <v>1</v>
      </c>
      <c r="V779" s="42" t="str">
        <f aca="false">B779&amp;"|"&amp;E779&amp;"|"&amp;J779&amp;"|"&amp;N779</f>
        <v>Core|Millennium Blades|Elco, Apprentice Mage|-</v>
      </c>
      <c r="W779" s="43" t="n">
        <f aca="false">COUNTIF(V:V,V779)</f>
        <v>1</v>
      </c>
    </row>
    <row r="780" customFormat="false" ht="15.75" hidden="false" customHeight="true" outlineLevel="0" collapsed="false">
      <c r="A780" s="33" t="s">
        <v>57</v>
      </c>
      <c r="B780" s="33" t="s">
        <v>12</v>
      </c>
      <c r="C780" s="34" t="n">
        <v>3</v>
      </c>
      <c r="D780" s="34" t="n">
        <v>1</v>
      </c>
      <c r="E780" s="33" t="s">
        <v>9</v>
      </c>
      <c r="F780" s="33" t="s">
        <v>9</v>
      </c>
      <c r="G780" s="34" t="n">
        <v>4</v>
      </c>
      <c r="H780" s="33" t="s">
        <v>109</v>
      </c>
      <c r="I780" s="33" t="s">
        <v>109</v>
      </c>
      <c r="J780" s="33" t="s">
        <v>937</v>
      </c>
      <c r="K780" s="33"/>
      <c r="L780" s="33"/>
      <c r="M780" s="33" t="s">
        <v>1927</v>
      </c>
      <c r="N780" s="35" t="s">
        <v>109</v>
      </c>
      <c r="O780" s="35" t="n">
        <v>2016</v>
      </c>
      <c r="P780" s="36" t="str">
        <f aca="false">J780</f>
        <v>Eldritch Fashion Ring</v>
      </c>
      <c r="Q780" s="37" t="n">
        <f aca="false">COUNTIF(P:P,P780)</f>
        <v>2</v>
      </c>
      <c r="R780" s="38" t="str">
        <f aca="false">E780&amp;"|"&amp;J780</f>
        <v>Millennium Blades|Eldritch Fashion Ring</v>
      </c>
      <c r="S780" s="39" t="n">
        <f aca="false">COUNTIF(R:R,R780)</f>
        <v>1</v>
      </c>
      <c r="T780" s="40" t="str">
        <f aca="false">B780&amp;"|"&amp;E780&amp;"|"&amp;J780</f>
        <v>Core|Millennium Blades|Eldritch Fashion Ring</v>
      </c>
      <c r="U780" s="41" t="n">
        <f aca="false">COUNTIF(T:T,T780)</f>
        <v>1</v>
      </c>
      <c r="V780" s="42" t="str">
        <f aca="false">B780&amp;"|"&amp;E780&amp;"|"&amp;J780&amp;"|"&amp;N780</f>
        <v>Core|Millennium Blades|Eldritch Fashion Ring|-</v>
      </c>
      <c r="W780" s="43" t="n">
        <f aca="false">COUNTIF(V:V,V780)</f>
        <v>1</v>
      </c>
    </row>
    <row r="781" customFormat="false" ht="15.75" hidden="false" customHeight="true" outlineLevel="0" collapsed="false">
      <c r="A781" s="33" t="s">
        <v>39</v>
      </c>
      <c r="B781" s="33" t="s">
        <v>12</v>
      </c>
      <c r="C781" s="34" t="n">
        <v>3</v>
      </c>
      <c r="D781" s="34" t="n">
        <v>1</v>
      </c>
      <c r="E781" s="33" t="s">
        <v>9</v>
      </c>
      <c r="F781" s="33" t="s">
        <v>9</v>
      </c>
      <c r="G781" s="34" t="n">
        <v>10</v>
      </c>
      <c r="H781" s="33" t="s">
        <v>99</v>
      </c>
      <c r="I781" s="33" t="s">
        <v>275</v>
      </c>
      <c r="J781" s="33" t="s">
        <v>1928</v>
      </c>
      <c r="K781" s="33" t="s">
        <v>1929</v>
      </c>
      <c r="L781" s="33"/>
      <c r="M781" s="33" t="s">
        <v>1930</v>
      </c>
      <c r="N781" s="35" t="s">
        <v>39</v>
      </c>
      <c r="O781" s="35" t="n">
        <v>2020</v>
      </c>
      <c r="P781" s="36" t="str">
        <f aca="false">J781</f>
        <v>Exaltius the Victorious</v>
      </c>
      <c r="Q781" s="37" t="n">
        <f aca="false">COUNTIF(P:P,P781)</f>
        <v>1</v>
      </c>
      <c r="R781" s="38" t="str">
        <f aca="false">E781&amp;"|"&amp;J781</f>
        <v>Millennium Blades|Exaltius the Victorious</v>
      </c>
      <c r="S781" s="39" t="n">
        <f aca="false">COUNTIF(R:R,R781)</f>
        <v>1</v>
      </c>
      <c r="T781" s="40" t="str">
        <f aca="false">B781&amp;"|"&amp;E781&amp;"|"&amp;J781</f>
        <v>Core|Millennium Blades|Exaltius the Victorious</v>
      </c>
      <c r="U781" s="41" t="n">
        <f aca="false">COUNTIF(T:T,T781)</f>
        <v>1</v>
      </c>
      <c r="V781" s="42" t="str">
        <f aca="false">B781&amp;"|"&amp;E781&amp;"|"&amp;J781&amp;"|"&amp;N781</f>
        <v>Core|Millennium Blades|Exaltius the Victorious|Collusion</v>
      </c>
      <c r="W781" s="43" t="n">
        <f aca="false">COUNTIF(V:V,V781)</f>
        <v>1</v>
      </c>
    </row>
    <row r="782" customFormat="false" ht="15.75" hidden="false" customHeight="true" outlineLevel="0" collapsed="false">
      <c r="A782" s="33" t="s">
        <v>10</v>
      </c>
      <c r="B782" s="33" t="s">
        <v>12</v>
      </c>
      <c r="C782" s="34" t="n">
        <v>3</v>
      </c>
      <c r="D782" s="34" t="n">
        <v>1</v>
      </c>
      <c r="E782" s="33" t="s">
        <v>9</v>
      </c>
      <c r="F782" s="33" t="s">
        <v>9</v>
      </c>
      <c r="G782" s="34" t="n">
        <v>9</v>
      </c>
      <c r="H782" s="33" t="s">
        <v>99</v>
      </c>
      <c r="I782" s="33" t="s">
        <v>275</v>
      </c>
      <c r="J782" s="33" t="s">
        <v>1931</v>
      </c>
      <c r="K782" s="33" t="s">
        <v>1929</v>
      </c>
      <c r="L782" s="33"/>
      <c r="M782" s="33" t="s">
        <v>1932</v>
      </c>
      <c r="N782" s="35" t="s">
        <v>109</v>
      </c>
      <c r="O782" s="35" t="n">
        <v>2015</v>
      </c>
      <c r="P782" s="36" t="str">
        <f aca="false">J782</f>
        <v>Exaltius, the Untenable</v>
      </c>
      <c r="Q782" s="37" t="n">
        <f aca="false">COUNTIF(P:P,P782)</f>
        <v>1</v>
      </c>
      <c r="R782" s="38" t="str">
        <f aca="false">E782&amp;"|"&amp;J782</f>
        <v>Millennium Blades|Exaltius, the Untenable</v>
      </c>
      <c r="S782" s="39" t="n">
        <f aca="false">COUNTIF(R:R,R782)</f>
        <v>1</v>
      </c>
      <c r="T782" s="40" t="str">
        <f aca="false">B782&amp;"|"&amp;E782&amp;"|"&amp;J782</f>
        <v>Core|Millennium Blades|Exaltius, the Untenable</v>
      </c>
      <c r="U782" s="41" t="n">
        <f aca="false">COUNTIF(T:T,T782)</f>
        <v>1</v>
      </c>
      <c r="V782" s="42" t="str">
        <f aca="false">B782&amp;"|"&amp;E782&amp;"|"&amp;J782&amp;"|"&amp;N782</f>
        <v>Core|Millennium Blades|Exaltius, the Untenable|-</v>
      </c>
      <c r="W782" s="43" t="n">
        <f aca="false">COUNTIF(V:V,V782)</f>
        <v>1</v>
      </c>
    </row>
    <row r="783" customFormat="false" ht="15.75" hidden="false" customHeight="true" outlineLevel="0" collapsed="false">
      <c r="A783" s="33" t="s">
        <v>10</v>
      </c>
      <c r="B783" s="33" t="s">
        <v>12</v>
      </c>
      <c r="C783" s="34" t="n">
        <v>3</v>
      </c>
      <c r="D783" s="34" t="n">
        <v>1</v>
      </c>
      <c r="E783" s="33" t="s">
        <v>9</v>
      </c>
      <c r="F783" s="33" t="s">
        <v>9</v>
      </c>
      <c r="G783" s="34" t="n">
        <v>7</v>
      </c>
      <c r="H783" s="33" t="s">
        <v>109</v>
      </c>
      <c r="I783" s="33" t="s">
        <v>109</v>
      </c>
      <c r="J783" s="33" t="s">
        <v>1933</v>
      </c>
      <c r="K783" s="33"/>
      <c r="L783" s="33"/>
      <c r="M783" s="33" t="s">
        <v>1934</v>
      </c>
      <c r="N783" s="35" t="s">
        <v>109</v>
      </c>
      <c r="O783" s="35" t="n">
        <v>2015</v>
      </c>
      <c r="P783" s="36" t="str">
        <f aca="false">J783</f>
        <v>Flippable Table</v>
      </c>
      <c r="Q783" s="37" t="n">
        <f aca="false">COUNTIF(P:P,P783)</f>
        <v>1</v>
      </c>
      <c r="R783" s="38" t="str">
        <f aca="false">E783&amp;"|"&amp;J783</f>
        <v>Millennium Blades|Flippable Table</v>
      </c>
      <c r="S783" s="39" t="n">
        <f aca="false">COUNTIF(R:R,R783)</f>
        <v>1</v>
      </c>
      <c r="T783" s="40" t="str">
        <f aca="false">B783&amp;"|"&amp;E783&amp;"|"&amp;J783</f>
        <v>Core|Millennium Blades|Flippable Table</v>
      </c>
      <c r="U783" s="41" t="n">
        <f aca="false">COUNTIF(T:T,T783)</f>
        <v>1</v>
      </c>
      <c r="V783" s="42" t="str">
        <f aca="false">B783&amp;"|"&amp;E783&amp;"|"&amp;J783&amp;"|"&amp;N783</f>
        <v>Core|Millennium Blades|Flippable Table|-</v>
      </c>
      <c r="W783" s="43" t="n">
        <f aca="false">COUNTIF(V:V,V783)</f>
        <v>1</v>
      </c>
    </row>
    <row r="784" customFormat="false" ht="15.75" hidden="false" customHeight="true" outlineLevel="0" collapsed="false">
      <c r="A784" s="33" t="s">
        <v>10</v>
      </c>
      <c r="B784" s="33" t="s">
        <v>12</v>
      </c>
      <c r="C784" s="34" t="n">
        <v>3</v>
      </c>
      <c r="D784" s="34" t="n">
        <v>1</v>
      </c>
      <c r="E784" s="33" t="s">
        <v>9</v>
      </c>
      <c r="F784" s="33" t="s">
        <v>9</v>
      </c>
      <c r="G784" s="34" t="n">
        <v>3</v>
      </c>
      <c r="H784" s="33" t="s">
        <v>139</v>
      </c>
      <c r="I784" s="33" t="s">
        <v>275</v>
      </c>
      <c r="J784" s="33" t="s">
        <v>546</v>
      </c>
      <c r="K784" s="33"/>
      <c r="L784" s="33"/>
      <c r="M784" s="33" t="s">
        <v>547</v>
      </c>
      <c r="N784" s="35" t="s">
        <v>109</v>
      </c>
      <c r="O784" s="35" t="n">
        <v>2015</v>
      </c>
      <c r="P784" s="36" t="str">
        <f aca="false">J784</f>
        <v>Florian, the Dryad</v>
      </c>
      <c r="Q784" s="37" t="n">
        <f aca="false">COUNTIF(P:P,P784)</f>
        <v>2</v>
      </c>
      <c r="R784" s="38" t="str">
        <f aca="false">E784&amp;"|"&amp;J784</f>
        <v>Millennium Blades|Florian, the Dryad</v>
      </c>
      <c r="S784" s="39" t="n">
        <f aca="false">COUNTIF(R:R,R784)</f>
        <v>1</v>
      </c>
      <c r="T784" s="40" t="str">
        <f aca="false">B784&amp;"|"&amp;E784&amp;"|"&amp;J784</f>
        <v>Core|Millennium Blades|Florian, the Dryad</v>
      </c>
      <c r="U784" s="41" t="n">
        <f aca="false">COUNTIF(T:T,T784)</f>
        <v>1</v>
      </c>
      <c r="V784" s="42" t="str">
        <f aca="false">B784&amp;"|"&amp;E784&amp;"|"&amp;J784&amp;"|"&amp;N784</f>
        <v>Core|Millennium Blades|Florian, the Dryad|-</v>
      </c>
      <c r="W784" s="43" t="n">
        <f aca="false">COUNTIF(V:V,V784)</f>
        <v>1</v>
      </c>
    </row>
    <row r="785" customFormat="false" ht="15.75" hidden="false" customHeight="true" outlineLevel="0" collapsed="false">
      <c r="A785" s="33" t="s">
        <v>56</v>
      </c>
      <c r="B785" s="33" t="s">
        <v>12</v>
      </c>
      <c r="C785" s="34" t="n">
        <v>3</v>
      </c>
      <c r="D785" s="34" t="n">
        <v>1</v>
      </c>
      <c r="E785" s="33" t="s">
        <v>9</v>
      </c>
      <c r="F785" s="33" t="s">
        <v>9</v>
      </c>
      <c r="G785" s="34" t="n">
        <v>3</v>
      </c>
      <c r="H785" s="33" t="s">
        <v>109</v>
      </c>
      <c r="I785" s="33" t="s">
        <v>120</v>
      </c>
      <c r="J785" s="33" t="s">
        <v>1283</v>
      </c>
      <c r="K785" s="33"/>
      <c r="L785" s="33"/>
      <c r="M785" s="33" t="s">
        <v>1935</v>
      </c>
      <c r="N785" s="35" t="s">
        <v>109</v>
      </c>
      <c r="O785" s="35" t="n">
        <v>2016</v>
      </c>
      <c r="P785" s="36" t="str">
        <f aca="false">J785</f>
        <v>Fusion Chaos</v>
      </c>
      <c r="Q785" s="37" t="n">
        <f aca="false">COUNTIF(P:P,P785)</f>
        <v>1</v>
      </c>
      <c r="R785" s="38" t="str">
        <f aca="false">E785&amp;"|"&amp;J785</f>
        <v>Millennium Blades|Fusion Chaos</v>
      </c>
      <c r="S785" s="39" t="n">
        <f aca="false">COUNTIF(R:R,R785)</f>
        <v>1</v>
      </c>
      <c r="T785" s="40" t="str">
        <f aca="false">B785&amp;"|"&amp;E785&amp;"|"&amp;J785</f>
        <v>Core|Millennium Blades|Fusion Chaos</v>
      </c>
      <c r="U785" s="41" t="n">
        <f aca="false">COUNTIF(T:T,T785)</f>
        <v>1</v>
      </c>
      <c r="V785" s="42" t="str">
        <f aca="false">B785&amp;"|"&amp;E785&amp;"|"&amp;J785&amp;"|"&amp;N785</f>
        <v>Core|Millennium Blades|Fusion Chaos|-</v>
      </c>
      <c r="W785" s="43" t="n">
        <f aca="false">COUNTIF(V:V,V785)</f>
        <v>1</v>
      </c>
    </row>
    <row r="786" customFormat="false" ht="15.75" hidden="false" customHeight="true" outlineLevel="0" collapsed="false">
      <c r="A786" s="33" t="s">
        <v>77</v>
      </c>
      <c r="B786" s="33" t="s">
        <v>12</v>
      </c>
      <c r="C786" s="34" t="n">
        <v>3</v>
      </c>
      <c r="D786" s="34" t="n">
        <v>1</v>
      </c>
      <c r="E786" s="33" t="s">
        <v>9</v>
      </c>
      <c r="F786" s="33" t="s">
        <v>9</v>
      </c>
      <c r="G786" s="34" t="n">
        <v>4</v>
      </c>
      <c r="H786" s="33" t="s">
        <v>114</v>
      </c>
      <c r="I786" s="33" t="s">
        <v>109</v>
      </c>
      <c r="J786" s="33" t="s">
        <v>1332</v>
      </c>
      <c r="K786" s="33"/>
      <c r="L786" s="33"/>
      <c r="M786" s="33" t="s">
        <v>1936</v>
      </c>
      <c r="N786" s="35" t="s">
        <v>39</v>
      </c>
      <c r="O786" s="35" t="n">
        <v>2020</v>
      </c>
      <c r="P786" s="36" t="str">
        <f aca="false">J786</f>
        <v>Futuristic Ban Hammer</v>
      </c>
      <c r="Q786" s="37" t="n">
        <f aca="false">COUNTIF(P:P,P786)</f>
        <v>2</v>
      </c>
      <c r="R786" s="38" t="str">
        <f aca="false">E786&amp;"|"&amp;J786</f>
        <v>Millennium Blades|Futuristic Ban Hammer</v>
      </c>
      <c r="S786" s="39" t="n">
        <f aca="false">COUNTIF(R:R,R786)</f>
        <v>1</v>
      </c>
      <c r="T786" s="40" t="str">
        <f aca="false">B786&amp;"|"&amp;E786&amp;"|"&amp;J786</f>
        <v>Core|Millennium Blades|Futuristic Ban Hammer</v>
      </c>
      <c r="U786" s="41" t="n">
        <f aca="false">COUNTIF(T:T,T786)</f>
        <v>1</v>
      </c>
      <c r="V786" s="42" t="str">
        <f aca="false">B786&amp;"|"&amp;E786&amp;"|"&amp;J786&amp;"|"&amp;N786</f>
        <v>Core|Millennium Blades|Futuristic Ban Hammer|Collusion</v>
      </c>
      <c r="W786" s="43" t="n">
        <f aca="false">COUNTIF(V:V,V786)</f>
        <v>1</v>
      </c>
    </row>
    <row r="787" customFormat="false" ht="15.75" hidden="false" customHeight="true" outlineLevel="0" collapsed="false">
      <c r="A787" s="33" t="s">
        <v>77</v>
      </c>
      <c r="B787" s="33" t="s">
        <v>12</v>
      </c>
      <c r="C787" s="34" t="n">
        <v>3</v>
      </c>
      <c r="D787" s="34" t="n">
        <v>1</v>
      </c>
      <c r="E787" s="33" t="s">
        <v>9</v>
      </c>
      <c r="F787" s="33" t="s">
        <v>9</v>
      </c>
      <c r="G787" s="34" t="n">
        <v>4</v>
      </c>
      <c r="H787" s="33" t="s">
        <v>109</v>
      </c>
      <c r="I787" s="33" t="s">
        <v>275</v>
      </c>
      <c r="J787" s="33" t="s">
        <v>1334</v>
      </c>
      <c r="K787" s="33"/>
      <c r="L787" s="33"/>
      <c r="M787" s="33" t="s">
        <v>1937</v>
      </c>
      <c r="N787" s="35" t="s">
        <v>39</v>
      </c>
      <c r="O787" s="35" t="n">
        <v>2020</v>
      </c>
      <c r="P787" s="36" t="str">
        <f aca="false">J787</f>
        <v>Futuristic Fusion Gem</v>
      </c>
      <c r="Q787" s="37" t="n">
        <f aca="false">COUNTIF(P:P,P787)</f>
        <v>2</v>
      </c>
      <c r="R787" s="38" t="str">
        <f aca="false">E787&amp;"|"&amp;J787</f>
        <v>Millennium Blades|Futuristic Fusion Gem</v>
      </c>
      <c r="S787" s="39" t="n">
        <f aca="false">COUNTIF(R:R,R787)</f>
        <v>1</v>
      </c>
      <c r="T787" s="40" t="str">
        <f aca="false">B787&amp;"|"&amp;E787&amp;"|"&amp;J787</f>
        <v>Core|Millennium Blades|Futuristic Fusion Gem</v>
      </c>
      <c r="U787" s="41" t="n">
        <f aca="false">COUNTIF(T:T,T787)</f>
        <v>1</v>
      </c>
      <c r="V787" s="42" t="str">
        <f aca="false">B787&amp;"|"&amp;E787&amp;"|"&amp;J787&amp;"|"&amp;N787</f>
        <v>Core|Millennium Blades|Futuristic Fusion Gem|Collusion</v>
      </c>
      <c r="W787" s="43" t="n">
        <f aca="false">COUNTIF(V:V,V787)</f>
        <v>1</v>
      </c>
    </row>
    <row r="788" customFormat="false" ht="15.75" hidden="false" customHeight="true" outlineLevel="0" collapsed="false">
      <c r="A788" s="33" t="s">
        <v>77</v>
      </c>
      <c r="B788" s="33" t="s">
        <v>12</v>
      </c>
      <c r="C788" s="34" t="n">
        <v>3</v>
      </c>
      <c r="D788" s="34" t="n">
        <v>1</v>
      </c>
      <c r="E788" s="33" t="s">
        <v>9</v>
      </c>
      <c r="F788" s="33" t="s">
        <v>9</v>
      </c>
      <c r="G788" s="34" t="n">
        <v>4</v>
      </c>
      <c r="H788" s="33" t="s">
        <v>124</v>
      </c>
      <c r="I788" s="33" t="s">
        <v>109</v>
      </c>
      <c r="J788" s="33" t="s">
        <v>1336</v>
      </c>
      <c r="K788" s="33"/>
      <c r="L788" s="33"/>
      <c r="M788" s="33" t="s">
        <v>1938</v>
      </c>
      <c r="N788" s="35" t="s">
        <v>39</v>
      </c>
      <c r="O788" s="35" t="n">
        <v>2020</v>
      </c>
      <c r="P788" s="36" t="str">
        <f aca="false">J788</f>
        <v>Futuristic Shark Tooth</v>
      </c>
      <c r="Q788" s="37" t="n">
        <f aca="false">COUNTIF(P:P,P788)</f>
        <v>2</v>
      </c>
      <c r="R788" s="38" t="str">
        <f aca="false">E788&amp;"|"&amp;J788</f>
        <v>Millennium Blades|Futuristic Shark Tooth</v>
      </c>
      <c r="S788" s="39" t="n">
        <f aca="false">COUNTIF(R:R,R788)</f>
        <v>1</v>
      </c>
      <c r="T788" s="40" t="str">
        <f aca="false">B788&amp;"|"&amp;E788&amp;"|"&amp;J788</f>
        <v>Core|Millennium Blades|Futuristic Shark Tooth</v>
      </c>
      <c r="U788" s="41" t="n">
        <f aca="false">COUNTIF(T:T,T788)</f>
        <v>1</v>
      </c>
      <c r="V788" s="42" t="str">
        <f aca="false">B788&amp;"|"&amp;E788&amp;"|"&amp;J788&amp;"|"&amp;N788</f>
        <v>Core|Millennium Blades|Futuristic Shark Tooth|Collusion</v>
      </c>
      <c r="W788" s="43" t="n">
        <f aca="false">COUNTIF(V:V,V788)</f>
        <v>1</v>
      </c>
    </row>
    <row r="789" customFormat="false" ht="15.75" hidden="false" customHeight="true" outlineLevel="0" collapsed="false">
      <c r="A789" s="33" t="s">
        <v>77</v>
      </c>
      <c r="B789" s="33" t="s">
        <v>12</v>
      </c>
      <c r="C789" s="34" t="n">
        <v>3</v>
      </c>
      <c r="D789" s="34" t="n">
        <v>1</v>
      </c>
      <c r="E789" s="33" t="s">
        <v>9</v>
      </c>
      <c r="F789" s="33" t="s">
        <v>9</v>
      </c>
      <c r="G789" s="34" t="n">
        <v>4</v>
      </c>
      <c r="H789" s="33" t="s">
        <v>109</v>
      </c>
      <c r="I789" s="33" t="s">
        <v>117</v>
      </c>
      <c r="J789" s="33" t="s">
        <v>1338</v>
      </c>
      <c r="K789" s="33"/>
      <c r="L789" s="33"/>
      <c r="M789" s="33" t="s">
        <v>1939</v>
      </c>
      <c r="N789" s="35" t="s">
        <v>39</v>
      </c>
      <c r="O789" s="35" t="n">
        <v>2020</v>
      </c>
      <c r="P789" s="36" t="str">
        <f aca="false">J789</f>
        <v>Futuristic Time Machine</v>
      </c>
      <c r="Q789" s="37" t="n">
        <f aca="false">COUNTIF(P:P,P789)</f>
        <v>2</v>
      </c>
      <c r="R789" s="38" t="str">
        <f aca="false">E789&amp;"|"&amp;J789</f>
        <v>Millennium Blades|Futuristic Time Machine</v>
      </c>
      <c r="S789" s="39" t="n">
        <f aca="false">COUNTIF(R:R,R789)</f>
        <v>1</v>
      </c>
      <c r="T789" s="40" t="str">
        <f aca="false">B789&amp;"|"&amp;E789&amp;"|"&amp;J789</f>
        <v>Core|Millennium Blades|Futuristic Time Machine</v>
      </c>
      <c r="U789" s="41" t="n">
        <f aca="false">COUNTIF(T:T,T789)</f>
        <v>1</v>
      </c>
      <c r="V789" s="42" t="str">
        <f aca="false">B789&amp;"|"&amp;E789&amp;"|"&amp;J789&amp;"|"&amp;N789</f>
        <v>Core|Millennium Blades|Futuristic Time Machine|Collusion</v>
      </c>
      <c r="W789" s="43" t="n">
        <f aca="false">COUNTIF(V:V,V789)</f>
        <v>1</v>
      </c>
    </row>
    <row r="790" customFormat="false" ht="15.75" hidden="false" customHeight="true" outlineLevel="0" collapsed="false">
      <c r="A790" s="33" t="s">
        <v>26</v>
      </c>
      <c r="B790" s="33" t="s">
        <v>12</v>
      </c>
      <c r="C790" s="34" t="n">
        <v>3</v>
      </c>
      <c r="D790" s="34" t="n">
        <v>1</v>
      </c>
      <c r="E790" s="33" t="s">
        <v>9</v>
      </c>
      <c r="F790" s="33" t="s">
        <v>9</v>
      </c>
      <c r="G790" s="34" t="n">
        <v>1</v>
      </c>
      <c r="H790" s="33" t="s">
        <v>129</v>
      </c>
      <c r="I790" s="33" t="s">
        <v>120</v>
      </c>
      <c r="J790" s="33" t="s">
        <v>1940</v>
      </c>
      <c r="K790" s="33"/>
      <c r="L790" s="33"/>
      <c r="M790" s="33" t="s">
        <v>1941</v>
      </c>
      <c r="N790" s="35" t="s">
        <v>26</v>
      </c>
      <c r="O790" s="35" t="n">
        <v>2016</v>
      </c>
      <c r="P790" s="36" t="str">
        <f aca="false">J790</f>
        <v>Gale Summoner Hailey</v>
      </c>
      <c r="Q790" s="37" t="n">
        <f aca="false">COUNTIF(P:P,P790)</f>
        <v>2</v>
      </c>
      <c r="R790" s="38" t="str">
        <f aca="false">E790&amp;"|"&amp;J790</f>
        <v>Millennium Blades|Gale Summoner Hailey</v>
      </c>
      <c r="S790" s="39" t="n">
        <f aca="false">COUNTIF(R:R,R790)</f>
        <v>1</v>
      </c>
      <c r="T790" s="40" t="str">
        <f aca="false">B790&amp;"|"&amp;E790&amp;"|"&amp;J790</f>
        <v>Core|Millennium Blades|Gale Summoner Hailey</v>
      </c>
      <c r="U790" s="41" t="n">
        <f aca="false">COUNTIF(T:T,T790)</f>
        <v>1</v>
      </c>
      <c r="V790" s="42" t="str">
        <f aca="false">B790&amp;"|"&amp;E790&amp;"|"&amp;J790&amp;"|"&amp;N790</f>
        <v>Core|Millennium Blades|Gale Summoner Hailey|Set Rotation</v>
      </c>
      <c r="W790" s="43" t="n">
        <f aca="false">COUNTIF(V:V,V790)</f>
        <v>1</v>
      </c>
    </row>
    <row r="791" customFormat="false" ht="15.75" hidden="false" customHeight="true" outlineLevel="0" collapsed="false">
      <c r="A791" s="33" t="s">
        <v>10</v>
      </c>
      <c r="B791" s="33" t="s">
        <v>12</v>
      </c>
      <c r="C791" s="34" t="n">
        <v>3</v>
      </c>
      <c r="D791" s="34" t="n">
        <v>1</v>
      </c>
      <c r="E791" s="33" t="s">
        <v>9</v>
      </c>
      <c r="F791" s="33" t="s">
        <v>9</v>
      </c>
      <c r="G791" s="34" t="n">
        <v>2</v>
      </c>
      <c r="H791" s="33" t="s">
        <v>129</v>
      </c>
      <c r="I791" s="33" t="s">
        <v>275</v>
      </c>
      <c r="J791" s="33" t="s">
        <v>1441</v>
      </c>
      <c r="K791" s="33"/>
      <c r="L791" s="33"/>
      <c r="M791" s="33" t="s">
        <v>1442</v>
      </c>
      <c r="N791" s="35" t="s">
        <v>109</v>
      </c>
      <c r="O791" s="35" t="n">
        <v>2015</v>
      </c>
      <c r="P791" s="36" t="str">
        <f aca="false">J791</f>
        <v>Ghasticus, the Wind Spirit</v>
      </c>
      <c r="Q791" s="37" t="n">
        <f aca="false">COUNTIF(P:P,P791)</f>
        <v>2</v>
      </c>
      <c r="R791" s="38" t="str">
        <f aca="false">E791&amp;"|"&amp;J791</f>
        <v>Millennium Blades|Ghasticus, the Wind Spirit</v>
      </c>
      <c r="S791" s="39" t="n">
        <f aca="false">COUNTIF(R:R,R791)</f>
        <v>1</v>
      </c>
      <c r="T791" s="40" t="str">
        <f aca="false">B791&amp;"|"&amp;E791&amp;"|"&amp;J791</f>
        <v>Core|Millennium Blades|Ghasticus, the Wind Spirit</v>
      </c>
      <c r="U791" s="41" t="n">
        <f aca="false">COUNTIF(T:T,T791)</f>
        <v>1</v>
      </c>
      <c r="V791" s="42" t="str">
        <f aca="false">B791&amp;"|"&amp;E791&amp;"|"&amp;J791&amp;"|"&amp;N791</f>
        <v>Core|Millennium Blades|Ghasticus, the Wind Spirit|-</v>
      </c>
      <c r="W791" s="43" t="n">
        <f aca="false">COUNTIF(V:V,V791)</f>
        <v>1</v>
      </c>
    </row>
    <row r="792" customFormat="false" ht="15.75" hidden="false" customHeight="true" outlineLevel="0" collapsed="false">
      <c r="A792" s="33" t="s">
        <v>26</v>
      </c>
      <c r="B792" s="33" t="s">
        <v>12</v>
      </c>
      <c r="C792" s="34" t="n">
        <v>3</v>
      </c>
      <c r="D792" s="34" t="n">
        <v>1</v>
      </c>
      <c r="E792" s="33" t="s">
        <v>9</v>
      </c>
      <c r="F792" s="33" t="s">
        <v>9</v>
      </c>
      <c r="G792" s="34" t="n">
        <v>1</v>
      </c>
      <c r="H792" s="33" t="s">
        <v>99</v>
      </c>
      <c r="I792" s="33" t="s">
        <v>162</v>
      </c>
      <c r="J792" s="33" t="s">
        <v>230</v>
      </c>
      <c r="K792" s="33"/>
      <c r="L792" s="33"/>
      <c r="M792" s="33" t="s">
        <v>232</v>
      </c>
      <c r="N792" s="35" t="s">
        <v>26</v>
      </c>
      <c r="O792" s="35" t="n">
        <v>2016</v>
      </c>
      <c r="P792" s="36" t="str">
        <f aca="false">J792</f>
        <v>Goldie the Fortune Cat</v>
      </c>
      <c r="Q792" s="37" t="n">
        <f aca="false">COUNTIF(P:P,P792)</f>
        <v>2</v>
      </c>
      <c r="R792" s="38" t="str">
        <f aca="false">E792&amp;"|"&amp;J792</f>
        <v>Millennium Blades|Goldie the Fortune Cat</v>
      </c>
      <c r="S792" s="39" t="n">
        <f aca="false">COUNTIF(R:R,R792)</f>
        <v>1</v>
      </c>
      <c r="T792" s="40" t="str">
        <f aca="false">B792&amp;"|"&amp;E792&amp;"|"&amp;J792</f>
        <v>Core|Millennium Blades|Goldie the Fortune Cat</v>
      </c>
      <c r="U792" s="41" t="n">
        <f aca="false">COUNTIF(T:T,T792)</f>
        <v>1</v>
      </c>
      <c r="V792" s="42" t="str">
        <f aca="false">B792&amp;"|"&amp;E792&amp;"|"&amp;J792&amp;"|"&amp;N792</f>
        <v>Core|Millennium Blades|Goldie the Fortune Cat|Set Rotation</v>
      </c>
      <c r="W792" s="43" t="n">
        <f aca="false">COUNTIF(V:V,V792)</f>
        <v>1</v>
      </c>
    </row>
    <row r="793" customFormat="false" ht="15.75" hidden="false" customHeight="true" outlineLevel="0" collapsed="false">
      <c r="A793" s="33" t="s">
        <v>10</v>
      </c>
      <c r="B793" s="33" t="s">
        <v>12</v>
      </c>
      <c r="C793" s="34" t="n">
        <v>3</v>
      </c>
      <c r="D793" s="34" t="n">
        <v>1</v>
      </c>
      <c r="E793" s="33" t="s">
        <v>9</v>
      </c>
      <c r="F793" s="33" t="s">
        <v>9</v>
      </c>
      <c r="G793" s="34" t="n">
        <v>3</v>
      </c>
      <c r="H793" s="33" t="s">
        <v>99</v>
      </c>
      <c r="I793" s="33" t="s">
        <v>117</v>
      </c>
      <c r="J793" s="33" t="s">
        <v>1299</v>
      </c>
      <c r="K793" s="33"/>
      <c r="L793" s="33"/>
      <c r="M793" s="33" t="s">
        <v>1300</v>
      </c>
      <c r="N793" s="35" t="s">
        <v>109</v>
      </c>
      <c r="O793" s="35" t="n">
        <v>2015</v>
      </c>
      <c r="P793" s="36" t="str">
        <f aca="false">J793</f>
        <v>Goloronicus, Sword of Heroes</v>
      </c>
      <c r="Q793" s="37" t="n">
        <f aca="false">COUNTIF(P:P,P793)</f>
        <v>3</v>
      </c>
      <c r="R793" s="38" t="str">
        <f aca="false">E793&amp;"|"&amp;J793</f>
        <v>Millennium Blades|Goloronicus, Sword of Heroes</v>
      </c>
      <c r="S793" s="39" t="n">
        <f aca="false">COUNTIF(R:R,R793)</f>
        <v>1</v>
      </c>
      <c r="T793" s="40" t="str">
        <f aca="false">B793&amp;"|"&amp;E793&amp;"|"&amp;J793</f>
        <v>Core|Millennium Blades|Goloronicus, Sword of Heroes</v>
      </c>
      <c r="U793" s="41" t="n">
        <f aca="false">COUNTIF(T:T,T793)</f>
        <v>1</v>
      </c>
      <c r="V793" s="42" t="str">
        <f aca="false">B793&amp;"|"&amp;E793&amp;"|"&amp;J793&amp;"|"&amp;N793</f>
        <v>Core|Millennium Blades|Goloronicus, Sword of Heroes|-</v>
      </c>
      <c r="W793" s="43" t="n">
        <f aca="false">COUNTIF(V:V,V793)</f>
        <v>1</v>
      </c>
    </row>
    <row r="794" customFormat="false" ht="15.75" hidden="false" customHeight="true" outlineLevel="0" collapsed="false">
      <c r="A794" s="33" t="s">
        <v>10</v>
      </c>
      <c r="B794" s="33" t="s">
        <v>12</v>
      </c>
      <c r="C794" s="34" t="n">
        <v>3</v>
      </c>
      <c r="D794" s="34" t="n">
        <v>1</v>
      </c>
      <c r="E794" s="33" t="s">
        <v>9</v>
      </c>
      <c r="F794" s="33" t="s">
        <v>9</v>
      </c>
      <c r="G794" s="34" t="n">
        <v>5</v>
      </c>
      <c r="H794" s="33" t="s">
        <v>99</v>
      </c>
      <c r="I794" s="33" t="s">
        <v>117</v>
      </c>
      <c r="J794" s="33" t="s">
        <v>1301</v>
      </c>
      <c r="K794" s="33"/>
      <c r="L794" s="33"/>
      <c r="M794" s="33" t="s">
        <v>1302</v>
      </c>
      <c r="N794" s="35" t="s">
        <v>109</v>
      </c>
      <c r="O794" s="35" t="n">
        <v>2015</v>
      </c>
      <c r="P794" s="36" t="str">
        <f aca="false">J794</f>
        <v>G-R, Guardian of the Crystal</v>
      </c>
      <c r="Q794" s="37" t="n">
        <f aca="false">COUNTIF(P:P,P794)</f>
        <v>2</v>
      </c>
      <c r="R794" s="38" t="str">
        <f aca="false">E794&amp;"|"&amp;J794</f>
        <v>Millennium Blades|G-R, Guardian of the Crystal</v>
      </c>
      <c r="S794" s="39" t="n">
        <f aca="false">COUNTIF(R:R,R794)</f>
        <v>1</v>
      </c>
      <c r="T794" s="40" t="str">
        <f aca="false">B794&amp;"|"&amp;E794&amp;"|"&amp;J794</f>
        <v>Core|Millennium Blades|G-R, Guardian of the Crystal</v>
      </c>
      <c r="U794" s="41" t="n">
        <f aca="false">COUNTIF(T:T,T794)</f>
        <v>1</v>
      </c>
      <c r="V794" s="42" t="str">
        <f aca="false">B794&amp;"|"&amp;E794&amp;"|"&amp;J794&amp;"|"&amp;N794</f>
        <v>Core|Millennium Blades|G-R, Guardian of the Crystal|-</v>
      </c>
      <c r="W794" s="43" t="n">
        <f aca="false">COUNTIF(V:V,V794)</f>
        <v>1</v>
      </c>
    </row>
    <row r="795" customFormat="false" ht="15.75" hidden="false" customHeight="true" outlineLevel="0" collapsed="false">
      <c r="A795" s="33" t="s">
        <v>10</v>
      </c>
      <c r="B795" s="33" t="s">
        <v>12</v>
      </c>
      <c r="C795" s="34" t="n">
        <v>3</v>
      </c>
      <c r="D795" s="34" t="n">
        <v>1</v>
      </c>
      <c r="E795" s="33" t="s">
        <v>9</v>
      </c>
      <c r="F795" s="33" t="s">
        <v>9</v>
      </c>
      <c r="G795" s="34" t="n">
        <v>5</v>
      </c>
      <c r="H795" s="33" t="s">
        <v>99</v>
      </c>
      <c r="I795" s="33" t="s">
        <v>120</v>
      </c>
      <c r="J795" s="33" t="s">
        <v>1942</v>
      </c>
      <c r="K795" s="33"/>
      <c r="L795" s="33"/>
      <c r="M795" s="33" t="s">
        <v>1943</v>
      </c>
      <c r="N795" s="35" t="s">
        <v>109</v>
      </c>
      <c r="O795" s="35" t="n">
        <v>2015</v>
      </c>
      <c r="P795" s="36" t="str">
        <f aca="false">J795</f>
        <v>Grand Inquisitor Melchior</v>
      </c>
      <c r="Q795" s="37" t="n">
        <f aca="false">COUNTIF(P:P,P795)</f>
        <v>2</v>
      </c>
      <c r="R795" s="38" t="str">
        <f aca="false">E795&amp;"|"&amp;J795</f>
        <v>Millennium Blades|Grand Inquisitor Melchior</v>
      </c>
      <c r="S795" s="39" t="n">
        <f aca="false">COUNTIF(R:R,R795)</f>
        <v>1</v>
      </c>
      <c r="T795" s="40" t="str">
        <f aca="false">B795&amp;"|"&amp;E795&amp;"|"&amp;J795</f>
        <v>Core|Millennium Blades|Grand Inquisitor Melchior</v>
      </c>
      <c r="U795" s="41" t="n">
        <f aca="false">COUNTIF(T:T,T795)</f>
        <v>1</v>
      </c>
      <c r="V795" s="42" t="str">
        <f aca="false">B795&amp;"|"&amp;E795&amp;"|"&amp;J795&amp;"|"&amp;N795</f>
        <v>Core|Millennium Blades|Grand Inquisitor Melchior|-</v>
      </c>
      <c r="W795" s="43" t="n">
        <f aca="false">COUNTIF(V:V,V795)</f>
        <v>1</v>
      </c>
    </row>
    <row r="796" customFormat="false" ht="15.75" hidden="false" customHeight="true" outlineLevel="0" collapsed="false">
      <c r="A796" s="33" t="s">
        <v>77</v>
      </c>
      <c r="B796" s="33" t="s">
        <v>12</v>
      </c>
      <c r="C796" s="34" t="n">
        <v>3</v>
      </c>
      <c r="D796" s="34" t="n">
        <v>1</v>
      </c>
      <c r="E796" s="33" t="s">
        <v>9</v>
      </c>
      <c r="F796" s="33" t="s">
        <v>9</v>
      </c>
      <c r="G796" s="34" t="n">
        <v>4</v>
      </c>
      <c r="H796" s="33" t="s">
        <v>139</v>
      </c>
      <c r="I796" s="33" t="s">
        <v>109</v>
      </c>
      <c r="J796" s="33" t="s">
        <v>1944</v>
      </c>
      <c r="K796" s="33"/>
      <c r="L796" s="33"/>
      <c r="M796" s="33" t="s">
        <v>1945</v>
      </c>
      <c r="N796" s="35" t="s">
        <v>39</v>
      </c>
      <c r="O796" s="35" t="n">
        <v>2020</v>
      </c>
      <c r="P796" s="36" t="str">
        <f aca="false">J796</f>
        <v>Gravity</v>
      </c>
      <c r="Q796" s="37" t="n">
        <f aca="false">COUNTIF(P:P,P796)</f>
        <v>2</v>
      </c>
      <c r="R796" s="38" t="str">
        <f aca="false">E796&amp;"|"&amp;J796</f>
        <v>Millennium Blades|Gravity</v>
      </c>
      <c r="S796" s="39" t="n">
        <f aca="false">COUNTIF(R:R,R796)</f>
        <v>1</v>
      </c>
      <c r="T796" s="40" t="str">
        <f aca="false">B796&amp;"|"&amp;E796&amp;"|"&amp;J796</f>
        <v>Core|Millennium Blades|Gravity</v>
      </c>
      <c r="U796" s="41" t="n">
        <f aca="false">COUNTIF(T:T,T796)</f>
        <v>1</v>
      </c>
      <c r="V796" s="42" t="str">
        <f aca="false">B796&amp;"|"&amp;E796&amp;"|"&amp;J796&amp;"|"&amp;N796</f>
        <v>Core|Millennium Blades|Gravity|Collusion</v>
      </c>
      <c r="W796" s="43" t="n">
        <f aca="false">COUNTIF(V:V,V796)</f>
        <v>1</v>
      </c>
    </row>
    <row r="797" customFormat="false" ht="15.75" hidden="false" customHeight="true" outlineLevel="0" collapsed="false">
      <c r="A797" s="33" t="s">
        <v>26</v>
      </c>
      <c r="B797" s="33" t="s">
        <v>12</v>
      </c>
      <c r="C797" s="34" t="n">
        <v>3</v>
      </c>
      <c r="D797" s="34" t="n">
        <v>1</v>
      </c>
      <c r="E797" s="33" t="s">
        <v>9</v>
      </c>
      <c r="F797" s="33" t="s">
        <v>9</v>
      </c>
      <c r="G797" s="34" t="n">
        <v>2</v>
      </c>
      <c r="H797" s="33" t="s">
        <v>139</v>
      </c>
      <c r="I797" s="33" t="s">
        <v>162</v>
      </c>
      <c r="J797" s="33" t="s">
        <v>1946</v>
      </c>
      <c r="K797" s="33"/>
      <c r="L797" s="33" t="s">
        <v>1137</v>
      </c>
      <c r="M797" s="33" t="s">
        <v>1947</v>
      </c>
      <c r="N797" s="35" t="s">
        <v>26</v>
      </c>
      <c r="O797" s="35" t="n">
        <v>2016</v>
      </c>
      <c r="P797" s="36" t="str">
        <f aca="false">J797</f>
        <v>Grey Egg, Birth of All</v>
      </c>
      <c r="Q797" s="37" t="n">
        <f aca="false">COUNTIF(P:P,P797)</f>
        <v>1</v>
      </c>
      <c r="R797" s="38" t="str">
        <f aca="false">E797&amp;"|"&amp;J797</f>
        <v>Millennium Blades|Grey Egg, Birth of All</v>
      </c>
      <c r="S797" s="39" t="n">
        <f aca="false">COUNTIF(R:R,R797)</f>
        <v>1</v>
      </c>
      <c r="T797" s="40" t="str">
        <f aca="false">B797&amp;"|"&amp;E797&amp;"|"&amp;J797</f>
        <v>Core|Millennium Blades|Grey Egg, Birth of All</v>
      </c>
      <c r="U797" s="41" t="n">
        <f aca="false">COUNTIF(T:T,T797)</f>
        <v>1</v>
      </c>
      <c r="V797" s="42" t="str">
        <f aca="false">B797&amp;"|"&amp;E797&amp;"|"&amp;J797&amp;"|"&amp;N797</f>
        <v>Core|Millennium Blades|Grey Egg, Birth of All|Set Rotation</v>
      </c>
      <c r="W797" s="43" t="n">
        <f aca="false">COUNTIF(V:V,V797)</f>
        <v>1</v>
      </c>
    </row>
    <row r="798" customFormat="false" ht="15.75" hidden="false" customHeight="true" outlineLevel="0" collapsed="false">
      <c r="A798" s="33" t="s">
        <v>26</v>
      </c>
      <c r="B798" s="33" t="s">
        <v>12</v>
      </c>
      <c r="C798" s="34" t="n">
        <v>3</v>
      </c>
      <c r="D798" s="34" t="n">
        <v>1</v>
      </c>
      <c r="E798" s="33" t="s">
        <v>9</v>
      </c>
      <c r="F798" s="33" t="s">
        <v>9</v>
      </c>
      <c r="G798" s="34" t="n">
        <v>3</v>
      </c>
      <c r="H798" s="33" t="s">
        <v>99</v>
      </c>
      <c r="I798" s="33" t="s">
        <v>275</v>
      </c>
      <c r="J798" s="33" t="s">
        <v>1419</v>
      </c>
      <c r="K798" s="33"/>
      <c r="L798" s="33" t="s">
        <v>1420</v>
      </c>
      <c r="M798" s="33" t="s">
        <v>1421</v>
      </c>
      <c r="N798" s="35" t="s">
        <v>39</v>
      </c>
      <c r="O798" s="35" t="n">
        <v>2020</v>
      </c>
      <c r="P798" s="36" t="str">
        <f aca="false">J798</f>
        <v>Guardian Beast Sami</v>
      </c>
      <c r="Q798" s="37" t="n">
        <f aca="false">COUNTIF(P:P,P798)</f>
        <v>2</v>
      </c>
      <c r="R798" s="38" t="str">
        <f aca="false">E798&amp;"|"&amp;J798</f>
        <v>Millennium Blades|Guardian Beast Sami</v>
      </c>
      <c r="S798" s="39" t="n">
        <f aca="false">COUNTIF(R:R,R798)</f>
        <v>1</v>
      </c>
      <c r="T798" s="40" t="str">
        <f aca="false">B798&amp;"|"&amp;E798&amp;"|"&amp;J798</f>
        <v>Core|Millennium Blades|Guardian Beast Sami</v>
      </c>
      <c r="U798" s="41" t="n">
        <f aca="false">COUNTIF(T:T,T798)</f>
        <v>1</v>
      </c>
      <c r="V798" s="42" t="str">
        <f aca="false">B798&amp;"|"&amp;E798&amp;"|"&amp;J798&amp;"|"&amp;N798</f>
        <v>Core|Millennium Blades|Guardian Beast Sami|Collusion</v>
      </c>
      <c r="W798" s="43" t="n">
        <f aca="false">COUNTIF(V:V,V798)</f>
        <v>1</v>
      </c>
    </row>
    <row r="799" customFormat="false" ht="15.75" hidden="false" customHeight="true" outlineLevel="0" collapsed="false">
      <c r="A799" s="33" t="s">
        <v>10</v>
      </c>
      <c r="B799" s="33" t="s">
        <v>12</v>
      </c>
      <c r="C799" s="34" t="n">
        <v>3</v>
      </c>
      <c r="D799" s="34" t="n">
        <v>1</v>
      </c>
      <c r="E799" s="33" t="s">
        <v>9</v>
      </c>
      <c r="F799" s="33" t="s">
        <v>9</v>
      </c>
      <c r="G799" s="34" t="n">
        <v>6</v>
      </c>
      <c r="H799" s="33" t="s">
        <v>109</v>
      </c>
      <c r="I799" s="33" t="s">
        <v>109</v>
      </c>
      <c r="J799" s="33" t="s">
        <v>1948</v>
      </c>
      <c r="K799" s="33"/>
      <c r="L799" s="33"/>
      <c r="M799" s="33" t="s">
        <v>1949</v>
      </c>
      <c r="N799" s="35" t="s">
        <v>109</v>
      </c>
      <c r="O799" s="35" t="n">
        <v>2015</v>
      </c>
      <c r="P799" s="36" t="str">
        <f aca="false">J799</f>
        <v>Helbane Plushie</v>
      </c>
      <c r="Q799" s="37" t="n">
        <f aca="false">COUNTIF(P:P,P799)</f>
        <v>1</v>
      </c>
      <c r="R799" s="38" t="str">
        <f aca="false">E799&amp;"|"&amp;J799</f>
        <v>Millennium Blades|Helbane Plushie</v>
      </c>
      <c r="S799" s="39" t="n">
        <f aca="false">COUNTIF(R:R,R799)</f>
        <v>1</v>
      </c>
      <c r="T799" s="40" t="str">
        <f aca="false">B799&amp;"|"&amp;E799&amp;"|"&amp;J799</f>
        <v>Core|Millennium Blades|Helbane Plushie</v>
      </c>
      <c r="U799" s="41" t="n">
        <f aca="false">COUNTIF(T:T,T799)</f>
        <v>1</v>
      </c>
      <c r="V799" s="42" t="str">
        <f aca="false">B799&amp;"|"&amp;E799&amp;"|"&amp;J799&amp;"|"&amp;N799</f>
        <v>Core|Millennium Blades|Helbane Plushie|-</v>
      </c>
      <c r="W799" s="43" t="n">
        <f aca="false">COUNTIF(V:V,V799)</f>
        <v>1</v>
      </c>
    </row>
    <row r="800" customFormat="false" ht="15.75" hidden="false" customHeight="true" outlineLevel="0" collapsed="false">
      <c r="A800" s="33" t="s">
        <v>10</v>
      </c>
      <c r="B800" s="33" t="s">
        <v>12</v>
      </c>
      <c r="C800" s="34" t="n">
        <v>3</v>
      </c>
      <c r="D800" s="34" t="n">
        <v>1</v>
      </c>
      <c r="E800" s="33" t="s">
        <v>9</v>
      </c>
      <c r="F800" s="33" t="s">
        <v>9</v>
      </c>
      <c r="G800" s="34" t="n">
        <v>1</v>
      </c>
      <c r="H800" s="33" t="s">
        <v>110</v>
      </c>
      <c r="I800" s="33" t="s">
        <v>105</v>
      </c>
      <c r="J800" s="33" t="s">
        <v>684</v>
      </c>
      <c r="K800" s="33"/>
      <c r="L800" s="33"/>
      <c r="M800" s="33" t="s">
        <v>685</v>
      </c>
      <c r="N800" s="35" t="s">
        <v>109</v>
      </c>
      <c r="O800" s="35" t="n">
        <v>2015</v>
      </c>
      <c r="P800" s="36" t="str">
        <f aca="false">J800</f>
        <v>Hemsey, the Snitch</v>
      </c>
      <c r="Q800" s="37" t="n">
        <f aca="false">COUNTIF(P:P,P800)</f>
        <v>2</v>
      </c>
      <c r="R800" s="38" t="str">
        <f aca="false">E800&amp;"|"&amp;J800</f>
        <v>Millennium Blades|Hemsey, the Snitch</v>
      </c>
      <c r="S800" s="39" t="n">
        <f aca="false">COUNTIF(R:R,R800)</f>
        <v>1</v>
      </c>
      <c r="T800" s="40" t="str">
        <f aca="false">B800&amp;"|"&amp;E800&amp;"|"&amp;J800</f>
        <v>Core|Millennium Blades|Hemsey, the Snitch</v>
      </c>
      <c r="U800" s="41" t="n">
        <f aca="false">COUNTIF(T:T,T800)</f>
        <v>1</v>
      </c>
      <c r="V800" s="42" t="str">
        <f aca="false">B800&amp;"|"&amp;E800&amp;"|"&amp;J800&amp;"|"&amp;N800</f>
        <v>Core|Millennium Blades|Hemsey, the Snitch|-</v>
      </c>
      <c r="W800" s="43" t="n">
        <f aca="false">COUNTIF(V:V,V800)</f>
        <v>1</v>
      </c>
    </row>
    <row r="801" customFormat="false" ht="15.75" hidden="false" customHeight="true" outlineLevel="0" collapsed="false">
      <c r="A801" s="33" t="s">
        <v>77</v>
      </c>
      <c r="B801" s="33" t="s">
        <v>12</v>
      </c>
      <c r="C801" s="34" t="n">
        <v>3</v>
      </c>
      <c r="D801" s="34" t="n">
        <v>1</v>
      </c>
      <c r="E801" s="33" t="s">
        <v>9</v>
      </c>
      <c r="F801" s="33" t="s">
        <v>9</v>
      </c>
      <c r="G801" s="34" t="n">
        <v>4</v>
      </c>
      <c r="H801" s="33" t="s">
        <v>99</v>
      </c>
      <c r="I801" s="33" t="s">
        <v>109</v>
      </c>
      <c r="J801" s="33" t="s">
        <v>1950</v>
      </c>
      <c r="K801" s="33"/>
      <c r="L801" s="33"/>
      <c r="M801" s="33" t="s">
        <v>1951</v>
      </c>
      <c r="N801" s="35" t="s">
        <v>39</v>
      </c>
      <c r="O801" s="35" t="n">
        <v>2020</v>
      </c>
      <c r="P801" s="36" t="str">
        <f aca="false">J801</f>
        <v>Hopes and Dreams</v>
      </c>
      <c r="Q801" s="37" t="n">
        <f aca="false">COUNTIF(P:P,P801)</f>
        <v>2</v>
      </c>
      <c r="R801" s="38" t="str">
        <f aca="false">E801&amp;"|"&amp;J801</f>
        <v>Millennium Blades|Hopes and Dreams</v>
      </c>
      <c r="S801" s="39" t="n">
        <f aca="false">COUNTIF(R:R,R801)</f>
        <v>1</v>
      </c>
      <c r="T801" s="40" t="str">
        <f aca="false">B801&amp;"|"&amp;E801&amp;"|"&amp;J801</f>
        <v>Core|Millennium Blades|Hopes and Dreams</v>
      </c>
      <c r="U801" s="41" t="n">
        <f aca="false">COUNTIF(T:T,T801)</f>
        <v>1</v>
      </c>
      <c r="V801" s="42" t="str">
        <f aca="false">B801&amp;"|"&amp;E801&amp;"|"&amp;J801&amp;"|"&amp;N801</f>
        <v>Core|Millennium Blades|Hopes and Dreams|Collusion</v>
      </c>
      <c r="W801" s="43" t="n">
        <f aca="false">COUNTIF(V:V,V801)</f>
        <v>1</v>
      </c>
    </row>
    <row r="802" customFormat="false" ht="15.75" hidden="false" customHeight="true" outlineLevel="0" collapsed="false">
      <c r="A802" s="33" t="s">
        <v>26</v>
      </c>
      <c r="B802" s="33" t="s">
        <v>12</v>
      </c>
      <c r="C802" s="34" t="n">
        <v>3</v>
      </c>
      <c r="D802" s="34" t="n">
        <v>1</v>
      </c>
      <c r="E802" s="33" t="s">
        <v>9</v>
      </c>
      <c r="F802" s="33" t="s">
        <v>9</v>
      </c>
      <c r="G802" s="34" t="n">
        <v>3</v>
      </c>
      <c r="H802" s="33" t="s">
        <v>129</v>
      </c>
      <c r="I802" s="33" t="s">
        <v>162</v>
      </c>
      <c r="J802" s="33" t="s">
        <v>233</v>
      </c>
      <c r="K802" s="33"/>
      <c r="L802" s="33"/>
      <c r="M802" s="33" t="s">
        <v>234</v>
      </c>
      <c r="N802" s="35" t="s">
        <v>26</v>
      </c>
      <c r="O802" s="35" t="n">
        <v>2016</v>
      </c>
      <c r="P802" s="36" t="str">
        <f aca="false">J802</f>
        <v>Hound Dog Hank</v>
      </c>
      <c r="Q802" s="37" t="n">
        <f aca="false">COUNTIF(P:P,P802)</f>
        <v>2</v>
      </c>
      <c r="R802" s="38" t="str">
        <f aca="false">E802&amp;"|"&amp;J802</f>
        <v>Millennium Blades|Hound Dog Hank</v>
      </c>
      <c r="S802" s="39" t="n">
        <f aca="false">COUNTIF(R:R,R802)</f>
        <v>1</v>
      </c>
      <c r="T802" s="40" t="str">
        <f aca="false">B802&amp;"|"&amp;E802&amp;"|"&amp;J802</f>
        <v>Core|Millennium Blades|Hound Dog Hank</v>
      </c>
      <c r="U802" s="41" t="n">
        <f aca="false">COUNTIF(T:T,T802)</f>
        <v>1</v>
      </c>
      <c r="V802" s="42" t="str">
        <f aca="false">B802&amp;"|"&amp;E802&amp;"|"&amp;J802&amp;"|"&amp;N802</f>
        <v>Core|Millennium Blades|Hound Dog Hank|Set Rotation</v>
      </c>
      <c r="W802" s="43" t="n">
        <f aca="false">COUNTIF(V:V,V802)</f>
        <v>1</v>
      </c>
    </row>
    <row r="803" customFormat="false" ht="15.75" hidden="false" customHeight="true" outlineLevel="0" collapsed="false">
      <c r="A803" s="33" t="s">
        <v>39</v>
      </c>
      <c r="B803" s="33" t="s">
        <v>12</v>
      </c>
      <c r="C803" s="34" t="n">
        <v>3</v>
      </c>
      <c r="D803" s="34" t="n">
        <v>1</v>
      </c>
      <c r="E803" s="33" t="s">
        <v>9</v>
      </c>
      <c r="F803" s="33" t="s">
        <v>9</v>
      </c>
      <c r="G803" s="34" t="n">
        <v>4</v>
      </c>
      <c r="H803" s="33" t="s">
        <v>109</v>
      </c>
      <c r="I803" s="33" t="s">
        <v>109</v>
      </c>
      <c r="J803" s="33" t="s">
        <v>1952</v>
      </c>
      <c r="K803" s="33" t="s">
        <v>1953</v>
      </c>
      <c r="L803" s="33"/>
      <c r="M803" s="33" t="s">
        <v>1954</v>
      </c>
      <c r="N803" s="35" t="s">
        <v>39</v>
      </c>
      <c r="O803" s="35" t="n">
        <v>2020</v>
      </c>
      <c r="P803" s="36" t="str">
        <f aca="false">J803</f>
        <v>In It To Win It</v>
      </c>
      <c r="Q803" s="37" t="n">
        <f aca="false">COUNTIF(P:P,P803)</f>
        <v>1</v>
      </c>
      <c r="R803" s="38" t="str">
        <f aca="false">E803&amp;"|"&amp;J803</f>
        <v>Millennium Blades|In It To Win It</v>
      </c>
      <c r="S803" s="39" t="n">
        <f aca="false">COUNTIF(R:R,R803)</f>
        <v>1</v>
      </c>
      <c r="T803" s="40" t="str">
        <f aca="false">B803&amp;"|"&amp;E803&amp;"|"&amp;J803</f>
        <v>Core|Millennium Blades|In It To Win It</v>
      </c>
      <c r="U803" s="41" t="n">
        <f aca="false">COUNTIF(T:T,T803)</f>
        <v>1</v>
      </c>
      <c r="V803" s="42" t="str">
        <f aca="false">B803&amp;"|"&amp;E803&amp;"|"&amp;J803&amp;"|"&amp;N803</f>
        <v>Core|Millennium Blades|In It To Win It|Collusion</v>
      </c>
      <c r="W803" s="43" t="n">
        <f aca="false">COUNTIF(V:V,V803)</f>
        <v>1</v>
      </c>
    </row>
    <row r="804" customFormat="false" ht="15.75" hidden="false" customHeight="true" outlineLevel="0" collapsed="false">
      <c r="A804" s="33" t="s">
        <v>10</v>
      </c>
      <c r="B804" s="33" t="s">
        <v>12</v>
      </c>
      <c r="C804" s="34" t="n">
        <v>3</v>
      </c>
      <c r="D804" s="34" t="n">
        <v>1</v>
      </c>
      <c r="E804" s="33" t="s">
        <v>9</v>
      </c>
      <c r="F804" s="33" t="s">
        <v>9</v>
      </c>
      <c r="G804" s="34" t="n">
        <v>4</v>
      </c>
      <c r="H804" s="33" t="s">
        <v>139</v>
      </c>
      <c r="I804" s="33" t="s">
        <v>117</v>
      </c>
      <c r="J804" s="33" t="s">
        <v>548</v>
      </c>
      <c r="K804" s="33"/>
      <c r="L804" s="33"/>
      <c r="M804" s="33" t="s">
        <v>549</v>
      </c>
      <c r="N804" s="35" t="s">
        <v>109</v>
      </c>
      <c r="O804" s="35" t="n">
        <v>2015</v>
      </c>
      <c r="P804" s="36" t="str">
        <f aca="false">J804</f>
        <v>Ironblight, the Golem</v>
      </c>
      <c r="Q804" s="37" t="n">
        <f aca="false">COUNTIF(P:P,P804)</f>
        <v>2</v>
      </c>
      <c r="R804" s="38" t="str">
        <f aca="false">E804&amp;"|"&amp;J804</f>
        <v>Millennium Blades|Ironblight, the Golem</v>
      </c>
      <c r="S804" s="39" t="n">
        <f aca="false">COUNTIF(R:R,R804)</f>
        <v>1</v>
      </c>
      <c r="T804" s="40" t="str">
        <f aca="false">B804&amp;"|"&amp;E804&amp;"|"&amp;J804</f>
        <v>Core|Millennium Blades|Ironblight, the Golem</v>
      </c>
      <c r="U804" s="41" t="n">
        <f aca="false">COUNTIF(T:T,T804)</f>
        <v>1</v>
      </c>
      <c r="V804" s="42" t="str">
        <f aca="false">B804&amp;"|"&amp;E804&amp;"|"&amp;J804&amp;"|"&amp;N804</f>
        <v>Core|Millennium Blades|Ironblight, the Golem|-</v>
      </c>
      <c r="W804" s="43" t="n">
        <f aca="false">COUNTIF(V:V,V804)</f>
        <v>1</v>
      </c>
    </row>
    <row r="805" customFormat="false" ht="15.75" hidden="false" customHeight="true" outlineLevel="0" collapsed="false">
      <c r="A805" s="33" t="s">
        <v>10</v>
      </c>
      <c r="B805" s="33" t="s">
        <v>12</v>
      </c>
      <c r="C805" s="34" t="n">
        <v>3</v>
      </c>
      <c r="D805" s="34" t="n">
        <v>1</v>
      </c>
      <c r="E805" s="33" t="s">
        <v>9</v>
      </c>
      <c r="F805" s="33" t="s">
        <v>9</v>
      </c>
      <c r="G805" s="34" t="n">
        <v>6</v>
      </c>
      <c r="H805" s="33" t="s">
        <v>114</v>
      </c>
      <c r="I805" s="33" t="s">
        <v>105</v>
      </c>
      <c r="J805" s="33" t="s">
        <v>1955</v>
      </c>
      <c r="K805" s="33"/>
      <c r="L805" s="33"/>
      <c r="M805" s="33" t="s">
        <v>1956</v>
      </c>
      <c r="N805" s="35" t="s">
        <v>109</v>
      </c>
      <c r="O805" s="35" t="n">
        <v>2015</v>
      </c>
      <c r="P805" s="36" t="str">
        <f aca="false">J805</f>
        <v>Javier, the Legendary General</v>
      </c>
      <c r="Q805" s="37" t="n">
        <f aca="false">COUNTIF(P:P,P805)</f>
        <v>1</v>
      </c>
      <c r="R805" s="38" t="str">
        <f aca="false">E805&amp;"|"&amp;J805</f>
        <v>Millennium Blades|Javier, the Legendary General</v>
      </c>
      <c r="S805" s="39" t="n">
        <f aca="false">COUNTIF(R:R,R805)</f>
        <v>1</v>
      </c>
      <c r="T805" s="40" t="str">
        <f aca="false">B805&amp;"|"&amp;E805&amp;"|"&amp;J805</f>
        <v>Core|Millennium Blades|Javier, the Legendary General</v>
      </c>
      <c r="U805" s="41" t="n">
        <f aca="false">COUNTIF(T:T,T805)</f>
        <v>1</v>
      </c>
      <c r="V805" s="42" t="str">
        <f aca="false">B805&amp;"|"&amp;E805&amp;"|"&amp;J805&amp;"|"&amp;N805</f>
        <v>Core|Millennium Blades|Javier, the Legendary General|-</v>
      </c>
      <c r="W805" s="43" t="n">
        <f aca="false">COUNTIF(V:V,V805)</f>
        <v>1</v>
      </c>
    </row>
    <row r="806" customFormat="false" ht="15.75" hidden="false" customHeight="true" outlineLevel="0" collapsed="false">
      <c r="A806" s="33" t="s">
        <v>10</v>
      </c>
      <c r="B806" s="33" t="s">
        <v>12</v>
      </c>
      <c r="C806" s="34" t="n">
        <v>3</v>
      </c>
      <c r="D806" s="34" t="n">
        <v>1</v>
      </c>
      <c r="E806" s="33" t="s">
        <v>9</v>
      </c>
      <c r="F806" s="33" t="s">
        <v>9</v>
      </c>
      <c r="G806" s="34" t="n">
        <v>7</v>
      </c>
      <c r="H806" s="33" t="s">
        <v>129</v>
      </c>
      <c r="I806" s="33" t="s">
        <v>105</v>
      </c>
      <c r="J806" s="33" t="s">
        <v>1957</v>
      </c>
      <c r="K806" s="33" t="s">
        <v>1958</v>
      </c>
      <c r="L806" s="33"/>
      <c r="M806" s="33" t="s">
        <v>1959</v>
      </c>
      <c r="N806" s="35" t="s">
        <v>109</v>
      </c>
      <c r="O806" s="35" t="n">
        <v>2015</v>
      </c>
      <c r="P806" s="36" t="str">
        <f aca="false">J806</f>
        <v>J-Dogg Hackson</v>
      </c>
      <c r="Q806" s="37" t="n">
        <f aca="false">COUNTIF(P:P,P806)</f>
        <v>1</v>
      </c>
      <c r="R806" s="38" t="str">
        <f aca="false">E806&amp;"|"&amp;J806</f>
        <v>Millennium Blades|J-Dogg Hackson</v>
      </c>
      <c r="S806" s="39" t="n">
        <f aca="false">COUNTIF(R:R,R806)</f>
        <v>1</v>
      </c>
      <c r="T806" s="40" t="str">
        <f aca="false">B806&amp;"|"&amp;E806&amp;"|"&amp;J806</f>
        <v>Core|Millennium Blades|J-Dogg Hackson</v>
      </c>
      <c r="U806" s="41" t="n">
        <f aca="false">COUNTIF(T:T,T806)</f>
        <v>1</v>
      </c>
      <c r="V806" s="42" t="str">
        <f aca="false">B806&amp;"|"&amp;E806&amp;"|"&amp;J806&amp;"|"&amp;N806</f>
        <v>Core|Millennium Blades|J-Dogg Hackson|-</v>
      </c>
      <c r="W806" s="43" t="n">
        <f aca="false">COUNTIF(V:V,V806)</f>
        <v>1</v>
      </c>
    </row>
    <row r="807" customFormat="false" ht="15.75" hidden="false" customHeight="true" outlineLevel="0" collapsed="false">
      <c r="A807" s="33" t="s">
        <v>10</v>
      </c>
      <c r="B807" s="33" t="s">
        <v>12</v>
      </c>
      <c r="C807" s="34" t="n">
        <v>3</v>
      </c>
      <c r="D807" s="34" t="n">
        <v>1</v>
      </c>
      <c r="E807" s="33" t="s">
        <v>9</v>
      </c>
      <c r="F807" s="33" t="s">
        <v>9</v>
      </c>
      <c r="G807" s="34" t="n">
        <v>3</v>
      </c>
      <c r="H807" s="33" t="s">
        <v>99</v>
      </c>
      <c r="I807" s="33" t="s">
        <v>105</v>
      </c>
      <c r="J807" s="33" t="s">
        <v>1960</v>
      </c>
      <c r="K807" s="33" t="s">
        <v>1961</v>
      </c>
      <c r="L807" s="33" t="s">
        <v>1962</v>
      </c>
      <c r="M807" s="33" t="s">
        <v>1963</v>
      </c>
      <c r="N807" s="35" t="s">
        <v>109</v>
      </c>
      <c r="O807" s="35" t="n">
        <v>2015</v>
      </c>
      <c r="P807" s="36" t="str">
        <f aca="false">J807</f>
        <v>Kamen, the Masked Priest</v>
      </c>
      <c r="Q807" s="37" t="n">
        <f aca="false">COUNTIF(P:P,P807)</f>
        <v>2</v>
      </c>
      <c r="R807" s="38" t="str">
        <f aca="false">E807&amp;"|"&amp;J807</f>
        <v>Millennium Blades|Kamen, the Masked Priest</v>
      </c>
      <c r="S807" s="39" t="n">
        <f aca="false">COUNTIF(R:R,R807)</f>
        <v>1</v>
      </c>
      <c r="T807" s="40" t="str">
        <f aca="false">B807&amp;"|"&amp;E807&amp;"|"&amp;J807</f>
        <v>Core|Millennium Blades|Kamen, the Masked Priest</v>
      </c>
      <c r="U807" s="41" t="n">
        <f aca="false">COUNTIF(T:T,T807)</f>
        <v>1</v>
      </c>
      <c r="V807" s="42" t="str">
        <f aca="false">B807&amp;"|"&amp;E807&amp;"|"&amp;J807&amp;"|"&amp;N807</f>
        <v>Core|Millennium Blades|Kamen, the Masked Priest|-</v>
      </c>
      <c r="W807" s="43" t="n">
        <f aca="false">COUNTIF(V:V,V807)</f>
        <v>1</v>
      </c>
    </row>
    <row r="808" customFormat="false" ht="15.75" hidden="false" customHeight="true" outlineLevel="0" collapsed="false">
      <c r="A808" s="33" t="s">
        <v>10</v>
      </c>
      <c r="B808" s="33" t="s">
        <v>12</v>
      </c>
      <c r="C808" s="34" t="n">
        <v>3</v>
      </c>
      <c r="D808" s="34" t="n">
        <v>1</v>
      </c>
      <c r="E808" s="33" t="s">
        <v>9</v>
      </c>
      <c r="F808" s="33" t="s">
        <v>9</v>
      </c>
      <c r="G808" s="34" t="n">
        <v>5</v>
      </c>
      <c r="H808" s="33" t="s">
        <v>129</v>
      </c>
      <c r="I808" s="33" t="s">
        <v>105</v>
      </c>
      <c r="J808" s="33" t="s">
        <v>1443</v>
      </c>
      <c r="K808" s="33"/>
      <c r="L808" s="33"/>
      <c r="M808" s="33" t="s">
        <v>1444</v>
      </c>
      <c r="N808" s="35" t="s">
        <v>109</v>
      </c>
      <c r="O808" s="35" t="n">
        <v>2015</v>
      </c>
      <c r="P808" s="36" t="str">
        <f aca="false">J808</f>
        <v>King of the Faraway Mountain</v>
      </c>
      <c r="Q808" s="37" t="n">
        <f aca="false">COUNTIF(P:P,P808)</f>
        <v>3</v>
      </c>
      <c r="R808" s="38" t="str">
        <f aca="false">E808&amp;"|"&amp;J808</f>
        <v>Millennium Blades|King of the Faraway Mountain</v>
      </c>
      <c r="S808" s="39" t="n">
        <f aca="false">COUNTIF(R:R,R808)</f>
        <v>1</v>
      </c>
      <c r="T808" s="40" t="str">
        <f aca="false">B808&amp;"|"&amp;E808&amp;"|"&amp;J808</f>
        <v>Core|Millennium Blades|King of the Faraway Mountain</v>
      </c>
      <c r="U808" s="41" t="n">
        <f aca="false">COUNTIF(T:T,T808)</f>
        <v>1</v>
      </c>
      <c r="V808" s="42" t="str">
        <f aca="false">B808&amp;"|"&amp;E808&amp;"|"&amp;J808&amp;"|"&amp;N808</f>
        <v>Core|Millennium Blades|King of the Faraway Mountain|-</v>
      </c>
      <c r="W808" s="43" t="n">
        <f aca="false">COUNTIF(V:V,V808)</f>
        <v>1</v>
      </c>
    </row>
    <row r="809" customFormat="false" ht="15.75" hidden="false" customHeight="true" outlineLevel="0" collapsed="false">
      <c r="A809" s="33" t="s">
        <v>10</v>
      </c>
      <c r="B809" s="33" t="s">
        <v>12</v>
      </c>
      <c r="C809" s="34" t="n">
        <v>3</v>
      </c>
      <c r="D809" s="34" t="n">
        <v>1</v>
      </c>
      <c r="E809" s="33" t="s">
        <v>9</v>
      </c>
      <c r="F809" s="33" t="s">
        <v>9</v>
      </c>
      <c r="G809" s="34" t="n">
        <v>4</v>
      </c>
      <c r="H809" s="33" t="s">
        <v>114</v>
      </c>
      <c r="I809" s="33" t="s">
        <v>109</v>
      </c>
      <c r="J809" s="33" t="s">
        <v>1964</v>
      </c>
      <c r="K809" s="33"/>
      <c r="L809" s="33"/>
      <c r="M809" s="33" t="s">
        <v>1965</v>
      </c>
      <c r="N809" s="35" t="s">
        <v>109</v>
      </c>
      <c r="O809" s="35" t="n">
        <v>2015</v>
      </c>
      <c r="P809" s="36" t="str">
        <f aca="false">J809</f>
        <v>Kingmaker</v>
      </c>
      <c r="Q809" s="37" t="n">
        <f aca="false">COUNTIF(P:P,P809)</f>
        <v>1</v>
      </c>
      <c r="R809" s="38" t="str">
        <f aca="false">E809&amp;"|"&amp;J809</f>
        <v>Millennium Blades|Kingmaker</v>
      </c>
      <c r="S809" s="39" t="n">
        <f aca="false">COUNTIF(R:R,R809)</f>
        <v>1</v>
      </c>
      <c r="T809" s="40" t="str">
        <f aca="false">B809&amp;"|"&amp;E809&amp;"|"&amp;J809</f>
        <v>Core|Millennium Blades|Kingmaker</v>
      </c>
      <c r="U809" s="41" t="n">
        <f aca="false">COUNTIF(T:T,T809)</f>
        <v>1</v>
      </c>
      <c r="V809" s="42" t="str">
        <f aca="false">B809&amp;"|"&amp;E809&amp;"|"&amp;J809&amp;"|"&amp;N809</f>
        <v>Core|Millennium Blades|Kingmaker|-</v>
      </c>
      <c r="W809" s="43" t="n">
        <f aca="false">COUNTIF(V:V,V809)</f>
        <v>1</v>
      </c>
    </row>
    <row r="810" customFormat="false" ht="15.75" hidden="false" customHeight="true" outlineLevel="0" collapsed="false">
      <c r="A810" s="33" t="s">
        <v>10</v>
      </c>
      <c r="B810" s="33" t="s">
        <v>12</v>
      </c>
      <c r="C810" s="34" t="n">
        <v>3</v>
      </c>
      <c r="D810" s="34" t="n">
        <v>1</v>
      </c>
      <c r="E810" s="33" t="s">
        <v>9</v>
      </c>
      <c r="F810" s="33" t="s">
        <v>9</v>
      </c>
      <c r="G810" s="34" t="n">
        <v>2</v>
      </c>
      <c r="H810" s="33" t="s">
        <v>124</v>
      </c>
      <c r="I810" s="33" t="s">
        <v>162</v>
      </c>
      <c r="J810" s="33" t="s">
        <v>1966</v>
      </c>
      <c r="K810" s="33"/>
      <c r="L810" s="33"/>
      <c r="M810" s="33" t="s">
        <v>1967</v>
      </c>
      <c r="N810" s="35" t="s">
        <v>109</v>
      </c>
      <c r="O810" s="35" t="n">
        <v>2015</v>
      </c>
      <c r="P810" s="36" t="str">
        <f aca="false">J810</f>
        <v>Lame Duck, the Last Resort</v>
      </c>
      <c r="Q810" s="37" t="n">
        <f aca="false">COUNTIF(P:P,P810)</f>
        <v>1</v>
      </c>
      <c r="R810" s="38" t="str">
        <f aca="false">E810&amp;"|"&amp;J810</f>
        <v>Millennium Blades|Lame Duck, the Last Resort</v>
      </c>
      <c r="S810" s="39" t="n">
        <f aca="false">COUNTIF(R:R,R810)</f>
        <v>1</v>
      </c>
      <c r="T810" s="40" t="str">
        <f aca="false">B810&amp;"|"&amp;E810&amp;"|"&amp;J810</f>
        <v>Core|Millennium Blades|Lame Duck, the Last Resort</v>
      </c>
      <c r="U810" s="41" t="n">
        <f aca="false">COUNTIF(T:T,T810)</f>
        <v>1</v>
      </c>
      <c r="V810" s="42" t="str">
        <f aca="false">B810&amp;"|"&amp;E810&amp;"|"&amp;J810&amp;"|"&amp;N810</f>
        <v>Core|Millennium Blades|Lame Duck, the Last Resort|-</v>
      </c>
      <c r="W810" s="43" t="n">
        <f aca="false">COUNTIF(V:V,V810)</f>
        <v>1</v>
      </c>
    </row>
    <row r="811" customFormat="false" ht="15.75" hidden="false" customHeight="true" outlineLevel="0" collapsed="false">
      <c r="A811" s="33" t="s">
        <v>39</v>
      </c>
      <c r="B811" s="33" t="s">
        <v>12</v>
      </c>
      <c r="C811" s="34" t="n">
        <v>3</v>
      </c>
      <c r="D811" s="34" t="n">
        <v>1</v>
      </c>
      <c r="E811" s="33" t="s">
        <v>9</v>
      </c>
      <c r="F811" s="33" t="s">
        <v>9</v>
      </c>
      <c r="G811" s="34" t="n">
        <v>1</v>
      </c>
      <c r="H811" s="33" t="s">
        <v>109</v>
      </c>
      <c r="I811" s="33" t="s">
        <v>109</v>
      </c>
      <c r="J811" s="33" t="s">
        <v>1968</v>
      </c>
      <c r="K811" s="33"/>
      <c r="L811" s="33"/>
      <c r="M811" s="33" t="s">
        <v>1969</v>
      </c>
      <c r="N811" s="35" t="s">
        <v>39</v>
      </c>
      <c r="O811" s="35" t="n">
        <v>2020</v>
      </c>
      <c r="P811" s="36" t="str">
        <f aca="false">J811</f>
        <v>Lamer Duck</v>
      </c>
      <c r="Q811" s="37" t="n">
        <f aca="false">COUNTIF(P:P,P811)</f>
        <v>1</v>
      </c>
      <c r="R811" s="38" t="str">
        <f aca="false">E811&amp;"|"&amp;J811</f>
        <v>Millennium Blades|Lamer Duck</v>
      </c>
      <c r="S811" s="39" t="n">
        <f aca="false">COUNTIF(R:R,R811)</f>
        <v>1</v>
      </c>
      <c r="T811" s="40" t="str">
        <f aca="false">B811&amp;"|"&amp;E811&amp;"|"&amp;J811</f>
        <v>Core|Millennium Blades|Lamer Duck</v>
      </c>
      <c r="U811" s="41" t="n">
        <f aca="false">COUNTIF(T:T,T811)</f>
        <v>1</v>
      </c>
      <c r="V811" s="42" t="str">
        <f aca="false">B811&amp;"|"&amp;E811&amp;"|"&amp;J811&amp;"|"&amp;N811</f>
        <v>Core|Millennium Blades|Lamer Duck|Collusion</v>
      </c>
      <c r="W811" s="43" t="n">
        <f aca="false">COUNTIF(V:V,V811)</f>
        <v>1</v>
      </c>
    </row>
    <row r="812" customFormat="false" ht="15.75" hidden="false" customHeight="true" outlineLevel="0" collapsed="false">
      <c r="A812" s="33" t="s">
        <v>10</v>
      </c>
      <c r="B812" s="33" t="s">
        <v>12</v>
      </c>
      <c r="C812" s="34" t="n">
        <v>3</v>
      </c>
      <c r="D812" s="34" t="n">
        <v>1</v>
      </c>
      <c r="E812" s="33" t="s">
        <v>9</v>
      </c>
      <c r="F812" s="33" t="s">
        <v>9</v>
      </c>
      <c r="G812" s="34" t="n">
        <v>2</v>
      </c>
      <c r="H812" s="33" t="s">
        <v>114</v>
      </c>
      <c r="I812" s="33" t="s">
        <v>125</v>
      </c>
      <c r="J812" s="33" t="s">
        <v>1970</v>
      </c>
      <c r="K812" s="33"/>
      <c r="L812" s="33"/>
      <c r="M812" s="33" t="s">
        <v>1971</v>
      </c>
      <c r="N812" s="35" t="s">
        <v>109</v>
      </c>
      <c r="O812" s="35" t="n">
        <v>2015</v>
      </c>
      <c r="P812" s="36" t="str">
        <f aca="false">J812</f>
        <v>Lars, Pikeman</v>
      </c>
      <c r="Q812" s="37" t="n">
        <f aca="false">COUNTIF(P:P,P812)</f>
        <v>3</v>
      </c>
      <c r="R812" s="38" t="str">
        <f aca="false">E812&amp;"|"&amp;J812</f>
        <v>Millennium Blades|Lars, Pikeman</v>
      </c>
      <c r="S812" s="39" t="n">
        <f aca="false">COUNTIF(R:R,R812)</f>
        <v>1</v>
      </c>
      <c r="T812" s="40" t="str">
        <f aca="false">B812&amp;"|"&amp;E812&amp;"|"&amp;J812</f>
        <v>Core|Millennium Blades|Lars, Pikeman</v>
      </c>
      <c r="U812" s="41" t="n">
        <f aca="false">COUNTIF(T:T,T812)</f>
        <v>1</v>
      </c>
      <c r="V812" s="42" t="str">
        <f aca="false">B812&amp;"|"&amp;E812&amp;"|"&amp;J812&amp;"|"&amp;N812</f>
        <v>Core|Millennium Blades|Lars, Pikeman|-</v>
      </c>
      <c r="W812" s="43" t="n">
        <f aca="false">COUNTIF(V:V,V812)</f>
        <v>1</v>
      </c>
    </row>
    <row r="813" customFormat="false" ht="15.75" hidden="false" customHeight="true" outlineLevel="0" collapsed="false">
      <c r="A813" s="33" t="s">
        <v>10</v>
      </c>
      <c r="B813" s="33" t="s">
        <v>12</v>
      </c>
      <c r="C813" s="34" t="n">
        <v>3</v>
      </c>
      <c r="D813" s="34" t="n">
        <v>1</v>
      </c>
      <c r="E813" s="33" t="s">
        <v>9</v>
      </c>
      <c r="F813" s="33" t="s">
        <v>9</v>
      </c>
      <c r="G813" s="34" t="n">
        <v>5</v>
      </c>
      <c r="H813" s="33" t="s">
        <v>110</v>
      </c>
      <c r="I813" s="33" t="s">
        <v>162</v>
      </c>
      <c r="J813" s="33" t="s">
        <v>1972</v>
      </c>
      <c r="K813" s="33" t="s">
        <v>1973</v>
      </c>
      <c r="L813" s="33"/>
      <c r="M813" s="33" t="s">
        <v>1974</v>
      </c>
      <c r="N813" s="35" t="s">
        <v>109</v>
      </c>
      <c r="O813" s="35" t="n">
        <v>2015</v>
      </c>
      <c r="P813" s="36" t="str">
        <f aca="false">J813</f>
        <v>Lenore, the Raven Queen</v>
      </c>
      <c r="Q813" s="37" t="n">
        <f aca="false">COUNTIF(P:P,P813)</f>
        <v>1</v>
      </c>
      <c r="R813" s="38" t="str">
        <f aca="false">E813&amp;"|"&amp;J813</f>
        <v>Millennium Blades|Lenore, the Raven Queen</v>
      </c>
      <c r="S813" s="39" t="n">
        <f aca="false">COUNTIF(R:R,R813)</f>
        <v>1</v>
      </c>
      <c r="T813" s="40" t="str">
        <f aca="false">B813&amp;"|"&amp;E813&amp;"|"&amp;J813</f>
        <v>Core|Millennium Blades|Lenore, the Raven Queen</v>
      </c>
      <c r="U813" s="41" t="n">
        <f aca="false">COUNTIF(T:T,T813)</f>
        <v>1</v>
      </c>
      <c r="V813" s="42" t="str">
        <f aca="false">B813&amp;"|"&amp;E813&amp;"|"&amp;J813&amp;"|"&amp;N813</f>
        <v>Core|Millennium Blades|Lenore, the Raven Queen|-</v>
      </c>
      <c r="W813" s="43" t="n">
        <f aca="false">COUNTIF(V:V,V813)</f>
        <v>1</v>
      </c>
    </row>
    <row r="814" customFormat="false" ht="15.75" hidden="false" customHeight="true" outlineLevel="0" collapsed="false">
      <c r="A814" s="33" t="s">
        <v>10</v>
      </c>
      <c r="B814" s="33" t="s">
        <v>12</v>
      </c>
      <c r="C814" s="34" t="n">
        <v>3</v>
      </c>
      <c r="D814" s="34" t="n">
        <v>1</v>
      </c>
      <c r="E814" s="33" t="s">
        <v>9</v>
      </c>
      <c r="F814" s="33" t="s">
        <v>9</v>
      </c>
      <c r="G814" s="34" t="n">
        <v>4</v>
      </c>
      <c r="H814" s="33" t="s">
        <v>99</v>
      </c>
      <c r="I814" s="33" t="s">
        <v>125</v>
      </c>
      <c r="J814" s="33" t="s">
        <v>1975</v>
      </c>
      <c r="K814" s="33"/>
      <c r="L814" s="33"/>
      <c r="M814" s="33" t="s">
        <v>1976</v>
      </c>
      <c r="N814" s="35" t="s">
        <v>109</v>
      </c>
      <c r="O814" s="35" t="n">
        <v>2015</v>
      </c>
      <c r="P814" s="36" t="str">
        <f aca="false">J814</f>
        <v>Looch, Wrestler of Light</v>
      </c>
      <c r="Q814" s="37" t="n">
        <f aca="false">COUNTIF(P:P,P814)</f>
        <v>2</v>
      </c>
      <c r="R814" s="38" t="str">
        <f aca="false">E814&amp;"|"&amp;J814</f>
        <v>Millennium Blades|Looch, Wrestler of Light</v>
      </c>
      <c r="S814" s="39" t="n">
        <f aca="false">COUNTIF(R:R,R814)</f>
        <v>1</v>
      </c>
      <c r="T814" s="40" t="str">
        <f aca="false">B814&amp;"|"&amp;E814&amp;"|"&amp;J814</f>
        <v>Core|Millennium Blades|Looch, Wrestler of Light</v>
      </c>
      <c r="U814" s="41" t="n">
        <f aca="false">COUNTIF(T:T,T814)</f>
        <v>1</v>
      </c>
      <c r="V814" s="42" t="str">
        <f aca="false">B814&amp;"|"&amp;E814&amp;"|"&amp;J814&amp;"|"&amp;N814</f>
        <v>Core|Millennium Blades|Looch, Wrestler of Light|-</v>
      </c>
      <c r="W814" s="43" t="n">
        <f aca="false">COUNTIF(V:V,V814)</f>
        <v>1</v>
      </c>
    </row>
    <row r="815" customFormat="false" ht="15.75" hidden="false" customHeight="true" outlineLevel="0" collapsed="false">
      <c r="A815" s="33" t="s">
        <v>26</v>
      </c>
      <c r="B815" s="33" t="s">
        <v>12</v>
      </c>
      <c r="C815" s="34" t="n">
        <v>3</v>
      </c>
      <c r="D815" s="34" t="n">
        <v>1</v>
      </c>
      <c r="E815" s="33" t="s">
        <v>9</v>
      </c>
      <c r="F815" s="33" t="s">
        <v>9</v>
      </c>
      <c r="G815" s="34" t="n">
        <v>1</v>
      </c>
      <c r="H815" s="33" t="s">
        <v>124</v>
      </c>
      <c r="I815" s="33" t="s">
        <v>275</v>
      </c>
      <c r="J815" s="33" t="s">
        <v>1422</v>
      </c>
      <c r="K815" s="33"/>
      <c r="L815" s="33"/>
      <c r="M815" s="33" t="s">
        <v>1423</v>
      </c>
      <c r="N815" s="35" t="s">
        <v>26</v>
      </c>
      <c r="O815" s="35" t="n">
        <v>2016</v>
      </c>
      <c r="P815" s="36" t="str">
        <f aca="false">J815</f>
        <v>Lotto the Famous Genie</v>
      </c>
      <c r="Q815" s="37" t="n">
        <f aca="false">COUNTIF(P:P,P815)</f>
        <v>2</v>
      </c>
      <c r="R815" s="38" t="str">
        <f aca="false">E815&amp;"|"&amp;J815</f>
        <v>Millennium Blades|Lotto the Famous Genie</v>
      </c>
      <c r="S815" s="39" t="n">
        <f aca="false">COUNTIF(R:R,R815)</f>
        <v>1</v>
      </c>
      <c r="T815" s="40" t="str">
        <f aca="false">B815&amp;"|"&amp;E815&amp;"|"&amp;J815</f>
        <v>Core|Millennium Blades|Lotto the Famous Genie</v>
      </c>
      <c r="U815" s="41" t="n">
        <f aca="false">COUNTIF(T:T,T815)</f>
        <v>1</v>
      </c>
      <c r="V815" s="42" t="str">
        <f aca="false">B815&amp;"|"&amp;E815&amp;"|"&amp;J815&amp;"|"&amp;N815</f>
        <v>Core|Millennium Blades|Lotto the Famous Genie|Set Rotation</v>
      </c>
      <c r="W815" s="43" t="n">
        <f aca="false">COUNTIF(V:V,V815)</f>
        <v>1</v>
      </c>
    </row>
    <row r="816" customFormat="false" ht="15.75" hidden="false" customHeight="true" outlineLevel="0" collapsed="false">
      <c r="A816" s="33" t="s">
        <v>39</v>
      </c>
      <c r="B816" s="33" t="s">
        <v>12</v>
      </c>
      <c r="C816" s="34" t="n">
        <v>3</v>
      </c>
      <c r="D816" s="34" t="n">
        <v>1</v>
      </c>
      <c r="E816" s="33" t="s">
        <v>9</v>
      </c>
      <c r="F816" s="33" t="s">
        <v>9</v>
      </c>
      <c r="G816" s="34" t="n">
        <v>4</v>
      </c>
      <c r="H816" s="33" t="s">
        <v>109</v>
      </c>
      <c r="I816" s="33" t="s">
        <v>109</v>
      </c>
      <c r="J816" s="33" t="s">
        <v>1977</v>
      </c>
      <c r="K816" s="33"/>
      <c r="L816" s="33"/>
      <c r="M816" s="33" t="s">
        <v>1978</v>
      </c>
      <c r="N816" s="35" t="s">
        <v>39</v>
      </c>
      <c r="O816" s="35" t="n">
        <v>2020</v>
      </c>
      <c r="P816" s="36" t="str">
        <f aca="false">J816</f>
        <v>Lucksack</v>
      </c>
      <c r="Q816" s="37" t="n">
        <f aca="false">COUNTIF(P:P,P816)</f>
        <v>1</v>
      </c>
      <c r="R816" s="38" t="str">
        <f aca="false">E816&amp;"|"&amp;J816</f>
        <v>Millennium Blades|Lucksack</v>
      </c>
      <c r="S816" s="39" t="n">
        <f aca="false">COUNTIF(R:R,R816)</f>
        <v>1</v>
      </c>
      <c r="T816" s="40" t="str">
        <f aca="false">B816&amp;"|"&amp;E816&amp;"|"&amp;J816</f>
        <v>Core|Millennium Blades|Lucksack</v>
      </c>
      <c r="U816" s="41" t="n">
        <f aca="false">COUNTIF(T:T,T816)</f>
        <v>1</v>
      </c>
      <c r="V816" s="42" t="str">
        <f aca="false">B816&amp;"|"&amp;E816&amp;"|"&amp;J816&amp;"|"&amp;N816</f>
        <v>Core|Millennium Blades|Lucksack|Collusion</v>
      </c>
      <c r="W816" s="43" t="n">
        <f aca="false">COUNTIF(V:V,V816)</f>
        <v>1</v>
      </c>
    </row>
    <row r="817" customFormat="false" ht="15.75" hidden="false" customHeight="true" outlineLevel="0" collapsed="false">
      <c r="A817" s="33" t="s">
        <v>26</v>
      </c>
      <c r="B817" s="33" t="s">
        <v>12</v>
      </c>
      <c r="C817" s="34" t="n">
        <v>3</v>
      </c>
      <c r="D817" s="34" t="n">
        <v>1</v>
      </c>
      <c r="E817" s="33" t="s">
        <v>9</v>
      </c>
      <c r="F817" s="33" t="s">
        <v>9</v>
      </c>
      <c r="G817" s="34" t="n">
        <v>1</v>
      </c>
      <c r="H817" s="33" t="s">
        <v>124</v>
      </c>
      <c r="I817" s="33" t="s">
        <v>120</v>
      </c>
      <c r="J817" s="33" t="s">
        <v>1979</v>
      </c>
      <c r="K817" s="33"/>
      <c r="L817" s="33"/>
      <c r="M817" s="33" t="s">
        <v>1980</v>
      </c>
      <c r="N817" s="35" t="s">
        <v>26</v>
      </c>
      <c r="O817" s="35" t="n">
        <v>2016</v>
      </c>
      <c r="P817" s="36" t="str">
        <f aca="false">J817</f>
        <v>Magic Mirror</v>
      </c>
      <c r="Q817" s="37" t="n">
        <f aca="false">COUNTIF(P:P,P817)</f>
        <v>2</v>
      </c>
      <c r="R817" s="38" t="str">
        <f aca="false">E817&amp;"|"&amp;J817</f>
        <v>Millennium Blades|Magic Mirror</v>
      </c>
      <c r="S817" s="39" t="n">
        <f aca="false">COUNTIF(R:R,R817)</f>
        <v>1</v>
      </c>
      <c r="T817" s="40" t="str">
        <f aca="false">B817&amp;"|"&amp;E817&amp;"|"&amp;J817</f>
        <v>Core|Millennium Blades|Magic Mirror</v>
      </c>
      <c r="U817" s="41" t="n">
        <f aca="false">COUNTIF(T:T,T817)</f>
        <v>1</v>
      </c>
      <c r="V817" s="42" t="str">
        <f aca="false">B817&amp;"|"&amp;E817&amp;"|"&amp;J817&amp;"|"&amp;N817</f>
        <v>Core|Millennium Blades|Magic Mirror|Set Rotation</v>
      </c>
      <c r="W817" s="43" t="n">
        <f aca="false">COUNTIF(V:V,V817)</f>
        <v>1</v>
      </c>
    </row>
    <row r="818" customFormat="false" ht="15.75" hidden="false" customHeight="true" outlineLevel="0" collapsed="false">
      <c r="A818" s="33" t="s">
        <v>10</v>
      </c>
      <c r="B818" s="33" t="s">
        <v>12</v>
      </c>
      <c r="C818" s="34" t="n">
        <v>3</v>
      </c>
      <c r="D818" s="34" t="n">
        <v>1</v>
      </c>
      <c r="E818" s="33" t="s">
        <v>9</v>
      </c>
      <c r="F818" s="33" t="s">
        <v>9</v>
      </c>
      <c r="G818" s="34" t="n">
        <v>1</v>
      </c>
      <c r="H818" s="33" t="s">
        <v>114</v>
      </c>
      <c r="I818" s="33" t="s">
        <v>125</v>
      </c>
      <c r="J818" s="33" t="s">
        <v>1981</v>
      </c>
      <c r="K818" s="33"/>
      <c r="L818" s="33"/>
      <c r="M818" s="33" t="s">
        <v>1982</v>
      </c>
      <c r="N818" s="35" t="s">
        <v>109</v>
      </c>
      <c r="O818" s="35" t="n">
        <v>2015</v>
      </c>
      <c r="P818" s="36" t="str">
        <f aca="false">J818</f>
        <v>Malcombe, Footman</v>
      </c>
      <c r="Q818" s="37" t="n">
        <f aca="false">COUNTIF(P:P,P818)</f>
        <v>2</v>
      </c>
      <c r="R818" s="38" t="str">
        <f aca="false">E818&amp;"|"&amp;J818</f>
        <v>Millennium Blades|Malcombe, Footman</v>
      </c>
      <c r="S818" s="39" t="n">
        <f aca="false">COUNTIF(R:R,R818)</f>
        <v>1</v>
      </c>
      <c r="T818" s="40" t="str">
        <f aca="false">B818&amp;"|"&amp;E818&amp;"|"&amp;J818</f>
        <v>Core|Millennium Blades|Malcombe, Footman</v>
      </c>
      <c r="U818" s="41" t="n">
        <f aca="false">COUNTIF(T:T,T818)</f>
        <v>1</v>
      </c>
      <c r="V818" s="42" t="str">
        <f aca="false">B818&amp;"|"&amp;E818&amp;"|"&amp;J818&amp;"|"&amp;N818</f>
        <v>Core|Millennium Blades|Malcombe, Footman|-</v>
      </c>
      <c r="W818" s="43" t="n">
        <f aca="false">COUNTIF(V:V,V818)</f>
        <v>1</v>
      </c>
    </row>
    <row r="819" customFormat="false" ht="15.75" hidden="false" customHeight="true" outlineLevel="0" collapsed="false">
      <c r="A819" s="33" t="s">
        <v>10</v>
      </c>
      <c r="B819" s="33" t="s">
        <v>12</v>
      </c>
      <c r="C819" s="34" t="n">
        <v>3</v>
      </c>
      <c r="D819" s="34" t="n">
        <v>1</v>
      </c>
      <c r="E819" s="33" t="s">
        <v>9</v>
      </c>
      <c r="F819" s="33" t="s">
        <v>9</v>
      </c>
      <c r="G819" s="34" t="n">
        <v>2</v>
      </c>
      <c r="H819" s="33" t="s">
        <v>139</v>
      </c>
      <c r="I819" s="33" t="s">
        <v>105</v>
      </c>
      <c r="J819" s="33" t="s">
        <v>550</v>
      </c>
      <c r="K819" s="33"/>
      <c r="L819" s="33"/>
      <c r="M819" s="33" t="s">
        <v>551</v>
      </c>
      <c r="N819" s="35" t="s">
        <v>109</v>
      </c>
      <c r="O819" s="35" t="n">
        <v>2015</v>
      </c>
      <c r="P819" s="36" t="str">
        <f aca="false">J819</f>
        <v>Mara, Apprentice Thief</v>
      </c>
      <c r="Q819" s="37" t="n">
        <f aca="false">COUNTIF(P:P,P819)</f>
        <v>2</v>
      </c>
      <c r="R819" s="38" t="str">
        <f aca="false">E819&amp;"|"&amp;J819</f>
        <v>Millennium Blades|Mara, Apprentice Thief</v>
      </c>
      <c r="S819" s="39" t="n">
        <f aca="false">COUNTIF(R:R,R819)</f>
        <v>1</v>
      </c>
      <c r="T819" s="40" t="str">
        <f aca="false">B819&amp;"|"&amp;E819&amp;"|"&amp;J819</f>
        <v>Core|Millennium Blades|Mara, Apprentice Thief</v>
      </c>
      <c r="U819" s="41" t="n">
        <f aca="false">COUNTIF(T:T,T819)</f>
        <v>1</v>
      </c>
      <c r="V819" s="42" t="str">
        <f aca="false">B819&amp;"|"&amp;E819&amp;"|"&amp;J819&amp;"|"&amp;N819</f>
        <v>Core|Millennium Blades|Mara, Apprentice Thief|-</v>
      </c>
      <c r="W819" s="43" t="n">
        <f aca="false">COUNTIF(V:V,V819)</f>
        <v>1</v>
      </c>
    </row>
    <row r="820" customFormat="false" ht="15.75" hidden="false" customHeight="true" outlineLevel="0" collapsed="false">
      <c r="A820" s="33" t="s">
        <v>10</v>
      </c>
      <c r="B820" s="33" t="s">
        <v>12</v>
      </c>
      <c r="C820" s="34" t="n">
        <v>3</v>
      </c>
      <c r="D820" s="34" t="n">
        <v>1</v>
      </c>
      <c r="E820" s="33" t="s">
        <v>9</v>
      </c>
      <c r="F820" s="33" t="s">
        <v>9</v>
      </c>
      <c r="G820" s="34" t="n">
        <v>2</v>
      </c>
      <c r="H820" s="33" t="s">
        <v>110</v>
      </c>
      <c r="I820" s="33" t="s">
        <v>120</v>
      </c>
      <c r="J820" s="33" t="s">
        <v>686</v>
      </c>
      <c r="K820" s="33"/>
      <c r="L820" s="33"/>
      <c r="M820" s="33" t="s">
        <v>687</v>
      </c>
      <c r="N820" s="35" t="s">
        <v>109</v>
      </c>
      <c r="O820" s="35" t="n">
        <v>2015</v>
      </c>
      <c r="P820" s="36" t="str">
        <f aca="false">J820</f>
        <v>Martus, Keeper of Fates</v>
      </c>
      <c r="Q820" s="37" t="n">
        <f aca="false">COUNTIF(P:P,P820)</f>
        <v>3</v>
      </c>
      <c r="R820" s="38" t="str">
        <f aca="false">E820&amp;"|"&amp;J820</f>
        <v>Millennium Blades|Martus, Keeper of Fates</v>
      </c>
      <c r="S820" s="39" t="n">
        <f aca="false">COUNTIF(R:R,R820)</f>
        <v>1</v>
      </c>
      <c r="T820" s="40" t="str">
        <f aca="false">B820&amp;"|"&amp;E820&amp;"|"&amp;J820</f>
        <v>Core|Millennium Blades|Martus, Keeper of Fates</v>
      </c>
      <c r="U820" s="41" t="n">
        <f aca="false">COUNTIF(T:T,T820)</f>
        <v>1</v>
      </c>
      <c r="V820" s="42" t="str">
        <f aca="false">B820&amp;"|"&amp;E820&amp;"|"&amp;J820&amp;"|"&amp;N820</f>
        <v>Core|Millennium Blades|Martus, Keeper of Fates|-</v>
      </c>
      <c r="W820" s="43" t="n">
        <f aca="false">COUNTIF(V:V,V820)</f>
        <v>1</v>
      </c>
    </row>
    <row r="821" customFormat="false" ht="15.75" hidden="false" customHeight="true" outlineLevel="0" collapsed="false">
      <c r="A821" s="33" t="s">
        <v>10</v>
      </c>
      <c r="B821" s="33" t="s">
        <v>12</v>
      </c>
      <c r="C821" s="34" t="n">
        <v>3</v>
      </c>
      <c r="D821" s="34" t="n">
        <v>1</v>
      </c>
      <c r="E821" s="33" t="s">
        <v>9</v>
      </c>
      <c r="F821" s="33" t="s">
        <v>9</v>
      </c>
      <c r="G821" s="34" t="n">
        <v>6</v>
      </c>
      <c r="H821" s="33" t="s">
        <v>129</v>
      </c>
      <c r="I821" s="33" t="s">
        <v>125</v>
      </c>
      <c r="J821" s="33" t="s">
        <v>1983</v>
      </c>
      <c r="K821" s="33" t="s">
        <v>1984</v>
      </c>
      <c r="L821" s="33"/>
      <c r="M821" s="33" t="s">
        <v>1985</v>
      </c>
      <c r="N821" s="35" t="s">
        <v>109</v>
      </c>
      <c r="O821" s="35" t="n">
        <v>2015</v>
      </c>
      <c r="P821" s="36" t="str">
        <f aca="false">J821</f>
        <v>Master Archer Shmup</v>
      </c>
      <c r="Q821" s="37" t="n">
        <f aca="false">COUNTIF(P:P,P821)</f>
        <v>1</v>
      </c>
      <c r="R821" s="38" t="str">
        <f aca="false">E821&amp;"|"&amp;J821</f>
        <v>Millennium Blades|Master Archer Shmup</v>
      </c>
      <c r="S821" s="39" t="n">
        <f aca="false">COUNTIF(R:R,R821)</f>
        <v>1</v>
      </c>
      <c r="T821" s="40" t="str">
        <f aca="false">B821&amp;"|"&amp;E821&amp;"|"&amp;J821</f>
        <v>Core|Millennium Blades|Master Archer Shmup</v>
      </c>
      <c r="U821" s="41" t="n">
        <f aca="false">COUNTIF(T:T,T821)</f>
        <v>1</v>
      </c>
      <c r="V821" s="42" t="str">
        <f aca="false">B821&amp;"|"&amp;E821&amp;"|"&amp;J821&amp;"|"&amp;N821</f>
        <v>Core|Millennium Blades|Master Archer Shmup|-</v>
      </c>
      <c r="W821" s="43" t="n">
        <f aca="false">COUNTIF(V:V,V821)</f>
        <v>1</v>
      </c>
    </row>
    <row r="822" customFormat="false" ht="15.75" hidden="false" customHeight="true" outlineLevel="0" collapsed="false">
      <c r="A822" s="33" t="s">
        <v>10</v>
      </c>
      <c r="B822" s="33" t="s">
        <v>12</v>
      </c>
      <c r="C822" s="34" t="n">
        <v>3</v>
      </c>
      <c r="D822" s="34" t="n">
        <v>1</v>
      </c>
      <c r="E822" s="33" t="s">
        <v>9</v>
      </c>
      <c r="F822" s="33" t="s">
        <v>9</v>
      </c>
      <c r="G822" s="34" t="n">
        <v>7</v>
      </c>
      <c r="H822" s="33" t="s">
        <v>139</v>
      </c>
      <c r="I822" s="33" t="s">
        <v>125</v>
      </c>
      <c r="J822" s="33" t="s">
        <v>1986</v>
      </c>
      <c r="K822" s="33" t="s">
        <v>1987</v>
      </c>
      <c r="L822" s="33"/>
      <c r="M822" s="33" t="s">
        <v>1988</v>
      </c>
      <c r="N822" s="35" t="s">
        <v>109</v>
      </c>
      <c r="O822" s="35" t="n">
        <v>2015</v>
      </c>
      <c r="P822" s="36" t="str">
        <f aca="false">J822</f>
        <v>Matsu the Butcher</v>
      </c>
      <c r="Q822" s="37" t="n">
        <f aca="false">COUNTIF(P:P,P822)</f>
        <v>1</v>
      </c>
      <c r="R822" s="38" t="str">
        <f aca="false">E822&amp;"|"&amp;J822</f>
        <v>Millennium Blades|Matsu the Butcher</v>
      </c>
      <c r="S822" s="39" t="n">
        <f aca="false">COUNTIF(R:R,R822)</f>
        <v>1</v>
      </c>
      <c r="T822" s="40" t="str">
        <f aca="false">B822&amp;"|"&amp;E822&amp;"|"&amp;J822</f>
        <v>Core|Millennium Blades|Matsu the Butcher</v>
      </c>
      <c r="U822" s="41" t="n">
        <f aca="false">COUNTIF(T:T,T822)</f>
        <v>1</v>
      </c>
      <c r="V822" s="42" t="str">
        <f aca="false">B822&amp;"|"&amp;E822&amp;"|"&amp;J822&amp;"|"&amp;N822</f>
        <v>Core|Millennium Blades|Matsu the Butcher|-</v>
      </c>
      <c r="W822" s="43" t="n">
        <f aca="false">COUNTIF(V:V,V822)</f>
        <v>1</v>
      </c>
    </row>
    <row r="823" customFormat="false" ht="15.75" hidden="false" customHeight="true" outlineLevel="0" collapsed="false">
      <c r="A823" s="33" t="s">
        <v>10</v>
      </c>
      <c r="B823" s="33" t="s">
        <v>12</v>
      </c>
      <c r="C823" s="34" t="n">
        <v>3</v>
      </c>
      <c r="D823" s="34" t="n">
        <v>1</v>
      </c>
      <c r="E823" s="33" t="s">
        <v>9</v>
      </c>
      <c r="F823" s="33" t="s">
        <v>9</v>
      </c>
      <c r="G823" s="34" t="n">
        <v>5</v>
      </c>
      <c r="H823" s="33" t="s">
        <v>124</v>
      </c>
      <c r="I823" s="33" t="s">
        <v>105</v>
      </c>
      <c r="J823" s="33" t="s">
        <v>471</v>
      </c>
      <c r="K823" s="33"/>
      <c r="L823" s="33"/>
      <c r="M823" s="33" t="s">
        <v>472</v>
      </c>
      <c r="N823" s="35" t="s">
        <v>109</v>
      </c>
      <c r="O823" s="35" t="n">
        <v>2015</v>
      </c>
      <c r="P823" s="36" t="str">
        <f aca="false">J823</f>
        <v>Maximimilan, Mathematician</v>
      </c>
      <c r="Q823" s="37" t="n">
        <f aca="false">COUNTIF(P:P,P823)</f>
        <v>2</v>
      </c>
      <c r="R823" s="38" t="str">
        <f aca="false">E823&amp;"|"&amp;J823</f>
        <v>Millennium Blades|Maximimilan, Mathematician</v>
      </c>
      <c r="S823" s="39" t="n">
        <f aca="false">COUNTIF(R:R,R823)</f>
        <v>1</v>
      </c>
      <c r="T823" s="40" t="str">
        <f aca="false">B823&amp;"|"&amp;E823&amp;"|"&amp;J823</f>
        <v>Core|Millennium Blades|Maximimilan, Mathematician</v>
      </c>
      <c r="U823" s="41" t="n">
        <f aca="false">COUNTIF(T:T,T823)</f>
        <v>1</v>
      </c>
      <c r="V823" s="42" t="str">
        <f aca="false">B823&amp;"|"&amp;E823&amp;"|"&amp;J823&amp;"|"&amp;N823</f>
        <v>Core|Millennium Blades|Maximimilan, Mathematician|-</v>
      </c>
      <c r="W823" s="43" t="n">
        <f aca="false">COUNTIF(V:V,V823)</f>
        <v>1</v>
      </c>
    </row>
    <row r="824" customFormat="false" ht="15.75" hidden="false" customHeight="true" outlineLevel="0" collapsed="false">
      <c r="A824" s="33" t="s">
        <v>10</v>
      </c>
      <c r="B824" s="33" t="s">
        <v>12</v>
      </c>
      <c r="C824" s="34" t="n">
        <v>3</v>
      </c>
      <c r="D824" s="34" t="n">
        <v>1</v>
      </c>
      <c r="E824" s="33" t="s">
        <v>9</v>
      </c>
      <c r="F824" s="33" t="s">
        <v>9</v>
      </c>
      <c r="G824" s="34" t="n">
        <v>3</v>
      </c>
      <c r="H824" s="33" t="s">
        <v>109</v>
      </c>
      <c r="I824" s="33" t="s">
        <v>109</v>
      </c>
      <c r="J824" s="33" t="s">
        <v>1989</v>
      </c>
      <c r="K824" s="33"/>
      <c r="L824" s="33"/>
      <c r="M824" s="33" t="s">
        <v>1990</v>
      </c>
      <c r="N824" s="35" t="s">
        <v>109</v>
      </c>
      <c r="O824" s="35" t="n">
        <v>2015</v>
      </c>
      <c r="P824" s="36" t="str">
        <f aca="false">J824</f>
        <v>MB Limited Edition Lunchbox</v>
      </c>
      <c r="Q824" s="37" t="n">
        <f aca="false">COUNTIF(P:P,P824)</f>
        <v>1</v>
      </c>
      <c r="R824" s="38" t="str">
        <f aca="false">E824&amp;"|"&amp;J824</f>
        <v>Millennium Blades|MB Limited Edition Lunchbox</v>
      </c>
      <c r="S824" s="39" t="n">
        <f aca="false">COUNTIF(R:R,R824)</f>
        <v>1</v>
      </c>
      <c r="T824" s="40" t="str">
        <f aca="false">B824&amp;"|"&amp;E824&amp;"|"&amp;J824</f>
        <v>Core|Millennium Blades|MB Limited Edition Lunchbox</v>
      </c>
      <c r="U824" s="41" t="n">
        <f aca="false">COUNTIF(T:T,T824)</f>
        <v>1</v>
      </c>
      <c r="V824" s="42" t="str">
        <f aca="false">B824&amp;"|"&amp;E824&amp;"|"&amp;J824&amp;"|"&amp;N824</f>
        <v>Core|Millennium Blades|MB Limited Edition Lunchbox|-</v>
      </c>
      <c r="W824" s="43" t="n">
        <f aca="false">COUNTIF(V:V,V824)</f>
        <v>1</v>
      </c>
    </row>
    <row r="825" customFormat="false" ht="15.75" hidden="false" customHeight="true" outlineLevel="0" collapsed="false">
      <c r="A825" s="33" t="s">
        <v>10</v>
      </c>
      <c r="B825" s="33" t="s">
        <v>12</v>
      </c>
      <c r="C825" s="34" t="n">
        <v>3</v>
      </c>
      <c r="D825" s="34" t="n">
        <v>1</v>
      </c>
      <c r="E825" s="33" t="s">
        <v>9</v>
      </c>
      <c r="F825" s="33" t="s">
        <v>9</v>
      </c>
      <c r="G825" s="34" t="n">
        <v>4</v>
      </c>
      <c r="H825" s="33" t="s">
        <v>129</v>
      </c>
      <c r="I825" s="33" t="s">
        <v>109</v>
      </c>
      <c r="J825" s="33" t="s">
        <v>1991</v>
      </c>
      <c r="K825" s="33"/>
      <c r="L825" s="33"/>
      <c r="M825" s="33" t="s">
        <v>1992</v>
      </c>
      <c r="N825" s="35" t="s">
        <v>109</v>
      </c>
      <c r="O825" s="35" t="n">
        <v>2015</v>
      </c>
      <c r="P825" s="36" t="str">
        <f aca="false">J825</f>
        <v>Metagamer</v>
      </c>
      <c r="Q825" s="37" t="n">
        <f aca="false">COUNTIF(P:P,P825)</f>
        <v>1</v>
      </c>
      <c r="R825" s="38" t="str">
        <f aca="false">E825&amp;"|"&amp;J825</f>
        <v>Millennium Blades|Metagamer</v>
      </c>
      <c r="S825" s="39" t="n">
        <f aca="false">COUNTIF(R:R,R825)</f>
        <v>1</v>
      </c>
      <c r="T825" s="40" t="str">
        <f aca="false">B825&amp;"|"&amp;E825&amp;"|"&amp;J825</f>
        <v>Core|Millennium Blades|Metagamer</v>
      </c>
      <c r="U825" s="41" t="n">
        <f aca="false">COUNTIF(T:T,T825)</f>
        <v>1</v>
      </c>
      <c r="V825" s="42" t="str">
        <f aca="false">B825&amp;"|"&amp;E825&amp;"|"&amp;J825&amp;"|"&amp;N825</f>
        <v>Core|Millennium Blades|Metagamer|-</v>
      </c>
      <c r="W825" s="43" t="n">
        <f aca="false">COUNTIF(V:V,V825)</f>
        <v>1</v>
      </c>
    </row>
    <row r="826" customFormat="false" ht="15.75" hidden="false" customHeight="true" outlineLevel="0" collapsed="false">
      <c r="A826" s="33" t="s">
        <v>26</v>
      </c>
      <c r="B826" s="33" t="s">
        <v>12</v>
      </c>
      <c r="C826" s="34" t="n">
        <v>3</v>
      </c>
      <c r="D826" s="34" t="n">
        <v>1</v>
      </c>
      <c r="E826" s="33" t="s">
        <v>9</v>
      </c>
      <c r="F826" s="33" t="s">
        <v>9</v>
      </c>
      <c r="G826" s="34" t="n">
        <v>1</v>
      </c>
      <c r="H826" s="33" t="s">
        <v>110</v>
      </c>
      <c r="I826" s="33" t="s">
        <v>117</v>
      </c>
      <c r="J826" s="33" t="s">
        <v>1303</v>
      </c>
      <c r="K826" s="33"/>
      <c r="L826" s="33"/>
      <c r="M826" s="33" t="s">
        <v>1305</v>
      </c>
      <c r="N826" s="35" t="s">
        <v>26</v>
      </c>
      <c r="O826" s="35" t="n">
        <v>2016</v>
      </c>
      <c r="P826" s="36" t="str">
        <f aca="false">J826</f>
        <v>Mighty Morphin' Microbot</v>
      </c>
      <c r="Q826" s="37" t="n">
        <f aca="false">COUNTIF(P:P,P826)</f>
        <v>2</v>
      </c>
      <c r="R826" s="38" t="str">
        <f aca="false">E826&amp;"|"&amp;J826</f>
        <v>Millennium Blades|Mighty Morphin' Microbot</v>
      </c>
      <c r="S826" s="39" t="n">
        <f aca="false">COUNTIF(R:R,R826)</f>
        <v>1</v>
      </c>
      <c r="T826" s="40" t="str">
        <f aca="false">B826&amp;"|"&amp;E826&amp;"|"&amp;J826</f>
        <v>Core|Millennium Blades|Mighty Morphin' Microbot</v>
      </c>
      <c r="U826" s="41" t="n">
        <f aca="false">COUNTIF(T:T,T826)</f>
        <v>1</v>
      </c>
      <c r="V826" s="42" t="str">
        <f aca="false">B826&amp;"|"&amp;E826&amp;"|"&amp;J826&amp;"|"&amp;N826</f>
        <v>Core|Millennium Blades|Mighty Morphin' Microbot|Set Rotation</v>
      </c>
      <c r="W826" s="43" t="n">
        <f aca="false">COUNTIF(V:V,V826)</f>
        <v>1</v>
      </c>
    </row>
    <row r="827" customFormat="false" ht="15.75" hidden="false" customHeight="true" outlineLevel="0" collapsed="false">
      <c r="A827" s="33" t="s">
        <v>10</v>
      </c>
      <c r="B827" s="33" t="s">
        <v>12</v>
      </c>
      <c r="C827" s="34" t="n">
        <v>3</v>
      </c>
      <c r="D827" s="34" t="n">
        <v>1</v>
      </c>
      <c r="E827" s="33" t="s">
        <v>9</v>
      </c>
      <c r="F827" s="33" t="s">
        <v>9</v>
      </c>
      <c r="G827" s="34" t="n">
        <v>3</v>
      </c>
      <c r="H827" s="33" t="s">
        <v>109</v>
      </c>
      <c r="I827" s="33" t="s">
        <v>109</v>
      </c>
      <c r="J827" s="33" t="s">
        <v>1993</v>
      </c>
      <c r="K827" s="33"/>
      <c r="L827" s="33"/>
      <c r="M827" s="33" t="s">
        <v>1994</v>
      </c>
      <c r="N827" s="35" t="s">
        <v>109</v>
      </c>
      <c r="O827" s="35" t="n">
        <v>2015</v>
      </c>
      <c r="P827" s="36" t="str">
        <f aca="false">J827</f>
        <v>Miniature Flippable Table</v>
      </c>
      <c r="Q827" s="37" t="n">
        <f aca="false">COUNTIF(P:P,P827)</f>
        <v>1</v>
      </c>
      <c r="R827" s="38" t="str">
        <f aca="false">E827&amp;"|"&amp;J827</f>
        <v>Millennium Blades|Miniature Flippable Table</v>
      </c>
      <c r="S827" s="39" t="n">
        <f aca="false">COUNTIF(R:R,R827)</f>
        <v>1</v>
      </c>
      <c r="T827" s="40" t="str">
        <f aca="false">B827&amp;"|"&amp;E827&amp;"|"&amp;J827</f>
        <v>Core|Millennium Blades|Miniature Flippable Table</v>
      </c>
      <c r="U827" s="41" t="n">
        <f aca="false">COUNTIF(T:T,T827)</f>
        <v>1</v>
      </c>
      <c r="V827" s="42" t="str">
        <f aca="false">B827&amp;"|"&amp;E827&amp;"|"&amp;J827&amp;"|"&amp;N827</f>
        <v>Core|Millennium Blades|Miniature Flippable Table|-</v>
      </c>
      <c r="W827" s="43" t="n">
        <f aca="false">COUNTIF(V:V,V827)</f>
        <v>1</v>
      </c>
    </row>
    <row r="828" customFormat="false" ht="15.75" hidden="false" customHeight="true" outlineLevel="0" collapsed="false">
      <c r="A828" s="33" t="s">
        <v>39</v>
      </c>
      <c r="B828" s="33" t="s">
        <v>12</v>
      </c>
      <c r="C828" s="34" t="n">
        <v>3</v>
      </c>
      <c r="D828" s="34" t="n">
        <v>1</v>
      </c>
      <c r="E828" s="33" t="s">
        <v>9</v>
      </c>
      <c r="F828" s="33" t="s">
        <v>9</v>
      </c>
      <c r="G828" s="34" t="n">
        <v>1</v>
      </c>
      <c r="H828" s="33" t="s">
        <v>109</v>
      </c>
      <c r="I828" s="33" t="s">
        <v>100</v>
      </c>
      <c r="J828" s="33" t="s">
        <v>1995</v>
      </c>
      <c r="K828" s="33" t="s">
        <v>1996</v>
      </c>
      <c r="L828" s="33"/>
      <c r="M828" s="33" t="s">
        <v>1997</v>
      </c>
      <c r="N828" s="35" t="s">
        <v>39</v>
      </c>
      <c r="O828" s="35" t="n">
        <v>2020</v>
      </c>
      <c r="P828" s="36" t="str">
        <f aca="false">J828</f>
        <v>Mise</v>
      </c>
      <c r="Q828" s="37" t="n">
        <f aca="false">COUNTIF(P:P,P828)</f>
        <v>1</v>
      </c>
      <c r="R828" s="38" t="str">
        <f aca="false">E828&amp;"|"&amp;J828</f>
        <v>Millennium Blades|Mise</v>
      </c>
      <c r="S828" s="39" t="n">
        <f aca="false">COUNTIF(R:R,R828)</f>
        <v>1</v>
      </c>
      <c r="T828" s="40" t="str">
        <f aca="false">B828&amp;"|"&amp;E828&amp;"|"&amp;J828</f>
        <v>Core|Millennium Blades|Mise</v>
      </c>
      <c r="U828" s="41" t="n">
        <f aca="false">COUNTIF(T:T,T828)</f>
        <v>1</v>
      </c>
      <c r="V828" s="42" t="str">
        <f aca="false">B828&amp;"|"&amp;E828&amp;"|"&amp;J828&amp;"|"&amp;N828</f>
        <v>Core|Millennium Blades|Mise|Collusion</v>
      </c>
      <c r="W828" s="43" t="n">
        <f aca="false">COUNTIF(V:V,V828)</f>
        <v>1</v>
      </c>
    </row>
    <row r="829" customFormat="false" ht="15.75" hidden="false" customHeight="true" outlineLevel="0" collapsed="false">
      <c r="A829" s="33" t="s">
        <v>10</v>
      </c>
      <c r="B829" s="33" t="s">
        <v>12</v>
      </c>
      <c r="C829" s="34" t="n">
        <v>3</v>
      </c>
      <c r="D829" s="34" t="n">
        <v>1</v>
      </c>
      <c r="E829" s="33" t="s">
        <v>9</v>
      </c>
      <c r="F829" s="33" t="s">
        <v>9</v>
      </c>
      <c r="G829" s="34" t="n">
        <v>5</v>
      </c>
      <c r="H829" s="33" t="s">
        <v>139</v>
      </c>
      <c r="I829" s="33" t="s">
        <v>275</v>
      </c>
      <c r="J829" s="33" t="s">
        <v>1998</v>
      </c>
      <c r="K829" s="33"/>
      <c r="L829" s="33"/>
      <c r="M829" s="33" t="s">
        <v>1999</v>
      </c>
      <c r="N829" s="35" t="s">
        <v>109</v>
      </c>
      <c r="O829" s="35" t="n">
        <v>2015</v>
      </c>
      <c r="P829" s="36" t="str">
        <f aca="false">J829</f>
        <v>MOAI, Mysterious Hero?</v>
      </c>
      <c r="Q829" s="37" t="n">
        <f aca="false">COUNTIF(P:P,P829)</f>
        <v>1</v>
      </c>
      <c r="R829" s="38" t="str">
        <f aca="false">E829&amp;"|"&amp;J829</f>
        <v>Millennium Blades|MOAI, Mysterious Hero?</v>
      </c>
      <c r="S829" s="39" t="n">
        <f aca="false">COUNTIF(R:R,R829)</f>
        <v>1</v>
      </c>
      <c r="T829" s="40" t="str">
        <f aca="false">B829&amp;"|"&amp;E829&amp;"|"&amp;J829</f>
        <v>Core|Millennium Blades|MOAI, Mysterious Hero?</v>
      </c>
      <c r="U829" s="41" t="n">
        <f aca="false">COUNTIF(T:T,T829)</f>
        <v>1</v>
      </c>
      <c r="V829" s="42" t="str">
        <f aca="false">B829&amp;"|"&amp;E829&amp;"|"&amp;J829&amp;"|"&amp;N829</f>
        <v>Core|Millennium Blades|MOAI, Mysterious Hero?|-</v>
      </c>
      <c r="W829" s="43" t="n">
        <f aca="false">COUNTIF(V:V,V829)</f>
        <v>1</v>
      </c>
    </row>
    <row r="830" customFormat="false" ht="15.75" hidden="false" customHeight="true" outlineLevel="0" collapsed="false">
      <c r="A830" s="33" t="s">
        <v>56</v>
      </c>
      <c r="B830" s="33" t="s">
        <v>12</v>
      </c>
      <c r="C830" s="34" t="n">
        <v>3</v>
      </c>
      <c r="D830" s="34" t="n">
        <v>1</v>
      </c>
      <c r="E830" s="33" t="s">
        <v>9</v>
      </c>
      <c r="F830" s="33" t="s">
        <v>9</v>
      </c>
      <c r="G830" s="34" t="n">
        <v>3</v>
      </c>
      <c r="H830" s="33" t="s">
        <v>114</v>
      </c>
      <c r="I830" s="33" t="s">
        <v>109</v>
      </c>
      <c r="J830" s="33" t="s">
        <v>2000</v>
      </c>
      <c r="K830" s="33"/>
      <c r="L830" s="33"/>
      <c r="M830" s="33" t="s">
        <v>2001</v>
      </c>
      <c r="N830" s="35" t="s">
        <v>109</v>
      </c>
      <c r="O830" s="35" t="n">
        <v>2016</v>
      </c>
      <c r="P830" s="36" t="str">
        <f aca="false">J830</f>
        <v>Money.Deck</v>
      </c>
      <c r="Q830" s="37" t="n">
        <f aca="false">COUNTIF(P:P,P830)</f>
        <v>1</v>
      </c>
      <c r="R830" s="38" t="str">
        <f aca="false">E830&amp;"|"&amp;J830</f>
        <v>Millennium Blades|Money.Deck</v>
      </c>
      <c r="S830" s="39" t="n">
        <f aca="false">COUNTIF(R:R,R830)</f>
        <v>1</v>
      </c>
      <c r="T830" s="40" t="str">
        <f aca="false">B830&amp;"|"&amp;E830&amp;"|"&amp;J830</f>
        <v>Core|Millennium Blades|Money.Deck</v>
      </c>
      <c r="U830" s="41" t="n">
        <f aca="false">COUNTIF(T:T,T830)</f>
        <v>1</v>
      </c>
      <c r="V830" s="42" t="str">
        <f aca="false">B830&amp;"|"&amp;E830&amp;"|"&amp;J830&amp;"|"&amp;N830</f>
        <v>Core|Millennium Blades|Money.Deck|-</v>
      </c>
      <c r="W830" s="43" t="n">
        <f aca="false">COUNTIF(V:V,V830)</f>
        <v>1</v>
      </c>
    </row>
    <row r="831" customFormat="false" ht="15.75" hidden="false" customHeight="true" outlineLevel="0" collapsed="false">
      <c r="A831" s="33" t="s">
        <v>10</v>
      </c>
      <c r="B831" s="33" t="s">
        <v>12</v>
      </c>
      <c r="C831" s="34" t="n">
        <v>3</v>
      </c>
      <c r="D831" s="34" t="n">
        <v>1</v>
      </c>
      <c r="E831" s="33" t="s">
        <v>9</v>
      </c>
      <c r="F831" s="33" t="s">
        <v>9</v>
      </c>
      <c r="G831" s="34" t="n">
        <v>2</v>
      </c>
      <c r="H831" s="33" t="s">
        <v>129</v>
      </c>
      <c r="I831" s="33" t="s">
        <v>109</v>
      </c>
      <c r="J831" s="33" t="s">
        <v>1445</v>
      </c>
      <c r="K831" s="33"/>
      <c r="L831" s="33"/>
      <c r="M831" s="33" t="s">
        <v>1446</v>
      </c>
      <c r="N831" s="35" t="s">
        <v>109</v>
      </c>
      <c r="O831" s="35" t="n">
        <v>2015</v>
      </c>
      <c r="P831" s="36" t="str">
        <f aca="false">J831</f>
        <v>Mono-Air Economy</v>
      </c>
      <c r="Q831" s="37" t="n">
        <f aca="false">COUNTIF(P:P,P831)</f>
        <v>2</v>
      </c>
      <c r="R831" s="38" t="str">
        <f aca="false">E831&amp;"|"&amp;J831</f>
        <v>Millennium Blades|Mono-Air Economy</v>
      </c>
      <c r="S831" s="39" t="n">
        <f aca="false">COUNTIF(R:R,R831)</f>
        <v>1</v>
      </c>
      <c r="T831" s="40" t="str">
        <f aca="false">B831&amp;"|"&amp;E831&amp;"|"&amp;J831</f>
        <v>Core|Millennium Blades|Mono-Air Economy</v>
      </c>
      <c r="U831" s="41" t="n">
        <f aca="false">COUNTIF(T:T,T831)</f>
        <v>1</v>
      </c>
      <c r="V831" s="42" t="str">
        <f aca="false">B831&amp;"|"&amp;E831&amp;"|"&amp;J831&amp;"|"&amp;N831</f>
        <v>Core|Millennium Blades|Mono-Air Economy|-</v>
      </c>
      <c r="W831" s="43" t="n">
        <f aca="false">COUNTIF(V:V,V831)</f>
        <v>1</v>
      </c>
    </row>
    <row r="832" customFormat="false" ht="15.75" hidden="false" customHeight="true" outlineLevel="0" collapsed="false">
      <c r="A832" s="33" t="s">
        <v>10</v>
      </c>
      <c r="B832" s="33" t="s">
        <v>12</v>
      </c>
      <c r="C832" s="34" t="n">
        <v>3</v>
      </c>
      <c r="D832" s="34" t="n">
        <v>1</v>
      </c>
      <c r="E832" s="33" t="s">
        <v>9</v>
      </c>
      <c r="F832" s="33" t="s">
        <v>9</v>
      </c>
      <c r="G832" s="34" t="n">
        <v>3</v>
      </c>
      <c r="H832" s="33" t="s">
        <v>109</v>
      </c>
      <c r="I832" s="33" t="s">
        <v>162</v>
      </c>
      <c r="J832" s="33" t="s">
        <v>235</v>
      </c>
      <c r="K832" s="33"/>
      <c r="L832" s="33"/>
      <c r="M832" s="33" t="s">
        <v>2002</v>
      </c>
      <c r="N832" s="35" t="s">
        <v>109</v>
      </c>
      <c r="O832" s="35" t="n">
        <v>2015</v>
      </c>
      <c r="P832" s="36" t="str">
        <f aca="false">J832</f>
        <v>Mono-Animal Farmhand</v>
      </c>
      <c r="Q832" s="37" t="n">
        <f aca="false">COUNTIF(P:P,P832)</f>
        <v>2</v>
      </c>
      <c r="R832" s="38" t="str">
        <f aca="false">E832&amp;"|"&amp;J832</f>
        <v>Millennium Blades|Mono-Animal Farmhand</v>
      </c>
      <c r="S832" s="39" t="n">
        <f aca="false">COUNTIF(R:R,R832)</f>
        <v>1</v>
      </c>
      <c r="T832" s="40" t="str">
        <f aca="false">B832&amp;"|"&amp;E832&amp;"|"&amp;J832</f>
        <v>Core|Millennium Blades|Mono-Animal Farmhand</v>
      </c>
      <c r="U832" s="41" t="n">
        <f aca="false">COUNTIF(T:T,T832)</f>
        <v>1</v>
      </c>
      <c r="V832" s="42" t="str">
        <f aca="false">B832&amp;"|"&amp;E832&amp;"|"&amp;J832&amp;"|"&amp;N832</f>
        <v>Core|Millennium Blades|Mono-Animal Farmhand|-</v>
      </c>
      <c r="W832" s="43" t="n">
        <f aca="false">COUNTIF(V:V,V832)</f>
        <v>1</v>
      </c>
    </row>
    <row r="833" customFormat="false" ht="15.75" hidden="false" customHeight="true" outlineLevel="0" collapsed="false">
      <c r="A833" s="33" t="s">
        <v>10</v>
      </c>
      <c r="B833" s="33" t="s">
        <v>12</v>
      </c>
      <c r="C833" s="34" t="n">
        <v>3</v>
      </c>
      <c r="D833" s="34" t="n">
        <v>1</v>
      </c>
      <c r="E833" s="33" t="s">
        <v>9</v>
      </c>
      <c r="F833" s="33" t="s">
        <v>9</v>
      </c>
      <c r="G833" s="34" t="n">
        <v>3</v>
      </c>
      <c r="H833" s="33" t="s">
        <v>109</v>
      </c>
      <c r="I833" s="33" t="s">
        <v>105</v>
      </c>
      <c r="J833" s="33" t="s">
        <v>1821</v>
      </c>
      <c r="K833" s="33"/>
      <c r="L833" s="33"/>
      <c r="M833" s="33" t="s">
        <v>2003</v>
      </c>
      <c r="N833" s="35" t="s">
        <v>109</v>
      </c>
      <c r="O833" s="35" t="n">
        <v>2015</v>
      </c>
      <c r="P833" s="36" t="str">
        <f aca="false">J833</f>
        <v>Mono-Citizen Contract</v>
      </c>
      <c r="Q833" s="37" t="n">
        <f aca="false">COUNTIF(P:P,P833)</f>
        <v>2</v>
      </c>
      <c r="R833" s="38" t="str">
        <f aca="false">E833&amp;"|"&amp;J833</f>
        <v>Millennium Blades|Mono-Citizen Contract</v>
      </c>
      <c r="S833" s="39" t="n">
        <f aca="false">COUNTIF(R:R,R833)</f>
        <v>1</v>
      </c>
      <c r="T833" s="40" t="str">
        <f aca="false">B833&amp;"|"&amp;E833&amp;"|"&amp;J833</f>
        <v>Core|Millennium Blades|Mono-Citizen Contract</v>
      </c>
      <c r="U833" s="41" t="n">
        <f aca="false">COUNTIF(T:T,T833)</f>
        <v>1</v>
      </c>
      <c r="V833" s="42" t="str">
        <f aca="false">B833&amp;"|"&amp;E833&amp;"|"&amp;J833&amp;"|"&amp;N833</f>
        <v>Core|Millennium Blades|Mono-Citizen Contract|-</v>
      </c>
      <c r="W833" s="43" t="n">
        <f aca="false">COUNTIF(V:V,V833)</f>
        <v>1</v>
      </c>
    </row>
    <row r="834" customFormat="false" ht="15.75" hidden="false" customHeight="true" outlineLevel="0" collapsed="false">
      <c r="A834" s="33" t="s">
        <v>10</v>
      </c>
      <c r="B834" s="33" t="s">
        <v>12</v>
      </c>
      <c r="C834" s="34" t="n">
        <v>3</v>
      </c>
      <c r="D834" s="34" t="n">
        <v>1</v>
      </c>
      <c r="E834" s="33" t="s">
        <v>9</v>
      </c>
      <c r="F834" s="33" t="s">
        <v>9</v>
      </c>
      <c r="G834" s="34" t="n">
        <v>3</v>
      </c>
      <c r="H834" s="33" t="s">
        <v>109</v>
      </c>
      <c r="I834" s="33" t="s">
        <v>117</v>
      </c>
      <c r="J834" s="33" t="s">
        <v>1306</v>
      </c>
      <c r="K834" s="33"/>
      <c r="L834" s="33"/>
      <c r="M834" s="33" t="s">
        <v>2004</v>
      </c>
      <c r="N834" s="35" t="s">
        <v>109</v>
      </c>
      <c r="O834" s="35" t="n">
        <v>2015</v>
      </c>
      <c r="P834" s="36" t="str">
        <f aca="false">J834</f>
        <v>Mono-Construct Tinkerbox</v>
      </c>
      <c r="Q834" s="37" t="n">
        <f aca="false">COUNTIF(P:P,P834)</f>
        <v>2</v>
      </c>
      <c r="R834" s="38" t="str">
        <f aca="false">E834&amp;"|"&amp;J834</f>
        <v>Millennium Blades|Mono-Construct Tinkerbox</v>
      </c>
      <c r="S834" s="39" t="n">
        <f aca="false">COUNTIF(R:R,R834)</f>
        <v>1</v>
      </c>
      <c r="T834" s="40" t="str">
        <f aca="false">B834&amp;"|"&amp;E834&amp;"|"&amp;J834</f>
        <v>Core|Millennium Blades|Mono-Construct Tinkerbox</v>
      </c>
      <c r="U834" s="41" t="n">
        <f aca="false">COUNTIF(T:T,T834)</f>
        <v>1</v>
      </c>
      <c r="V834" s="42" t="str">
        <f aca="false">B834&amp;"|"&amp;E834&amp;"|"&amp;J834&amp;"|"&amp;N834</f>
        <v>Core|Millennium Blades|Mono-Construct Tinkerbox|-</v>
      </c>
      <c r="W834" s="43" t="n">
        <f aca="false">COUNTIF(V:V,V834)</f>
        <v>1</v>
      </c>
    </row>
    <row r="835" customFormat="false" ht="15.75" hidden="false" customHeight="true" outlineLevel="0" collapsed="false">
      <c r="A835" s="33" t="s">
        <v>10</v>
      </c>
      <c r="B835" s="33" t="s">
        <v>12</v>
      </c>
      <c r="C835" s="34" t="n">
        <v>3</v>
      </c>
      <c r="D835" s="34" t="n">
        <v>1</v>
      </c>
      <c r="E835" s="33" t="s">
        <v>9</v>
      </c>
      <c r="F835" s="33" t="s">
        <v>9</v>
      </c>
      <c r="G835" s="34" t="n">
        <v>2</v>
      </c>
      <c r="H835" s="33" t="s">
        <v>110</v>
      </c>
      <c r="I835" s="33" t="s">
        <v>109</v>
      </c>
      <c r="J835" s="33" t="s">
        <v>688</v>
      </c>
      <c r="K835" s="33"/>
      <c r="L835" s="33"/>
      <c r="M835" s="33" t="s">
        <v>2005</v>
      </c>
      <c r="N835" s="35" t="s">
        <v>109</v>
      </c>
      <c r="O835" s="35" t="n">
        <v>2015</v>
      </c>
      <c r="P835" s="36" t="str">
        <f aca="false">J835</f>
        <v>Mono-Dark Decay</v>
      </c>
      <c r="Q835" s="37" t="n">
        <f aca="false">COUNTIF(P:P,P835)</f>
        <v>2</v>
      </c>
      <c r="R835" s="38" t="str">
        <f aca="false">E835&amp;"|"&amp;J835</f>
        <v>Millennium Blades|Mono-Dark Decay</v>
      </c>
      <c r="S835" s="39" t="n">
        <f aca="false">COUNTIF(R:R,R835)</f>
        <v>1</v>
      </c>
      <c r="T835" s="40" t="str">
        <f aca="false">B835&amp;"|"&amp;E835&amp;"|"&amp;J835</f>
        <v>Core|Millennium Blades|Mono-Dark Decay</v>
      </c>
      <c r="U835" s="41" t="n">
        <f aca="false">COUNTIF(T:T,T835)</f>
        <v>1</v>
      </c>
      <c r="V835" s="42" t="str">
        <f aca="false">B835&amp;"|"&amp;E835&amp;"|"&amp;J835&amp;"|"&amp;N835</f>
        <v>Core|Millennium Blades|Mono-Dark Decay|-</v>
      </c>
      <c r="W835" s="43" t="n">
        <f aca="false">COUNTIF(V:V,V835)</f>
        <v>1</v>
      </c>
    </row>
    <row r="836" customFormat="false" ht="15.75" hidden="false" customHeight="true" outlineLevel="0" collapsed="false">
      <c r="A836" s="33" t="s">
        <v>10</v>
      </c>
      <c r="B836" s="33" t="s">
        <v>12</v>
      </c>
      <c r="C836" s="34" t="n">
        <v>3</v>
      </c>
      <c r="D836" s="34" t="n">
        <v>1</v>
      </c>
      <c r="E836" s="33" t="s">
        <v>9</v>
      </c>
      <c r="F836" s="33" t="s">
        <v>9</v>
      </c>
      <c r="G836" s="34" t="n">
        <v>2</v>
      </c>
      <c r="H836" s="33" t="s">
        <v>139</v>
      </c>
      <c r="I836" s="33" t="s">
        <v>109</v>
      </c>
      <c r="J836" s="33" t="s">
        <v>552</v>
      </c>
      <c r="K836" s="33"/>
      <c r="L836" s="33"/>
      <c r="M836" s="33" t="s">
        <v>2006</v>
      </c>
      <c r="N836" s="35" t="s">
        <v>109</v>
      </c>
      <c r="O836" s="35" t="n">
        <v>2015</v>
      </c>
      <c r="P836" s="36" t="str">
        <f aca="false">J836</f>
        <v>Mono-Earth Underdog</v>
      </c>
      <c r="Q836" s="37" t="n">
        <f aca="false">COUNTIF(P:P,P836)</f>
        <v>2</v>
      </c>
      <c r="R836" s="38" t="str">
        <f aca="false">E836&amp;"|"&amp;J836</f>
        <v>Millennium Blades|Mono-Earth Underdog</v>
      </c>
      <c r="S836" s="39" t="n">
        <f aca="false">COUNTIF(R:R,R836)</f>
        <v>1</v>
      </c>
      <c r="T836" s="40" t="str">
        <f aca="false">B836&amp;"|"&amp;E836&amp;"|"&amp;J836</f>
        <v>Core|Millennium Blades|Mono-Earth Underdog</v>
      </c>
      <c r="U836" s="41" t="n">
        <f aca="false">COUNTIF(T:T,T836)</f>
        <v>1</v>
      </c>
      <c r="V836" s="42" t="str">
        <f aca="false">B836&amp;"|"&amp;E836&amp;"|"&amp;J836&amp;"|"&amp;N836</f>
        <v>Core|Millennium Blades|Mono-Earth Underdog|-</v>
      </c>
      <c r="W836" s="43" t="n">
        <f aca="false">COUNTIF(V:V,V836)</f>
        <v>1</v>
      </c>
    </row>
    <row r="837" customFormat="false" ht="15.75" hidden="false" customHeight="true" outlineLevel="0" collapsed="false">
      <c r="A837" s="33" t="s">
        <v>10</v>
      </c>
      <c r="B837" s="33" t="s">
        <v>12</v>
      </c>
      <c r="C837" s="34" t="n">
        <v>3</v>
      </c>
      <c r="D837" s="34" t="n">
        <v>1</v>
      </c>
      <c r="E837" s="33" t="s">
        <v>9</v>
      </c>
      <c r="F837" s="33" t="s">
        <v>9</v>
      </c>
      <c r="G837" s="34" t="n">
        <v>2</v>
      </c>
      <c r="H837" s="33" t="s">
        <v>114</v>
      </c>
      <c r="I837" s="33" t="s">
        <v>109</v>
      </c>
      <c r="J837" s="33" t="s">
        <v>2007</v>
      </c>
      <c r="K837" s="33"/>
      <c r="L837" s="33"/>
      <c r="M837" s="33" t="s">
        <v>2008</v>
      </c>
      <c r="N837" s="35" t="s">
        <v>109</v>
      </c>
      <c r="O837" s="35" t="n">
        <v>2015</v>
      </c>
      <c r="P837" s="36" t="str">
        <f aca="false">J837</f>
        <v>Mono-Fire Powerhouse</v>
      </c>
      <c r="Q837" s="37" t="n">
        <f aca="false">COUNTIF(P:P,P837)</f>
        <v>2</v>
      </c>
      <c r="R837" s="38" t="str">
        <f aca="false">E837&amp;"|"&amp;J837</f>
        <v>Millennium Blades|Mono-Fire Powerhouse</v>
      </c>
      <c r="S837" s="39" t="n">
        <f aca="false">COUNTIF(R:R,R837)</f>
        <v>1</v>
      </c>
      <c r="T837" s="40" t="str">
        <f aca="false">B837&amp;"|"&amp;E837&amp;"|"&amp;J837</f>
        <v>Core|Millennium Blades|Mono-Fire Powerhouse</v>
      </c>
      <c r="U837" s="41" t="n">
        <f aca="false">COUNTIF(T:T,T837)</f>
        <v>1</v>
      </c>
      <c r="V837" s="42" t="str">
        <f aca="false">B837&amp;"|"&amp;E837&amp;"|"&amp;J837&amp;"|"&amp;N837</f>
        <v>Core|Millennium Blades|Mono-Fire Powerhouse|-</v>
      </c>
      <c r="W837" s="43" t="n">
        <f aca="false">COUNTIF(V:V,V837)</f>
        <v>1</v>
      </c>
    </row>
    <row r="838" customFormat="false" ht="15.75" hidden="false" customHeight="true" outlineLevel="0" collapsed="false">
      <c r="A838" s="33" t="s">
        <v>10</v>
      </c>
      <c r="B838" s="33" t="s">
        <v>12</v>
      </c>
      <c r="C838" s="34" t="n">
        <v>3</v>
      </c>
      <c r="D838" s="34" t="n">
        <v>1</v>
      </c>
      <c r="E838" s="33" t="s">
        <v>9</v>
      </c>
      <c r="F838" s="33" t="s">
        <v>9</v>
      </c>
      <c r="G838" s="34" t="n">
        <v>2</v>
      </c>
      <c r="H838" s="33" t="s">
        <v>99</v>
      </c>
      <c r="I838" s="33" t="s">
        <v>109</v>
      </c>
      <c r="J838" s="33" t="s">
        <v>2009</v>
      </c>
      <c r="K838" s="33"/>
      <c r="L838" s="33"/>
      <c r="M838" s="33" t="s">
        <v>2010</v>
      </c>
      <c r="N838" s="35" t="s">
        <v>109</v>
      </c>
      <c r="O838" s="35" t="n">
        <v>2015</v>
      </c>
      <c r="P838" s="36" t="str">
        <f aca="false">J838</f>
        <v>Mono-Light Sanctuary</v>
      </c>
      <c r="Q838" s="37" t="n">
        <f aca="false">COUNTIF(P:P,P838)</f>
        <v>2</v>
      </c>
      <c r="R838" s="38" t="str">
        <f aca="false">E838&amp;"|"&amp;J838</f>
        <v>Millennium Blades|Mono-Light Sanctuary</v>
      </c>
      <c r="S838" s="39" t="n">
        <f aca="false">COUNTIF(R:R,R838)</f>
        <v>1</v>
      </c>
      <c r="T838" s="40" t="str">
        <f aca="false">B838&amp;"|"&amp;E838&amp;"|"&amp;J838</f>
        <v>Core|Millennium Blades|Mono-Light Sanctuary</v>
      </c>
      <c r="U838" s="41" t="n">
        <f aca="false">COUNTIF(T:T,T838)</f>
        <v>1</v>
      </c>
      <c r="V838" s="42" t="str">
        <f aca="false">B838&amp;"|"&amp;E838&amp;"|"&amp;J838&amp;"|"&amp;N838</f>
        <v>Core|Millennium Blades|Mono-Light Sanctuary|-</v>
      </c>
      <c r="W838" s="43" t="n">
        <f aca="false">COUNTIF(V:V,V838)</f>
        <v>1</v>
      </c>
    </row>
    <row r="839" customFormat="false" ht="15.75" hidden="false" customHeight="true" outlineLevel="0" collapsed="false">
      <c r="A839" s="33" t="s">
        <v>10</v>
      </c>
      <c r="B839" s="33" t="s">
        <v>12</v>
      </c>
      <c r="C839" s="34" t="n">
        <v>3</v>
      </c>
      <c r="D839" s="34" t="n">
        <v>1</v>
      </c>
      <c r="E839" s="33" t="s">
        <v>9</v>
      </c>
      <c r="F839" s="33" t="s">
        <v>9</v>
      </c>
      <c r="G839" s="34" t="n">
        <v>6</v>
      </c>
      <c r="H839" s="33" t="s">
        <v>139</v>
      </c>
      <c r="I839" s="33" t="s">
        <v>117</v>
      </c>
      <c r="J839" s="33" t="s">
        <v>2011</v>
      </c>
      <c r="K839" s="33"/>
      <c r="L839" s="33"/>
      <c r="M839" s="33" t="s">
        <v>2012</v>
      </c>
      <c r="N839" s="35" t="s">
        <v>109</v>
      </c>
      <c r="O839" s="35" t="n">
        <v>2015</v>
      </c>
      <c r="P839" s="36" t="str">
        <f aca="false">J839</f>
        <v>Monolith of Artabayaxnias</v>
      </c>
      <c r="Q839" s="37" t="n">
        <f aca="false">COUNTIF(P:P,P839)</f>
        <v>1</v>
      </c>
      <c r="R839" s="38" t="str">
        <f aca="false">E839&amp;"|"&amp;J839</f>
        <v>Millennium Blades|Monolith of Artabayaxnias</v>
      </c>
      <c r="S839" s="39" t="n">
        <f aca="false">COUNTIF(R:R,R839)</f>
        <v>1</v>
      </c>
      <c r="T839" s="40" t="str">
        <f aca="false">B839&amp;"|"&amp;E839&amp;"|"&amp;J839</f>
        <v>Core|Millennium Blades|Monolith of Artabayaxnias</v>
      </c>
      <c r="U839" s="41" t="n">
        <f aca="false">COUNTIF(T:T,T839)</f>
        <v>1</v>
      </c>
      <c r="V839" s="42" t="str">
        <f aca="false">B839&amp;"|"&amp;E839&amp;"|"&amp;J839&amp;"|"&amp;N839</f>
        <v>Core|Millennium Blades|Monolith of Artabayaxnias|-</v>
      </c>
      <c r="W839" s="43" t="n">
        <f aca="false">COUNTIF(V:V,V839)</f>
        <v>1</v>
      </c>
    </row>
    <row r="840" customFormat="false" ht="15.75" hidden="false" customHeight="true" outlineLevel="0" collapsed="false">
      <c r="A840" s="33" t="s">
        <v>10</v>
      </c>
      <c r="B840" s="33" t="s">
        <v>12</v>
      </c>
      <c r="C840" s="34" t="n">
        <v>3</v>
      </c>
      <c r="D840" s="34" t="n">
        <v>1</v>
      </c>
      <c r="E840" s="33" t="s">
        <v>9</v>
      </c>
      <c r="F840" s="33" t="s">
        <v>9</v>
      </c>
      <c r="G840" s="34" t="n">
        <v>3</v>
      </c>
      <c r="H840" s="33" t="s">
        <v>109</v>
      </c>
      <c r="I840" s="33" t="s">
        <v>120</v>
      </c>
      <c r="J840" s="33" t="s">
        <v>2013</v>
      </c>
      <c r="K840" s="33"/>
      <c r="L840" s="33"/>
      <c r="M840" s="33" t="s">
        <v>2014</v>
      </c>
      <c r="N840" s="35" t="s">
        <v>109</v>
      </c>
      <c r="O840" s="35" t="n">
        <v>2015</v>
      </c>
      <c r="P840" s="36" t="str">
        <f aca="false">J840</f>
        <v>Mono-Mage Academy</v>
      </c>
      <c r="Q840" s="37" t="n">
        <f aca="false">COUNTIF(P:P,P840)</f>
        <v>2</v>
      </c>
      <c r="R840" s="38" t="str">
        <f aca="false">E840&amp;"|"&amp;J840</f>
        <v>Millennium Blades|Mono-Mage Academy</v>
      </c>
      <c r="S840" s="39" t="n">
        <f aca="false">COUNTIF(R:R,R840)</f>
        <v>1</v>
      </c>
      <c r="T840" s="40" t="str">
        <f aca="false">B840&amp;"|"&amp;E840&amp;"|"&amp;J840</f>
        <v>Core|Millennium Blades|Mono-Mage Academy</v>
      </c>
      <c r="U840" s="41" t="n">
        <f aca="false">COUNTIF(T:T,T840)</f>
        <v>1</v>
      </c>
      <c r="V840" s="42" t="str">
        <f aca="false">B840&amp;"|"&amp;E840&amp;"|"&amp;J840&amp;"|"&amp;N840</f>
        <v>Core|Millennium Blades|Mono-Mage Academy|-</v>
      </c>
      <c r="W840" s="43" t="n">
        <f aca="false">COUNTIF(V:V,V840)</f>
        <v>1</v>
      </c>
    </row>
    <row r="841" customFormat="false" ht="15.75" hidden="false" customHeight="true" outlineLevel="0" collapsed="false">
      <c r="A841" s="33" t="s">
        <v>10</v>
      </c>
      <c r="B841" s="33" t="s">
        <v>12</v>
      </c>
      <c r="C841" s="34" t="n">
        <v>3</v>
      </c>
      <c r="D841" s="34" t="n">
        <v>1</v>
      </c>
      <c r="E841" s="33" t="s">
        <v>9</v>
      </c>
      <c r="F841" s="33" t="s">
        <v>9</v>
      </c>
      <c r="G841" s="34" t="n">
        <v>3</v>
      </c>
      <c r="H841" s="33" t="s">
        <v>109</v>
      </c>
      <c r="I841" s="33" t="s">
        <v>275</v>
      </c>
      <c r="J841" s="33" t="s">
        <v>1424</v>
      </c>
      <c r="K841" s="33"/>
      <c r="L841" s="33"/>
      <c r="M841" s="33" t="s">
        <v>2015</v>
      </c>
      <c r="N841" s="35" t="s">
        <v>109</v>
      </c>
      <c r="O841" s="35" t="n">
        <v>2015</v>
      </c>
      <c r="P841" s="36" t="str">
        <f aca="false">J841</f>
        <v>Mono-Myth Storybook</v>
      </c>
      <c r="Q841" s="37" t="n">
        <f aca="false">COUNTIF(P:P,P841)</f>
        <v>2</v>
      </c>
      <c r="R841" s="38" t="str">
        <f aca="false">E841&amp;"|"&amp;J841</f>
        <v>Millennium Blades|Mono-Myth Storybook</v>
      </c>
      <c r="S841" s="39" t="n">
        <f aca="false">COUNTIF(R:R,R841)</f>
        <v>1</v>
      </c>
      <c r="T841" s="40" t="str">
        <f aca="false">B841&amp;"|"&amp;E841&amp;"|"&amp;J841</f>
        <v>Core|Millennium Blades|Mono-Myth Storybook</v>
      </c>
      <c r="U841" s="41" t="n">
        <f aca="false">COUNTIF(T:T,T841)</f>
        <v>1</v>
      </c>
      <c r="V841" s="42" t="str">
        <f aca="false">B841&amp;"|"&amp;E841&amp;"|"&amp;J841&amp;"|"&amp;N841</f>
        <v>Core|Millennium Blades|Mono-Myth Storybook|-</v>
      </c>
      <c r="W841" s="43" t="n">
        <f aca="false">COUNTIF(V:V,V841)</f>
        <v>1</v>
      </c>
    </row>
    <row r="842" customFormat="false" ht="15.75" hidden="false" customHeight="true" outlineLevel="0" collapsed="false">
      <c r="A842" s="33" t="s">
        <v>10</v>
      </c>
      <c r="B842" s="33" t="s">
        <v>12</v>
      </c>
      <c r="C842" s="34" t="n">
        <v>3</v>
      </c>
      <c r="D842" s="34" t="n">
        <v>1</v>
      </c>
      <c r="E842" s="33" t="s">
        <v>9</v>
      </c>
      <c r="F842" s="33" t="s">
        <v>9</v>
      </c>
      <c r="G842" s="34" t="n">
        <v>3</v>
      </c>
      <c r="H842" s="33" t="s">
        <v>109</v>
      </c>
      <c r="I842" s="33" t="s">
        <v>125</v>
      </c>
      <c r="J842" s="33" t="s">
        <v>2016</v>
      </c>
      <c r="K842" s="33"/>
      <c r="L842" s="33"/>
      <c r="M842" s="33" t="s">
        <v>2017</v>
      </c>
      <c r="N842" s="35" t="s">
        <v>109</v>
      </c>
      <c r="O842" s="35" t="n">
        <v>2015</v>
      </c>
      <c r="P842" s="36" t="str">
        <f aca="false">J842</f>
        <v>Mono-Soldier Warband</v>
      </c>
      <c r="Q842" s="37" t="n">
        <f aca="false">COUNTIF(P:P,P842)</f>
        <v>2</v>
      </c>
      <c r="R842" s="38" t="str">
        <f aca="false">E842&amp;"|"&amp;J842</f>
        <v>Millennium Blades|Mono-Soldier Warband</v>
      </c>
      <c r="S842" s="39" t="n">
        <f aca="false">COUNTIF(R:R,R842)</f>
        <v>1</v>
      </c>
      <c r="T842" s="40" t="str">
        <f aca="false">B842&amp;"|"&amp;E842&amp;"|"&amp;J842</f>
        <v>Core|Millennium Blades|Mono-Soldier Warband</v>
      </c>
      <c r="U842" s="41" t="n">
        <f aca="false">COUNTIF(T:T,T842)</f>
        <v>1</v>
      </c>
      <c r="V842" s="42" t="str">
        <f aca="false">B842&amp;"|"&amp;E842&amp;"|"&amp;J842&amp;"|"&amp;N842</f>
        <v>Core|Millennium Blades|Mono-Soldier Warband|-</v>
      </c>
      <c r="W842" s="43" t="n">
        <f aca="false">COUNTIF(V:V,V842)</f>
        <v>1</v>
      </c>
    </row>
    <row r="843" customFormat="false" ht="15.75" hidden="false" customHeight="true" outlineLevel="0" collapsed="false">
      <c r="A843" s="33" t="s">
        <v>10</v>
      </c>
      <c r="B843" s="33" t="s">
        <v>12</v>
      </c>
      <c r="C843" s="34" t="n">
        <v>3</v>
      </c>
      <c r="D843" s="34" t="n">
        <v>1</v>
      </c>
      <c r="E843" s="33" t="s">
        <v>9</v>
      </c>
      <c r="F843" s="33" t="s">
        <v>9</v>
      </c>
      <c r="G843" s="34" t="n">
        <v>2</v>
      </c>
      <c r="H843" s="33" t="s">
        <v>124</v>
      </c>
      <c r="I843" s="33" t="s">
        <v>109</v>
      </c>
      <c r="J843" s="33" t="s">
        <v>473</v>
      </c>
      <c r="K843" s="33"/>
      <c r="L843" s="33"/>
      <c r="M843" s="33" t="s">
        <v>475</v>
      </c>
      <c r="N843" s="35" t="s">
        <v>109</v>
      </c>
      <c r="O843" s="35" t="n">
        <v>2015</v>
      </c>
      <c r="P843" s="36" t="str">
        <f aca="false">J843</f>
        <v>Mono-Water Equilibrium</v>
      </c>
      <c r="Q843" s="37" t="n">
        <f aca="false">COUNTIF(P:P,P843)</f>
        <v>2</v>
      </c>
      <c r="R843" s="38" t="str">
        <f aca="false">E843&amp;"|"&amp;J843</f>
        <v>Millennium Blades|Mono-Water Equilibrium</v>
      </c>
      <c r="S843" s="39" t="n">
        <f aca="false">COUNTIF(R:R,R843)</f>
        <v>1</v>
      </c>
      <c r="T843" s="40" t="str">
        <f aca="false">B843&amp;"|"&amp;E843&amp;"|"&amp;J843</f>
        <v>Core|Millennium Blades|Mono-Water Equilibrium</v>
      </c>
      <c r="U843" s="41" t="n">
        <f aca="false">COUNTIF(T:T,T843)</f>
        <v>1</v>
      </c>
      <c r="V843" s="42" t="str">
        <f aca="false">B843&amp;"|"&amp;E843&amp;"|"&amp;J843&amp;"|"&amp;N843</f>
        <v>Core|Millennium Blades|Mono-Water Equilibrium|-</v>
      </c>
      <c r="W843" s="43" t="n">
        <f aca="false">COUNTIF(V:V,V843)</f>
        <v>1</v>
      </c>
    </row>
    <row r="844" customFormat="false" ht="15.75" hidden="false" customHeight="true" outlineLevel="0" collapsed="false">
      <c r="A844" s="33" t="s">
        <v>10</v>
      </c>
      <c r="B844" s="33" t="s">
        <v>12</v>
      </c>
      <c r="C844" s="34" t="n">
        <v>3</v>
      </c>
      <c r="D844" s="34" t="n">
        <v>1</v>
      </c>
      <c r="E844" s="33" t="s">
        <v>9</v>
      </c>
      <c r="F844" s="33" t="s">
        <v>9</v>
      </c>
      <c r="G844" s="34" t="n">
        <v>4</v>
      </c>
      <c r="H844" s="33" t="s">
        <v>124</v>
      </c>
      <c r="I844" s="33" t="s">
        <v>275</v>
      </c>
      <c r="J844" s="33" t="s">
        <v>2018</v>
      </c>
      <c r="K844" s="33"/>
      <c r="L844" s="33"/>
      <c r="M844" s="33" t="s">
        <v>2019</v>
      </c>
      <c r="N844" s="35" t="s">
        <v>109</v>
      </c>
      <c r="O844" s="35" t="n">
        <v>2015</v>
      </c>
      <c r="P844" s="36" t="str">
        <f aca="false">J844</f>
        <v>Mummer, the Merman</v>
      </c>
      <c r="Q844" s="37" t="n">
        <f aca="false">COUNTIF(P:P,P844)</f>
        <v>1</v>
      </c>
      <c r="R844" s="38" t="str">
        <f aca="false">E844&amp;"|"&amp;J844</f>
        <v>Millennium Blades|Mummer, the Merman</v>
      </c>
      <c r="S844" s="39" t="n">
        <f aca="false">COUNTIF(R:R,R844)</f>
        <v>1</v>
      </c>
      <c r="T844" s="40" t="str">
        <f aca="false">B844&amp;"|"&amp;E844&amp;"|"&amp;J844</f>
        <v>Core|Millennium Blades|Mummer, the Merman</v>
      </c>
      <c r="U844" s="41" t="n">
        <f aca="false">COUNTIF(T:T,T844)</f>
        <v>1</v>
      </c>
      <c r="V844" s="42" t="str">
        <f aca="false">B844&amp;"|"&amp;E844&amp;"|"&amp;J844&amp;"|"&amp;N844</f>
        <v>Core|Millennium Blades|Mummer, the Merman|-</v>
      </c>
      <c r="W844" s="43" t="n">
        <f aca="false">COUNTIF(V:V,V844)</f>
        <v>1</v>
      </c>
    </row>
    <row r="845" customFormat="false" ht="15.75" hidden="false" customHeight="true" outlineLevel="0" collapsed="false">
      <c r="A845" s="33" t="s">
        <v>73</v>
      </c>
      <c r="B845" s="33" t="s">
        <v>12</v>
      </c>
      <c r="C845" s="34" t="n">
        <v>3</v>
      </c>
      <c r="D845" s="34" t="n">
        <v>1</v>
      </c>
      <c r="E845" s="33" t="s">
        <v>9</v>
      </c>
      <c r="F845" s="33" t="s">
        <v>9</v>
      </c>
      <c r="G845" s="34" t="n">
        <v>3</v>
      </c>
      <c r="H845" s="33" t="s">
        <v>109</v>
      </c>
      <c r="I845" s="33" t="s">
        <v>109</v>
      </c>
      <c r="J845" s="33" t="s">
        <v>2020</v>
      </c>
      <c r="K845" s="33"/>
      <c r="L845" s="33"/>
      <c r="M845" s="33" t="s">
        <v>2021</v>
      </c>
      <c r="N845" s="35" t="s">
        <v>39</v>
      </c>
      <c r="O845" s="35" t="n">
        <v>2019</v>
      </c>
      <c r="P845" s="36" t="str">
        <f aca="false">J845</f>
        <v>Mystery Box</v>
      </c>
      <c r="Q845" s="37" t="n">
        <f aca="false">COUNTIF(P:P,P845)</f>
        <v>1</v>
      </c>
      <c r="R845" s="38" t="str">
        <f aca="false">E845&amp;"|"&amp;J845</f>
        <v>Millennium Blades|Mystery Box</v>
      </c>
      <c r="S845" s="39" t="n">
        <f aca="false">COUNTIF(R:R,R845)</f>
        <v>1</v>
      </c>
      <c r="T845" s="40" t="str">
        <f aca="false">B845&amp;"|"&amp;E845&amp;"|"&amp;J845</f>
        <v>Core|Millennium Blades|Mystery Box</v>
      </c>
      <c r="U845" s="41" t="n">
        <f aca="false">COUNTIF(T:T,T845)</f>
        <v>1</v>
      </c>
      <c r="V845" s="42" t="str">
        <f aca="false">B845&amp;"|"&amp;E845&amp;"|"&amp;J845&amp;"|"&amp;N845</f>
        <v>Core|Millennium Blades|Mystery Box|Collusion</v>
      </c>
      <c r="W845" s="43" t="n">
        <f aca="false">COUNTIF(V:V,V845)</f>
        <v>1</v>
      </c>
    </row>
    <row r="846" customFormat="false" ht="15.75" hidden="false" customHeight="true" outlineLevel="0" collapsed="false">
      <c r="A846" s="33" t="s">
        <v>10</v>
      </c>
      <c r="B846" s="33" t="s">
        <v>12</v>
      </c>
      <c r="C846" s="34" t="n">
        <v>3</v>
      </c>
      <c r="D846" s="34" t="n">
        <v>1</v>
      </c>
      <c r="E846" s="33" t="s">
        <v>9</v>
      </c>
      <c r="F846" s="33" t="s">
        <v>9</v>
      </c>
      <c r="G846" s="34" t="n">
        <v>3</v>
      </c>
      <c r="H846" s="33" t="s">
        <v>110</v>
      </c>
      <c r="I846" s="33" t="s">
        <v>117</v>
      </c>
      <c r="J846" s="33" t="s">
        <v>690</v>
      </c>
      <c r="K846" s="33"/>
      <c r="L846" s="33"/>
      <c r="M846" s="33" t="s">
        <v>692</v>
      </c>
      <c r="N846" s="35" t="s">
        <v>109</v>
      </c>
      <c r="O846" s="35" t="n">
        <v>2015</v>
      </c>
      <c r="P846" s="36" t="str">
        <f aca="false">J846</f>
        <v>Necronamicus, Helbane's Sword</v>
      </c>
      <c r="Q846" s="37" t="n">
        <f aca="false">COUNTIF(P:P,P846)</f>
        <v>3</v>
      </c>
      <c r="R846" s="38" t="str">
        <f aca="false">E846&amp;"|"&amp;J846</f>
        <v>Millennium Blades|Necronamicus, Helbane's Sword</v>
      </c>
      <c r="S846" s="39" t="n">
        <f aca="false">COUNTIF(R:R,R846)</f>
        <v>1</v>
      </c>
      <c r="T846" s="40" t="str">
        <f aca="false">B846&amp;"|"&amp;E846&amp;"|"&amp;J846</f>
        <v>Core|Millennium Blades|Necronamicus, Helbane's Sword</v>
      </c>
      <c r="U846" s="41" t="n">
        <f aca="false">COUNTIF(T:T,T846)</f>
        <v>1</v>
      </c>
      <c r="V846" s="42" t="str">
        <f aca="false">B846&amp;"|"&amp;E846&amp;"|"&amp;J846&amp;"|"&amp;N846</f>
        <v>Core|Millennium Blades|Necronamicus, Helbane's Sword|-</v>
      </c>
      <c r="W846" s="43" t="n">
        <f aca="false">COUNTIF(V:V,V846)</f>
        <v>1</v>
      </c>
    </row>
    <row r="847" customFormat="false" ht="15.75" hidden="false" customHeight="true" outlineLevel="0" collapsed="false">
      <c r="A847" s="33" t="s">
        <v>56</v>
      </c>
      <c r="B847" s="33" t="s">
        <v>12</v>
      </c>
      <c r="C847" s="34" t="n">
        <v>3</v>
      </c>
      <c r="D847" s="34" t="n">
        <v>1</v>
      </c>
      <c r="E847" s="33" t="s">
        <v>9</v>
      </c>
      <c r="F847" s="33" t="s">
        <v>9</v>
      </c>
      <c r="G847" s="34" t="n">
        <v>3</v>
      </c>
      <c r="H847" s="33" t="s">
        <v>124</v>
      </c>
      <c r="I847" s="33" t="s">
        <v>109</v>
      </c>
      <c r="J847" s="33" t="s">
        <v>2022</v>
      </c>
      <c r="K847" s="33"/>
      <c r="L847" s="33"/>
      <c r="M847" s="33" t="s">
        <v>2023</v>
      </c>
      <c r="N847" s="35" t="s">
        <v>109</v>
      </c>
      <c r="O847" s="35" t="n">
        <v>2016</v>
      </c>
      <c r="P847" s="36" t="str">
        <f aca="false">J847</f>
        <v>Netdeck</v>
      </c>
      <c r="Q847" s="37" t="n">
        <f aca="false">COUNTIF(P:P,P847)</f>
        <v>1</v>
      </c>
      <c r="R847" s="38" t="str">
        <f aca="false">E847&amp;"|"&amp;J847</f>
        <v>Millennium Blades|Netdeck</v>
      </c>
      <c r="S847" s="39" t="n">
        <f aca="false">COUNTIF(R:R,R847)</f>
        <v>1</v>
      </c>
      <c r="T847" s="40" t="str">
        <f aca="false">B847&amp;"|"&amp;E847&amp;"|"&amp;J847</f>
        <v>Core|Millennium Blades|Netdeck</v>
      </c>
      <c r="U847" s="41" t="n">
        <f aca="false">COUNTIF(T:T,T847)</f>
        <v>1</v>
      </c>
      <c r="V847" s="42" t="str">
        <f aca="false">B847&amp;"|"&amp;E847&amp;"|"&amp;J847&amp;"|"&amp;N847</f>
        <v>Core|Millennium Blades|Netdeck|-</v>
      </c>
      <c r="W847" s="43" t="n">
        <f aca="false">COUNTIF(V:V,V847)</f>
        <v>1</v>
      </c>
    </row>
    <row r="848" customFormat="false" ht="15.75" hidden="false" customHeight="true" outlineLevel="0" collapsed="false">
      <c r="A848" s="33" t="s">
        <v>10</v>
      </c>
      <c r="B848" s="33" t="s">
        <v>12</v>
      </c>
      <c r="C848" s="34" t="n">
        <v>3</v>
      </c>
      <c r="D848" s="34" t="n">
        <v>1</v>
      </c>
      <c r="E848" s="33" t="s">
        <v>9</v>
      </c>
      <c r="F848" s="33" t="s">
        <v>9</v>
      </c>
      <c r="G848" s="34" t="n">
        <v>5</v>
      </c>
      <c r="H848" s="33" t="s">
        <v>129</v>
      </c>
      <c r="I848" s="33" t="s">
        <v>275</v>
      </c>
      <c r="J848" s="33" t="s">
        <v>1426</v>
      </c>
      <c r="K848" s="33"/>
      <c r="L848" s="33"/>
      <c r="M848" s="33" t="s">
        <v>1428</v>
      </c>
      <c r="N848" s="35" t="s">
        <v>109</v>
      </c>
      <c r="O848" s="35" t="n">
        <v>2015</v>
      </c>
      <c r="P848" s="36" t="str">
        <f aca="false">J848</f>
        <v>Neverway, When Pigs Fly</v>
      </c>
      <c r="Q848" s="37" t="n">
        <f aca="false">COUNTIF(P:P,P848)</f>
        <v>2</v>
      </c>
      <c r="R848" s="38" t="str">
        <f aca="false">E848&amp;"|"&amp;J848</f>
        <v>Millennium Blades|Neverway, When Pigs Fly</v>
      </c>
      <c r="S848" s="39" t="n">
        <f aca="false">COUNTIF(R:R,R848)</f>
        <v>1</v>
      </c>
      <c r="T848" s="40" t="str">
        <f aca="false">B848&amp;"|"&amp;E848&amp;"|"&amp;J848</f>
        <v>Core|Millennium Blades|Neverway, When Pigs Fly</v>
      </c>
      <c r="U848" s="41" t="n">
        <f aca="false">COUNTIF(T:T,T848)</f>
        <v>1</v>
      </c>
      <c r="V848" s="42" t="str">
        <f aca="false">B848&amp;"|"&amp;E848&amp;"|"&amp;J848&amp;"|"&amp;N848</f>
        <v>Core|Millennium Blades|Neverway, When Pigs Fly|-</v>
      </c>
      <c r="W848" s="43" t="n">
        <f aca="false">COUNTIF(V:V,V848)</f>
        <v>1</v>
      </c>
    </row>
    <row r="849" customFormat="false" ht="15.75" hidden="false" customHeight="true" outlineLevel="0" collapsed="false">
      <c r="A849" s="33" t="s">
        <v>10</v>
      </c>
      <c r="B849" s="33" t="s">
        <v>12</v>
      </c>
      <c r="C849" s="34" t="n">
        <v>3</v>
      </c>
      <c r="D849" s="34" t="n">
        <v>1</v>
      </c>
      <c r="E849" s="33" t="s">
        <v>9</v>
      </c>
      <c r="F849" s="33" t="s">
        <v>9</v>
      </c>
      <c r="G849" s="34" t="n">
        <v>4</v>
      </c>
      <c r="H849" s="33" t="s">
        <v>139</v>
      </c>
      <c r="I849" s="33" t="s">
        <v>109</v>
      </c>
      <c r="J849" s="33" t="s">
        <v>2024</v>
      </c>
      <c r="K849" s="33"/>
      <c r="L849" s="33"/>
      <c r="M849" s="33" t="s">
        <v>2025</v>
      </c>
      <c r="N849" s="35" t="s">
        <v>109</v>
      </c>
      <c r="O849" s="35" t="n">
        <v>2015</v>
      </c>
      <c r="P849" s="36" t="str">
        <f aca="false">J849</f>
        <v>Numerology</v>
      </c>
      <c r="Q849" s="37" t="n">
        <f aca="false">COUNTIF(P:P,P849)</f>
        <v>1</v>
      </c>
      <c r="R849" s="38" t="str">
        <f aca="false">E849&amp;"|"&amp;J849</f>
        <v>Millennium Blades|Numerology</v>
      </c>
      <c r="S849" s="39" t="n">
        <f aca="false">COUNTIF(R:R,R849)</f>
        <v>1</v>
      </c>
      <c r="T849" s="40" t="str">
        <f aca="false">B849&amp;"|"&amp;E849&amp;"|"&amp;J849</f>
        <v>Core|Millennium Blades|Numerology</v>
      </c>
      <c r="U849" s="41" t="n">
        <f aca="false">COUNTIF(T:T,T849)</f>
        <v>1</v>
      </c>
      <c r="V849" s="42" t="str">
        <f aca="false">B849&amp;"|"&amp;E849&amp;"|"&amp;J849&amp;"|"&amp;N849</f>
        <v>Core|Millennium Blades|Numerology|-</v>
      </c>
      <c r="W849" s="43" t="n">
        <f aca="false">COUNTIF(V:V,V849)</f>
        <v>1</v>
      </c>
    </row>
    <row r="850" customFormat="false" ht="15.75" hidden="false" customHeight="true" outlineLevel="0" collapsed="false">
      <c r="A850" s="33" t="s">
        <v>10</v>
      </c>
      <c r="B850" s="33" t="s">
        <v>12</v>
      </c>
      <c r="C850" s="34" t="n">
        <v>3</v>
      </c>
      <c r="D850" s="34" t="n">
        <v>1</v>
      </c>
      <c r="E850" s="33" t="s">
        <v>9</v>
      </c>
      <c r="F850" s="33" t="s">
        <v>9</v>
      </c>
      <c r="G850" s="34" t="n">
        <v>4</v>
      </c>
      <c r="H850" s="33" t="s">
        <v>109</v>
      </c>
      <c r="I850" s="33" t="s">
        <v>109</v>
      </c>
      <c r="J850" s="33" t="s">
        <v>2026</v>
      </c>
      <c r="K850" s="33"/>
      <c r="L850" s="33"/>
      <c r="M850" s="33" t="s">
        <v>2027</v>
      </c>
      <c r="N850" s="35" t="s">
        <v>109</v>
      </c>
      <c r="O850" s="35" t="n">
        <v>2015</v>
      </c>
      <c r="P850" s="36" t="str">
        <f aca="false">J850</f>
        <v>Official Branded Hoodie</v>
      </c>
      <c r="Q850" s="37" t="n">
        <f aca="false">COUNTIF(P:P,P850)</f>
        <v>1</v>
      </c>
      <c r="R850" s="38" t="str">
        <f aca="false">E850&amp;"|"&amp;J850</f>
        <v>Millennium Blades|Official Branded Hoodie</v>
      </c>
      <c r="S850" s="39" t="n">
        <f aca="false">COUNTIF(R:R,R850)</f>
        <v>1</v>
      </c>
      <c r="T850" s="40" t="str">
        <f aca="false">B850&amp;"|"&amp;E850&amp;"|"&amp;J850</f>
        <v>Core|Millennium Blades|Official Branded Hoodie</v>
      </c>
      <c r="U850" s="41" t="n">
        <f aca="false">COUNTIF(T:T,T850)</f>
        <v>1</v>
      </c>
      <c r="V850" s="42" t="str">
        <f aca="false">B850&amp;"|"&amp;E850&amp;"|"&amp;J850&amp;"|"&amp;N850</f>
        <v>Core|Millennium Blades|Official Branded Hoodie|-</v>
      </c>
      <c r="W850" s="43" t="n">
        <f aca="false">COUNTIF(V:V,V850)</f>
        <v>1</v>
      </c>
    </row>
    <row r="851" customFormat="false" ht="15.75" hidden="false" customHeight="true" outlineLevel="0" collapsed="false">
      <c r="A851" s="33" t="s">
        <v>26</v>
      </c>
      <c r="B851" s="33" t="s">
        <v>12</v>
      </c>
      <c r="C851" s="34" t="n">
        <v>3</v>
      </c>
      <c r="D851" s="34" t="n">
        <v>1</v>
      </c>
      <c r="E851" s="33" t="s">
        <v>9</v>
      </c>
      <c r="F851" s="33" t="s">
        <v>9</v>
      </c>
      <c r="G851" s="34" t="n">
        <v>1</v>
      </c>
      <c r="H851" s="33" t="s">
        <v>99</v>
      </c>
      <c r="I851" s="33" t="s">
        <v>125</v>
      </c>
      <c r="J851" s="33" t="s">
        <v>2028</v>
      </c>
      <c r="K851" s="33"/>
      <c r="L851" s="33"/>
      <c r="M851" s="33" t="s">
        <v>2029</v>
      </c>
      <c r="N851" s="35" t="s">
        <v>26</v>
      </c>
      <c r="O851" s="35" t="n">
        <v>2016</v>
      </c>
      <c r="P851" s="36" t="str">
        <f aca="false">J851</f>
        <v>Onion Knight</v>
      </c>
      <c r="Q851" s="37" t="n">
        <f aca="false">COUNTIF(P:P,P851)</f>
        <v>2</v>
      </c>
      <c r="R851" s="38" t="str">
        <f aca="false">E851&amp;"|"&amp;J851</f>
        <v>Millennium Blades|Onion Knight</v>
      </c>
      <c r="S851" s="39" t="n">
        <f aca="false">COUNTIF(R:R,R851)</f>
        <v>1</v>
      </c>
      <c r="T851" s="40" t="str">
        <f aca="false">B851&amp;"|"&amp;E851&amp;"|"&amp;J851</f>
        <v>Core|Millennium Blades|Onion Knight</v>
      </c>
      <c r="U851" s="41" t="n">
        <f aca="false">COUNTIF(T:T,T851)</f>
        <v>1</v>
      </c>
      <c r="V851" s="42" t="str">
        <f aca="false">B851&amp;"|"&amp;E851&amp;"|"&amp;J851&amp;"|"&amp;N851</f>
        <v>Core|Millennium Blades|Onion Knight|Set Rotation</v>
      </c>
      <c r="W851" s="43" t="n">
        <f aca="false">COUNTIF(V:V,V851)</f>
        <v>1</v>
      </c>
    </row>
    <row r="852" customFormat="false" ht="15.75" hidden="false" customHeight="true" outlineLevel="0" collapsed="false">
      <c r="A852" s="33" t="s">
        <v>10</v>
      </c>
      <c r="B852" s="33" t="s">
        <v>12</v>
      </c>
      <c r="C852" s="34" t="n">
        <v>3</v>
      </c>
      <c r="D852" s="34" t="n">
        <v>1</v>
      </c>
      <c r="E852" s="33" t="s">
        <v>9</v>
      </c>
      <c r="F852" s="33" t="s">
        <v>9</v>
      </c>
      <c r="G852" s="34" t="n">
        <v>1</v>
      </c>
      <c r="H852" s="33" t="s">
        <v>99</v>
      </c>
      <c r="I852" s="33" t="s">
        <v>120</v>
      </c>
      <c r="J852" s="33" t="s">
        <v>2030</v>
      </c>
      <c r="K852" s="33"/>
      <c r="L852" s="33"/>
      <c r="M852" s="33" t="s">
        <v>2031</v>
      </c>
      <c r="N852" s="35" t="s">
        <v>109</v>
      </c>
      <c r="O852" s="35" t="n">
        <v>2015</v>
      </c>
      <c r="P852" s="36" t="str">
        <f aca="false">J852</f>
        <v>Orella, Priestess in Training</v>
      </c>
      <c r="Q852" s="37" t="n">
        <f aca="false">COUNTIF(P:P,P852)</f>
        <v>2</v>
      </c>
      <c r="R852" s="38" t="str">
        <f aca="false">E852&amp;"|"&amp;J852</f>
        <v>Millennium Blades|Orella, Priestess in Training</v>
      </c>
      <c r="S852" s="39" t="n">
        <f aca="false">COUNTIF(R:R,R852)</f>
        <v>1</v>
      </c>
      <c r="T852" s="40" t="str">
        <f aca="false">B852&amp;"|"&amp;E852&amp;"|"&amp;J852</f>
        <v>Core|Millennium Blades|Orella, Priestess in Training</v>
      </c>
      <c r="U852" s="41" t="n">
        <f aca="false">COUNTIF(T:T,T852)</f>
        <v>1</v>
      </c>
      <c r="V852" s="42" t="str">
        <f aca="false">B852&amp;"|"&amp;E852&amp;"|"&amp;J852&amp;"|"&amp;N852</f>
        <v>Core|Millennium Blades|Orella, Priestess in Training|-</v>
      </c>
      <c r="W852" s="43" t="n">
        <f aca="false">COUNTIF(V:V,V852)</f>
        <v>1</v>
      </c>
    </row>
    <row r="853" customFormat="false" ht="15.75" hidden="false" customHeight="true" outlineLevel="0" collapsed="false">
      <c r="A853" s="33" t="s">
        <v>10</v>
      </c>
      <c r="B853" s="33" t="s">
        <v>12</v>
      </c>
      <c r="C853" s="34" t="n">
        <v>3</v>
      </c>
      <c r="D853" s="34" t="n">
        <v>1</v>
      </c>
      <c r="E853" s="33" t="s">
        <v>9</v>
      </c>
      <c r="F853" s="33" t="s">
        <v>9</v>
      </c>
      <c r="G853" s="34" t="n">
        <v>5</v>
      </c>
      <c r="H853" s="33" t="s">
        <v>139</v>
      </c>
      <c r="I853" s="33" t="s">
        <v>125</v>
      </c>
      <c r="J853" s="33" t="s">
        <v>554</v>
      </c>
      <c r="K853" s="33"/>
      <c r="L853" s="33"/>
      <c r="M853" s="33" t="s">
        <v>556</v>
      </c>
      <c r="N853" s="35" t="s">
        <v>109</v>
      </c>
      <c r="O853" s="35" t="n">
        <v>2015</v>
      </c>
      <c r="P853" s="36" t="str">
        <f aca="false">J853</f>
        <v>Parker, Big Game Hunter</v>
      </c>
      <c r="Q853" s="37" t="n">
        <f aca="false">COUNTIF(P:P,P853)</f>
        <v>2</v>
      </c>
      <c r="R853" s="38" t="str">
        <f aca="false">E853&amp;"|"&amp;J853</f>
        <v>Millennium Blades|Parker, Big Game Hunter</v>
      </c>
      <c r="S853" s="39" t="n">
        <f aca="false">COUNTIF(R:R,R853)</f>
        <v>1</v>
      </c>
      <c r="T853" s="40" t="str">
        <f aca="false">B853&amp;"|"&amp;E853&amp;"|"&amp;J853</f>
        <v>Core|Millennium Blades|Parker, Big Game Hunter</v>
      </c>
      <c r="U853" s="41" t="n">
        <f aca="false">COUNTIF(T:T,T853)</f>
        <v>1</v>
      </c>
      <c r="V853" s="42" t="str">
        <f aca="false">B853&amp;"|"&amp;E853&amp;"|"&amp;J853&amp;"|"&amp;N853</f>
        <v>Core|Millennium Blades|Parker, Big Game Hunter|-</v>
      </c>
      <c r="W853" s="43" t="n">
        <f aca="false">COUNTIF(V:V,V853)</f>
        <v>1</v>
      </c>
    </row>
    <row r="854" customFormat="false" ht="15.75" hidden="false" customHeight="true" outlineLevel="0" collapsed="false">
      <c r="A854" s="33" t="s">
        <v>10</v>
      </c>
      <c r="B854" s="33" t="s">
        <v>12</v>
      </c>
      <c r="C854" s="34" t="n">
        <v>3</v>
      </c>
      <c r="D854" s="34" t="n">
        <v>1</v>
      </c>
      <c r="E854" s="33" t="s">
        <v>9</v>
      </c>
      <c r="F854" s="33" t="s">
        <v>9</v>
      </c>
      <c r="G854" s="34" t="n">
        <v>4</v>
      </c>
      <c r="H854" s="33" t="s">
        <v>124</v>
      </c>
      <c r="I854" s="33" t="s">
        <v>109</v>
      </c>
      <c r="J854" s="33" t="s">
        <v>2032</v>
      </c>
      <c r="K854" s="33"/>
      <c r="L854" s="33"/>
      <c r="M854" s="33" t="s">
        <v>2033</v>
      </c>
      <c r="N854" s="35" t="s">
        <v>109</v>
      </c>
      <c r="O854" s="35" t="n">
        <v>2015</v>
      </c>
      <c r="P854" s="36" t="str">
        <f aca="false">J854</f>
        <v>Pauper</v>
      </c>
      <c r="Q854" s="37" t="n">
        <f aca="false">COUNTIF(P:P,P854)</f>
        <v>1</v>
      </c>
      <c r="R854" s="38" t="str">
        <f aca="false">E854&amp;"|"&amp;J854</f>
        <v>Millennium Blades|Pauper</v>
      </c>
      <c r="S854" s="39" t="n">
        <f aca="false">COUNTIF(R:R,R854)</f>
        <v>1</v>
      </c>
      <c r="T854" s="40" t="str">
        <f aca="false">B854&amp;"|"&amp;E854&amp;"|"&amp;J854</f>
        <v>Core|Millennium Blades|Pauper</v>
      </c>
      <c r="U854" s="41" t="n">
        <f aca="false">COUNTIF(T:T,T854)</f>
        <v>1</v>
      </c>
      <c r="V854" s="42" t="str">
        <f aca="false">B854&amp;"|"&amp;E854&amp;"|"&amp;J854&amp;"|"&amp;N854</f>
        <v>Core|Millennium Blades|Pauper|-</v>
      </c>
      <c r="W854" s="43" t="n">
        <f aca="false">COUNTIF(V:V,V854)</f>
        <v>1</v>
      </c>
    </row>
    <row r="855" customFormat="false" ht="15.75" hidden="false" customHeight="true" outlineLevel="0" collapsed="false">
      <c r="A855" s="33" t="s">
        <v>10</v>
      </c>
      <c r="B855" s="33" t="s">
        <v>12</v>
      </c>
      <c r="C855" s="34" t="n">
        <v>3</v>
      </c>
      <c r="D855" s="34" t="n">
        <v>1</v>
      </c>
      <c r="E855" s="33" t="s">
        <v>9</v>
      </c>
      <c r="F855" s="33" t="s">
        <v>9</v>
      </c>
      <c r="G855" s="34" t="n">
        <v>1</v>
      </c>
      <c r="H855" s="33" t="s">
        <v>109</v>
      </c>
      <c r="I855" s="33" t="s">
        <v>109</v>
      </c>
      <c r="J855" s="33" t="s">
        <v>2034</v>
      </c>
      <c r="K855" s="33"/>
      <c r="L855" s="33"/>
      <c r="M855" s="33" t="s">
        <v>2035</v>
      </c>
      <c r="N855" s="35" t="s">
        <v>109</v>
      </c>
      <c r="O855" s="35" t="n">
        <v>2015</v>
      </c>
      <c r="P855" s="36" t="str">
        <f aca="false">J855</f>
        <v>Play Mat</v>
      </c>
      <c r="Q855" s="37" t="n">
        <f aca="false">COUNTIF(P:P,P855)</f>
        <v>1</v>
      </c>
      <c r="R855" s="38" t="str">
        <f aca="false">E855&amp;"|"&amp;J855</f>
        <v>Millennium Blades|Play Mat</v>
      </c>
      <c r="S855" s="39" t="n">
        <f aca="false">COUNTIF(R:R,R855)</f>
        <v>1</v>
      </c>
      <c r="T855" s="40" t="str">
        <f aca="false">B855&amp;"|"&amp;E855&amp;"|"&amp;J855</f>
        <v>Core|Millennium Blades|Play Mat</v>
      </c>
      <c r="U855" s="41" t="n">
        <f aca="false">COUNTIF(T:T,T855)</f>
        <v>1</v>
      </c>
      <c r="V855" s="42" t="str">
        <f aca="false">B855&amp;"|"&amp;E855&amp;"|"&amp;J855&amp;"|"&amp;N855</f>
        <v>Core|Millennium Blades|Play Mat|-</v>
      </c>
      <c r="W855" s="43" t="n">
        <f aca="false">COUNTIF(V:V,V855)</f>
        <v>1</v>
      </c>
    </row>
    <row r="856" customFormat="false" ht="15.75" hidden="false" customHeight="true" outlineLevel="0" collapsed="false">
      <c r="A856" s="33" t="s">
        <v>39</v>
      </c>
      <c r="B856" s="33" t="s">
        <v>12</v>
      </c>
      <c r="C856" s="34" t="n">
        <v>3</v>
      </c>
      <c r="D856" s="34" t="n">
        <v>1</v>
      </c>
      <c r="E856" s="33" t="s">
        <v>9</v>
      </c>
      <c r="F856" s="33" t="s">
        <v>9</v>
      </c>
      <c r="G856" s="34" t="n">
        <v>3</v>
      </c>
      <c r="H856" s="33" t="s">
        <v>109</v>
      </c>
      <c r="I856" s="33" t="s">
        <v>109</v>
      </c>
      <c r="J856" s="33" t="s">
        <v>2036</v>
      </c>
      <c r="K856" s="33" t="s">
        <v>2037</v>
      </c>
      <c r="L856" s="33"/>
      <c r="M856" s="33" t="s">
        <v>2038</v>
      </c>
      <c r="N856" s="35" t="s">
        <v>39</v>
      </c>
      <c r="O856" s="35" t="s">
        <v>1878</v>
      </c>
      <c r="P856" s="36" t="str">
        <f aca="false">J856</f>
        <v>Pocket Rulebook</v>
      </c>
      <c r="Q856" s="37" t="n">
        <f aca="false">COUNTIF(P:P,P856)</f>
        <v>1</v>
      </c>
      <c r="R856" s="38" t="str">
        <f aca="false">E856&amp;"|"&amp;J856</f>
        <v>Millennium Blades|Pocket Rulebook</v>
      </c>
      <c r="S856" s="39" t="n">
        <f aca="false">COUNTIF(R:R,R856)</f>
        <v>1</v>
      </c>
      <c r="T856" s="40" t="str">
        <f aca="false">B856&amp;"|"&amp;E856&amp;"|"&amp;J856</f>
        <v>Core|Millennium Blades|Pocket Rulebook</v>
      </c>
      <c r="U856" s="41" t="n">
        <f aca="false">COUNTIF(T:T,T856)</f>
        <v>1</v>
      </c>
      <c r="V856" s="42" t="str">
        <f aca="false">B856&amp;"|"&amp;E856&amp;"|"&amp;J856&amp;"|"&amp;N856</f>
        <v>Core|Millennium Blades|Pocket Rulebook|Collusion</v>
      </c>
      <c r="W856" s="43" t="n">
        <f aca="false">COUNTIF(V:V,V856)</f>
        <v>1</v>
      </c>
    </row>
    <row r="857" customFormat="false" ht="15.75" hidden="false" customHeight="true" outlineLevel="0" collapsed="false">
      <c r="A857" s="33" t="s">
        <v>10</v>
      </c>
      <c r="B857" s="33" t="s">
        <v>12</v>
      </c>
      <c r="C857" s="34" t="n">
        <v>3</v>
      </c>
      <c r="D857" s="34" t="n">
        <v>1</v>
      </c>
      <c r="E857" s="33" t="s">
        <v>9</v>
      </c>
      <c r="F857" s="33" t="s">
        <v>9</v>
      </c>
      <c r="G857" s="34" t="n">
        <v>2</v>
      </c>
      <c r="H857" s="33" t="s">
        <v>110</v>
      </c>
      <c r="I857" s="33" t="s">
        <v>275</v>
      </c>
      <c r="J857" s="33" t="s">
        <v>1429</v>
      </c>
      <c r="K857" s="33"/>
      <c r="L857" s="33"/>
      <c r="M857" s="33" t="s">
        <v>1431</v>
      </c>
      <c r="N857" s="35" t="s">
        <v>109</v>
      </c>
      <c r="O857" s="35" t="n">
        <v>2015</v>
      </c>
      <c r="P857" s="36" t="str">
        <f aca="false">J857</f>
        <v>Poppin the Unfriendly Ghost</v>
      </c>
      <c r="Q857" s="37" t="n">
        <f aca="false">COUNTIF(P:P,P857)</f>
        <v>2</v>
      </c>
      <c r="R857" s="38" t="str">
        <f aca="false">E857&amp;"|"&amp;J857</f>
        <v>Millennium Blades|Poppin the Unfriendly Ghost</v>
      </c>
      <c r="S857" s="39" t="n">
        <f aca="false">COUNTIF(R:R,R857)</f>
        <v>1</v>
      </c>
      <c r="T857" s="40" t="str">
        <f aca="false">B857&amp;"|"&amp;E857&amp;"|"&amp;J857</f>
        <v>Core|Millennium Blades|Poppin the Unfriendly Ghost</v>
      </c>
      <c r="U857" s="41" t="n">
        <f aca="false">COUNTIF(T:T,T857)</f>
        <v>1</v>
      </c>
      <c r="V857" s="42" t="str">
        <f aca="false">B857&amp;"|"&amp;E857&amp;"|"&amp;J857&amp;"|"&amp;N857</f>
        <v>Core|Millennium Blades|Poppin the Unfriendly Ghost|-</v>
      </c>
      <c r="W857" s="43" t="n">
        <f aca="false">COUNTIF(V:V,V857)</f>
        <v>1</v>
      </c>
    </row>
    <row r="858" customFormat="false" ht="15.75" hidden="false" customHeight="true" outlineLevel="0" collapsed="false">
      <c r="A858" s="33" t="s">
        <v>57</v>
      </c>
      <c r="B858" s="33" t="s">
        <v>12</v>
      </c>
      <c r="C858" s="34" t="n">
        <v>3</v>
      </c>
      <c r="D858" s="34" t="n">
        <v>1</v>
      </c>
      <c r="E858" s="33" t="s">
        <v>9</v>
      </c>
      <c r="F858" s="33" t="s">
        <v>9</v>
      </c>
      <c r="G858" s="34" t="n">
        <v>5</v>
      </c>
      <c r="H858" s="33" t="s">
        <v>109</v>
      </c>
      <c r="I858" s="33" t="s">
        <v>109</v>
      </c>
      <c r="J858" s="33" t="s">
        <v>946</v>
      </c>
      <c r="K858" s="33"/>
      <c r="L858" s="33"/>
      <c r="M858" s="33" t="s">
        <v>2039</v>
      </c>
      <c r="N858" s="35" t="s">
        <v>109</v>
      </c>
      <c r="O858" s="35" t="n">
        <v>2016</v>
      </c>
      <c r="P858" s="36" t="str">
        <f aca="false">J858</f>
        <v>Possessed Flippable Table</v>
      </c>
      <c r="Q858" s="37" t="n">
        <f aca="false">COUNTIF(P:P,P858)</f>
        <v>2</v>
      </c>
      <c r="R858" s="38" t="str">
        <f aca="false">E858&amp;"|"&amp;J858</f>
        <v>Millennium Blades|Possessed Flippable Table</v>
      </c>
      <c r="S858" s="39" t="n">
        <f aca="false">COUNTIF(R:R,R858)</f>
        <v>1</v>
      </c>
      <c r="T858" s="40" t="str">
        <f aca="false">B858&amp;"|"&amp;E858&amp;"|"&amp;J858</f>
        <v>Core|Millennium Blades|Possessed Flippable Table</v>
      </c>
      <c r="U858" s="41" t="n">
        <f aca="false">COUNTIF(T:T,T858)</f>
        <v>1</v>
      </c>
      <c r="V858" s="42" t="str">
        <f aca="false">B858&amp;"|"&amp;E858&amp;"|"&amp;J858&amp;"|"&amp;N858</f>
        <v>Core|Millennium Blades|Possessed Flippable Table|-</v>
      </c>
      <c r="W858" s="43" t="n">
        <f aca="false">COUNTIF(V:V,V858)</f>
        <v>1</v>
      </c>
    </row>
    <row r="859" customFormat="false" ht="15.75" hidden="false" customHeight="true" outlineLevel="0" collapsed="false">
      <c r="A859" s="33" t="s">
        <v>10</v>
      </c>
      <c r="B859" s="33" t="s">
        <v>12</v>
      </c>
      <c r="C859" s="34" t="n">
        <v>3</v>
      </c>
      <c r="D859" s="34" t="n">
        <v>1</v>
      </c>
      <c r="E859" s="33" t="s">
        <v>9</v>
      </c>
      <c r="F859" s="33" t="s">
        <v>9</v>
      </c>
      <c r="G859" s="34" t="n">
        <v>4</v>
      </c>
      <c r="H859" s="33" t="s">
        <v>99</v>
      </c>
      <c r="I859" s="33" t="s">
        <v>109</v>
      </c>
      <c r="J859" s="33" t="s">
        <v>2040</v>
      </c>
      <c r="K859" s="33"/>
      <c r="L859" s="33"/>
      <c r="M859" s="33" t="s">
        <v>2041</v>
      </c>
      <c r="N859" s="35" t="s">
        <v>109</v>
      </c>
      <c r="O859" s="35" t="n">
        <v>2015</v>
      </c>
      <c r="P859" s="36" t="str">
        <f aca="false">J859</f>
        <v>Power Play</v>
      </c>
      <c r="Q859" s="37" t="n">
        <f aca="false">COUNTIF(P:P,P859)</f>
        <v>1</v>
      </c>
      <c r="R859" s="38" t="str">
        <f aca="false">E859&amp;"|"&amp;J859</f>
        <v>Millennium Blades|Power Play</v>
      </c>
      <c r="S859" s="39" t="n">
        <f aca="false">COUNTIF(R:R,R859)</f>
        <v>1</v>
      </c>
      <c r="T859" s="40" t="str">
        <f aca="false">B859&amp;"|"&amp;E859&amp;"|"&amp;J859</f>
        <v>Core|Millennium Blades|Power Play</v>
      </c>
      <c r="U859" s="41" t="n">
        <f aca="false">COUNTIF(T:T,T859)</f>
        <v>1</v>
      </c>
      <c r="V859" s="42" t="str">
        <f aca="false">B859&amp;"|"&amp;E859&amp;"|"&amp;J859&amp;"|"&amp;N859</f>
        <v>Core|Millennium Blades|Power Play|-</v>
      </c>
      <c r="W859" s="43" t="n">
        <f aca="false">COUNTIF(V:V,V859)</f>
        <v>1</v>
      </c>
    </row>
    <row r="860" customFormat="false" ht="15.75" hidden="false" customHeight="true" outlineLevel="0" collapsed="false">
      <c r="A860" s="33" t="s">
        <v>57</v>
      </c>
      <c r="B860" s="33" t="s">
        <v>12</v>
      </c>
      <c r="C860" s="34" t="n">
        <v>3</v>
      </c>
      <c r="D860" s="34" t="n">
        <v>1</v>
      </c>
      <c r="E860" s="33" t="s">
        <v>9</v>
      </c>
      <c r="F860" s="33" t="s">
        <v>9</v>
      </c>
      <c r="G860" s="34" t="n">
        <v>5</v>
      </c>
      <c r="H860" s="33" t="s">
        <v>109</v>
      </c>
      <c r="I860" s="33" t="s">
        <v>109</v>
      </c>
      <c r="J860" s="33" t="s">
        <v>2042</v>
      </c>
      <c r="K860" s="33" t="s">
        <v>2043</v>
      </c>
      <c r="L860" s="33"/>
      <c r="M860" s="33" t="s">
        <v>2044</v>
      </c>
      <c r="N860" s="35" t="s">
        <v>109</v>
      </c>
      <c r="O860" s="35" t="n">
        <v>2016</v>
      </c>
      <c r="P860" s="36" t="str">
        <f aca="false">J860</f>
        <v>Premium Masterful Expansion Ray</v>
      </c>
      <c r="Q860" s="37" t="n">
        <f aca="false">COUNTIF(P:P,P860)</f>
        <v>1</v>
      </c>
      <c r="R860" s="38" t="str">
        <f aca="false">E860&amp;"|"&amp;J860</f>
        <v>Millennium Blades|Premium Masterful Expansion Ray</v>
      </c>
      <c r="S860" s="39" t="n">
        <f aca="false">COUNTIF(R:R,R860)</f>
        <v>1</v>
      </c>
      <c r="T860" s="40" t="str">
        <f aca="false">B860&amp;"|"&amp;E860&amp;"|"&amp;J860</f>
        <v>Core|Millennium Blades|Premium Masterful Expansion Ray</v>
      </c>
      <c r="U860" s="41" t="n">
        <f aca="false">COUNTIF(T:T,T860)</f>
        <v>1</v>
      </c>
      <c r="V860" s="42" t="str">
        <f aca="false">B860&amp;"|"&amp;E860&amp;"|"&amp;J860&amp;"|"&amp;N860</f>
        <v>Core|Millennium Blades|Premium Masterful Expansion Ray|-</v>
      </c>
      <c r="W860" s="43" t="n">
        <f aca="false">COUNTIF(V:V,V860)</f>
        <v>1</v>
      </c>
    </row>
    <row r="861" customFormat="false" ht="15.75" hidden="false" customHeight="true" outlineLevel="0" collapsed="false">
      <c r="A861" s="33" t="s">
        <v>39</v>
      </c>
      <c r="B861" s="33" t="s">
        <v>12</v>
      </c>
      <c r="C861" s="34" t="n">
        <v>3</v>
      </c>
      <c r="D861" s="34" t="n">
        <v>1</v>
      </c>
      <c r="E861" s="33" t="s">
        <v>9</v>
      </c>
      <c r="F861" s="33" t="s">
        <v>9</v>
      </c>
      <c r="G861" s="34" t="n">
        <v>4</v>
      </c>
      <c r="H861" s="33" t="s">
        <v>109</v>
      </c>
      <c r="I861" s="33" t="s">
        <v>109</v>
      </c>
      <c r="J861" s="33" t="s">
        <v>2045</v>
      </c>
      <c r="K861" s="33"/>
      <c r="L861" s="33"/>
      <c r="M861" s="33" t="s">
        <v>2046</v>
      </c>
      <c r="N861" s="35" t="s">
        <v>39</v>
      </c>
      <c r="O861" s="35" t="n">
        <v>2020</v>
      </c>
      <c r="P861" s="36" t="str">
        <f aca="false">J861</f>
        <v>Print and Play</v>
      </c>
      <c r="Q861" s="37" t="n">
        <f aca="false">COUNTIF(P:P,P861)</f>
        <v>1</v>
      </c>
      <c r="R861" s="38" t="str">
        <f aca="false">E861&amp;"|"&amp;J861</f>
        <v>Millennium Blades|Print and Play</v>
      </c>
      <c r="S861" s="39" t="n">
        <f aca="false">COUNTIF(R:R,R861)</f>
        <v>1</v>
      </c>
      <c r="T861" s="40" t="str">
        <f aca="false">B861&amp;"|"&amp;E861&amp;"|"&amp;J861</f>
        <v>Core|Millennium Blades|Print and Play</v>
      </c>
      <c r="U861" s="41" t="n">
        <f aca="false">COUNTIF(T:T,T861)</f>
        <v>1</v>
      </c>
      <c r="V861" s="42" t="str">
        <f aca="false">B861&amp;"|"&amp;E861&amp;"|"&amp;J861&amp;"|"&amp;N861</f>
        <v>Core|Millennium Blades|Print and Play|Collusion</v>
      </c>
      <c r="W861" s="43" t="n">
        <f aca="false">COUNTIF(V:V,V861)</f>
        <v>1</v>
      </c>
    </row>
    <row r="862" customFormat="false" ht="15.75" hidden="false" customHeight="true" outlineLevel="0" collapsed="false">
      <c r="A862" s="33" t="s">
        <v>10</v>
      </c>
      <c r="B862" s="33" t="s">
        <v>12</v>
      </c>
      <c r="C862" s="34" t="n">
        <v>3</v>
      </c>
      <c r="D862" s="34" t="n">
        <v>1</v>
      </c>
      <c r="E862" s="33" t="s">
        <v>9</v>
      </c>
      <c r="F862" s="33" t="s">
        <v>9</v>
      </c>
      <c r="G862" s="34" t="n">
        <v>4</v>
      </c>
      <c r="H862" s="33" t="s">
        <v>109</v>
      </c>
      <c r="I862" s="33" t="s">
        <v>109</v>
      </c>
      <c r="J862" s="33" t="s">
        <v>2047</v>
      </c>
      <c r="K862" s="33"/>
      <c r="L862" s="33"/>
      <c r="M862" s="33" t="s">
        <v>2048</v>
      </c>
      <c r="N862" s="35" t="s">
        <v>109</v>
      </c>
      <c r="O862" s="35" t="n">
        <v>2015</v>
      </c>
      <c r="P862" s="36" t="str">
        <f aca="false">J862</f>
        <v>Promotional Pin Set</v>
      </c>
      <c r="Q862" s="37" t="n">
        <f aca="false">COUNTIF(P:P,P862)</f>
        <v>1</v>
      </c>
      <c r="R862" s="38" t="str">
        <f aca="false">E862&amp;"|"&amp;J862</f>
        <v>Millennium Blades|Promotional Pin Set</v>
      </c>
      <c r="S862" s="39" t="n">
        <f aca="false">COUNTIF(R:R,R862)</f>
        <v>1</v>
      </c>
      <c r="T862" s="40" t="str">
        <f aca="false">B862&amp;"|"&amp;E862&amp;"|"&amp;J862</f>
        <v>Core|Millennium Blades|Promotional Pin Set</v>
      </c>
      <c r="U862" s="41" t="n">
        <f aca="false">COUNTIF(T:T,T862)</f>
        <v>1</v>
      </c>
      <c r="V862" s="42" t="str">
        <f aca="false">B862&amp;"|"&amp;E862&amp;"|"&amp;J862&amp;"|"&amp;N862</f>
        <v>Core|Millennium Blades|Promotional Pin Set|-</v>
      </c>
      <c r="W862" s="43" t="n">
        <f aca="false">COUNTIF(V:V,V862)</f>
        <v>1</v>
      </c>
    </row>
    <row r="863" customFormat="false" ht="15.75" hidden="false" customHeight="true" outlineLevel="0" collapsed="false">
      <c r="A863" s="33" t="s">
        <v>10</v>
      </c>
      <c r="B863" s="33" t="s">
        <v>12</v>
      </c>
      <c r="C863" s="34" t="n">
        <v>3</v>
      </c>
      <c r="D863" s="34" t="n">
        <v>1</v>
      </c>
      <c r="E863" s="33" t="s">
        <v>9</v>
      </c>
      <c r="F863" s="33" t="s">
        <v>9</v>
      </c>
      <c r="G863" s="34" t="n">
        <v>1</v>
      </c>
      <c r="H863" s="33" t="s">
        <v>109</v>
      </c>
      <c r="I863" s="33" t="s">
        <v>109</v>
      </c>
      <c r="J863" s="33" t="s">
        <v>2049</v>
      </c>
      <c r="K863" s="33"/>
      <c r="L863" s="33"/>
      <c r="M863" s="33" t="s">
        <v>2050</v>
      </c>
      <c r="N863" s="35" t="s">
        <v>109</v>
      </c>
      <c r="O863" s="35" t="n">
        <v>2015</v>
      </c>
      <c r="P863" s="36" t="str">
        <f aca="false">J863</f>
        <v>Proxy Card</v>
      </c>
      <c r="Q863" s="37" t="n">
        <f aca="false">COUNTIF(P:P,P863)</f>
        <v>1</v>
      </c>
      <c r="R863" s="38" t="str">
        <f aca="false">E863&amp;"|"&amp;J863</f>
        <v>Millennium Blades|Proxy Card</v>
      </c>
      <c r="S863" s="39" t="n">
        <f aca="false">COUNTIF(R:R,R863)</f>
        <v>1</v>
      </c>
      <c r="T863" s="40" t="str">
        <f aca="false">B863&amp;"|"&amp;E863&amp;"|"&amp;J863</f>
        <v>Core|Millennium Blades|Proxy Card</v>
      </c>
      <c r="U863" s="41" t="n">
        <f aca="false">COUNTIF(T:T,T863)</f>
        <v>1</v>
      </c>
      <c r="V863" s="42" t="str">
        <f aca="false">B863&amp;"|"&amp;E863&amp;"|"&amp;J863&amp;"|"&amp;N863</f>
        <v>Core|Millennium Blades|Proxy Card|-</v>
      </c>
      <c r="W863" s="43" t="n">
        <f aca="false">COUNTIF(V:V,V863)</f>
        <v>1</v>
      </c>
    </row>
    <row r="864" customFormat="false" ht="15.75" hidden="false" customHeight="true" outlineLevel="0" collapsed="false">
      <c r="A864" s="33" t="s">
        <v>10</v>
      </c>
      <c r="B864" s="33" t="s">
        <v>12</v>
      </c>
      <c r="C864" s="34" t="n">
        <v>3</v>
      </c>
      <c r="D864" s="34" t="n">
        <v>1</v>
      </c>
      <c r="E864" s="33" t="s">
        <v>9</v>
      </c>
      <c r="F864" s="33" t="s">
        <v>9</v>
      </c>
      <c r="G864" s="34" t="n">
        <v>4</v>
      </c>
      <c r="H864" s="33" t="s">
        <v>99</v>
      </c>
      <c r="I864" s="33" t="s">
        <v>162</v>
      </c>
      <c r="J864" s="33" t="s">
        <v>2051</v>
      </c>
      <c r="K864" s="33" t="s">
        <v>1903</v>
      </c>
      <c r="L864" s="33"/>
      <c r="M864" s="33" t="s">
        <v>223</v>
      </c>
      <c r="N864" s="35" t="s">
        <v>109</v>
      </c>
      <c r="O864" s="35" t="n">
        <v>2015</v>
      </c>
      <c r="P864" s="36" t="str">
        <f aca="false">J864</f>
        <v>Pure Snow, Magical Pony</v>
      </c>
      <c r="Q864" s="37" t="n">
        <f aca="false">COUNTIF(P:P,P864)</f>
        <v>1</v>
      </c>
      <c r="R864" s="38" t="str">
        <f aca="false">E864&amp;"|"&amp;J864</f>
        <v>Millennium Blades|Pure Snow, Magical Pony</v>
      </c>
      <c r="S864" s="39" t="n">
        <f aca="false">COUNTIF(R:R,R864)</f>
        <v>1</v>
      </c>
      <c r="T864" s="40" t="str">
        <f aca="false">B864&amp;"|"&amp;E864&amp;"|"&amp;J864</f>
        <v>Core|Millennium Blades|Pure Snow, Magical Pony</v>
      </c>
      <c r="U864" s="41" t="n">
        <f aca="false">COUNTIF(T:T,T864)</f>
        <v>1</v>
      </c>
      <c r="V864" s="42" t="str">
        <f aca="false">B864&amp;"|"&amp;E864&amp;"|"&amp;J864&amp;"|"&amp;N864</f>
        <v>Core|Millennium Blades|Pure Snow, Magical Pony|-</v>
      </c>
      <c r="W864" s="43" t="n">
        <f aca="false">COUNTIF(V:V,V864)</f>
        <v>1</v>
      </c>
    </row>
    <row r="865" customFormat="false" ht="15.75" hidden="false" customHeight="true" outlineLevel="0" collapsed="false">
      <c r="A865" s="33" t="s">
        <v>10</v>
      </c>
      <c r="B865" s="33" t="s">
        <v>12</v>
      </c>
      <c r="C865" s="34" t="n">
        <v>3</v>
      </c>
      <c r="D865" s="34" t="n">
        <v>1</v>
      </c>
      <c r="E865" s="33" t="s">
        <v>9</v>
      </c>
      <c r="F865" s="33" t="s">
        <v>9</v>
      </c>
      <c r="G865" s="34" t="n">
        <v>2</v>
      </c>
      <c r="H865" s="33" t="s">
        <v>99</v>
      </c>
      <c r="I865" s="33" t="s">
        <v>105</v>
      </c>
      <c r="J865" s="33" t="s">
        <v>2052</v>
      </c>
      <c r="K865" s="33"/>
      <c r="L865" s="33"/>
      <c r="M865" s="33" t="s">
        <v>2053</v>
      </c>
      <c r="N865" s="35" t="s">
        <v>109</v>
      </c>
      <c r="O865" s="35" t="n">
        <v>2015</v>
      </c>
      <c r="P865" s="36" t="str">
        <f aca="false">J865</f>
        <v>Pyotr, Ghost Hunter</v>
      </c>
      <c r="Q865" s="37" t="n">
        <f aca="false">COUNTIF(P:P,P865)</f>
        <v>2</v>
      </c>
      <c r="R865" s="38" t="str">
        <f aca="false">E865&amp;"|"&amp;J865</f>
        <v>Millennium Blades|Pyotr, Ghost Hunter</v>
      </c>
      <c r="S865" s="39" t="n">
        <f aca="false">COUNTIF(R:R,R865)</f>
        <v>1</v>
      </c>
      <c r="T865" s="40" t="str">
        <f aca="false">B865&amp;"|"&amp;E865&amp;"|"&amp;J865</f>
        <v>Core|Millennium Blades|Pyotr, Ghost Hunter</v>
      </c>
      <c r="U865" s="41" t="n">
        <f aca="false">COUNTIF(T:T,T865)</f>
        <v>1</v>
      </c>
      <c r="V865" s="42" t="str">
        <f aca="false">B865&amp;"|"&amp;E865&amp;"|"&amp;J865&amp;"|"&amp;N865</f>
        <v>Core|Millennium Blades|Pyotr, Ghost Hunter|-</v>
      </c>
      <c r="W865" s="43" t="n">
        <f aca="false">COUNTIF(V:V,V865)</f>
        <v>1</v>
      </c>
    </row>
    <row r="866" customFormat="false" ht="15.75" hidden="false" customHeight="true" outlineLevel="0" collapsed="false">
      <c r="A866" s="33" t="s">
        <v>10</v>
      </c>
      <c r="B866" s="33" t="s">
        <v>12</v>
      </c>
      <c r="C866" s="34" t="n">
        <v>3</v>
      </c>
      <c r="D866" s="34" t="n">
        <v>1</v>
      </c>
      <c r="E866" s="33" t="s">
        <v>9</v>
      </c>
      <c r="F866" s="33" t="s">
        <v>9</v>
      </c>
      <c r="G866" s="34" t="n">
        <v>4</v>
      </c>
      <c r="H866" s="33" t="s">
        <v>109</v>
      </c>
      <c r="I866" s="33" t="s">
        <v>109</v>
      </c>
      <c r="J866" s="33" t="s">
        <v>2054</v>
      </c>
      <c r="K866" s="33"/>
      <c r="L866" s="33"/>
      <c r="M866" s="33" t="s">
        <v>2055</v>
      </c>
      <c r="N866" s="35" t="s">
        <v>109</v>
      </c>
      <c r="O866" s="35" t="n">
        <v>2015</v>
      </c>
      <c r="P866" s="36" t="str">
        <f aca="false">J866</f>
        <v>RANT Energy Drink</v>
      </c>
      <c r="Q866" s="37" t="n">
        <f aca="false">COUNTIF(P:P,P866)</f>
        <v>1</v>
      </c>
      <c r="R866" s="38" t="str">
        <f aca="false">E866&amp;"|"&amp;J866</f>
        <v>Millennium Blades|RANT Energy Drink</v>
      </c>
      <c r="S866" s="39" t="n">
        <f aca="false">COUNTIF(R:R,R866)</f>
        <v>1</v>
      </c>
      <c r="T866" s="40" t="str">
        <f aca="false">B866&amp;"|"&amp;E866&amp;"|"&amp;J866</f>
        <v>Core|Millennium Blades|RANT Energy Drink</v>
      </c>
      <c r="U866" s="41" t="n">
        <f aca="false">COUNTIF(T:T,T866)</f>
        <v>1</v>
      </c>
      <c r="V866" s="42" t="str">
        <f aca="false">B866&amp;"|"&amp;E866&amp;"|"&amp;J866&amp;"|"&amp;N866</f>
        <v>Core|Millennium Blades|RANT Energy Drink|-</v>
      </c>
      <c r="W866" s="43" t="n">
        <f aca="false">COUNTIF(V:V,V866)</f>
        <v>1</v>
      </c>
    </row>
    <row r="867" customFormat="false" ht="15.75" hidden="false" customHeight="true" outlineLevel="0" collapsed="false">
      <c r="A867" s="33" t="s">
        <v>77</v>
      </c>
      <c r="B867" s="33" t="s">
        <v>12</v>
      </c>
      <c r="C867" s="34" t="n">
        <v>3</v>
      </c>
      <c r="D867" s="34" t="n">
        <v>1</v>
      </c>
      <c r="E867" s="33" t="s">
        <v>9</v>
      </c>
      <c r="F867" s="33" t="s">
        <v>9</v>
      </c>
      <c r="G867" s="34" t="n">
        <v>4</v>
      </c>
      <c r="H867" s="33" t="s">
        <v>109</v>
      </c>
      <c r="I867" s="33" t="s">
        <v>105</v>
      </c>
      <c r="J867" s="33" t="s">
        <v>2056</v>
      </c>
      <c r="K867" s="33" t="s">
        <v>2057</v>
      </c>
      <c r="L867" s="33"/>
      <c r="M867" s="33" t="s">
        <v>2058</v>
      </c>
      <c r="N867" s="35" t="s">
        <v>39</v>
      </c>
      <c r="O867" s="35" t="n">
        <v>2020</v>
      </c>
      <c r="P867" s="36" t="str">
        <f aca="false">J867</f>
        <v>Real Estate</v>
      </c>
      <c r="Q867" s="37" t="n">
        <f aca="false">COUNTIF(P:P,P867)</f>
        <v>2</v>
      </c>
      <c r="R867" s="38" t="str">
        <f aca="false">E867&amp;"|"&amp;J867</f>
        <v>Millennium Blades|Real Estate</v>
      </c>
      <c r="S867" s="39" t="n">
        <f aca="false">COUNTIF(R:R,R867)</f>
        <v>1</v>
      </c>
      <c r="T867" s="40" t="str">
        <f aca="false">B867&amp;"|"&amp;E867&amp;"|"&amp;J867</f>
        <v>Core|Millennium Blades|Real Estate</v>
      </c>
      <c r="U867" s="41" t="n">
        <f aca="false">COUNTIF(T:T,T867)</f>
        <v>1</v>
      </c>
      <c r="V867" s="42" t="str">
        <f aca="false">B867&amp;"|"&amp;E867&amp;"|"&amp;J867&amp;"|"&amp;N867</f>
        <v>Core|Millennium Blades|Real Estate|Collusion</v>
      </c>
      <c r="W867" s="43" t="n">
        <f aca="false">COUNTIF(V:V,V867)</f>
        <v>1</v>
      </c>
    </row>
    <row r="868" customFormat="false" ht="15.75" hidden="false" customHeight="true" outlineLevel="0" collapsed="false">
      <c r="A868" s="33" t="s">
        <v>10</v>
      </c>
      <c r="B868" s="33" t="s">
        <v>12</v>
      </c>
      <c r="C868" s="34" t="n">
        <v>3</v>
      </c>
      <c r="D868" s="34" t="n">
        <v>1</v>
      </c>
      <c r="E868" s="33" t="s">
        <v>9</v>
      </c>
      <c r="F868" s="33" t="s">
        <v>9</v>
      </c>
      <c r="G868" s="34" t="n">
        <v>4</v>
      </c>
      <c r="H868" s="33" t="s">
        <v>114</v>
      </c>
      <c r="I868" s="33" t="s">
        <v>120</v>
      </c>
      <c r="J868" s="33" t="s">
        <v>2059</v>
      </c>
      <c r="K868" s="33"/>
      <c r="L868" s="33"/>
      <c r="M868" s="33" t="s">
        <v>2060</v>
      </c>
      <c r="N868" s="35" t="s">
        <v>109</v>
      </c>
      <c r="O868" s="35" t="n">
        <v>2015</v>
      </c>
      <c r="P868" s="36" t="str">
        <f aca="false">J868</f>
        <v>Red Djinn, Keeper of Flames</v>
      </c>
      <c r="Q868" s="37" t="n">
        <f aca="false">COUNTIF(P:P,P868)</f>
        <v>1</v>
      </c>
      <c r="R868" s="38" t="str">
        <f aca="false">E868&amp;"|"&amp;J868</f>
        <v>Millennium Blades|Red Djinn, Keeper of Flames</v>
      </c>
      <c r="S868" s="39" t="n">
        <f aca="false">COUNTIF(R:R,R868)</f>
        <v>1</v>
      </c>
      <c r="T868" s="40" t="str">
        <f aca="false">B868&amp;"|"&amp;E868&amp;"|"&amp;J868</f>
        <v>Core|Millennium Blades|Red Djinn, Keeper of Flames</v>
      </c>
      <c r="U868" s="41" t="n">
        <f aca="false">COUNTIF(T:T,T868)</f>
        <v>1</v>
      </c>
      <c r="V868" s="42" t="str">
        <f aca="false">B868&amp;"|"&amp;E868&amp;"|"&amp;J868&amp;"|"&amp;N868</f>
        <v>Core|Millennium Blades|Red Djinn, Keeper of Flames|-</v>
      </c>
      <c r="W868" s="43" t="n">
        <f aca="false">COUNTIF(V:V,V868)</f>
        <v>1</v>
      </c>
    </row>
    <row r="869" customFormat="false" ht="15.75" hidden="false" customHeight="true" outlineLevel="0" collapsed="false">
      <c r="A869" s="33" t="s">
        <v>10</v>
      </c>
      <c r="B869" s="33" t="s">
        <v>12</v>
      </c>
      <c r="C869" s="34" t="n">
        <v>3</v>
      </c>
      <c r="D869" s="34" t="n">
        <v>1</v>
      </c>
      <c r="E869" s="33" t="s">
        <v>9</v>
      </c>
      <c r="F869" s="33" t="s">
        <v>9</v>
      </c>
      <c r="G869" s="34" t="n">
        <v>1</v>
      </c>
      <c r="H869" s="33" t="s">
        <v>114</v>
      </c>
      <c r="I869" s="33" t="s">
        <v>162</v>
      </c>
      <c r="J869" s="33" t="s">
        <v>2061</v>
      </c>
      <c r="K869" s="33"/>
      <c r="L869" s="33"/>
      <c r="M869" s="33" t="s">
        <v>2062</v>
      </c>
      <c r="N869" s="35" t="s">
        <v>109</v>
      </c>
      <c r="O869" s="35" t="n">
        <v>2015</v>
      </c>
      <c r="P869" s="36" t="str">
        <f aca="false">J869</f>
        <v>Red Egg, Birth of Fire</v>
      </c>
      <c r="Q869" s="37" t="n">
        <f aca="false">COUNTIF(P:P,P869)</f>
        <v>2</v>
      </c>
      <c r="R869" s="38" t="str">
        <f aca="false">E869&amp;"|"&amp;J869</f>
        <v>Millennium Blades|Red Egg, Birth of Fire</v>
      </c>
      <c r="S869" s="39" t="n">
        <f aca="false">COUNTIF(R:R,R869)</f>
        <v>1</v>
      </c>
      <c r="T869" s="40" t="str">
        <f aca="false">B869&amp;"|"&amp;E869&amp;"|"&amp;J869</f>
        <v>Core|Millennium Blades|Red Egg, Birth of Fire</v>
      </c>
      <c r="U869" s="41" t="n">
        <f aca="false">COUNTIF(T:T,T869)</f>
        <v>1</v>
      </c>
      <c r="V869" s="42" t="str">
        <f aca="false">B869&amp;"|"&amp;E869&amp;"|"&amp;J869&amp;"|"&amp;N869</f>
        <v>Core|Millennium Blades|Red Egg, Birth of Fire|-</v>
      </c>
      <c r="W869" s="43" t="n">
        <f aca="false">COUNTIF(V:V,V869)</f>
        <v>1</v>
      </c>
    </row>
    <row r="870" customFormat="false" ht="15.75" hidden="false" customHeight="true" outlineLevel="0" collapsed="false">
      <c r="A870" s="33" t="s">
        <v>77</v>
      </c>
      <c r="B870" s="33" t="s">
        <v>12</v>
      </c>
      <c r="C870" s="34" t="n">
        <v>3</v>
      </c>
      <c r="D870" s="34" t="n">
        <v>1</v>
      </c>
      <c r="E870" s="33" t="s">
        <v>9</v>
      </c>
      <c r="F870" s="33" t="s">
        <v>9</v>
      </c>
      <c r="G870" s="34" t="n">
        <v>4</v>
      </c>
      <c r="H870" s="33" t="s">
        <v>110</v>
      </c>
      <c r="I870" s="33" t="s">
        <v>109</v>
      </c>
      <c r="J870" s="33" t="s">
        <v>2063</v>
      </c>
      <c r="K870" s="33"/>
      <c r="L870" s="33"/>
      <c r="M870" s="33" t="s">
        <v>2064</v>
      </c>
      <c r="N870" s="35" t="s">
        <v>39</v>
      </c>
      <c r="O870" s="35" t="n">
        <v>2020</v>
      </c>
      <c r="P870" s="36" t="str">
        <f aca="false">J870</f>
        <v>Redarkerator</v>
      </c>
      <c r="Q870" s="37" t="n">
        <f aca="false">COUNTIF(P:P,P870)</f>
        <v>2</v>
      </c>
      <c r="R870" s="38" t="str">
        <f aca="false">E870&amp;"|"&amp;J870</f>
        <v>Millennium Blades|Redarkerator</v>
      </c>
      <c r="S870" s="39" t="n">
        <f aca="false">COUNTIF(R:R,R870)</f>
        <v>1</v>
      </c>
      <c r="T870" s="40" t="str">
        <f aca="false">B870&amp;"|"&amp;E870&amp;"|"&amp;J870</f>
        <v>Core|Millennium Blades|Redarkerator</v>
      </c>
      <c r="U870" s="41" t="n">
        <f aca="false">COUNTIF(T:T,T870)</f>
        <v>1</v>
      </c>
      <c r="V870" s="42" t="str">
        <f aca="false">B870&amp;"|"&amp;E870&amp;"|"&amp;J870&amp;"|"&amp;N870</f>
        <v>Core|Millennium Blades|Redarkerator|Collusion</v>
      </c>
      <c r="W870" s="43" t="n">
        <f aca="false">COUNTIF(V:V,V870)</f>
        <v>1</v>
      </c>
    </row>
    <row r="871" customFormat="false" ht="15.75" hidden="false" customHeight="true" outlineLevel="0" collapsed="false">
      <c r="A871" s="33" t="s">
        <v>10</v>
      </c>
      <c r="B871" s="33" t="s">
        <v>12</v>
      </c>
      <c r="C871" s="34" t="n">
        <v>3</v>
      </c>
      <c r="D871" s="34" t="n">
        <v>1</v>
      </c>
      <c r="E871" s="33" t="s">
        <v>9</v>
      </c>
      <c r="F871" s="33" t="s">
        <v>9</v>
      </c>
      <c r="G871" s="34" t="n">
        <v>3</v>
      </c>
      <c r="H871" s="33" t="s">
        <v>129</v>
      </c>
      <c r="I871" s="33" t="s">
        <v>125</v>
      </c>
      <c r="J871" s="33" t="s">
        <v>1447</v>
      </c>
      <c r="K871" s="33"/>
      <c r="L871" s="33"/>
      <c r="M871" s="33" t="s">
        <v>1448</v>
      </c>
      <c r="N871" s="35" t="s">
        <v>109</v>
      </c>
      <c r="O871" s="35" t="n">
        <v>2015</v>
      </c>
      <c r="P871" s="36" t="str">
        <f aca="false">J871</f>
        <v>Rocketman Kev</v>
      </c>
      <c r="Q871" s="37" t="n">
        <f aca="false">COUNTIF(P:P,P871)</f>
        <v>2</v>
      </c>
      <c r="R871" s="38" t="str">
        <f aca="false">E871&amp;"|"&amp;J871</f>
        <v>Millennium Blades|Rocketman Kev</v>
      </c>
      <c r="S871" s="39" t="n">
        <f aca="false">COUNTIF(R:R,R871)</f>
        <v>1</v>
      </c>
      <c r="T871" s="40" t="str">
        <f aca="false">B871&amp;"|"&amp;E871&amp;"|"&amp;J871</f>
        <v>Core|Millennium Blades|Rocketman Kev</v>
      </c>
      <c r="U871" s="41" t="n">
        <f aca="false">COUNTIF(T:T,T871)</f>
        <v>1</v>
      </c>
      <c r="V871" s="42" t="str">
        <f aca="false">B871&amp;"|"&amp;E871&amp;"|"&amp;J871&amp;"|"&amp;N871</f>
        <v>Core|Millennium Blades|Rocketman Kev|-</v>
      </c>
      <c r="W871" s="43" t="n">
        <f aca="false">COUNTIF(V:V,V871)</f>
        <v>1</v>
      </c>
    </row>
    <row r="872" customFormat="false" ht="15.75" hidden="false" customHeight="true" outlineLevel="0" collapsed="false">
      <c r="A872" s="33" t="s">
        <v>57</v>
      </c>
      <c r="B872" s="33" t="s">
        <v>12</v>
      </c>
      <c r="C872" s="34" t="n">
        <v>3</v>
      </c>
      <c r="D872" s="34" t="n">
        <v>1</v>
      </c>
      <c r="E872" s="33" t="s">
        <v>9</v>
      </c>
      <c r="F872" s="33" t="s">
        <v>9</v>
      </c>
      <c r="G872" s="34" t="n">
        <v>5</v>
      </c>
      <c r="H872" s="33" t="s">
        <v>109</v>
      </c>
      <c r="I872" s="33" t="s">
        <v>109</v>
      </c>
      <c r="J872" s="33" t="s">
        <v>2065</v>
      </c>
      <c r="K872" s="33"/>
      <c r="L872" s="33"/>
      <c r="M872" s="33" t="s">
        <v>2066</v>
      </c>
      <c r="N872" s="35" t="s">
        <v>109</v>
      </c>
      <c r="O872" s="35" t="n">
        <v>2016</v>
      </c>
      <c r="P872" s="36" t="str">
        <f aca="false">J872</f>
        <v>Sacred Ban Hammer</v>
      </c>
      <c r="Q872" s="37" t="n">
        <f aca="false">COUNTIF(P:P,P872)</f>
        <v>2</v>
      </c>
      <c r="R872" s="38" t="str">
        <f aca="false">E872&amp;"|"&amp;J872</f>
        <v>Millennium Blades|Sacred Ban Hammer</v>
      </c>
      <c r="S872" s="39" t="n">
        <f aca="false">COUNTIF(R:R,R872)</f>
        <v>1</v>
      </c>
      <c r="T872" s="40" t="str">
        <f aca="false">B872&amp;"|"&amp;E872&amp;"|"&amp;J872</f>
        <v>Core|Millennium Blades|Sacred Ban Hammer</v>
      </c>
      <c r="U872" s="41" t="n">
        <f aca="false">COUNTIF(T:T,T872)</f>
        <v>1</v>
      </c>
      <c r="V872" s="42" t="str">
        <f aca="false">B872&amp;"|"&amp;E872&amp;"|"&amp;J872&amp;"|"&amp;N872</f>
        <v>Core|Millennium Blades|Sacred Ban Hammer|-</v>
      </c>
      <c r="W872" s="43" t="n">
        <f aca="false">COUNTIF(V:V,V872)</f>
        <v>1</v>
      </c>
    </row>
    <row r="873" customFormat="false" ht="15.75" hidden="false" customHeight="true" outlineLevel="0" collapsed="false">
      <c r="A873" s="33" t="s">
        <v>10</v>
      </c>
      <c r="B873" s="33" t="s">
        <v>12</v>
      </c>
      <c r="C873" s="34" t="n">
        <v>3</v>
      </c>
      <c r="D873" s="34" t="n">
        <v>1</v>
      </c>
      <c r="E873" s="33" t="s">
        <v>9</v>
      </c>
      <c r="F873" s="33" t="s">
        <v>9</v>
      </c>
      <c r="G873" s="34" t="n">
        <v>3</v>
      </c>
      <c r="H873" s="33" t="s">
        <v>114</v>
      </c>
      <c r="I873" s="33" t="s">
        <v>162</v>
      </c>
      <c r="J873" s="33" t="s">
        <v>2067</v>
      </c>
      <c r="K873" s="33"/>
      <c r="L873" s="33"/>
      <c r="M873" s="33" t="s">
        <v>2068</v>
      </c>
      <c r="N873" s="35" t="s">
        <v>109</v>
      </c>
      <c r="O873" s="35" t="n">
        <v>2015</v>
      </c>
      <c r="P873" s="36" t="str">
        <f aca="false">J873</f>
        <v>Salamander, Volcanic Lizard</v>
      </c>
      <c r="Q873" s="37" t="n">
        <f aca="false">COUNTIF(P:P,P873)</f>
        <v>2</v>
      </c>
      <c r="R873" s="38" t="str">
        <f aca="false">E873&amp;"|"&amp;J873</f>
        <v>Millennium Blades|Salamander, Volcanic Lizard</v>
      </c>
      <c r="S873" s="39" t="n">
        <f aca="false">COUNTIF(R:R,R873)</f>
        <v>1</v>
      </c>
      <c r="T873" s="40" t="str">
        <f aca="false">B873&amp;"|"&amp;E873&amp;"|"&amp;J873</f>
        <v>Core|Millennium Blades|Salamander, Volcanic Lizard</v>
      </c>
      <c r="U873" s="41" t="n">
        <f aca="false">COUNTIF(T:T,T873)</f>
        <v>1</v>
      </c>
      <c r="V873" s="42" t="str">
        <f aca="false">B873&amp;"|"&amp;E873&amp;"|"&amp;J873&amp;"|"&amp;N873</f>
        <v>Core|Millennium Blades|Salamander, Volcanic Lizard|-</v>
      </c>
      <c r="W873" s="43" t="n">
        <f aca="false">COUNTIF(V:V,V873)</f>
        <v>1</v>
      </c>
    </row>
    <row r="874" customFormat="false" ht="15.75" hidden="false" customHeight="true" outlineLevel="0" collapsed="false">
      <c r="A874" s="33" t="s">
        <v>10</v>
      </c>
      <c r="B874" s="33" t="s">
        <v>12</v>
      </c>
      <c r="C874" s="34" t="n">
        <v>3</v>
      </c>
      <c r="D874" s="34" t="n">
        <v>1</v>
      </c>
      <c r="E874" s="33" t="s">
        <v>9</v>
      </c>
      <c r="F874" s="33" t="s">
        <v>9</v>
      </c>
      <c r="G874" s="34" t="n">
        <v>5</v>
      </c>
      <c r="H874" s="33" t="s">
        <v>114</v>
      </c>
      <c r="I874" s="33" t="s">
        <v>125</v>
      </c>
      <c r="J874" s="33" t="s">
        <v>2069</v>
      </c>
      <c r="K874" s="33"/>
      <c r="L874" s="33"/>
      <c r="M874" s="33" t="s">
        <v>2070</v>
      </c>
      <c r="N874" s="35" t="s">
        <v>109</v>
      </c>
      <c r="O874" s="35" t="n">
        <v>2015</v>
      </c>
      <c r="P874" s="36" t="str">
        <f aca="false">J874</f>
        <v>Shaalisaar, Heroine of the Axe</v>
      </c>
      <c r="Q874" s="37" t="n">
        <f aca="false">COUNTIF(P:P,P874)</f>
        <v>3</v>
      </c>
      <c r="R874" s="38" t="str">
        <f aca="false">E874&amp;"|"&amp;J874</f>
        <v>Millennium Blades|Shaalisaar, Heroine of the Axe</v>
      </c>
      <c r="S874" s="39" t="n">
        <f aca="false">COUNTIF(R:R,R874)</f>
        <v>1</v>
      </c>
      <c r="T874" s="40" t="str">
        <f aca="false">B874&amp;"|"&amp;E874&amp;"|"&amp;J874</f>
        <v>Core|Millennium Blades|Shaalisaar, Heroine of the Axe</v>
      </c>
      <c r="U874" s="41" t="n">
        <f aca="false">COUNTIF(T:T,T874)</f>
        <v>1</v>
      </c>
      <c r="V874" s="42" t="str">
        <f aca="false">B874&amp;"|"&amp;E874&amp;"|"&amp;J874&amp;"|"&amp;N874</f>
        <v>Core|Millennium Blades|Shaalisaar, Heroine of the Axe|-</v>
      </c>
      <c r="W874" s="43" t="n">
        <f aca="false">COUNTIF(V:V,V874)</f>
        <v>1</v>
      </c>
    </row>
    <row r="875" customFormat="false" ht="15.75" hidden="false" customHeight="true" outlineLevel="0" collapsed="false">
      <c r="A875" s="33" t="s">
        <v>10</v>
      </c>
      <c r="B875" s="33" t="s">
        <v>12</v>
      </c>
      <c r="C875" s="34" t="n">
        <v>3</v>
      </c>
      <c r="D875" s="34" t="n">
        <v>1</v>
      </c>
      <c r="E875" s="33" t="s">
        <v>9</v>
      </c>
      <c r="F875" s="33" t="s">
        <v>9</v>
      </c>
      <c r="G875" s="34" t="n">
        <v>3</v>
      </c>
      <c r="H875" s="33" t="s">
        <v>109</v>
      </c>
      <c r="I875" s="33" t="s">
        <v>109</v>
      </c>
      <c r="J875" s="33" t="s">
        <v>2071</v>
      </c>
      <c r="K875" s="33"/>
      <c r="L875" s="33"/>
      <c r="M875" s="33" t="s">
        <v>2072</v>
      </c>
      <c r="N875" s="35" t="s">
        <v>109</v>
      </c>
      <c r="O875" s="35" t="n">
        <v>2015</v>
      </c>
      <c r="P875" s="36" t="str">
        <f aca="false">J875</f>
        <v>Shadow Realm Ticket</v>
      </c>
      <c r="Q875" s="37" t="n">
        <f aca="false">COUNTIF(P:P,P875)</f>
        <v>1</v>
      </c>
      <c r="R875" s="38" t="str">
        <f aca="false">E875&amp;"|"&amp;J875</f>
        <v>Millennium Blades|Shadow Realm Ticket</v>
      </c>
      <c r="S875" s="39" t="n">
        <f aca="false">COUNTIF(R:R,R875)</f>
        <v>1</v>
      </c>
      <c r="T875" s="40" t="str">
        <f aca="false">B875&amp;"|"&amp;E875&amp;"|"&amp;J875</f>
        <v>Core|Millennium Blades|Shadow Realm Ticket</v>
      </c>
      <c r="U875" s="41" t="n">
        <f aca="false">COUNTIF(T:T,T875)</f>
        <v>1</v>
      </c>
      <c r="V875" s="42" t="str">
        <f aca="false">B875&amp;"|"&amp;E875&amp;"|"&amp;J875&amp;"|"&amp;N875</f>
        <v>Core|Millennium Blades|Shadow Realm Ticket|-</v>
      </c>
      <c r="W875" s="43" t="n">
        <f aca="false">COUNTIF(V:V,V875)</f>
        <v>1</v>
      </c>
    </row>
    <row r="876" customFormat="false" ht="15.75" hidden="false" customHeight="true" outlineLevel="0" collapsed="false">
      <c r="A876" s="33" t="s">
        <v>26</v>
      </c>
      <c r="B876" s="33" t="s">
        <v>12</v>
      </c>
      <c r="C876" s="34" t="n">
        <v>3</v>
      </c>
      <c r="D876" s="34" t="n">
        <v>1</v>
      </c>
      <c r="E876" s="33" t="s">
        <v>9</v>
      </c>
      <c r="F876" s="33" t="s">
        <v>9</v>
      </c>
      <c r="G876" s="34" t="n">
        <v>3</v>
      </c>
      <c r="H876" s="33" t="s">
        <v>114</v>
      </c>
      <c r="I876" s="33" t="s">
        <v>162</v>
      </c>
      <c r="J876" s="33" t="s">
        <v>238</v>
      </c>
      <c r="K876" s="33" t="s">
        <v>2073</v>
      </c>
      <c r="L876" s="33"/>
      <c r="M876" s="33" t="s">
        <v>240</v>
      </c>
      <c r="N876" s="35" t="s">
        <v>26</v>
      </c>
      <c r="O876" s="35" t="n">
        <v>2016</v>
      </c>
      <c r="P876" s="36" t="str">
        <f aca="false">J876</f>
        <v>Snax the Wolf</v>
      </c>
      <c r="Q876" s="37" t="n">
        <f aca="false">COUNTIF(P:P,P876)</f>
        <v>2</v>
      </c>
      <c r="R876" s="38" t="str">
        <f aca="false">E876&amp;"|"&amp;J876</f>
        <v>Millennium Blades|Snax the Wolf</v>
      </c>
      <c r="S876" s="39" t="n">
        <f aca="false">COUNTIF(R:R,R876)</f>
        <v>1</v>
      </c>
      <c r="T876" s="40" t="str">
        <f aca="false">B876&amp;"|"&amp;E876&amp;"|"&amp;J876</f>
        <v>Core|Millennium Blades|Snax the Wolf</v>
      </c>
      <c r="U876" s="41" t="n">
        <f aca="false">COUNTIF(T:T,T876)</f>
        <v>1</v>
      </c>
      <c r="V876" s="42" t="str">
        <f aca="false">B876&amp;"|"&amp;E876&amp;"|"&amp;J876&amp;"|"&amp;N876</f>
        <v>Core|Millennium Blades|Snax the Wolf|Set Rotation</v>
      </c>
      <c r="W876" s="43" t="n">
        <f aca="false">COUNTIF(V:V,V876)</f>
        <v>1</v>
      </c>
    </row>
    <row r="877" customFormat="false" ht="15.75" hidden="false" customHeight="true" outlineLevel="0" collapsed="false">
      <c r="A877" s="33" t="s">
        <v>57</v>
      </c>
      <c r="B877" s="33" t="s">
        <v>12</v>
      </c>
      <c r="C877" s="34" t="n">
        <v>3</v>
      </c>
      <c r="D877" s="34" t="n">
        <v>1</v>
      </c>
      <c r="E877" s="33" t="s">
        <v>9</v>
      </c>
      <c r="F877" s="33" t="s">
        <v>9</v>
      </c>
      <c r="G877" s="34" t="n">
        <v>4</v>
      </c>
      <c r="H877" s="33" t="s">
        <v>109</v>
      </c>
      <c r="I877" s="33" t="s">
        <v>109</v>
      </c>
      <c r="J877" s="33" t="s">
        <v>2074</v>
      </c>
      <c r="K877" s="33"/>
      <c r="L877" s="33"/>
      <c r="M877" s="33" t="s">
        <v>2075</v>
      </c>
      <c r="N877" s="35" t="s">
        <v>109</v>
      </c>
      <c r="O877" s="35" t="n">
        <v>2016</v>
      </c>
      <c r="P877" s="36" t="str">
        <f aca="false">J877</f>
        <v>Space Gloves From Space</v>
      </c>
      <c r="Q877" s="37" t="n">
        <f aca="false">COUNTIF(P:P,P877)</f>
        <v>2</v>
      </c>
      <c r="R877" s="38" t="str">
        <f aca="false">E877&amp;"|"&amp;J877</f>
        <v>Millennium Blades|Space Gloves From Space</v>
      </c>
      <c r="S877" s="39" t="n">
        <f aca="false">COUNTIF(R:R,R877)</f>
        <v>1</v>
      </c>
      <c r="T877" s="40" t="str">
        <f aca="false">B877&amp;"|"&amp;E877&amp;"|"&amp;J877</f>
        <v>Core|Millennium Blades|Space Gloves From Space</v>
      </c>
      <c r="U877" s="41" t="n">
        <f aca="false">COUNTIF(T:T,T877)</f>
        <v>1</v>
      </c>
      <c r="V877" s="42" t="str">
        <f aca="false">B877&amp;"|"&amp;E877&amp;"|"&amp;J877&amp;"|"&amp;N877</f>
        <v>Core|Millennium Blades|Space Gloves From Space|-</v>
      </c>
      <c r="W877" s="43" t="n">
        <f aca="false">COUNTIF(V:V,V877)</f>
        <v>1</v>
      </c>
    </row>
    <row r="878" customFormat="false" ht="15.75" hidden="false" customHeight="true" outlineLevel="0" collapsed="false">
      <c r="A878" s="33" t="s">
        <v>56</v>
      </c>
      <c r="B878" s="33" t="s">
        <v>12</v>
      </c>
      <c r="C878" s="34" t="n">
        <v>3</v>
      </c>
      <c r="D878" s="34" t="n">
        <v>1</v>
      </c>
      <c r="E878" s="33" t="s">
        <v>9</v>
      </c>
      <c r="F878" s="33" t="s">
        <v>9</v>
      </c>
      <c r="G878" s="34" t="n">
        <v>3</v>
      </c>
      <c r="H878" s="33" t="s">
        <v>129</v>
      </c>
      <c r="I878" s="33" t="s">
        <v>109</v>
      </c>
      <c r="J878" s="33" t="s">
        <v>2076</v>
      </c>
      <c r="K878" s="33"/>
      <c r="L878" s="33"/>
      <c r="M878" s="33" t="s">
        <v>2077</v>
      </c>
      <c r="N878" s="35" t="s">
        <v>109</v>
      </c>
      <c r="O878" s="35" t="n">
        <v>2016</v>
      </c>
      <c r="P878" s="36" t="str">
        <f aca="false">J878</f>
        <v>Speculation</v>
      </c>
      <c r="Q878" s="37" t="n">
        <f aca="false">COUNTIF(P:P,P878)</f>
        <v>1</v>
      </c>
      <c r="R878" s="38" t="str">
        <f aca="false">E878&amp;"|"&amp;J878</f>
        <v>Millennium Blades|Speculation</v>
      </c>
      <c r="S878" s="39" t="n">
        <f aca="false">COUNTIF(R:R,R878)</f>
        <v>1</v>
      </c>
      <c r="T878" s="40" t="str">
        <f aca="false">B878&amp;"|"&amp;E878&amp;"|"&amp;J878</f>
        <v>Core|Millennium Blades|Speculation</v>
      </c>
      <c r="U878" s="41" t="n">
        <f aca="false">COUNTIF(T:T,T878)</f>
        <v>1</v>
      </c>
      <c r="V878" s="42" t="str">
        <f aca="false">B878&amp;"|"&amp;E878&amp;"|"&amp;J878&amp;"|"&amp;N878</f>
        <v>Core|Millennium Blades|Speculation|-</v>
      </c>
      <c r="W878" s="43" t="n">
        <f aca="false">COUNTIF(V:V,V878)</f>
        <v>1</v>
      </c>
    </row>
    <row r="879" customFormat="false" ht="15.75" hidden="false" customHeight="true" outlineLevel="0" collapsed="false">
      <c r="A879" s="33" t="s">
        <v>26</v>
      </c>
      <c r="B879" s="33" t="s">
        <v>12</v>
      </c>
      <c r="C879" s="34" t="n">
        <v>3</v>
      </c>
      <c r="D879" s="34" t="n">
        <v>1</v>
      </c>
      <c r="E879" s="33" t="s">
        <v>9</v>
      </c>
      <c r="F879" s="33" t="s">
        <v>9</v>
      </c>
      <c r="G879" s="34" t="n">
        <v>4</v>
      </c>
      <c r="H879" s="33" t="s">
        <v>124</v>
      </c>
      <c r="I879" s="33" t="s">
        <v>125</v>
      </c>
      <c r="J879" s="33" t="s">
        <v>2078</v>
      </c>
      <c r="K879" s="33"/>
      <c r="L879" s="33"/>
      <c r="M879" s="33" t="s">
        <v>2079</v>
      </c>
      <c r="N879" s="35" t="s">
        <v>26</v>
      </c>
      <c r="O879" s="35" t="n">
        <v>2016</v>
      </c>
      <c r="P879" s="36" t="str">
        <f aca="false">J879</f>
        <v>Spellblade Ferris</v>
      </c>
      <c r="Q879" s="37" t="n">
        <f aca="false">COUNTIF(P:P,P879)</f>
        <v>2</v>
      </c>
      <c r="R879" s="38" t="str">
        <f aca="false">E879&amp;"|"&amp;J879</f>
        <v>Millennium Blades|Spellblade Ferris</v>
      </c>
      <c r="S879" s="39" t="n">
        <f aca="false">COUNTIF(R:R,R879)</f>
        <v>1</v>
      </c>
      <c r="T879" s="40" t="str">
        <f aca="false">B879&amp;"|"&amp;E879&amp;"|"&amp;J879</f>
        <v>Core|Millennium Blades|Spellblade Ferris</v>
      </c>
      <c r="U879" s="41" t="n">
        <f aca="false">COUNTIF(T:T,T879)</f>
        <v>1</v>
      </c>
      <c r="V879" s="42" t="str">
        <f aca="false">B879&amp;"|"&amp;E879&amp;"|"&amp;J879&amp;"|"&amp;N879</f>
        <v>Core|Millennium Blades|Spellblade Ferris|Set Rotation</v>
      </c>
      <c r="W879" s="43" t="n">
        <f aca="false">COUNTIF(V:V,V879)</f>
        <v>1</v>
      </c>
    </row>
    <row r="880" customFormat="false" ht="15.75" hidden="false" customHeight="true" outlineLevel="0" collapsed="false">
      <c r="A880" s="33" t="s">
        <v>26</v>
      </c>
      <c r="B880" s="33" t="s">
        <v>12</v>
      </c>
      <c r="C880" s="34" t="n">
        <v>3</v>
      </c>
      <c r="D880" s="34" t="n">
        <v>1</v>
      </c>
      <c r="E880" s="33" t="s">
        <v>9</v>
      </c>
      <c r="F880" s="33" t="s">
        <v>9</v>
      </c>
      <c r="G880" s="34" t="n">
        <v>5</v>
      </c>
      <c r="H880" s="33" t="s">
        <v>139</v>
      </c>
      <c r="I880" s="33" t="s">
        <v>120</v>
      </c>
      <c r="J880" s="33" t="s">
        <v>2080</v>
      </c>
      <c r="K880" s="33"/>
      <c r="L880" s="33"/>
      <c r="M880" s="33" t="s">
        <v>2081</v>
      </c>
      <c r="N880" s="35" t="s">
        <v>26</v>
      </c>
      <c r="O880" s="35" t="n">
        <v>2016</v>
      </c>
      <c r="P880" s="36" t="str">
        <f aca="false">J880</f>
        <v>Stage Magician Galrond</v>
      </c>
      <c r="Q880" s="37" t="n">
        <f aca="false">COUNTIF(P:P,P880)</f>
        <v>2</v>
      </c>
      <c r="R880" s="38" t="str">
        <f aca="false">E880&amp;"|"&amp;J880</f>
        <v>Millennium Blades|Stage Magician Galrond</v>
      </c>
      <c r="S880" s="39" t="n">
        <f aca="false">COUNTIF(R:R,R880)</f>
        <v>1</v>
      </c>
      <c r="T880" s="40" t="str">
        <f aca="false">B880&amp;"|"&amp;E880&amp;"|"&amp;J880</f>
        <v>Core|Millennium Blades|Stage Magician Galrond</v>
      </c>
      <c r="U880" s="41" t="n">
        <f aca="false">COUNTIF(T:T,T880)</f>
        <v>1</v>
      </c>
      <c r="V880" s="42" t="str">
        <f aca="false">B880&amp;"|"&amp;E880&amp;"|"&amp;J880&amp;"|"&amp;N880</f>
        <v>Core|Millennium Blades|Stage Magician Galrond|Set Rotation</v>
      </c>
      <c r="W880" s="43" t="n">
        <f aca="false">COUNTIF(V:V,V880)</f>
        <v>1</v>
      </c>
    </row>
    <row r="881" customFormat="false" ht="15.75" hidden="false" customHeight="true" outlineLevel="0" collapsed="false">
      <c r="A881" s="33" t="s">
        <v>10</v>
      </c>
      <c r="B881" s="33" t="s">
        <v>12</v>
      </c>
      <c r="C881" s="34" t="n">
        <v>3</v>
      </c>
      <c r="D881" s="34" t="n">
        <v>1</v>
      </c>
      <c r="E881" s="33" t="s">
        <v>9</v>
      </c>
      <c r="F881" s="33" t="s">
        <v>9</v>
      </c>
      <c r="G881" s="34" t="n">
        <v>4</v>
      </c>
      <c r="H881" s="33" t="s">
        <v>109</v>
      </c>
      <c r="I881" s="33" t="s">
        <v>109</v>
      </c>
      <c r="J881" s="33" t="s">
        <v>2082</v>
      </c>
      <c r="K881" s="33"/>
      <c r="L881" s="33"/>
      <c r="M881" s="33" t="s">
        <v>2083</v>
      </c>
      <c r="N881" s="35" t="s">
        <v>109</v>
      </c>
      <c r="O881" s="35" t="n">
        <v>2015</v>
      </c>
      <c r="P881" s="36" t="str">
        <f aca="false">J881</f>
        <v>Star Booster</v>
      </c>
      <c r="Q881" s="37" t="n">
        <f aca="false">COUNTIF(P:P,P881)</f>
        <v>1</v>
      </c>
      <c r="R881" s="38" t="str">
        <f aca="false">E881&amp;"|"&amp;J881</f>
        <v>Millennium Blades|Star Booster</v>
      </c>
      <c r="S881" s="39" t="n">
        <f aca="false">COUNTIF(R:R,R881)</f>
        <v>1</v>
      </c>
      <c r="T881" s="40" t="str">
        <f aca="false">B881&amp;"|"&amp;E881&amp;"|"&amp;J881</f>
        <v>Core|Millennium Blades|Star Booster</v>
      </c>
      <c r="U881" s="41" t="n">
        <f aca="false">COUNTIF(T:T,T881)</f>
        <v>1</v>
      </c>
      <c r="V881" s="42" t="str">
        <f aca="false">B881&amp;"|"&amp;E881&amp;"|"&amp;J881&amp;"|"&amp;N881</f>
        <v>Core|Millennium Blades|Star Booster|-</v>
      </c>
      <c r="W881" s="43" t="n">
        <f aca="false">COUNTIF(V:V,V881)</f>
        <v>1</v>
      </c>
    </row>
    <row r="882" customFormat="false" ht="15.75" hidden="false" customHeight="true" outlineLevel="0" collapsed="false">
      <c r="A882" s="33" t="s">
        <v>56</v>
      </c>
      <c r="B882" s="33" t="s">
        <v>12</v>
      </c>
      <c r="C882" s="34" t="n">
        <v>3</v>
      </c>
      <c r="D882" s="34" t="n">
        <v>1</v>
      </c>
      <c r="E882" s="33" t="s">
        <v>9</v>
      </c>
      <c r="F882" s="33" t="s">
        <v>9</v>
      </c>
      <c r="G882" s="34" t="n">
        <v>3</v>
      </c>
      <c r="H882" s="33" t="s">
        <v>110</v>
      </c>
      <c r="I882" s="33" t="s">
        <v>109</v>
      </c>
      <c r="J882" s="33" t="s">
        <v>2084</v>
      </c>
      <c r="K882" s="33" t="s">
        <v>2085</v>
      </c>
      <c r="L882" s="33"/>
      <c r="M882" s="33" t="s">
        <v>2086</v>
      </c>
      <c r="N882" s="35" t="s">
        <v>109</v>
      </c>
      <c r="O882" s="35" t="n">
        <v>2016</v>
      </c>
      <c r="P882" s="36" t="str">
        <f aca="false">J882</f>
        <v>Sure Win</v>
      </c>
      <c r="Q882" s="37" t="n">
        <f aca="false">COUNTIF(P:P,P882)</f>
        <v>1</v>
      </c>
      <c r="R882" s="38" t="str">
        <f aca="false">E882&amp;"|"&amp;J882</f>
        <v>Millennium Blades|Sure Win</v>
      </c>
      <c r="S882" s="39" t="n">
        <f aca="false">COUNTIF(R:R,R882)</f>
        <v>1</v>
      </c>
      <c r="T882" s="40" t="str">
        <f aca="false">B882&amp;"|"&amp;E882&amp;"|"&amp;J882</f>
        <v>Core|Millennium Blades|Sure Win</v>
      </c>
      <c r="U882" s="41" t="n">
        <f aca="false">COUNTIF(T:T,T882)</f>
        <v>1</v>
      </c>
      <c r="V882" s="42" t="str">
        <f aca="false">B882&amp;"|"&amp;E882&amp;"|"&amp;J882&amp;"|"&amp;N882</f>
        <v>Core|Millennium Blades|Sure Win|-</v>
      </c>
      <c r="W882" s="43" t="n">
        <f aca="false">COUNTIF(V:V,V882)</f>
        <v>1</v>
      </c>
    </row>
    <row r="883" customFormat="false" ht="15.75" hidden="false" customHeight="true" outlineLevel="0" collapsed="false">
      <c r="A883" s="33" t="s">
        <v>56</v>
      </c>
      <c r="B883" s="33" t="s">
        <v>12</v>
      </c>
      <c r="C883" s="34" t="n">
        <v>3</v>
      </c>
      <c r="D883" s="34" t="n">
        <v>1</v>
      </c>
      <c r="E883" s="33" t="s">
        <v>9</v>
      </c>
      <c r="F883" s="33" t="s">
        <v>9</v>
      </c>
      <c r="G883" s="34" t="n">
        <v>3</v>
      </c>
      <c r="H883" s="33" t="s">
        <v>99</v>
      </c>
      <c r="I883" s="33" t="s">
        <v>109</v>
      </c>
      <c r="J883" s="33" t="s">
        <v>2087</v>
      </c>
      <c r="K883" s="33"/>
      <c r="L883" s="33"/>
      <c r="M883" s="33" t="s">
        <v>2088</v>
      </c>
      <c r="N883" s="35" t="s">
        <v>109</v>
      </c>
      <c r="O883" s="35" t="n">
        <v>2016</v>
      </c>
      <c r="P883" s="36" t="str">
        <f aca="false">J883</f>
        <v>The Gathering</v>
      </c>
      <c r="Q883" s="37" t="n">
        <f aca="false">COUNTIF(P:P,P883)</f>
        <v>1</v>
      </c>
      <c r="R883" s="38" t="str">
        <f aca="false">E883&amp;"|"&amp;J883</f>
        <v>Millennium Blades|The Gathering</v>
      </c>
      <c r="S883" s="39" t="n">
        <f aca="false">COUNTIF(R:R,R883)</f>
        <v>1</v>
      </c>
      <c r="T883" s="40" t="str">
        <f aca="false">B883&amp;"|"&amp;E883&amp;"|"&amp;J883</f>
        <v>Core|Millennium Blades|The Gathering</v>
      </c>
      <c r="U883" s="41" t="n">
        <f aca="false">COUNTIF(T:T,T883)</f>
        <v>1</v>
      </c>
      <c r="V883" s="42" t="str">
        <f aca="false">B883&amp;"|"&amp;E883&amp;"|"&amp;J883&amp;"|"&amp;N883</f>
        <v>Core|Millennium Blades|The Gathering|-</v>
      </c>
      <c r="W883" s="43" t="n">
        <f aca="false">COUNTIF(V:V,V883)</f>
        <v>1</v>
      </c>
    </row>
    <row r="884" customFormat="false" ht="15.75" hidden="false" customHeight="true" outlineLevel="0" collapsed="false">
      <c r="A884" s="33" t="s">
        <v>77</v>
      </c>
      <c r="B884" s="33" t="s">
        <v>12</v>
      </c>
      <c r="C884" s="34" t="n">
        <v>3</v>
      </c>
      <c r="D884" s="34" t="n">
        <v>1</v>
      </c>
      <c r="E884" s="33" t="s">
        <v>9</v>
      </c>
      <c r="F884" s="33" t="s">
        <v>9</v>
      </c>
      <c r="G884" s="34" t="n">
        <v>4</v>
      </c>
      <c r="H884" s="33" t="s">
        <v>109</v>
      </c>
      <c r="I884" s="33" t="s">
        <v>109</v>
      </c>
      <c r="J884" s="33" t="s">
        <v>2089</v>
      </c>
      <c r="K884" s="33"/>
      <c r="L884" s="33"/>
      <c r="M884" s="33" t="s">
        <v>2090</v>
      </c>
      <c r="N884" s="35" t="s">
        <v>39</v>
      </c>
      <c r="O884" s="35" t="n">
        <v>2020</v>
      </c>
      <c r="P884" s="36" t="str">
        <f aca="false">J884</f>
        <v>The Human Spirit</v>
      </c>
      <c r="Q884" s="37" t="n">
        <f aca="false">COUNTIF(P:P,P884)</f>
        <v>2</v>
      </c>
      <c r="R884" s="38" t="str">
        <f aca="false">E884&amp;"|"&amp;J884</f>
        <v>Millennium Blades|The Human Spirit</v>
      </c>
      <c r="S884" s="39" t="n">
        <f aca="false">COUNTIF(R:R,R884)</f>
        <v>1</v>
      </c>
      <c r="T884" s="40" t="str">
        <f aca="false">B884&amp;"|"&amp;E884&amp;"|"&amp;J884</f>
        <v>Core|Millennium Blades|The Human Spirit</v>
      </c>
      <c r="U884" s="41" t="n">
        <f aca="false">COUNTIF(T:T,T884)</f>
        <v>1</v>
      </c>
      <c r="V884" s="42" t="str">
        <f aca="false">B884&amp;"|"&amp;E884&amp;"|"&amp;J884&amp;"|"&amp;N884</f>
        <v>Core|Millennium Blades|The Human Spirit|Collusion</v>
      </c>
      <c r="W884" s="43" t="n">
        <f aca="false">COUNTIF(V:V,V884)</f>
        <v>1</v>
      </c>
    </row>
    <row r="885" customFormat="false" ht="15.75" hidden="false" customHeight="true" outlineLevel="0" collapsed="false">
      <c r="A885" s="33" t="s">
        <v>73</v>
      </c>
      <c r="B885" s="33" t="s">
        <v>12</v>
      </c>
      <c r="C885" s="34" t="n">
        <v>3</v>
      </c>
      <c r="D885" s="34" t="n">
        <v>1</v>
      </c>
      <c r="E885" s="33" t="s">
        <v>9</v>
      </c>
      <c r="F885" s="33" t="s">
        <v>9</v>
      </c>
      <c r="G885" s="34" t="n">
        <v>3</v>
      </c>
      <c r="H885" s="33" t="s">
        <v>109</v>
      </c>
      <c r="I885" s="33" t="s">
        <v>109</v>
      </c>
      <c r="J885" s="33" t="s">
        <v>2091</v>
      </c>
      <c r="K885" s="33"/>
      <c r="L885" s="33"/>
      <c r="M885" s="33" t="s">
        <v>2092</v>
      </c>
      <c r="N885" s="35" t="s">
        <v>39</v>
      </c>
      <c r="O885" s="35" t="n">
        <v>2019</v>
      </c>
      <c r="P885" s="36" t="str">
        <f aca="false">J885</f>
        <v>The Millennium Deck Box</v>
      </c>
      <c r="Q885" s="37" t="n">
        <f aca="false">COUNTIF(P:P,P885)</f>
        <v>1</v>
      </c>
      <c r="R885" s="38" t="str">
        <f aca="false">E885&amp;"|"&amp;J885</f>
        <v>Millennium Blades|The Millennium Deck Box</v>
      </c>
      <c r="S885" s="39" t="n">
        <f aca="false">COUNTIF(R:R,R885)</f>
        <v>1</v>
      </c>
      <c r="T885" s="40" t="str">
        <f aca="false">B885&amp;"|"&amp;E885&amp;"|"&amp;J885</f>
        <v>Core|Millennium Blades|The Millennium Deck Box</v>
      </c>
      <c r="U885" s="41" t="n">
        <f aca="false">COUNTIF(T:T,T885)</f>
        <v>1</v>
      </c>
      <c r="V885" s="42" t="str">
        <f aca="false">B885&amp;"|"&amp;E885&amp;"|"&amp;J885&amp;"|"&amp;N885</f>
        <v>Core|Millennium Blades|The Millennium Deck Box|Collusion</v>
      </c>
      <c r="W885" s="43" t="n">
        <f aca="false">COUNTIF(V:V,V885)</f>
        <v>1</v>
      </c>
    </row>
    <row r="886" customFormat="false" ht="15.75" hidden="false" customHeight="true" outlineLevel="0" collapsed="false">
      <c r="A886" s="33" t="s">
        <v>10</v>
      </c>
      <c r="B886" s="33" t="s">
        <v>12</v>
      </c>
      <c r="C886" s="34" t="n">
        <v>3</v>
      </c>
      <c r="D886" s="34" t="n">
        <v>1</v>
      </c>
      <c r="E886" s="33" t="s">
        <v>9</v>
      </c>
      <c r="F886" s="33" t="s">
        <v>9</v>
      </c>
      <c r="G886" s="34" t="n">
        <v>9</v>
      </c>
      <c r="H886" s="33" t="s">
        <v>109</v>
      </c>
      <c r="I886" s="33" t="s">
        <v>109</v>
      </c>
      <c r="J886" s="33" t="s">
        <v>2093</v>
      </c>
      <c r="K886" s="33"/>
      <c r="L886" s="33"/>
      <c r="M886" s="33" t="s">
        <v>1374</v>
      </c>
      <c r="N886" s="35" t="s">
        <v>109</v>
      </c>
      <c r="O886" s="35" t="n">
        <v>2015</v>
      </c>
      <c r="P886" s="36" t="str">
        <f aca="false">J886</f>
        <v>The One</v>
      </c>
      <c r="Q886" s="37" t="n">
        <f aca="false">COUNTIF(P:P,P886)</f>
        <v>1</v>
      </c>
      <c r="R886" s="38" t="str">
        <f aca="false">E886&amp;"|"&amp;J886</f>
        <v>Millennium Blades|The One</v>
      </c>
      <c r="S886" s="39" t="n">
        <f aca="false">COUNTIF(R:R,R886)</f>
        <v>1</v>
      </c>
      <c r="T886" s="40" t="str">
        <f aca="false">B886&amp;"|"&amp;E886&amp;"|"&amp;J886</f>
        <v>Core|Millennium Blades|The One</v>
      </c>
      <c r="U886" s="41" t="n">
        <f aca="false">COUNTIF(T:T,T886)</f>
        <v>1</v>
      </c>
      <c r="V886" s="42" t="str">
        <f aca="false">B886&amp;"|"&amp;E886&amp;"|"&amp;J886&amp;"|"&amp;N886</f>
        <v>Core|Millennium Blades|The One|-</v>
      </c>
      <c r="W886" s="43" t="n">
        <f aca="false">COUNTIF(V:V,V886)</f>
        <v>1</v>
      </c>
    </row>
    <row r="887" customFormat="false" ht="15.75" hidden="false" customHeight="true" outlineLevel="0" collapsed="false">
      <c r="A887" s="33" t="s">
        <v>39</v>
      </c>
      <c r="B887" s="33" t="s">
        <v>12</v>
      </c>
      <c r="C887" s="34" t="n">
        <v>3</v>
      </c>
      <c r="D887" s="34" t="n">
        <v>1</v>
      </c>
      <c r="E887" s="33" t="s">
        <v>9</v>
      </c>
      <c r="F887" s="33" t="s">
        <v>9</v>
      </c>
      <c r="G887" s="34" t="n">
        <v>1</v>
      </c>
      <c r="H887" s="33" t="s">
        <v>109</v>
      </c>
      <c r="I887" s="33" t="s">
        <v>109</v>
      </c>
      <c r="J887" s="33" t="s">
        <v>2094</v>
      </c>
      <c r="K887" s="33"/>
      <c r="L887" s="33"/>
      <c r="M887" s="33" t="s">
        <v>2095</v>
      </c>
      <c r="N887" s="35" t="s">
        <v>39</v>
      </c>
      <c r="O887" s="35" t="s">
        <v>1878</v>
      </c>
      <c r="P887" s="36" t="str">
        <f aca="false">J887</f>
        <v>The Plank</v>
      </c>
      <c r="Q887" s="37" t="n">
        <f aca="false">COUNTIF(P:P,P887)</f>
        <v>1</v>
      </c>
      <c r="R887" s="38" t="str">
        <f aca="false">E887&amp;"|"&amp;J887</f>
        <v>Millennium Blades|The Plank</v>
      </c>
      <c r="S887" s="39" t="n">
        <f aca="false">COUNTIF(R:R,R887)</f>
        <v>1</v>
      </c>
      <c r="T887" s="40" t="str">
        <f aca="false">B887&amp;"|"&amp;E887&amp;"|"&amp;J887</f>
        <v>Core|Millennium Blades|The Plank</v>
      </c>
      <c r="U887" s="41" t="n">
        <f aca="false">COUNTIF(T:T,T887)</f>
        <v>1</v>
      </c>
      <c r="V887" s="42" t="str">
        <f aca="false">B887&amp;"|"&amp;E887&amp;"|"&amp;J887&amp;"|"&amp;N887</f>
        <v>Core|Millennium Blades|The Plank|Collusion</v>
      </c>
      <c r="W887" s="43" t="n">
        <f aca="false">COUNTIF(V:V,V887)</f>
        <v>1</v>
      </c>
    </row>
    <row r="888" customFormat="false" ht="15.75" hidden="false" customHeight="true" outlineLevel="0" collapsed="false">
      <c r="A888" s="33" t="s">
        <v>56</v>
      </c>
      <c r="B888" s="33" t="s">
        <v>12</v>
      </c>
      <c r="C888" s="34" t="n">
        <v>3</v>
      </c>
      <c r="D888" s="34" t="n">
        <v>1</v>
      </c>
      <c r="E888" s="33" t="s">
        <v>9</v>
      </c>
      <c r="F888" s="33" t="s">
        <v>9</v>
      </c>
      <c r="G888" s="34" t="n">
        <v>3</v>
      </c>
      <c r="H888" s="33" t="s">
        <v>109</v>
      </c>
      <c r="I888" s="33" t="s">
        <v>105</v>
      </c>
      <c r="J888" s="33" t="s">
        <v>2096</v>
      </c>
      <c r="K888" s="33"/>
      <c r="L888" s="33" t="s">
        <v>2097</v>
      </c>
      <c r="M888" s="33" t="s">
        <v>2098</v>
      </c>
      <c r="N888" s="35" t="s">
        <v>39</v>
      </c>
      <c r="O888" s="35" t="n">
        <v>2020</v>
      </c>
      <c r="P888" s="36" t="str">
        <f aca="false">J888</f>
        <v>Time Warp</v>
      </c>
      <c r="Q888" s="37" t="n">
        <f aca="false">COUNTIF(P:P,P888)</f>
        <v>1</v>
      </c>
      <c r="R888" s="38" t="str">
        <f aca="false">E888&amp;"|"&amp;J888</f>
        <v>Millennium Blades|Time Warp</v>
      </c>
      <c r="S888" s="39" t="n">
        <f aca="false">COUNTIF(R:R,R888)</f>
        <v>1</v>
      </c>
      <c r="T888" s="40" t="str">
        <f aca="false">B888&amp;"|"&amp;E888&amp;"|"&amp;J888</f>
        <v>Core|Millennium Blades|Time Warp</v>
      </c>
      <c r="U888" s="41" t="n">
        <f aca="false">COUNTIF(T:T,T888)</f>
        <v>1</v>
      </c>
      <c r="V888" s="42" t="str">
        <f aca="false">B888&amp;"|"&amp;E888&amp;"|"&amp;J888&amp;"|"&amp;N888</f>
        <v>Core|Millennium Blades|Time Warp|Collusion</v>
      </c>
      <c r="W888" s="43" t="n">
        <f aca="false">COUNTIF(V:V,V888)</f>
        <v>1</v>
      </c>
    </row>
    <row r="889" customFormat="false" ht="15.75" hidden="false" customHeight="true" outlineLevel="0" collapsed="false">
      <c r="A889" s="33" t="s">
        <v>26</v>
      </c>
      <c r="B889" s="33" t="s">
        <v>12</v>
      </c>
      <c r="C889" s="34" t="n">
        <v>3</v>
      </c>
      <c r="D889" s="34" t="n">
        <v>1</v>
      </c>
      <c r="E889" s="33" t="s">
        <v>9</v>
      </c>
      <c r="F889" s="33" t="s">
        <v>9</v>
      </c>
      <c r="G889" s="34" t="n">
        <v>4</v>
      </c>
      <c r="H889" s="33" t="s">
        <v>110</v>
      </c>
      <c r="I889" s="33" t="s">
        <v>117</v>
      </c>
      <c r="J889" s="33" t="s">
        <v>1308</v>
      </c>
      <c r="K889" s="33"/>
      <c r="L889" s="33"/>
      <c r="M889" s="33" t="s">
        <v>1309</v>
      </c>
      <c r="N889" s="35" t="s">
        <v>26</v>
      </c>
      <c r="O889" s="35" t="n">
        <v>2016</v>
      </c>
      <c r="P889" s="36" t="str">
        <f aca="false">J889</f>
        <v>Timebot Crushtron</v>
      </c>
      <c r="Q889" s="37" t="n">
        <f aca="false">COUNTIF(P:P,P889)</f>
        <v>2</v>
      </c>
      <c r="R889" s="38" t="str">
        <f aca="false">E889&amp;"|"&amp;J889</f>
        <v>Millennium Blades|Timebot Crushtron</v>
      </c>
      <c r="S889" s="39" t="n">
        <f aca="false">COUNTIF(R:R,R889)</f>
        <v>1</v>
      </c>
      <c r="T889" s="40" t="str">
        <f aca="false">B889&amp;"|"&amp;E889&amp;"|"&amp;J889</f>
        <v>Core|Millennium Blades|Timebot Crushtron</v>
      </c>
      <c r="U889" s="41" t="n">
        <f aca="false">COUNTIF(T:T,T889)</f>
        <v>1</v>
      </c>
      <c r="V889" s="42" t="str">
        <f aca="false">B889&amp;"|"&amp;E889&amp;"|"&amp;J889&amp;"|"&amp;N889</f>
        <v>Core|Millennium Blades|Timebot Crushtron|Set Rotation</v>
      </c>
      <c r="W889" s="43" t="n">
        <f aca="false">COUNTIF(V:V,V889)</f>
        <v>1</v>
      </c>
    </row>
    <row r="890" customFormat="false" ht="15.75" hidden="false" customHeight="true" outlineLevel="0" collapsed="false">
      <c r="A890" s="33" t="s">
        <v>26</v>
      </c>
      <c r="B890" s="33" t="s">
        <v>12</v>
      </c>
      <c r="C890" s="34" t="n">
        <v>3</v>
      </c>
      <c r="D890" s="34" t="n">
        <v>1</v>
      </c>
      <c r="E890" s="33" t="s">
        <v>9</v>
      </c>
      <c r="F890" s="33" t="s">
        <v>9</v>
      </c>
      <c r="G890" s="34" t="n">
        <v>1</v>
      </c>
      <c r="H890" s="33" t="s">
        <v>110</v>
      </c>
      <c r="I890" s="33" t="s">
        <v>117</v>
      </c>
      <c r="J890" s="33" t="s">
        <v>1310</v>
      </c>
      <c r="K890" s="33"/>
      <c r="L890" s="33"/>
      <c r="M890" s="33" t="s">
        <v>1311</v>
      </c>
      <c r="N890" s="35" t="s">
        <v>26</v>
      </c>
      <c r="O890" s="35" t="n">
        <v>2016</v>
      </c>
      <c r="P890" s="36" t="str">
        <f aca="false">J890</f>
        <v>Timebot Fusetron</v>
      </c>
      <c r="Q890" s="37" t="n">
        <f aca="false">COUNTIF(P:P,P890)</f>
        <v>2</v>
      </c>
      <c r="R890" s="38" t="str">
        <f aca="false">E890&amp;"|"&amp;J890</f>
        <v>Millennium Blades|Timebot Fusetron</v>
      </c>
      <c r="S890" s="39" t="n">
        <f aca="false">COUNTIF(R:R,R890)</f>
        <v>1</v>
      </c>
      <c r="T890" s="40" t="str">
        <f aca="false">B890&amp;"|"&amp;E890&amp;"|"&amp;J890</f>
        <v>Core|Millennium Blades|Timebot Fusetron</v>
      </c>
      <c r="U890" s="41" t="n">
        <f aca="false">COUNTIF(T:T,T890)</f>
        <v>1</v>
      </c>
      <c r="V890" s="42" t="str">
        <f aca="false">B890&amp;"|"&amp;E890&amp;"|"&amp;J890&amp;"|"&amp;N890</f>
        <v>Core|Millennium Blades|Timebot Fusetron|Set Rotation</v>
      </c>
      <c r="W890" s="43" t="n">
        <f aca="false">COUNTIF(V:V,V890)</f>
        <v>1</v>
      </c>
    </row>
    <row r="891" customFormat="false" ht="15.75" hidden="false" customHeight="true" outlineLevel="0" collapsed="false">
      <c r="A891" s="33" t="s">
        <v>26</v>
      </c>
      <c r="B891" s="33" t="s">
        <v>12</v>
      </c>
      <c r="C891" s="34" t="n">
        <v>3</v>
      </c>
      <c r="D891" s="34" t="n">
        <v>1</v>
      </c>
      <c r="E891" s="33" t="s">
        <v>9</v>
      </c>
      <c r="F891" s="33" t="s">
        <v>9</v>
      </c>
      <c r="G891" s="34" t="n">
        <v>2</v>
      </c>
      <c r="H891" s="33" t="s">
        <v>99</v>
      </c>
      <c r="I891" s="33" t="s">
        <v>117</v>
      </c>
      <c r="J891" s="33" t="s">
        <v>1312</v>
      </c>
      <c r="K891" s="33"/>
      <c r="L891" s="33"/>
      <c r="M891" s="33" t="s">
        <v>1313</v>
      </c>
      <c r="N891" s="35" t="s">
        <v>26</v>
      </c>
      <c r="O891" s="35" t="n">
        <v>2016</v>
      </c>
      <c r="P891" s="36" t="str">
        <f aca="false">J891</f>
        <v>Timebot Leveltron</v>
      </c>
      <c r="Q891" s="37" t="n">
        <f aca="false">COUNTIF(P:P,P891)</f>
        <v>2</v>
      </c>
      <c r="R891" s="38" t="str">
        <f aca="false">E891&amp;"|"&amp;J891</f>
        <v>Millennium Blades|Timebot Leveltron</v>
      </c>
      <c r="S891" s="39" t="n">
        <f aca="false">COUNTIF(R:R,R891)</f>
        <v>1</v>
      </c>
      <c r="T891" s="40" t="str">
        <f aca="false">B891&amp;"|"&amp;E891&amp;"|"&amp;J891</f>
        <v>Core|Millennium Blades|Timebot Leveltron</v>
      </c>
      <c r="U891" s="41" t="n">
        <f aca="false">COUNTIF(T:T,T891)</f>
        <v>1</v>
      </c>
      <c r="V891" s="42" t="str">
        <f aca="false">B891&amp;"|"&amp;E891&amp;"|"&amp;J891&amp;"|"&amp;N891</f>
        <v>Core|Millennium Blades|Timebot Leveltron|Set Rotation</v>
      </c>
      <c r="W891" s="43" t="n">
        <f aca="false">COUNTIF(V:V,V891)</f>
        <v>1</v>
      </c>
    </row>
    <row r="892" customFormat="false" ht="15.75" hidden="false" customHeight="true" outlineLevel="0" collapsed="false">
      <c r="A892" s="33" t="s">
        <v>39</v>
      </c>
      <c r="B892" s="33" t="s">
        <v>12</v>
      </c>
      <c r="C892" s="34" t="n">
        <v>3</v>
      </c>
      <c r="D892" s="34" t="n">
        <v>1</v>
      </c>
      <c r="E892" s="33" t="s">
        <v>9</v>
      </c>
      <c r="F892" s="33" t="s">
        <v>9</v>
      </c>
      <c r="G892" s="34" t="n">
        <v>4</v>
      </c>
      <c r="H892" s="33" t="s">
        <v>109</v>
      </c>
      <c r="I892" s="33" t="s">
        <v>109</v>
      </c>
      <c r="J892" s="33" t="s">
        <v>2099</v>
      </c>
      <c r="K892" s="33"/>
      <c r="L892" s="33"/>
      <c r="M892" s="33" t="s">
        <v>2100</v>
      </c>
      <c r="N892" s="35" t="s">
        <v>39</v>
      </c>
      <c r="O892" s="35" t="n">
        <v>2020</v>
      </c>
      <c r="P892" s="36" t="str">
        <f aca="false">J892</f>
        <v>Timer Scam</v>
      </c>
      <c r="Q892" s="37" t="n">
        <f aca="false">COUNTIF(P:P,P892)</f>
        <v>1</v>
      </c>
      <c r="R892" s="38" t="str">
        <f aca="false">E892&amp;"|"&amp;J892</f>
        <v>Millennium Blades|Timer Scam</v>
      </c>
      <c r="S892" s="39" t="n">
        <f aca="false">COUNTIF(R:R,R892)</f>
        <v>1</v>
      </c>
      <c r="T892" s="40" t="str">
        <f aca="false">B892&amp;"|"&amp;E892&amp;"|"&amp;J892</f>
        <v>Core|Millennium Blades|Timer Scam</v>
      </c>
      <c r="U892" s="41" t="n">
        <f aca="false">COUNTIF(T:T,T892)</f>
        <v>1</v>
      </c>
      <c r="V892" s="42" t="str">
        <f aca="false">B892&amp;"|"&amp;E892&amp;"|"&amp;J892&amp;"|"&amp;N892</f>
        <v>Core|Millennium Blades|Timer Scam|Collusion</v>
      </c>
      <c r="W892" s="43" t="n">
        <f aca="false">COUNTIF(V:V,V892)</f>
        <v>1</v>
      </c>
    </row>
    <row r="893" customFormat="false" ht="15.75" hidden="false" customHeight="true" outlineLevel="0" collapsed="false">
      <c r="A893" s="33" t="s">
        <v>39</v>
      </c>
      <c r="B893" s="33" t="s">
        <v>12</v>
      </c>
      <c r="C893" s="34" t="n">
        <v>3</v>
      </c>
      <c r="D893" s="34" t="n">
        <v>1</v>
      </c>
      <c r="E893" s="33" t="s">
        <v>9</v>
      </c>
      <c r="F893" s="33" t="s">
        <v>9</v>
      </c>
      <c r="G893" s="34" t="n">
        <v>4</v>
      </c>
      <c r="H893" s="33" t="s">
        <v>109</v>
      </c>
      <c r="I893" s="33" t="s">
        <v>109</v>
      </c>
      <c r="J893" s="33" t="s">
        <v>2101</v>
      </c>
      <c r="K893" s="33" t="s">
        <v>2102</v>
      </c>
      <c r="L893" s="33"/>
      <c r="M893" s="33" t="s">
        <v>2103</v>
      </c>
      <c r="N893" s="35" t="s">
        <v>39</v>
      </c>
      <c r="O893" s="35" t="n">
        <v>2020</v>
      </c>
      <c r="P893" s="36" t="str">
        <f aca="false">J893</f>
        <v>To Explore and Exploit</v>
      </c>
      <c r="Q893" s="37" t="n">
        <f aca="false">COUNTIF(P:P,P893)</f>
        <v>1</v>
      </c>
      <c r="R893" s="38" t="str">
        <f aca="false">E893&amp;"|"&amp;J893</f>
        <v>Millennium Blades|To Explore and Exploit</v>
      </c>
      <c r="S893" s="39" t="n">
        <f aca="false">COUNTIF(R:R,R893)</f>
        <v>1</v>
      </c>
      <c r="T893" s="40" t="str">
        <f aca="false">B893&amp;"|"&amp;E893&amp;"|"&amp;J893</f>
        <v>Core|Millennium Blades|To Explore and Exploit</v>
      </c>
      <c r="U893" s="41" t="n">
        <f aca="false">COUNTIF(T:T,T893)</f>
        <v>1</v>
      </c>
      <c r="V893" s="42" t="str">
        <f aca="false">B893&amp;"|"&amp;E893&amp;"|"&amp;J893&amp;"|"&amp;N893</f>
        <v>Core|Millennium Blades|To Explore and Exploit|Collusion</v>
      </c>
      <c r="W893" s="43" t="n">
        <f aca="false">COUNTIF(V:V,V893)</f>
        <v>1</v>
      </c>
    </row>
    <row r="894" customFormat="false" ht="15.75" hidden="false" customHeight="true" outlineLevel="0" collapsed="false">
      <c r="A894" s="33" t="s">
        <v>39</v>
      </c>
      <c r="B894" s="33" t="s">
        <v>12</v>
      </c>
      <c r="C894" s="34" t="n">
        <v>3</v>
      </c>
      <c r="D894" s="34" t="n">
        <v>1</v>
      </c>
      <c r="E894" s="33" t="s">
        <v>9</v>
      </c>
      <c r="F894" s="33" t="s">
        <v>9</v>
      </c>
      <c r="G894" s="34" t="n">
        <v>4</v>
      </c>
      <c r="H894" s="33" t="s">
        <v>109</v>
      </c>
      <c r="I894" s="33" t="s">
        <v>109</v>
      </c>
      <c r="J894" s="33" t="s">
        <v>2104</v>
      </c>
      <c r="K894" s="33" t="s">
        <v>2105</v>
      </c>
      <c r="L894" s="33"/>
      <c r="M894" s="33" t="s">
        <v>2106</v>
      </c>
      <c r="N894" s="35" t="s">
        <v>39</v>
      </c>
      <c r="O894" s="35" t="n">
        <v>2020</v>
      </c>
      <c r="P894" s="36" t="str">
        <f aca="false">J894</f>
        <v>To Serve Mangos</v>
      </c>
      <c r="Q894" s="37" t="n">
        <f aca="false">COUNTIF(P:P,P894)</f>
        <v>1</v>
      </c>
      <c r="R894" s="38" t="str">
        <f aca="false">E894&amp;"|"&amp;J894</f>
        <v>Millennium Blades|To Serve Mangos</v>
      </c>
      <c r="S894" s="39" t="n">
        <f aca="false">COUNTIF(R:R,R894)</f>
        <v>1</v>
      </c>
      <c r="T894" s="40" t="str">
        <f aca="false">B894&amp;"|"&amp;E894&amp;"|"&amp;J894</f>
        <v>Core|Millennium Blades|To Serve Mangos</v>
      </c>
      <c r="U894" s="41" t="n">
        <f aca="false">COUNTIF(T:T,T894)</f>
        <v>1</v>
      </c>
      <c r="V894" s="42" t="str">
        <f aca="false">B894&amp;"|"&amp;E894&amp;"|"&amp;J894&amp;"|"&amp;N894</f>
        <v>Core|Millennium Blades|To Serve Mangos|Collusion</v>
      </c>
      <c r="W894" s="43" t="n">
        <f aca="false">COUNTIF(V:V,V894)</f>
        <v>1</v>
      </c>
    </row>
    <row r="895" customFormat="false" ht="15.75" hidden="false" customHeight="true" outlineLevel="0" collapsed="false">
      <c r="A895" s="33" t="s">
        <v>56</v>
      </c>
      <c r="B895" s="33" t="s">
        <v>12</v>
      </c>
      <c r="C895" s="34" t="n">
        <v>3</v>
      </c>
      <c r="D895" s="34" t="n">
        <v>1</v>
      </c>
      <c r="E895" s="33" t="s">
        <v>9</v>
      </c>
      <c r="F895" s="33" t="s">
        <v>9</v>
      </c>
      <c r="G895" s="34" t="n">
        <v>3</v>
      </c>
      <c r="H895" s="33" t="s">
        <v>109</v>
      </c>
      <c r="I895" s="33" t="s">
        <v>162</v>
      </c>
      <c r="J895" s="33" t="s">
        <v>2107</v>
      </c>
      <c r="K895" s="33"/>
      <c r="L895" s="33" t="s">
        <v>2108</v>
      </c>
      <c r="M895" s="33" t="s">
        <v>2109</v>
      </c>
      <c r="N895" s="35" t="s">
        <v>39</v>
      </c>
      <c r="O895" s="35" t="n">
        <v>2020</v>
      </c>
      <c r="P895" s="36" t="str">
        <f aca="false">J895</f>
        <v>Total Destruction</v>
      </c>
      <c r="Q895" s="37" t="n">
        <f aca="false">COUNTIF(P:P,P895)</f>
        <v>1</v>
      </c>
      <c r="R895" s="38" t="str">
        <f aca="false">E895&amp;"|"&amp;J895</f>
        <v>Millennium Blades|Total Destruction</v>
      </c>
      <c r="S895" s="39" t="n">
        <f aca="false">COUNTIF(R:R,R895)</f>
        <v>1</v>
      </c>
      <c r="T895" s="40" t="str">
        <f aca="false">B895&amp;"|"&amp;E895&amp;"|"&amp;J895</f>
        <v>Core|Millennium Blades|Total Destruction</v>
      </c>
      <c r="U895" s="41" t="n">
        <f aca="false">COUNTIF(T:T,T895)</f>
        <v>1</v>
      </c>
      <c r="V895" s="42" t="str">
        <f aca="false">B895&amp;"|"&amp;E895&amp;"|"&amp;J895&amp;"|"&amp;N895</f>
        <v>Core|Millennium Blades|Total Destruction|Collusion</v>
      </c>
      <c r="W895" s="43" t="n">
        <f aca="false">COUNTIF(V:V,V895)</f>
        <v>1</v>
      </c>
    </row>
    <row r="896" customFormat="false" ht="15.75" hidden="false" customHeight="true" outlineLevel="0" collapsed="false">
      <c r="A896" s="33" t="s">
        <v>56</v>
      </c>
      <c r="B896" s="33" t="s">
        <v>12</v>
      </c>
      <c r="C896" s="34" t="n">
        <v>3</v>
      </c>
      <c r="D896" s="34" t="n">
        <v>1</v>
      </c>
      <c r="E896" s="33" t="s">
        <v>9</v>
      </c>
      <c r="F896" s="33" t="s">
        <v>9</v>
      </c>
      <c r="G896" s="34" t="n">
        <v>3</v>
      </c>
      <c r="H896" s="33" t="s">
        <v>109</v>
      </c>
      <c r="I896" s="33" t="s">
        <v>105</v>
      </c>
      <c r="J896" s="33" t="s">
        <v>2110</v>
      </c>
      <c r="K896" s="33"/>
      <c r="L896" s="33" t="s">
        <v>2111</v>
      </c>
      <c r="M896" s="33" t="s">
        <v>2112</v>
      </c>
      <c r="N896" s="35" t="s">
        <v>39</v>
      </c>
      <c r="O896" s="35" t="n">
        <v>2020</v>
      </c>
      <c r="P896" s="36" t="str">
        <f aca="false">J896</f>
        <v>Treasure Hunt</v>
      </c>
      <c r="Q896" s="37" t="n">
        <f aca="false">COUNTIF(P:P,P896)</f>
        <v>1</v>
      </c>
      <c r="R896" s="38" t="str">
        <f aca="false">E896&amp;"|"&amp;J896</f>
        <v>Millennium Blades|Treasure Hunt</v>
      </c>
      <c r="S896" s="39" t="n">
        <f aca="false">COUNTIF(R:R,R896)</f>
        <v>1</v>
      </c>
      <c r="T896" s="40" t="str">
        <f aca="false">B896&amp;"|"&amp;E896&amp;"|"&amp;J896</f>
        <v>Core|Millennium Blades|Treasure Hunt</v>
      </c>
      <c r="U896" s="41" t="n">
        <f aca="false">COUNTIF(T:T,T896)</f>
        <v>1</v>
      </c>
      <c r="V896" s="42" t="str">
        <f aca="false">B896&amp;"|"&amp;E896&amp;"|"&amp;J896&amp;"|"&amp;N896</f>
        <v>Core|Millennium Blades|Treasure Hunt|Collusion</v>
      </c>
      <c r="W896" s="43" t="n">
        <f aca="false">COUNTIF(V:V,V896)</f>
        <v>1</v>
      </c>
    </row>
    <row r="897" customFormat="false" ht="15.75" hidden="false" customHeight="true" outlineLevel="0" collapsed="false">
      <c r="A897" s="33" t="s">
        <v>10</v>
      </c>
      <c r="B897" s="33" t="s">
        <v>12</v>
      </c>
      <c r="C897" s="34" t="n">
        <v>3</v>
      </c>
      <c r="D897" s="34" t="n">
        <v>1</v>
      </c>
      <c r="E897" s="33" t="s">
        <v>9</v>
      </c>
      <c r="F897" s="33" t="s">
        <v>9</v>
      </c>
      <c r="G897" s="34" t="n">
        <v>1</v>
      </c>
      <c r="H897" s="33" t="s">
        <v>129</v>
      </c>
      <c r="I897" s="33" t="s">
        <v>125</v>
      </c>
      <c r="J897" s="33" t="s">
        <v>1449</v>
      </c>
      <c r="K897" s="33"/>
      <c r="L897" s="33"/>
      <c r="M897" s="33" t="s">
        <v>1450</v>
      </c>
      <c r="N897" s="35" t="s">
        <v>109</v>
      </c>
      <c r="O897" s="35" t="n">
        <v>2015</v>
      </c>
      <c r="P897" s="36" t="str">
        <f aca="false">J897</f>
        <v>Trenneth, Novice Archer</v>
      </c>
      <c r="Q897" s="37" t="n">
        <f aca="false">COUNTIF(P:P,P897)</f>
        <v>3</v>
      </c>
      <c r="R897" s="38" t="str">
        <f aca="false">E897&amp;"|"&amp;J897</f>
        <v>Millennium Blades|Trenneth, Novice Archer</v>
      </c>
      <c r="S897" s="39" t="n">
        <f aca="false">COUNTIF(R:R,R897)</f>
        <v>1</v>
      </c>
      <c r="T897" s="40" t="str">
        <f aca="false">B897&amp;"|"&amp;E897&amp;"|"&amp;J897</f>
        <v>Core|Millennium Blades|Trenneth, Novice Archer</v>
      </c>
      <c r="U897" s="41" t="n">
        <f aca="false">COUNTIF(T:T,T897)</f>
        <v>1</v>
      </c>
      <c r="V897" s="42" t="str">
        <f aca="false">B897&amp;"|"&amp;E897&amp;"|"&amp;J897&amp;"|"&amp;N897</f>
        <v>Core|Millennium Blades|Trenneth, Novice Archer|-</v>
      </c>
      <c r="W897" s="43" t="n">
        <f aca="false">COUNTIF(V:V,V897)</f>
        <v>1</v>
      </c>
    </row>
    <row r="898" customFormat="false" ht="15.75" hidden="false" customHeight="true" outlineLevel="0" collapsed="false">
      <c r="A898" s="33" t="s">
        <v>26</v>
      </c>
      <c r="B898" s="33" t="s">
        <v>12</v>
      </c>
      <c r="C898" s="34" t="n">
        <v>3</v>
      </c>
      <c r="D898" s="34" t="n">
        <v>1</v>
      </c>
      <c r="E898" s="33" t="s">
        <v>9</v>
      </c>
      <c r="F898" s="33" t="s">
        <v>9</v>
      </c>
      <c r="G898" s="34" t="n">
        <v>1</v>
      </c>
      <c r="H898" s="33" t="s">
        <v>110</v>
      </c>
      <c r="I898" s="33" t="s">
        <v>275</v>
      </c>
      <c r="J898" s="33" t="s">
        <v>2113</v>
      </c>
      <c r="K898" s="33"/>
      <c r="L898" s="33"/>
      <c r="M898" s="33" t="s">
        <v>2114</v>
      </c>
      <c r="N898" s="35" t="s">
        <v>109</v>
      </c>
      <c r="O898" s="35" t="n">
        <v>2016</v>
      </c>
      <c r="P898" s="36" t="str">
        <f aca="false">J898</f>
        <v>Vampire Lord Caliban</v>
      </c>
      <c r="Q898" s="37" t="n">
        <f aca="false">COUNTIF(P:P,P898)</f>
        <v>1</v>
      </c>
      <c r="R898" s="38" t="str">
        <f aca="false">E898&amp;"|"&amp;J898</f>
        <v>Millennium Blades|Vampire Lord Caliban</v>
      </c>
      <c r="S898" s="39" t="n">
        <f aca="false">COUNTIF(R:R,R898)</f>
        <v>1</v>
      </c>
      <c r="T898" s="40" t="str">
        <f aca="false">B898&amp;"|"&amp;E898&amp;"|"&amp;J898</f>
        <v>Core|Millennium Blades|Vampire Lord Caliban</v>
      </c>
      <c r="U898" s="41" t="n">
        <f aca="false">COUNTIF(T:T,T898)</f>
        <v>1</v>
      </c>
      <c r="V898" s="42" t="str">
        <f aca="false">B898&amp;"|"&amp;E898&amp;"|"&amp;J898&amp;"|"&amp;N898</f>
        <v>Core|Millennium Blades|Vampire Lord Caliban|-</v>
      </c>
      <c r="W898" s="43" t="n">
        <f aca="false">COUNTIF(V:V,V898)</f>
        <v>1</v>
      </c>
    </row>
    <row r="899" customFormat="false" ht="15.75" hidden="false" customHeight="true" outlineLevel="0" collapsed="false">
      <c r="A899" s="33" t="s">
        <v>10</v>
      </c>
      <c r="B899" s="33" t="s">
        <v>12</v>
      </c>
      <c r="C899" s="34" t="n">
        <v>3</v>
      </c>
      <c r="D899" s="34" t="n">
        <v>1</v>
      </c>
      <c r="E899" s="33" t="s">
        <v>9</v>
      </c>
      <c r="F899" s="33" t="s">
        <v>9</v>
      </c>
      <c r="G899" s="34" t="n">
        <v>4</v>
      </c>
      <c r="H899" s="33" t="s">
        <v>110</v>
      </c>
      <c r="I899" s="33" t="s">
        <v>120</v>
      </c>
      <c r="J899" s="33" t="s">
        <v>693</v>
      </c>
      <c r="K899" s="33"/>
      <c r="L899" s="33" t="s">
        <v>695</v>
      </c>
      <c r="M899" s="33" t="s">
        <v>696</v>
      </c>
      <c r="N899" s="35" t="s">
        <v>109</v>
      </c>
      <c r="O899" s="35" t="n">
        <v>2016</v>
      </c>
      <c r="P899" s="36" t="str">
        <f aca="false">J899</f>
        <v>Vectis, Necromancer</v>
      </c>
      <c r="Q899" s="37" t="n">
        <f aca="false">COUNTIF(P:P,P899)</f>
        <v>2</v>
      </c>
      <c r="R899" s="38" t="str">
        <f aca="false">E899&amp;"|"&amp;J899</f>
        <v>Millennium Blades|Vectis, Necromancer</v>
      </c>
      <c r="S899" s="39" t="n">
        <f aca="false">COUNTIF(R:R,R899)</f>
        <v>1</v>
      </c>
      <c r="T899" s="40" t="str">
        <f aca="false">B899&amp;"|"&amp;E899&amp;"|"&amp;J899</f>
        <v>Core|Millennium Blades|Vectis, Necromancer</v>
      </c>
      <c r="U899" s="41" t="n">
        <f aca="false">COUNTIF(T:T,T899)</f>
        <v>1</v>
      </c>
      <c r="V899" s="42" t="str">
        <f aca="false">B899&amp;"|"&amp;E899&amp;"|"&amp;J899&amp;"|"&amp;N899</f>
        <v>Core|Millennium Blades|Vectis, Necromancer|-</v>
      </c>
      <c r="W899" s="43" t="n">
        <f aca="false">COUNTIF(V:V,V899)</f>
        <v>1</v>
      </c>
    </row>
    <row r="900" customFormat="false" ht="15.75" hidden="false" customHeight="true" outlineLevel="0" collapsed="false">
      <c r="A900" s="33" t="s">
        <v>10</v>
      </c>
      <c r="B900" s="33" t="s">
        <v>12</v>
      </c>
      <c r="C900" s="34" t="n">
        <v>3</v>
      </c>
      <c r="D900" s="34" t="n">
        <v>1</v>
      </c>
      <c r="E900" s="33" t="s">
        <v>9</v>
      </c>
      <c r="F900" s="33" t="s">
        <v>9</v>
      </c>
      <c r="G900" s="34" t="n">
        <v>4</v>
      </c>
      <c r="H900" s="33" t="s">
        <v>109</v>
      </c>
      <c r="I900" s="33" t="s">
        <v>109</v>
      </c>
      <c r="J900" s="33" t="s">
        <v>2115</v>
      </c>
      <c r="K900" s="33"/>
      <c r="L900" s="33"/>
      <c r="M900" s="33" t="s">
        <v>2116</v>
      </c>
      <c r="N900" s="35" t="s">
        <v>109</v>
      </c>
      <c r="O900" s="35" t="n">
        <v>2015</v>
      </c>
      <c r="P900" s="36" t="str">
        <f aca="false">J900</f>
        <v>VIP Pass</v>
      </c>
      <c r="Q900" s="37" t="n">
        <f aca="false">COUNTIF(P:P,P900)</f>
        <v>1</v>
      </c>
      <c r="R900" s="38" t="str">
        <f aca="false">E900&amp;"|"&amp;J900</f>
        <v>Millennium Blades|VIP Pass</v>
      </c>
      <c r="S900" s="39" t="n">
        <f aca="false">COUNTIF(R:R,R900)</f>
        <v>1</v>
      </c>
      <c r="T900" s="40" t="str">
        <f aca="false">B900&amp;"|"&amp;E900&amp;"|"&amp;J900</f>
        <v>Core|Millennium Blades|VIP Pass</v>
      </c>
      <c r="U900" s="41" t="n">
        <f aca="false">COUNTIF(T:T,T900)</f>
        <v>1</v>
      </c>
      <c r="V900" s="42" t="str">
        <f aca="false">B900&amp;"|"&amp;E900&amp;"|"&amp;J900&amp;"|"&amp;N900</f>
        <v>Core|Millennium Blades|VIP Pass|-</v>
      </c>
      <c r="W900" s="43" t="n">
        <f aca="false">COUNTIF(V:V,V900)</f>
        <v>1</v>
      </c>
    </row>
    <row r="901" customFormat="false" ht="15.75" hidden="false" customHeight="true" outlineLevel="0" collapsed="false">
      <c r="A901" s="33" t="s">
        <v>10</v>
      </c>
      <c r="B901" s="33" t="s">
        <v>12</v>
      </c>
      <c r="C901" s="34" t="n">
        <v>3</v>
      </c>
      <c r="D901" s="34" t="n">
        <v>1</v>
      </c>
      <c r="E901" s="33" t="s">
        <v>9</v>
      </c>
      <c r="F901" s="33" t="s">
        <v>9</v>
      </c>
      <c r="G901" s="34" t="n">
        <v>3</v>
      </c>
      <c r="H901" s="33" t="s">
        <v>124</v>
      </c>
      <c r="I901" s="33" t="s">
        <v>120</v>
      </c>
      <c r="J901" s="33" t="s">
        <v>476</v>
      </c>
      <c r="K901" s="33"/>
      <c r="L901" s="33"/>
      <c r="M901" s="33" t="s">
        <v>478</v>
      </c>
      <c r="N901" s="35" t="s">
        <v>109</v>
      </c>
      <c r="O901" s="35" t="n">
        <v>2015</v>
      </c>
      <c r="P901" s="36" t="str">
        <f aca="false">J901</f>
        <v>Waverly the Witch</v>
      </c>
      <c r="Q901" s="37" t="n">
        <f aca="false">COUNTIF(P:P,P901)</f>
        <v>2</v>
      </c>
      <c r="R901" s="38" t="str">
        <f aca="false">E901&amp;"|"&amp;J901</f>
        <v>Millennium Blades|Waverly the Witch</v>
      </c>
      <c r="S901" s="39" t="n">
        <f aca="false">COUNTIF(R:R,R901)</f>
        <v>1</v>
      </c>
      <c r="T901" s="40" t="str">
        <f aca="false">B901&amp;"|"&amp;E901&amp;"|"&amp;J901</f>
        <v>Core|Millennium Blades|Waverly the Witch</v>
      </c>
      <c r="U901" s="41" t="n">
        <f aca="false">COUNTIF(T:T,T901)</f>
        <v>1</v>
      </c>
      <c r="V901" s="42" t="str">
        <f aca="false">B901&amp;"|"&amp;E901&amp;"|"&amp;J901&amp;"|"&amp;N901</f>
        <v>Core|Millennium Blades|Waverly the Witch|-</v>
      </c>
      <c r="W901" s="43" t="n">
        <f aca="false">COUNTIF(V:V,V901)</f>
        <v>1</v>
      </c>
    </row>
    <row r="902" customFormat="false" ht="15.75" hidden="false" customHeight="true" outlineLevel="0" collapsed="false">
      <c r="A902" s="33" t="s">
        <v>10</v>
      </c>
      <c r="B902" s="33" t="s">
        <v>12</v>
      </c>
      <c r="C902" s="34" t="n">
        <v>3</v>
      </c>
      <c r="D902" s="34" t="n">
        <v>1</v>
      </c>
      <c r="E902" s="33" t="s">
        <v>9</v>
      </c>
      <c r="F902" s="33" t="s">
        <v>9</v>
      </c>
      <c r="G902" s="34" t="n">
        <v>3</v>
      </c>
      <c r="H902" s="33" t="s">
        <v>129</v>
      </c>
      <c r="I902" s="33" t="s">
        <v>275</v>
      </c>
      <c r="J902" s="33" t="s">
        <v>1451</v>
      </c>
      <c r="K902" s="33"/>
      <c r="L902" s="33"/>
      <c r="M902" s="33" t="s">
        <v>1452</v>
      </c>
      <c r="N902" s="35" t="s">
        <v>109</v>
      </c>
      <c r="O902" s="35" t="n">
        <v>2015</v>
      </c>
      <c r="P902" s="36" t="str">
        <f aca="false">J902</f>
        <v>Wenglie, the Harpy</v>
      </c>
      <c r="Q902" s="37" t="n">
        <f aca="false">COUNTIF(P:P,P902)</f>
        <v>2</v>
      </c>
      <c r="R902" s="38" t="str">
        <f aca="false">E902&amp;"|"&amp;J902</f>
        <v>Millennium Blades|Wenglie, the Harpy</v>
      </c>
      <c r="S902" s="39" t="n">
        <f aca="false">COUNTIF(R:R,R902)</f>
        <v>1</v>
      </c>
      <c r="T902" s="40" t="str">
        <f aca="false">B902&amp;"|"&amp;E902&amp;"|"&amp;J902</f>
        <v>Core|Millennium Blades|Wenglie, the Harpy</v>
      </c>
      <c r="U902" s="41" t="n">
        <f aca="false">COUNTIF(T:T,T902)</f>
        <v>1</v>
      </c>
      <c r="V902" s="42" t="str">
        <f aca="false">B902&amp;"|"&amp;E902&amp;"|"&amp;J902&amp;"|"&amp;N902</f>
        <v>Core|Millennium Blades|Wenglie, the Harpy|-</v>
      </c>
      <c r="W902" s="43" t="n">
        <f aca="false">COUNTIF(V:V,V902)</f>
        <v>1</v>
      </c>
    </row>
    <row r="903" customFormat="false" ht="15.75" hidden="false" customHeight="true" outlineLevel="0" collapsed="false">
      <c r="A903" s="33" t="s">
        <v>10</v>
      </c>
      <c r="B903" s="33" t="s">
        <v>12</v>
      </c>
      <c r="C903" s="34" t="n">
        <v>3</v>
      </c>
      <c r="D903" s="34" t="n">
        <v>1</v>
      </c>
      <c r="E903" s="33" t="s">
        <v>9</v>
      </c>
      <c r="F903" s="33" t="s">
        <v>9</v>
      </c>
      <c r="G903" s="34" t="n">
        <v>1</v>
      </c>
      <c r="H903" s="33" t="s">
        <v>99</v>
      </c>
      <c r="I903" s="33" t="s">
        <v>162</v>
      </c>
      <c r="J903" s="33" t="s">
        <v>2117</v>
      </c>
      <c r="K903" s="33"/>
      <c r="L903" s="33"/>
      <c r="M903" s="33" t="s">
        <v>2118</v>
      </c>
      <c r="N903" s="35" t="s">
        <v>109</v>
      </c>
      <c r="O903" s="35" t="n">
        <v>2015</v>
      </c>
      <c r="P903" s="36" t="str">
        <f aca="false">J903</f>
        <v>White Egg, Birth of Light</v>
      </c>
      <c r="Q903" s="37" t="n">
        <f aca="false">COUNTIF(P:P,P903)</f>
        <v>2</v>
      </c>
      <c r="R903" s="38" t="str">
        <f aca="false">E903&amp;"|"&amp;J903</f>
        <v>Millennium Blades|White Egg, Birth of Light</v>
      </c>
      <c r="S903" s="39" t="n">
        <f aca="false">COUNTIF(R:R,R903)</f>
        <v>1</v>
      </c>
      <c r="T903" s="40" t="str">
        <f aca="false">B903&amp;"|"&amp;E903&amp;"|"&amp;J903</f>
        <v>Core|Millennium Blades|White Egg, Birth of Light</v>
      </c>
      <c r="U903" s="41" t="n">
        <f aca="false">COUNTIF(T:T,T903)</f>
        <v>1</v>
      </c>
      <c r="V903" s="42" t="str">
        <f aca="false">B903&amp;"|"&amp;E903&amp;"|"&amp;J903&amp;"|"&amp;N903</f>
        <v>Core|Millennium Blades|White Egg, Birth of Light|-</v>
      </c>
      <c r="W903" s="43" t="n">
        <f aca="false">COUNTIF(V:V,V903)</f>
        <v>1</v>
      </c>
    </row>
    <row r="904" customFormat="false" ht="15.75" hidden="false" customHeight="true" outlineLevel="0" collapsed="false">
      <c r="A904" s="33" t="s">
        <v>26</v>
      </c>
      <c r="B904" s="33" t="s">
        <v>12</v>
      </c>
      <c r="C904" s="34" t="n">
        <v>3</v>
      </c>
      <c r="D904" s="34" t="n">
        <v>1</v>
      </c>
      <c r="E904" s="33" t="s">
        <v>9</v>
      </c>
      <c r="F904" s="33" t="s">
        <v>9</v>
      </c>
      <c r="G904" s="34" t="n">
        <v>1</v>
      </c>
      <c r="H904" s="33" t="s">
        <v>114</v>
      </c>
      <c r="I904" s="33" t="s">
        <v>275</v>
      </c>
      <c r="J904" s="33" t="s">
        <v>1432</v>
      </c>
      <c r="K904" s="33"/>
      <c r="L904" s="33"/>
      <c r="M904" s="33" t="s">
        <v>1433</v>
      </c>
      <c r="N904" s="35" t="s">
        <v>26</v>
      </c>
      <c r="O904" s="35" t="n">
        <v>2016</v>
      </c>
      <c r="P904" s="36" t="str">
        <f aca="false">J904</f>
        <v>Will o' Wisp</v>
      </c>
      <c r="Q904" s="37" t="n">
        <f aca="false">COUNTIF(P:P,P904)</f>
        <v>2</v>
      </c>
      <c r="R904" s="38" t="str">
        <f aca="false">E904&amp;"|"&amp;J904</f>
        <v>Millennium Blades|Will o' Wisp</v>
      </c>
      <c r="S904" s="39" t="n">
        <f aca="false">COUNTIF(R:R,R904)</f>
        <v>1</v>
      </c>
      <c r="T904" s="40" t="str">
        <f aca="false">B904&amp;"|"&amp;E904&amp;"|"&amp;J904</f>
        <v>Core|Millennium Blades|Will o' Wisp</v>
      </c>
      <c r="U904" s="41" t="n">
        <f aca="false">COUNTIF(T:T,T904)</f>
        <v>1</v>
      </c>
      <c r="V904" s="42" t="str">
        <f aca="false">B904&amp;"|"&amp;E904&amp;"|"&amp;J904&amp;"|"&amp;N904</f>
        <v>Core|Millennium Blades|Will o' Wisp|Set Rotation</v>
      </c>
      <c r="W904" s="43" t="n">
        <f aca="false">COUNTIF(V:V,V904)</f>
        <v>1</v>
      </c>
    </row>
    <row r="905" customFormat="false" ht="15.75" hidden="false" customHeight="true" outlineLevel="0" collapsed="false">
      <c r="A905" s="33" t="s">
        <v>26</v>
      </c>
      <c r="B905" s="33" t="s">
        <v>12</v>
      </c>
      <c r="C905" s="34" t="n">
        <v>3</v>
      </c>
      <c r="D905" s="34" t="n">
        <v>1</v>
      </c>
      <c r="E905" s="33" t="s">
        <v>9</v>
      </c>
      <c r="F905" s="33" t="s">
        <v>9</v>
      </c>
      <c r="G905" s="34" t="n">
        <v>3</v>
      </c>
      <c r="H905" s="33" t="s">
        <v>129</v>
      </c>
      <c r="I905" s="33" t="s">
        <v>125</v>
      </c>
      <c r="J905" s="33" t="s">
        <v>2119</v>
      </c>
      <c r="K905" s="33" t="s">
        <v>2120</v>
      </c>
      <c r="L905" s="33"/>
      <c r="M905" s="33" t="s">
        <v>2121</v>
      </c>
      <c r="N905" s="35" t="s">
        <v>26</v>
      </c>
      <c r="O905" s="35" t="n">
        <v>2016</v>
      </c>
      <c r="P905" s="36" t="str">
        <f aca="false">J905</f>
        <v>Wind Warrior Cariolis</v>
      </c>
      <c r="Q905" s="37" t="n">
        <f aca="false">COUNTIF(P:P,P905)</f>
        <v>2</v>
      </c>
      <c r="R905" s="38" t="str">
        <f aca="false">E905&amp;"|"&amp;J905</f>
        <v>Millennium Blades|Wind Warrior Cariolis</v>
      </c>
      <c r="S905" s="39" t="n">
        <f aca="false">COUNTIF(R:R,R905)</f>
        <v>1</v>
      </c>
      <c r="T905" s="40" t="str">
        <f aca="false">B905&amp;"|"&amp;E905&amp;"|"&amp;J905</f>
        <v>Core|Millennium Blades|Wind Warrior Cariolis</v>
      </c>
      <c r="U905" s="41" t="n">
        <f aca="false">COUNTIF(T:T,T905)</f>
        <v>1</v>
      </c>
      <c r="V905" s="42" t="str">
        <f aca="false">B905&amp;"|"&amp;E905&amp;"|"&amp;J905&amp;"|"&amp;N905</f>
        <v>Core|Millennium Blades|Wind Warrior Cariolis|Set Rotation</v>
      </c>
      <c r="W905" s="43" t="n">
        <f aca="false">COUNTIF(V:V,V905)</f>
        <v>1</v>
      </c>
    </row>
    <row r="906" customFormat="false" ht="15.75" hidden="false" customHeight="true" outlineLevel="0" collapsed="false">
      <c r="A906" s="33" t="s">
        <v>56</v>
      </c>
      <c r="B906" s="33" t="s">
        <v>12</v>
      </c>
      <c r="C906" s="34" t="n">
        <v>3</v>
      </c>
      <c r="D906" s="34" t="n">
        <v>1</v>
      </c>
      <c r="E906" s="33" t="s">
        <v>9</v>
      </c>
      <c r="F906" s="33" t="s">
        <v>9</v>
      </c>
      <c r="G906" s="34" t="n">
        <v>3</v>
      </c>
      <c r="H906" s="33" t="s">
        <v>109</v>
      </c>
      <c r="I906" s="33" t="s">
        <v>125</v>
      </c>
      <c r="J906" s="33" t="s">
        <v>2122</v>
      </c>
      <c r="K906" s="33"/>
      <c r="L906" s="33"/>
      <c r="M906" s="33" t="s">
        <v>2123</v>
      </c>
      <c r="N906" s="35" t="s">
        <v>109</v>
      </c>
      <c r="O906" s="35" t="n">
        <v>2016</v>
      </c>
      <c r="P906" s="36" t="str">
        <f aca="false">J906</f>
        <v>Witch Hunt</v>
      </c>
      <c r="Q906" s="37" t="n">
        <f aca="false">COUNTIF(P:P,P906)</f>
        <v>1</v>
      </c>
      <c r="R906" s="38" t="str">
        <f aca="false">E906&amp;"|"&amp;J906</f>
        <v>Millennium Blades|Witch Hunt</v>
      </c>
      <c r="S906" s="39" t="n">
        <f aca="false">COUNTIF(R:R,R906)</f>
        <v>1</v>
      </c>
      <c r="T906" s="40" t="str">
        <f aca="false">B906&amp;"|"&amp;E906&amp;"|"&amp;J906</f>
        <v>Core|Millennium Blades|Witch Hunt</v>
      </c>
      <c r="U906" s="41" t="n">
        <f aca="false">COUNTIF(T:T,T906)</f>
        <v>1</v>
      </c>
      <c r="V906" s="42" t="str">
        <f aca="false">B906&amp;"|"&amp;E906&amp;"|"&amp;J906&amp;"|"&amp;N906</f>
        <v>Core|Millennium Blades|Witch Hunt|-</v>
      </c>
      <c r="W906" s="43" t="n">
        <f aca="false">COUNTIF(V:V,V906)</f>
        <v>1</v>
      </c>
    </row>
    <row r="907" customFormat="false" ht="15.75" hidden="false" customHeight="true" outlineLevel="0" collapsed="false">
      <c r="A907" s="33" t="s">
        <v>26</v>
      </c>
      <c r="B907" s="33" t="s">
        <v>12</v>
      </c>
      <c r="C907" s="34" t="n">
        <v>3</v>
      </c>
      <c r="D907" s="34" t="n">
        <v>1</v>
      </c>
      <c r="E907" s="33" t="s">
        <v>9</v>
      </c>
      <c r="F907" s="33" t="s">
        <v>9</v>
      </c>
      <c r="G907" s="34" t="n">
        <v>3</v>
      </c>
      <c r="H907" s="33" t="s">
        <v>139</v>
      </c>
      <c r="I907" s="33" t="s">
        <v>275</v>
      </c>
      <c r="J907" s="33" t="s">
        <v>1434</v>
      </c>
      <c r="K907" s="33"/>
      <c r="L907" s="33" t="s">
        <v>1436</v>
      </c>
      <c r="M907" s="33" t="s">
        <v>1437</v>
      </c>
      <c r="N907" s="35" t="s">
        <v>39</v>
      </c>
      <c r="O907" s="35" t="n">
        <v>2020</v>
      </c>
      <c r="P907" s="36" t="str">
        <f aca="false">J907</f>
        <v>World Turtle Tarask</v>
      </c>
      <c r="Q907" s="37" t="n">
        <f aca="false">COUNTIF(P:P,P907)</f>
        <v>2</v>
      </c>
      <c r="R907" s="38" t="str">
        <f aca="false">E907&amp;"|"&amp;J907</f>
        <v>Millennium Blades|World Turtle Tarask</v>
      </c>
      <c r="S907" s="39" t="n">
        <f aca="false">COUNTIF(R:R,R907)</f>
        <v>1</v>
      </c>
      <c r="T907" s="40" t="str">
        <f aca="false">B907&amp;"|"&amp;E907&amp;"|"&amp;J907</f>
        <v>Core|Millennium Blades|World Turtle Tarask</v>
      </c>
      <c r="U907" s="41" t="n">
        <f aca="false">COUNTIF(T:T,T907)</f>
        <v>1</v>
      </c>
      <c r="V907" s="42" t="str">
        <f aca="false">B907&amp;"|"&amp;E907&amp;"|"&amp;J907&amp;"|"&amp;N907</f>
        <v>Core|Millennium Blades|World Turtle Tarask|Collusion</v>
      </c>
      <c r="W907" s="43" t="n">
        <f aca="false">COUNTIF(V:V,V907)</f>
        <v>1</v>
      </c>
    </row>
    <row r="908" customFormat="false" ht="15.75" hidden="false" customHeight="true" outlineLevel="0" collapsed="false">
      <c r="A908" s="33" t="s">
        <v>10</v>
      </c>
      <c r="B908" s="33" t="s">
        <v>12</v>
      </c>
      <c r="C908" s="34" t="n">
        <v>3</v>
      </c>
      <c r="D908" s="34" t="n">
        <v>1</v>
      </c>
      <c r="E908" s="33" t="s">
        <v>9</v>
      </c>
      <c r="F908" s="33" t="s">
        <v>9</v>
      </c>
      <c r="G908" s="34" t="n">
        <v>2</v>
      </c>
      <c r="H908" s="33" t="s">
        <v>109</v>
      </c>
      <c r="I908" s="33" t="s">
        <v>109</v>
      </c>
      <c r="J908" s="33" t="s">
        <v>2124</v>
      </c>
      <c r="K908" s="33"/>
      <c r="L908" s="33"/>
      <c r="M908" s="33" t="s">
        <v>2125</v>
      </c>
      <c r="N908" s="35" t="s">
        <v>109</v>
      </c>
      <c r="O908" s="35" t="n">
        <v>2015</v>
      </c>
      <c r="P908" s="36" t="str">
        <f aca="false">J908</f>
        <v>X-Ray Glasses</v>
      </c>
      <c r="Q908" s="37" t="n">
        <f aca="false">COUNTIF(P:P,P908)</f>
        <v>1</v>
      </c>
      <c r="R908" s="38" t="str">
        <f aca="false">E908&amp;"|"&amp;J908</f>
        <v>Millennium Blades|X-Ray Glasses</v>
      </c>
      <c r="S908" s="39" t="n">
        <f aca="false">COUNTIF(R:R,R908)</f>
        <v>1</v>
      </c>
      <c r="T908" s="40" t="str">
        <f aca="false">B908&amp;"|"&amp;E908&amp;"|"&amp;J908</f>
        <v>Core|Millennium Blades|X-Ray Glasses</v>
      </c>
      <c r="U908" s="41" t="n">
        <f aca="false">COUNTIF(T:T,T908)</f>
        <v>1</v>
      </c>
      <c r="V908" s="42" t="str">
        <f aca="false">B908&amp;"|"&amp;E908&amp;"|"&amp;J908&amp;"|"&amp;N908</f>
        <v>Core|Millennium Blades|X-Ray Glasses|-</v>
      </c>
      <c r="W908" s="43" t="n">
        <f aca="false">COUNTIF(V:V,V908)</f>
        <v>1</v>
      </c>
    </row>
    <row r="909" customFormat="false" ht="15.75" hidden="false" customHeight="true" outlineLevel="0" collapsed="false">
      <c r="A909" s="33" t="s">
        <v>10</v>
      </c>
      <c r="B909" s="33" t="s">
        <v>12</v>
      </c>
      <c r="C909" s="34" t="n">
        <v>3</v>
      </c>
      <c r="D909" s="34" t="n">
        <v>1</v>
      </c>
      <c r="E909" s="33" t="s">
        <v>9</v>
      </c>
      <c r="F909" s="33" t="s">
        <v>9</v>
      </c>
      <c r="G909" s="34" t="n">
        <v>1</v>
      </c>
      <c r="H909" s="33" t="s">
        <v>129</v>
      </c>
      <c r="I909" s="33" t="s">
        <v>162</v>
      </c>
      <c r="J909" s="33" t="s">
        <v>1453</v>
      </c>
      <c r="K909" s="33"/>
      <c r="L909" s="33"/>
      <c r="M909" s="33" t="s">
        <v>1454</v>
      </c>
      <c r="N909" s="35" t="s">
        <v>109</v>
      </c>
      <c r="O909" s="35" t="n">
        <v>2015</v>
      </c>
      <c r="P909" s="36" t="str">
        <f aca="false">J909</f>
        <v>Yellow Egg, Birth of Wind</v>
      </c>
      <c r="Q909" s="37" t="n">
        <f aca="false">COUNTIF(P:P,P909)</f>
        <v>2</v>
      </c>
      <c r="R909" s="38" t="str">
        <f aca="false">E909&amp;"|"&amp;J909</f>
        <v>Millennium Blades|Yellow Egg, Birth of Wind</v>
      </c>
      <c r="S909" s="39" t="n">
        <f aca="false">COUNTIF(R:R,R909)</f>
        <v>1</v>
      </c>
      <c r="T909" s="40" t="str">
        <f aca="false">B909&amp;"|"&amp;E909&amp;"|"&amp;J909</f>
        <v>Core|Millennium Blades|Yellow Egg, Birth of Wind</v>
      </c>
      <c r="U909" s="41" t="n">
        <f aca="false">COUNTIF(T:T,T909)</f>
        <v>1</v>
      </c>
      <c r="V909" s="42" t="str">
        <f aca="false">B909&amp;"|"&amp;E909&amp;"|"&amp;J909&amp;"|"&amp;N909</f>
        <v>Core|Millennium Blades|Yellow Egg, Birth of Wind|-</v>
      </c>
      <c r="W909" s="43" t="n">
        <f aca="false">COUNTIF(V:V,V909)</f>
        <v>1</v>
      </c>
    </row>
    <row r="910" customFormat="false" ht="15.75" hidden="false" customHeight="true" outlineLevel="0" collapsed="false">
      <c r="A910" s="33" t="s">
        <v>10</v>
      </c>
      <c r="B910" s="33" t="s">
        <v>12</v>
      </c>
      <c r="C910" s="34" t="n">
        <v>3</v>
      </c>
      <c r="D910" s="34" t="n">
        <v>1</v>
      </c>
      <c r="E910" s="33" t="s">
        <v>9</v>
      </c>
      <c r="F910" s="33" t="s">
        <v>9</v>
      </c>
      <c r="G910" s="34" t="n">
        <v>5</v>
      </c>
      <c r="H910" s="33" t="s">
        <v>114</v>
      </c>
      <c r="I910" s="33" t="s">
        <v>275</v>
      </c>
      <c r="J910" s="33" t="s">
        <v>2126</v>
      </c>
      <c r="K910" s="33"/>
      <c r="L910" s="33"/>
      <c r="M910" s="33" t="s">
        <v>2127</v>
      </c>
      <c r="N910" s="35" t="s">
        <v>109</v>
      </c>
      <c r="O910" s="35" t="n">
        <v>2015</v>
      </c>
      <c r="P910" s="36" t="str">
        <f aca="false">J910</f>
        <v>Yurgatrox, Herald of DOOM</v>
      </c>
      <c r="Q910" s="37" t="n">
        <f aca="false">COUNTIF(P:P,P910)</f>
        <v>1</v>
      </c>
      <c r="R910" s="38" t="str">
        <f aca="false">E910&amp;"|"&amp;J910</f>
        <v>Millennium Blades|Yurgatrox, Herald of DOOM</v>
      </c>
      <c r="S910" s="39" t="n">
        <f aca="false">COUNTIF(R:R,R910)</f>
        <v>1</v>
      </c>
      <c r="T910" s="40" t="str">
        <f aca="false">B910&amp;"|"&amp;E910&amp;"|"&amp;J910</f>
        <v>Core|Millennium Blades|Yurgatrox, Herald of DOOM</v>
      </c>
      <c r="U910" s="41" t="n">
        <f aca="false">COUNTIF(T:T,T910)</f>
        <v>1</v>
      </c>
      <c r="V910" s="42" t="str">
        <f aca="false">B910&amp;"|"&amp;E910&amp;"|"&amp;J910&amp;"|"&amp;N910</f>
        <v>Core|Millennium Blades|Yurgatrox, Herald of DOOM|-</v>
      </c>
      <c r="W910" s="43" t="n">
        <f aca="false">COUNTIF(V:V,V910)</f>
        <v>1</v>
      </c>
    </row>
    <row r="911" customFormat="false" ht="15.75" hidden="false" customHeight="true" outlineLevel="0" collapsed="false">
      <c r="A911" s="33" t="s">
        <v>78</v>
      </c>
      <c r="B911" s="33" t="s">
        <v>21</v>
      </c>
      <c r="C911" s="34" t="n">
        <v>0</v>
      </c>
      <c r="D911" s="34" t="n">
        <v>1</v>
      </c>
      <c r="E911" s="33" t="s">
        <v>2128</v>
      </c>
      <c r="F911" s="33" t="s">
        <v>2128</v>
      </c>
      <c r="G911" s="34" t="n">
        <v>0</v>
      </c>
      <c r="H911" s="33" t="s">
        <v>109</v>
      </c>
      <c r="I911" s="33" t="s">
        <v>109</v>
      </c>
      <c r="J911" s="33" t="s">
        <v>2129</v>
      </c>
      <c r="K911" s="33"/>
      <c r="L911" s="33" t="s">
        <v>2130</v>
      </c>
      <c r="M911" s="33" t="s">
        <v>2131</v>
      </c>
      <c r="N911" s="35" t="s">
        <v>109</v>
      </c>
      <c r="O911" s="35" t="n">
        <v>2018</v>
      </c>
      <c r="P911" s="36" t="str">
        <f aca="false">J911</f>
        <v>Friendship (+5 VP)</v>
      </c>
      <c r="Q911" s="37" t="n">
        <f aca="false">COUNTIF(P:P,P911)</f>
        <v>1</v>
      </c>
      <c r="R911" s="38" t="str">
        <f aca="false">E911&amp;"|"&amp;J911</f>
        <v>Millennium Masters|Friendship (+5 VP)</v>
      </c>
      <c r="S911" s="39" t="n">
        <f aca="false">COUNTIF(R:R,R911)</f>
        <v>1</v>
      </c>
      <c r="T911" s="40" t="str">
        <f aca="false">B911&amp;"|"&amp;E911&amp;"|"&amp;J911</f>
        <v>Friendship|Millennium Masters|Friendship (+5 VP)</v>
      </c>
      <c r="U911" s="41" t="n">
        <f aca="false">COUNTIF(T:T,T911)</f>
        <v>1</v>
      </c>
      <c r="V911" s="42" t="str">
        <f aca="false">B911&amp;"|"&amp;E911&amp;"|"&amp;J911&amp;"|"&amp;N911</f>
        <v>Friendship|Millennium Masters|Friendship (+5 VP)|-</v>
      </c>
      <c r="W911" s="43" t="n">
        <f aca="false">COUNTIF(V:V,V911)</f>
        <v>1</v>
      </c>
    </row>
    <row r="912" customFormat="false" ht="15.75" hidden="false" customHeight="true" outlineLevel="0" collapsed="false">
      <c r="A912" s="33" t="s">
        <v>10</v>
      </c>
      <c r="B912" s="33" t="s">
        <v>15</v>
      </c>
      <c r="C912" s="34" t="n">
        <v>6</v>
      </c>
      <c r="D912" s="34" t="n">
        <v>1</v>
      </c>
      <c r="E912" s="33" t="s">
        <v>2128</v>
      </c>
      <c r="F912" s="33" t="s">
        <v>2128</v>
      </c>
      <c r="G912" s="34" t="n">
        <v>8</v>
      </c>
      <c r="H912" s="33" t="s">
        <v>99</v>
      </c>
      <c r="I912" s="33" t="s">
        <v>275</v>
      </c>
      <c r="J912" s="33" t="s">
        <v>2132</v>
      </c>
      <c r="K912" s="33" t="s">
        <v>2133</v>
      </c>
      <c r="L912" s="33"/>
      <c r="M912" s="33" t="s">
        <v>2134</v>
      </c>
      <c r="N912" s="35" t="s">
        <v>109</v>
      </c>
      <c r="O912" s="35" t="n">
        <v>2015</v>
      </c>
      <c r="P912" s="36" t="str">
        <f aca="false">J912</f>
        <v>Bro'kin, the Overpowered</v>
      </c>
      <c r="Q912" s="37" t="n">
        <f aca="false">COUNTIF(P:P,P912)</f>
        <v>1</v>
      </c>
      <c r="R912" s="38" t="str">
        <f aca="false">E912&amp;"|"&amp;J912</f>
        <v>Millennium Masters|Bro'kin, the Overpowered</v>
      </c>
      <c r="S912" s="39" t="n">
        <f aca="false">COUNTIF(R:R,R912)</f>
        <v>1</v>
      </c>
      <c r="T912" s="40" t="str">
        <f aca="false">B912&amp;"|"&amp;E912&amp;"|"&amp;J912</f>
        <v>Master|Millennium Masters|Bro'kin, the Overpowered</v>
      </c>
      <c r="U912" s="41" t="n">
        <f aca="false">COUNTIF(T:T,T912)</f>
        <v>1</v>
      </c>
      <c r="V912" s="42" t="str">
        <f aca="false">B912&amp;"|"&amp;E912&amp;"|"&amp;J912&amp;"|"&amp;N912</f>
        <v>Master|Millennium Masters|Bro'kin, the Overpowered|-</v>
      </c>
      <c r="W912" s="43" t="n">
        <f aca="false">COUNTIF(V:V,V912)</f>
        <v>1</v>
      </c>
    </row>
    <row r="913" customFormat="false" ht="15.75" hidden="false" customHeight="true" outlineLevel="0" collapsed="false">
      <c r="A913" s="33" t="s">
        <v>10</v>
      </c>
      <c r="B913" s="33" t="s">
        <v>15</v>
      </c>
      <c r="C913" s="34" t="n">
        <v>6</v>
      </c>
      <c r="D913" s="34" t="n">
        <v>3</v>
      </c>
      <c r="E913" s="33" t="s">
        <v>2128</v>
      </c>
      <c r="F913" s="33" t="s">
        <v>2128</v>
      </c>
      <c r="G913" s="34" t="n">
        <v>4</v>
      </c>
      <c r="H913" s="33" t="s">
        <v>129</v>
      </c>
      <c r="I913" s="33" t="s">
        <v>275</v>
      </c>
      <c r="J913" s="33" t="s">
        <v>2135</v>
      </c>
      <c r="K913" s="33"/>
      <c r="L913" s="33"/>
      <c r="M913" s="33" t="s">
        <v>2136</v>
      </c>
      <c r="N913" s="35" t="s">
        <v>109</v>
      </c>
      <c r="O913" s="35" t="n">
        <v>2015</v>
      </c>
      <c r="P913" s="36" t="str">
        <f aca="false">J913</f>
        <v>DeeLuhr the Provider</v>
      </c>
      <c r="Q913" s="37" t="n">
        <f aca="false">COUNTIF(P:P,P913)</f>
        <v>1</v>
      </c>
      <c r="R913" s="38" t="str">
        <f aca="false">E913&amp;"|"&amp;J913</f>
        <v>Millennium Masters|DeeLuhr the Provider</v>
      </c>
      <c r="S913" s="39" t="n">
        <f aca="false">COUNTIF(R:R,R913)</f>
        <v>1</v>
      </c>
      <c r="T913" s="40" t="str">
        <f aca="false">B913&amp;"|"&amp;E913&amp;"|"&amp;J913</f>
        <v>Master|Millennium Masters|DeeLuhr the Provider</v>
      </c>
      <c r="U913" s="41" t="n">
        <f aca="false">COUNTIF(T:T,T913)</f>
        <v>1</v>
      </c>
      <c r="V913" s="42" t="str">
        <f aca="false">B913&amp;"|"&amp;E913&amp;"|"&amp;J913&amp;"|"&amp;N913</f>
        <v>Master|Millennium Masters|DeeLuhr the Provider|-</v>
      </c>
      <c r="W913" s="43" t="n">
        <f aca="false">COUNTIF(V:V,V913)</f>
        <v>1</v>
      </c>
    </row>
    <row r="914" customFormat="false" ht="15.75" hidden="false" customHeight="true" outlineLevel="0" collapsed="false">
      <c r="A914" s="33" t="s">
        <v>78</v>
      </c>
      <c r="B914" s="33" t="s">
        <v>15</v>
      </c>
      <c r="C914" s="34" t="n">
        <v>6</v>
      </c>
      <c r="D914" s="34" t="n">
        <v>1</v>
      </c>
      <c r="E914" s="33" t="s">
        <v>2128</v>
      </c>
      <c r="F914" s="33" t="s">
        <v>2128</v>
      </c>
      <c r="G914" s="34" t="n">
        <v>9</v>
      </c>
      <c r="H914" s="33" t="s">
        <v>124</v>
      </c>
      <c r="I914" s="33" t="s">
        <v>275</v>
      </c>
      <c r="J914" s="33" t="s">
        <v>2137</v>
      </c>
      <c r="K914" s="33" t="s">
        <v>2138</v>
      </c>
      <c r="L914" s="33"/>
      <c r="M914" s="33" t="s">
        <v>2139</v>
      </c>
      <c r="N914" s="35" t="s">
        <v>109</v>
      </c>
      <c r="O914" s="35" t="n">
        <v>2018</v>
      </c>
      <c r="P914" s="36" t="str">
        <f aca="false">J914</f>
        <v>Eeuroe, the Kingmaker</v>
      </c>
      <c r="Q914" s="37" t="n">
        <f aca="false">COUNTIF(P:P,P914)</f>
        <v>1</v>
      </c>
      <c r="R914" s="38" t="str">
        <f aca="false">E914&amp;"|"&amp;J914</f>
        <v>Millennium Masters|Eeuroe, the Kingmaker</v>
      </c>
      <c r="S914" s="39" t="n">
        <f aca="false">COUNTIF(R:R,R914)</f>
        <v>1</v>
      </c>
      <c r="T914" s="40" t="str">
        <f aca="false">B914&amp;"|"&amp;E914&amp;"|"&amp;J914</f>
        <v>Master|Millennium Masters|Eeuroe, the Kingmaker</v>
      </c>
      <c r="U914" s="41" t="n">
        <f aca="false">COUNTIF(T:T,T914)</f>
        <v>1</v>
      </c>
      <c r="V914" s="42" t="str">
        <f aca="false">B914&amp;"|"&amp;E914&amp;"|"&amp;J914&amp;"|"&amp;N914</f>
        <v>Master|Millennium Masters|Eeuroe, the Kingmaker|-</v>
      </c>
      <c r="W914" s="43" t="n">
        <f aca="false">COUNTIF(V:V,V914)</f>
        <v>1</v>
      </c>
    </row>
    <row r="915" customFormat="false" ht="15.75" hidden="false" customHeight="true" outlineLevel="0" collapsed="false">
      <c r="A915" s="33" t="s">
        <v>10</v>
      </c>
      <c r="B915" s="33" t="s">
        <v>15</v>
      </c>
      <c r="C915" s="34" t="n">
        <v>6</v>
      </c>
      <c r="D915" s="34" t="n">
        <v>2</v>
      </c>
      <c r="E915" s="33" t="s">
        <v>2128</v>
      </c>
      <c r="F915" s="33" t="s">
        <v>2128</v>
      </c>
      <c r="G915" s="34" t="n">
        <v>6</v>
      </c>
      <c r="H915" s="33" t="s">
        <v>110</v>
      </c>
      <c r="I915" s="33" t="s">
        <v>275</v>
      </c>
      <c r="J915" s="33" t="s">
        <v>2140</v>
      </c>
      <c r="K915" s="33"/>
      <c r="L915" s="33"/>
      <c r="M915" s="33" t="s">
        <v>2141</v>
      </c>
      <c r="N915" s="35" t="s">
        <v>109</v>
      </c>
      <c r="O915" s="35" t="n">
        <v>2015</v>
      </c>
      <c r="P915" s="36" t="str">
        <f aca="false">J915</f>
        <v>Nurf'bat, the Neutralizer</v>
      </c>
      <c r="Q915" s="37" t="n">
        <f aca="false">COUNTIF(P:P,P915)</f>
        <v>1</v>
      </c>
      <c r="R915" s="38" t="str">
        <f aca="false">E915&amp;"|"&amp;J915</f>
        <v>Millennium Masters|Nurf'bat, the Neutralizer</v>
      </c>
      <c r="S915" s="39" t="n">
        <f aca="false">COUNTIF(R:R,R915)</f>
        <v>1</v>
      </c>
      <c r="T915" s="40" t="str">
        <f aca="false">B915&amp;"|"&amp;E915&amp;"|"&amp;J915</f>
        <v>Master|Millennium Masters|Nurf'bat, the Neutralizer</v>
      </c>
      <c r="U915" s="41" t="n">
        <f aca="false">COUNTIF(T:T,T915)</f>
        <v>1</v>
      </c>
      <c r="V915" s="42" t="str">
        <f aca="false">B915&amp;"|"&amp;E915&amp;"|"&amp;J915&amp;"|"&amp;N915</f>
        <v>Master|Millennium Masters|Nurf'bat, the Neutralizer|-</v>
      </c>
      <c r="W915" s="43" t="n">
        <f aca="false">COUNTIF(V:V,V915)</f>
        <v>1</v>
      </c>
    </row>
    <row r="916" customFormat="false" ht="15.75" hidden="false" customHeight="true" outlineLevel="0" collapsed="false">
      <c r="A916" s="33" t="s">
        <v>10</v>
      </c>
      <c r="B916" s="33" t="s">
        <v>15</v>
      </c>
      <c r="C916" s="34" t="n">
        <v>6</v>
      </c>
      <c r="D916" s="34" t="n">
        <v>2</v>
      </c>
      <c r="E916" s="33" t="s">
        <v>2128</v>
      </c>
      <c r="F916" s="33" t="s">
        <v>2128</v>
      </c>
      <c r="G916" s="34" t="n">
        <v>5</v>
      </c>
      <c r="H916" s="33" t="s">
        <v>114</v>
      </c>
      <c r="I916" s="33" t="s">
        <v>275</v>
      </c>
      <c r="J916" s="33" t="s">
        <v>2142</v>
      </c>
      <c r="K916" s="33" t="s">
        <v>2143</v>
      </c>
      <c r="L916" s="33"/>
      <c r="M916" s="33" t="s">
        <v>2144</v>
      </c>
      <c r="N916" s="35" t="s">
        <v>109</v>
      </c>
      <c r="O916" s="35" t="n">
        <v>2015</v>
      </c>
      <c r="P916" s="36" t="str">
        <f aca="false">J916</f>
        <v>Raydicowl, the Awesome</v>
      </c>
      <c r="Q916" s="37" t="n">
        <f aca="false">COUNTIF(P:P,P916)</f>
        <v>1</v>
      </c>
      <c r="R916" s="38" t="str">
        <f aca="false">E916&amp;"|"&amp;J916</f>
        <v>Millennium Masters|Raydicowl, the Awesome</v>
      </c>
      <c r="S916" s="39" t="n">
        <f aca="false">COUNTIF(R:R,R916)</f>
        <v>1</v>
      </c>
      <c r="T916" s="40" t="str">
        <f aca="false">B916&amp;"|"&amp;E916&amp;"|"&amp;J916</f>
        <v>Master|Millennium Masters|Raydicowl, the Awesome</v>
      </c>
      <c r="U916" s="41" t="n">
        <f aca="false">COUNTIF(T:T,T916)</f>
        <v>1</v>
      </c>
      <c r="V916" s="42" t="str">
        <f aca="false">B916&amp;"|"&amp;E916&amp;"|"&amp;J916&amp;"|"&amp;N916</f>
        <v>Master|Millennium Masters|Raydicowl, the Awesome|-</v>
      </c>
      <c r="W916" s="43" t="n">
        <f aca="false">COUNTIF(V:V,V916)</f>
        <v>1</v>
      </c>
    </row>
    <row r="917" customFormat="false" ht="15.75" hidden="false" customHeight="true" outlineLevel="0" collapsed="false">
      <c r="A917" s="33" t="s">
        <v>10</v>
      </c>
      <c r="B917" s="33" t="s">
        <v>15</v>
      </c>
      <c r="C917" s="34" t="n">
        <v>6</v>
      </c>
      <c r="D917" s="34" t="n">
        <v>2</v>
      </c>
      <c r="E917" s="33" t="s">
        <v>2128</v>
      </c>
      <c r="F917" s="33" t="s">
        <v>2128</v>
      </c>
      <c r="G917" s="34" t="n">
        <v>5</v>
      </c>
      <c r="H917" s="33" t="s">
        <v>109</v>
      </c>
      <c r="I917" s="33" t="s">
        <v>275</v>
      </c>
      <c r="J917" s="33" t="s">
        <v>2145</v>
      </c>
      <c r="K917" s="33"/>
      <c r="L917" s="33"/>
      <c r="M917" s="33" t="s">
        <v>2146</v>
      </c>
      <c r="N917" s="35" t="s">
        <v>109</v>
      </c>
      <c r="O917" s="35" t="n">
        <v>2015</v>
      </c>
      <c r="P917" s="36" t="str">
        <f aca="false">J917</f>
        <v>Solid Gold Collector's Tin</v>
      </c>
      <c r="Q917" s="37" t="n">
        <f aca="false">COUNTIF(P:P,P917)</f>
        <v>1</v>
      </c>
      <c r="R917" s="38" t="str">
        <f aca="false">E917&amp;"|"&amp;J917</f>
        <v>Millennium Masters|Solid Gold Collector's Tin</v>
      </c>
      <c r="S917" s="39" t="n">
        <f aca="false">COUNTIF(R:R,R917)</f>
        <v>1</v>
      </c>
      <c r="T917" s="40" t="str">
        <f aca="false">B917&amp;"|"&amp;E917&amp;"|"&amp;J917</f>
        <v>Master|Millennium Masters|Solid Gold Collector's Tin</v>
      </c>
      <c r="U917" s="41" t="n">
        <f aca="false">COUNTIF(T:T,T917)</f>
        <v>1</v>
      </c>
      <c r="V917" s="42" t="str">
        <f aca="false">B917&amp;"|"&amp;E917&amp;"|"&amp;J917&amp;"|"&amp;N917</f>
        <v>Master|Millennium Masters|Solid Gold Collector's Tin|-</v>
      </c>
      <c r="W917" s="43" t="n">
        <f aca="false">COUNTIF(V:V,V917)</f>
        <v>1</v>
      </c>
    </row>
    <row r="918" customFormat="false" ht="15.75" hidden="false" customHeight="true" outlineLevel="0" collapsed="false">
      <c r="A918" s="33" t="s">
        <v>10</v>
      </c>
      <c r="B918" s="33" t="s">
        <v>15</v>
      </c>
      <c r="C918" s="34" t="n">
        <v>6</v>
      </c>
      <c r="D918" s="34" t="n">
        <v>2</v>
      </c>
      <c r="E918" s="33" t="s">
        <v>2128</v>
      </c>
      <c r="F918" s="33" t="s">
        <v>2128</v>
      </c>
      <c r="G918" s="34" t="n">
        <v>7</v>
      </c>
      <c r="H918" s="33" t="s">
        <v>139</v>
      </c>
      <c r="I918" s="33" t="s">
        <v>275</v>
      </c>
      <c r="J918" s="33" t="s">
        <v>2147</v>
      </c>
      <c r="K918" s="33"/>
      <c r="L918" s="33"/>
      <c r="M918" s="33" t="s">
        <v>2148</v>
      </c>
      <c r="N918" s="35" t="s">
        <v>109</v>
      </c>
      <c r="O918" s="35" t="n">
        <v>2015</v>
      </c>
      <c r="P918" s="36" t="str">
        <f aca="false">J918</f>
        <v>Taupteer, the Mighty</v>
      </c>
      <c r="Q918" s="37" t="n">
        <f aca="false">COUNTIF(P:P,P918)</f>
        <v>1</v>
      </c>
      <c r="R918" s="38" t="str">
        <f aca="false">E918&amp;"|"&amp;J918</f>
        <v>Millennium Masters|Taupteer, the Mighty</v>
      </c>
      <c r="S918" s="39" t="n">
        <f aca="false">COUNTIF(R:R,R918)</f>
        <v>1</v>
      </c>
      <c r="T918" s="40" t="str">
        <f aca="false">B918&amp;"|"&amp;E918&amp;"|"&amp;J918</f>
        <v>Master|Millennium Masters|Taupteer, the Mighty</v>
      </c>
      <c r="U918" s="41" t="n">
        <f aca="false">COUNTIF(T:T,T918)</f>
        <v>1</v>
      </c>
      <c r="V918" s="42" t="str">
        <f aca="false">B918&amp;"|"&amp;E918&amp;"|"&amp;J918&amp;"|"&amp;N918</f>
        <v>Master|Millennium Masters|Taupteer, the Mighty|-</v>
      </c>
      <c r="W918" s="43" t="n">
        <f aca="false">COUNTIF(V:V,V918)</f>
        <v>1</v>
      </c>
    </row>
    <row r="919" customFormat="false" ht="15.75" hidden="false" customHeight="true" outlineLevel="0" collapsed="false">
      <c r="A919" s="33" t="s">
        <v>69</v>
      </c>
      <c r="B919" s="33" t="s">
        <v>18</v>
      </c>
      <c r="C919" s="34" t="n">
        <v>9</v>
      </c>
      <c r="D919" s="34" t="n">
        <v>1</v>
      </c>
      <c r="E919" s="33" t="s">
        <v>2149</v>
      </c>
      <c r="F919" s="33" t="s">
        <v>2149</v>
      </c>
      <c r="G919" s="34" t="n">
        <v>8</v>
      </c>
      <c r="H919" s="33" t="s">
        <v>109</v>
      </c>
      <c r="I919" s="33" t="s">
        <v>120</v>
      </c>
      <c r="J919" s="33" t="s">
        <v>2150</v>
      </c>
      <c r="K919" s="33"/>
      <c r="L919" s="33" t="s">
        <v>2151</v>
      </c>
      <c r="M919" s="33" t="s">
        <v>2152</v>
      </c>
      <c r="N919" s="35" t="s">
        <v>109</v>
      </c>
      <c r="O919" s="35" t="n">
        <v>2019</v>
      </c>
      <c r="P919" s="36" t="str">
        <f aca="false">J919</f>
        <v>Chaos</v>
      </c>
      <c r="Q919" s="37" t="n">
        <f aca="false">COUNTIF(P:P,P919)</f>
        <v>1</v>
      </c>
      <c r="R919" s="38" t="str">
        <f aca="false">E919&amp;"|"&amp;J919</f>
        <v>Monolith Arena|Chaos</v>
      </c>
      <c r="S919" s="39" t="n">
        <f aca="false">COUNTIF(R:R,R919)</f>
        <v>1</v>
      </c>
      <c r="T919" s="40" t="str">
        <f aca="false">B919&amp;"|"&amp;E919&amp;"|"&amp;J919</f>
        <v>Gold Promo|Monolith Arena|Chaos</v>
      </c>
      <c r="U919" s="41" t="n">
        <f aca="false">COUNTIF(T:T,T919)</f>
        <v>1</v>
      </c>
      <c r="V919" s="42" t="str">
        <f aca="false">B919&amp;"|"&amp;E919&amp;"|"&amp;J919&amp;"|"&amp;N919</f>
        <v>Gold Promo|Monolith Arena|Chaos|-</v>
      </c>
      <c r="W919" s="43" t="n">
        <f aca="false">COUNTIF(V:V,V919)</f>
        <v>1</v>
      </c>
    </row>
    <row r="920" customFormat="false" ht="15.75" hidden="false" customHeight="true" outlineLevel="0" collapsed="false">
      <c r="A920" s="33" t="s">
        <v>69</v>
      </c>
      <c r="B920" s="33" t="s">
        <v>18</v>
      </c>
      <c r="C920" s="34" t="n">
        <v>9</v>
      </c>
      <c r="D920" s="34" t="n">
        <v>1</v>
      </c>
      <c r="E920" s="33" t="s">
        <v>2149</v>
      </c>
      <c r="F920" s="33" t="s">
        <v>2149</v>
      </c>
      <c r="G920" s="34" t="n">
        <v>8</v>
      </c>
      <c r="H920" s="33" t="s">
        <v>109</v>
      </c>
      <c r="I920" s="33" t="s">
        <v>162</v>
      </c>
      <c r="J920" s="33" t="s">
        <v>2153</v>
      </c>
      <c r="K920" s="33"/>
      <c r="L920" s="33"/>
      <c r="M920" s="33" t="s">
        <v>2154</v>
      </c>
      <c r="N920" s="35" t="s">
        <v>109</v>
      </c>
      <c r="O920" s="35" t="n">
        <v>2019</v>
      </c>
      <c r="P920" s="36" t="str">
        <f aca="false">J920</f>
        <v>Mygalomorph</v>
      </c>
      <c r="Q920" s="37" t="n">
        <f aca="false">COUNTIF(P:P,P920)</f>
        <v>1</v>
      </c>
      <c r="R920" s="38" t="str">
        <f aca="false">E920&amp;"|"&amp;J920</f>
        <v>Monolith Arena|Mygalomorph</v>
      </c>
      <c r="S920" s="39" t="n">
        <f aca="false">COUNTIF(R:R,R920)</f>
        <v>1</v>
      </c>
      <c r="T920" s="40" t="str">
        <f aca="false">B920&amp;"|"&amp;E920&amp;"|"&amp;J920</f>
        <v>Gold Promo|Monolith Arena|Mygalomorph</v>
      </c>
      <c r="U920" s="41" t="n">
        <f aca="false">COUNTIF(T:T,T920)</f>
        <v>1</v>
      </c>
      <c r="V920" s="42" t="str">
        <f aca="false">B920&amp;"|"&amp;E920&amp;"|"&amp;J920&amp;"|"&amp;N920</f>
        <v>Gold Promo|Monolith Arena|Mygalomorph|-</v>
      </c>
      <c r="W920" s="43" t="n">
        <f aca="false">COUNTIF(V:V,V920)</f>
        <v>1</v>
      </c>
    </row>
    <row r="921" customFormat="false" ht="15.75" hidden="false" customHeight="true" outlineLevel="0" collapsed="false">
      <c r="A921" s="33" t="s">
        <v>69</v>
      </c>
      <c r="B921" s="33" t="s">
        <v>18</v>
      </c>
      <c r="C921" s="34" t="n">
        <v>9</v>
      </c>
      <c r="D921" s="34" t="n">
        <v>1</v>
      </c>
      <c r="E921" s="33" t="s">
        <v>2149</v>
      </c>
      <c r="F921" s="33" t="s">
        <v>2149</v>
      </c>
      <c r="G921" s="34" t="n">
        <v>8</v>
      </c>
      <c r="H921" s="33" t="s">
        <v>109</v>
      </c>
      <c r="I921" s="33" t="s">
        <v>125</v>
      </c>
      <c r="J921" s="33" t="s">
        <v>2155</v>
      </c>
      <c r="K921" s="33"/>
      <c r="L921" s="33"/>
      <c r="M921" s="33" t="s">
        <v>2156</v>
      </c>
      <c r="N921" s="35" t="s">
        <v>109</v>
      </c>
      <c r="O921" s="35" t="n">
        <v>2019</v>
      </c>
      <c r="P921" s="36" t="str">
        <f aca="false">J921</f>
        <v>Pikeman</v>
      </c>
      <c r="Q921" s="37" t="n">
        <f aca="false">COUNTIF(P:P,P921)</f>
        <v>1</v>
      </c>
      <c r="R921" s="38" t="str">
        <f aca="false">E921&amp;"|"&amp;J921</f>
        <v>Monolith Arena|Pikeman</v>
      </c>
      <c r="S921" s="39" t="n">
        <f aca="false">COUNTIF(R:R,R921)</f>
        <v>1</v>
      </c>
      <c r="T921" s="40" t="str">
        <f aca="false">B921&amp;"|"&amp;E921&amp;"|"&amp;J921</f>
        <v>Gold Promo|Monolith Arena|Pikeman</v>
      </c>
      <c r="U921" s="41" t="n">
        <f aca="false">COUNTIF(T:T,T921)</f>
        <v>1</v>
      </c>
      <c r="V921" s="42" t="str">
        <f aca="false">B921&amp;"|"&amp;E921&amp;"|"&amp;J921&amp;"|"&amp;N921</f>
        <v>Gold Promo|Monolith Arena|Pikeman|-</v>
      </c>
      <c r="W921" s="43" t="n">
        <f aca="false">COUNTIF(V:V,V921)</f>
        <v>1</v>
      </c>
    </row>
    <row r="922" customFormat="false" ht="15.75" hidden="false" customHeight="true" outlineLevel="0" collapsed="false">
      <c r="A922" s="33" t="s">
        <v>69</v>
      </c>
      <c r="B922" s="33" t="s">
        <v>18</v>
      </c>
      <c r="C922" s="34" t="n">
        <v>9</v>
      </c>
      <c r="D922" s="34" t="n">
        <v>1</v>
      </c>
      <c r="E922" s="33" t="s">
        <v>2149</v>
      </c>
      <c r="F922" s="33" t="s">
        <v>2149</v>
      </c>
      <c r="G922" s="34" t="n">
        <v>8</v>
      </c>
      <c r="H922" s="33" t="s">
        <v>109</v>
      </c>
      <c r="I922" s="33" t="s">
        <v>125</v>
      </c>
      <c r="J922" s="33" t="s">
        <v>2157</v>
      </c>
      <c r="K922" s="33"/>
      <c r="L922" s="33"/>
      <c r="M922" s="33" t="s">
        <v>2158</v>
      </c>
      <c r="N922" s="35" t="s">
        <v>109</v>
      </c>
      <c r="O922" s="35" t="n">
        <v>2019</v>
      </c>
      <c r="P922" s="36" t="str">
        <f aca="false">J922</f>
        <v>Pupil</v>
      </c>
      <c r="Q922" s="37" t="n">
        <f aca="false">COUNTIF(P:P,P922)</f>
        <v>1</v>
      </c>
      <c r="R922" s="38" t="str">
        <f aca="false">E922&amp;"|"&amp;J922</f>
        <v>Monolith Arena|Pupil</v>
      </c>
      <c r="S922" s="39" t="n">
        <f aca="false">COUNTIF(R:R,R922)</f>
        <v>1</v>
      </c>
      <c r="T922" s="40" t="str">
        <f aca="false">B922&amp;"|"&amp;E922&amp;"|"&amp;J922</f>
        <v>Gold Promo|Monolith Arena|Pupil</v>
      </c>
      <c r="U922" s="41" t="n">
        <f aca="false">COUNTIF(T:T,T922)</f>
        <v>1</v>
      </c>
      <c r="V922" s="42" t="str">
        <f aca="false">B922&amp;"|"&amp;E922&amp;"|"&amp;J922&amp;"|"&amp;N922</f>
        <v>Gold Promo|Monolith Arena|Pupil|-</v>
      </c>
      <c r="W922" s="43" t="n">
        <f aca="false">COUNTIF(V:V,V922)</f>
        <v>1</v>
      </c>
    </row>
    <row r="923" customFormat="false" ht="15.75" hidden="false" customHeight="true" outlineLevel="0" collapsed="false">
      <c r="A923" s="33" t="s">
        <v>69</v>
      </c>
      <c r="B923" s="33" t="s">
        <v>18</v>
      </c>
      <c r="C923" s="34" t="n">
        <v>9</v>
      </c>
      <c r="D923" s="34" t="n">
        <v>1</v>
      </c>
      <c r="E923" s="33" t="s">
        <v>2149</v>
      </c>
      <c r="F923" s="33" t="s">
        <v>2149</v>
      </c>
      <c r="G923" s="34" t="n">
        <v>8</v>
      </c>
      <c r="H923" s="33" t="s">
        <v>109</v>
      </c>
      <c r="I923" s="33" t="s">
        <v>275</v>
      </c>
      <c r="J923" s="33" t="s">
        <v>2159</v>
      </c>
      <c r="K923" s="33"/>
      <c r="L923" s="33"/>
      <c r="M923" s="33" t="s">
        <v>2160</v>
      </c>
      <c r="N923" s="35" t="s">
        <v>109</v>
      </c>
      <c r="O923" s="35" t="n">
        <v>2019</v>
      </c>
      <c r="P923" s="36" t="str">
        <f aca="false">J923</f>
        <v>Wraith</v>
      </c>
      <c r="Q923" s="37" t="n">
        <f aca="false">COUNTIF(P:P,P923)</f>
        <v>1</v>
      </c>
      <c r="R923" s="38" t="str">
        <f aca="false">E923&amp;"|"&amp;J923</f>
        <v>Monolith Arena|Wraith</v>
      </c>
      <c r="S923" s="39" t="n">
        <f aca="false">COUNTIF(R:R,R923)</f>
        <v>1</v>
      </c>
      <c r="T923" s="40" t="str">
        <f aca="false">B923&amp;"|"&amp;E923&amp;"|"&amp;J923</f>
        <v>Gold Promo|Monolith Arena|Wraith</v>
      </c>
      <c r="U923" s="41" t="n">
        <f aca="false">COUNTIF(T:T,T923)</f>
        <v>1</v>
      </c>
      <c r="V923" s="42" t="str">
        <f aca="false">B923&amp;"|"&amp;E923&amp;"|"&amp;J923&amp;"|"&amp;N923</f>
        <v>Gold Promo|Monolith Arena|Wraith|-</v>
      </c>
      <c r="W923" s="43" t="n">
        <f aca="false">COUNTIF(V:V,V923)</f>
        <v>1</v>
      </c>
    </row>
    <row r="924" customFormat="false" ht="15.75" hidden="false" customHeight="true" outlineLevel="0" collapsed="false">
      <c r="A924" s="33" t="s">
        <v>69</v>
      </c>
      <c r="B924" s="33" t="s">
        <v>18</v>
      </c>
      <c r="C924" s="34" t="n">
        <v>9</v>
      </c>
      <c r="D924" s="34" t="n">
        <v>1</v>
      </c>
      <c r="E924" s="33" t="s">
        <v>2149</v>
      </c>
      <c r="F924" s="33" t="s">
        <v>2149</v>
      </c>
      <c r="G924" s="34" t="n">
        <v>8</v>
      </c>
      <c r="H924" s="33" t="s">
        <v>109</v>
      </c>
      <c r="I924" s="33" t="s">
        <v>162</v>
      </c>
      <c r="J924" s="33" t="s">
        <v>2161</v>
      </c>
      <c r="K924" s="33"/>
      <c r="L924" s="33"/>
      <c r="M924" s="33" t="s">
        <v>2162</v>
      </c>
      <c r="N924" s="35" t="s">
        <v>109</v>
      </c>
      <c r="O924" s="35" t="n">
        <v>2019</v>
      </c>
      <c r="P924" s="36" t="str">
        <f aca="false">J924</f>
        <v>Wyrm</v>
      </c>
      <c r="Q924" s="37" t="n">
        <f aca="false">COUNTIF(P:P,P924)</f>
        <v>1</v>
      </c>
      <c r="R924" s="38" t="str">
        <f aca="false">E924&amp;"|"&amp;J924</f>
        <v>Monolith Arena|Wyrm</v>
      </c>
      <c r="S924" s="39" t="n">
        <f aca="false">COUNTIF(R:R,R924)</f>
        <v>1</v>
      </c>
      <c r="T924" s="40" t="str">
        <f aca="false">B924&amp;"|"&amp;E924&amp;"|"&amp;J924</f>
        <v>Gold Promo|Monolith Arena|Wyrm</v>
      </c>
      <c r="U924" s="41" t="n">
        <f aca="false">COUNTIF(T:T,T924)</f>
        <v>1</v>
      </c>
      <c r="V924" s="42" t="str">
        <f aca="false">B924&amp;"|"&amp;E924&amp;"|"&amp;J924&amp;"|"&amp;N924</f>
        <v>Gold Promo|Monolith Arena|Wyrm|-</v>
      </c>
      <c r="W924" s="43" t="n">
        <f aca="false">COUNTIF(V:V,V924)</f>
        <v>1</v>
      </c>
    </row>
    <row r="925" customFormat="false" ht="15.75" hidden="false" customHeight="true" outlineLevel="0" collapsed="false">
      <c r="A925" s="33" t="s">
        <v>39</v>
      </c>
      <c r="B925" s="33" t="s">
        <v>15</v>
      </c>
      <c r="C925" s="34" t="n">
        <v>6</v>
      </c>
      <c r="D925" s="34" t="n">
        <v>2</v>
      </c>
      <c r="E925" s="33" t="s">
        <v>2163</v>
      </c>
      <c r="F925" s="33" t="s">
        <v>2163</v>
      </c>
      <c r="G925" s="34" t="n">
        <v>5</v>
      </c>
      <c r="H925" s="33" t="s">
        <v>109</v>
      </c>
      <c r="I925" s="33" t="s">
        <v>275</v>
      </c>
      <c r="J925" s="33" t="s">
        <v>2164</v>
      </c>
      <c r="K925" s="33" t="s">
        <v>2165</v>
      </c>
      <c r="L925" s="33"/>
      <c r="M925" s="33" t="s">
        <v>2166</v>
      </c>
      <c r="N925" s="35" t="s">
        <v>39</v>
      </c>
      <c r="O925" s="35" t="n">
        <v>2020</v>
      </c>
      <c r="P925" s="36" t="str">
        <f aca="false">J925</f>
        <v>Best Grill</v>
      </c>
      <c r="Q925" s="37" t="n">
        <f aca="false">COUNTIF(P:P,P925)</f>
        <v>1</v>
      </c>
      <c r="R925" s="38" t="str">
        <f aca="false">E925&amp;"|"&amp;J925</f>
        <v>Monster Girls|Best Grill</v>
      </c>
      <c r="S925" s="39" t="n">
        <f aca="false">COUNTIF(R:R,R925)</f>
        <v>1</v>
      </c>
      <c r="T925" s="40" t="str">
        <f aca="false">B925&amp;"|"&amp;E925&amp;"|"&amp;J925</f>
        <v>Master|Monster Girls|Best Grill</v>
      </c>
      <c r="U925" s="41" t="n">
        <f aca="false">COUNTIF(T:T,T925)</f>
        <v>1</v>
      </c>
      <c r="V925" s="42" t="str">
        <f aca="false">B925&amp;"|"&amp;E925&amp;"|"&amp;J925&amp;"|"&amp;N925</f>
        <v>Master|Monster Girls|Best Grill|Collusion</v>
      </c>
      <c r="W925" s="43" t="n">
        <f aca="false">COUNTIF(V:V,V925)</f>
        <v>1</v>
      </c>
    </row>
    <row r="926" customFormat="false" ht="15.75" hidden="false" customHeight="true" outlineLevel="0" collapsed="false">
      <c r="A926" s="33" t="s">
        <v>39</v>
      </c>
      <c r="B926" s="33" t="s">
        <v>15</v>
      </c>
      <c r="C926" s="34" t="n">
        <v>6</v>
      </c>
      <c r="D926" s="34" t="n">
        <v>2</v>
      </c>
      <c r="E926" s="33" t="s">
        <v>2163</v>
      </c>
      <c r="F926" s="33" t="s">
        <v>2163</v>
      </c>
      <c r="G926" s="34" t="n">
        <v>7</v>
      </c>
      <c r="H926" s="33" t="s">
        <v>124</v>
      </c>
      <c r="I926" s="33" t="s">
        <v>275</v>
      </c>
      <c r="J926" s="33" t="s">
        <v>2167</v>
      </c>
      <c r="K926" s="33"/>
      <c r="L926" s="33"/>
      <c r="M926" s="33" t="s">
        <v>2168</v>
      </c>
      <c r="N926" s="35" t="s">
        <v>39</v>
      </c>
      <c r="O926" s="35" t="n">
        <v>2020</v>
      </c>
      <c r="P926" s="36" t="str">
        <f aca="false">J926</f>
        <v>Betsy</v>
      </c>
      <c r="Q926" s="37" t="n">
        <f aca="false">COUNTIF(P:P,P926)</f>
        <v>1</v>
      </c>
      <c r="R926" s="38" t="str">
        <f aca="false">E926&amp;"|"&amp;J926</f>
        <v>Monster Girls|Betsy</v>
      </c>
      <c r="S926" s="39" t="n">
        <f aca="false">COUNTIF(R:R,R926)</f>
        <v>1</v>
      </c>
      <c r="T926" s="40" t="str">
        <f aca="false">B926&amp;"|"&amp;E926&amp;"|"&amp;J926</f>
        <v>Master|Monster Girls|Betsy</v>
      </c>
      <c r="U926" s="41" t="n">
        <f aca="false">COUNTIF(T:T,T926)</f>
        <v>1</v>
      </c>
      <c r="V926" s="42" t="str">
        <f aca="false">B926&amp;"|"&amp;E926&amp;"|"&amp;J926&amp;"|"&amp;N926</f>
        <v>Master|Monster Girls|Betsy|Collusion</v>
      </c>
      <c r="W926" s="43" t="n">
        <f aca="false">COUNTIF(V:V,V926)</f>
        <v>1</v>
      </c>
    </row>
    <row r="927" customFormat="false" ht="15.75" hidden="false" customHeight="true" outlineLevel="0" collapsed="false">
      <c r="A927" s="33" t="s">
        <v>39</v>
      </c>
      <c r="B927" s="33" t="s">
        <v>15</v>
      </c>
      <c r="C927" s="34" t="n">
        <v>6</v>
      </c>
      <c r="D927" s="34" t="n">
        <v>1</v>
      </c>
      <c r="E927" s="33" t="s">
        <v>2163</v>
      </c>
      <c r="F927" s="33" t="s">
        <v>2163</v>
      </c>
      <c r="G927" s="34" t="n">
        <v>8</v>
      </c>
      <c r="H927" s="33" t="s">
        <v>139</v>
      </c>
      <c r="I927" s="33" t="s">
        <v>275</v>
      </c>
      <c r="J927" s="33" t="s">
        <v>2169</v>
      </c>
      <c r="K927" s="33" t="s">
        <v>2170</v>
      </c>
      <c r="L927" s="33"/>
      <c r="M927" s="33" t="s">
        <v>2171</v>
      </c>
      <c r="N927" s="35" t="s">
        <v>39</v>
      </c>
      <c r="O927" s="35" t="n">
        <v>2020</v>
      </c>
      <c r="P927" s="36" t="str">
        <f aca="false">J927</f>
        <v>Choopette</v>
      </c>
      <c r="Q927" s="37" t="n">
        <f aca="false">COUNTIF(P:P,P927)</f>
        <v>1</v>
      </c>
      <c r="R927" s="38" t="str">
        <f aca="false">E927&amp;"|"&amp;J927</f>
        <v>Monster Girls|Choopette</v>
      </c>
      <c r="S927" s="39" t="n">
        <f aca="false">COUNTIF(R:R,R927)</f>
        <v>1</v>
      </c>
      <c r="T927" s="40" t="str">
        <f aca="false">B927&amp;"|"&amp;E927&amp;"|"&amp;J927</f>
        <v>Master|Monster Girls|Choopette</v>
      </c>
      <c r="U927" s="41" t="n">
        <f aca="false">COUNTIF(T:T,T927)</f>
        <v>1</v>
      </c>
      <c r="V927" s="42" t="str">
        <f aca="false">B927&amp;"|"&amp;E927&amp;"|"&amp;J927&amp;"|"&amp;N927</f>
        <v>Master|Monster Girls|Choopette|Collusion</v>
      </c>
      <c r="W927" s="43" t="n">
        <f aca="false">COUNTIF(V:V,V927)</f>
        <v>1</v>
      </c>
    </row>
    <row r="928" customFormat="false" ht="15.75" hidden="false" customHeight="true" outlineLevel="0" collapsed="false">
      <c r="A928" s="33" t="s">
        <v>39</v>
      </c>
      <c r="B928" s="33" t="s">
        <v>15</v>
      </c>
      <c r="C928" s="34" t="n">
        <v>6</v>
      </c>
      <c r="D928" s="34" t="n">
        <v>2</v>
      </c>
      <c r="E928" s="33" t="s">
        <v>2163</v>
      </c>
      <c r="F928" s="33" t="s">
        <v>2163</v>
      </c>
      <c r="G928" s="34" t="n">
        <v>6</v>
      </c>
      <c r="H928" s="33" t="s">
        <v>139</v>
      </c>
      <c r="I928" s="33" t="s">
        <v>275</v>
      </c>
      <c r="J928" s="33" t="s">
        <v>2172</v>
      </c>
      <c r="K928" s="33" t="s">
        <v>2173</v>
      </c>
      <c r="L928" s="33"/>
      <c r="M928" s="33" t="s">
        <v>2174</v>
      </c>
      <c r="N928" s="35" t="s">
        <v>39</v>
      </c>
      <c r="O928" s="35" t="n">
        <v>2020</v>
      </c>
      <c r="P928" s="36" t="str">
        <f aca="false">J928</f>
        <v>Footina</v>
      </c>
      <c r="Q928" s="37" t="n">
        <f aca="false">COUNTIF(P:P,P928)</f>
        <v>1</v>
      </c>
      <c r="R928" s="38" t="str">
        <f aca="false">E928&amp;"|"&amp;J928</f>
        <v>Monster Girls|Footina</v>
      </c>
      <c r="S928" s="39" t="n">
        <f aca="false">COUNTIF(R:R,R928)</f>
        <v>1</v>
      </c>
      <c r="T928" s="40" t="str">
        <f aca="false">B928&amp;"|"&amp;E928&amp;"|"&amp;J928</f>
        <v>Master|Monster Girls|Footina</v>
      </c>
      <c r="U928" s="41" t="n">
        <f aca="false">COUNTIF(T:T,T928)</f>
        <v>1</v>
      </c>
      <c r="V928" s="42" t="str">
        <f aca="false">B928&amp;"|"&amp;E928&amp;"|"&amp;J928&amp;"|"&amp;N928</f>
        <v>Master|Monster Girls|Footina|Collusion</v>
      </c>
      <c r="W928" s="43" t="n">
        <f aca="false">COUNTIF(V:V,V928)</f>
        <v>1</v>
      </c>
    </row>
    <row r="929" customFormat="false" ht="15.75" hidden="false" customHeight="true" outlineLevel="0" collapsed="false">
      <c r="A929" s="33" t="s">
        <v>39</v>
      </c>
      <c r="B929" s="33" t="s">
        <v>15</v>
      </c>
      <c r="C929" s="34" t="n">
        <v>6</v>
      </c>
      <c r="D929" s="34" t="n">
        <v>2</v>
      </c>
      <c r="E929" s="33" t="s">
        <v>2163</v>
      </c>
      <c r="F929" s="33" t="s">
        <v>2163</v>
      </c>
      <c r="G929" s="34" t="n">
        <v>5</v>
      </c>
      <c r="H929" s="33" t="s">
        <v>124</v>
      </c>
      <c r="I929" s="33" t="s">
        <v>275</v>
      </c>
      <c r="J929" s="33" t="s">
        <v>2175</v>
      </c>
      <c r="K929" s="33" t="s">
        <v>2176</v>
      </c>
      <c r="L929" s="33"/>
      <c r="M929" s="33" t="s">
        <v>2177</v>
      </c>
      <c r="N929" s="35" t="s">
        <v>39</v>
      </c>
      <c r="O929" s="35" t="n">
        <v>2020</v>
      </c>
      <c r="P929" s="36" t="str">
        <f aca="false">J929</f>
        <v>Nessy</v>
      </c>
      <c r="Q929" s="37" t="n">
        <f aca="false">COUNTIF(P:P,P929)</f>
        <v>1</v>
      </c>
      <c r="R929" s="38" t="str">
        <f aca="false">E929&amp;"|"&amp;J929</f>
        <v>Monster Girls|Nessy</v>
      </c>
      <c r="S929" s="39" t="n">
        <f aca="false">COUNTIF(R:R,R929)</f>
        <v>1</v>
      </c>
      <c r="T929" s="40" t="str">
        <f aca="false">B929&amp;"|"&amp;E929&amp;"|"&amp;J929</f>
        <v>Master|Monster Girls|Nessy</v>
      </c>
      <c r="U929" s="41" t="n">
        <f aca="false">COUNTIF(T:T,T929)</f>
        <v>1</v>
      </c>
      <c r="V929" s="42" t="str">
        <f aca="false">B929&amp;"|"&amp;E929&amp;"|"&amp;J929&amp;"|"&amp;N929</f>
        <v>Master|Monster Girls|Nessy|Collusion</v>
      </c>
      <c r="W929" s="43" t="n">
        <f aca="false">COUNTIF(V:V,V929)</f>
        <v>1</v>
      </c>
    </row>
    <row r="930" customFormat="false" ht="15.75" hidden="false" customHeight="true" outlineLevel="0" collapsed="false">
      <c r="A930" s="33" t="s">
        <v>39</v>
      </c>
      <c r="B930" s="33" t="s">
        <v>15</v>
      </c>
      <c r="C930" s="34" t="n">
        <v>6</v>
      </c>
      <c r="D930" s="34" t="n">
        <v>3</v>
      </c>
      <c r="E930" s="33" t="s">
        <v>2163</v>
      </c>
      <c r="F930" s="33" t="s">
        <v>2163</v>
      </c>
      <c r="G930" s="34" t="n">
        <v>4</v>
      </c>
      <c r="H930" s="33" t="s">
        <v>139</v>
      </c>
      <c r="I930" s="33" t="s">
        <v>275</v>
      </c>
      <c r="J930" s="33" t="s">
        <v>2178</v>
      </c>
      <c r="K930" s="33"/>
      <c r="L930" s="33"/>
      <c r="M930" s="33" t="s">
        <v>2179</v>
      </c>
      <c r="N930" s="35" t="s">
        <v>39</v>
      </c>
      <c r="O930" s="35" t="n">
        <v>2020</v>
      </c>
      <c r="P930" s="36" t="str">
        <f aca="false">J930</f>
        <v>Rexanne</v>
      </c>
      <c r="Q930" s="37" t="n">
        <f aca="false">COUNTIF(P:P,P930)</f>
        <v>1</v>
      </c>
      <c r="R930" s="38" t="str">
        <f aca="false">E930&amp;"|"&amp;J930</f>
        <v>Monster Girls|Rexanne</v>
      </c>
      <c r="S930" s="39" t="n">
        <f aca="false">COUNTIF(R:R,R930)</f>
        <v>1</v>
      </c>
      <c r="T930" s="40" t="str">
        <f aca="false">B930&amp;"|"&amp;E930&amp;"|"&amp;J930</f>
        <v>Master|Monster Girls|Rexanne</v>
      </c>
      <c r="U930" s="41" t="n">
        <f aca="false">COUNTIF(T:T,T930)</f>
        <v>1</v>
      </c>
      <c r="V930" s="42" t="str">
        <f aca="false">B930&amp;"|"&amp;E930&amp;"|"&amp;J930&amp;"|"&amp;N930</f>
        <v>Master|Monster Girls|Rexanne|Collusion</v>
      </c>
      <c r="W930" s="43" t="n">
        <f aca="false">COUNTIF(V:V,V930)</f>
        <v>1</v>
      </c>
    </row>
    <row r="931" customFormat="false" ht="15.75" hidden="false" customHeight="true" outlineLevel="0" collapsed="false">
      <c r="A931" s="33" t="s">
        <v>10</v>
      </c>
      <c r="B931" s="33" t="s">
        <v>20</v>
      </c>
      <c r="C931" s="34" t="n">
        <v>0</v>
      </c>
      <c r="D931" s="34" t="n">
        <v>1</v>
      </c>
      <c r="E931" s="33" t="s">
        <v>672</v>
      </c>
      <c r="F931" s="33" t="s">
        <v>672</v>
      </c>
      <c r="G931" s="34" t="n">
        <v>0</v>
      </c>
      <c r="H931" s="33" t="s">
        <v>109</v>
      </c>
      <c r="I931" s="33" t="s">
        <v>109</v>
      </c>
      <c r="J931" s="33" t="s">
        <v>673</v>
      </c>
      <c r="K931" s="33"/>
      <c r="L931" s="33"/>
      <c r="M931" s="33" t="s">
        <v>2180</v>
      </c>
      <c r="N931" s="35" t="s">
        <v>109</v>
      </c>
      <c r="O931" s="35" t="n">
        <v>2015</v>
      </c>
      <c r="P931" s="36" t="str">
        <f aca="false">J931</f>
        <v>Morrey Caardman</v>
      </c>
      <c r="Q931" s="37" t="n">
        <f aca="false">COUNTIF(P:P,P931)</f>
        <v>3</v>
      </c>
      <c r="R931" s="38" t="str">
        <f aca="false">E931&amp;"|"&amp;J931</f>
        <v>Morrey|Morrey Caardman</v>
      </c>
      <c r="S931" s="39" t="n">
        <f aca="false">COUNTIF(R:R,R931)</f>
        <v>2</v>
      </c>
      <c r="T931" s="40" t="str">
        <f aca="false">B931&amp;"|"&amp;E931&amp;"|"&amp;J931</f>
        <v>Character|Morrey|Morrey Caardman</v>
      </c>
      <c r="U931" s="41" t="n">
        <f aca="false">COUNTIF(T:T,T931)</f>
        <v>1</v>
      </c>
      <c r="V931" s="42" t="str">
        <f aca="false">B931&amp;"|"&amp;E931&amp;"|"&amp;J931&amp;"|"&amp;N931</f>
        <v>Character|Morrey|Morrey Caardman|-</v>
      </c>
      <c r="W931" s="43" t="n">
        <f aca="false">COUNTIF(V:V,V931)</f>
        <v>1</v>
      </c>
    </row>
    <row r="932" customFormat="false" ht="15.75" hidden="false" customHeight="true" outlineLevel="0" collapsed="false">
      <c r="A932" s="33" t="s">
        <v>26</v>
      </c>
      <c r="B932" s="33" t="s">
        <v>32</v>
      </c>
      <c r="C932" s="34" t="n">
        <v>0</v>
      </c>
      <c r="D932" s="34" t="n">
        <v>1</v>
      </c>
      <c r="E932" s="33" t="s">
        <v>672</v>
      </c>
      <c r="F932" s="33" t="s">
        <v>672</v>
      </c>
      <c r="G932" s="34" t="n">
        <v>0</v>
      </c>
      <c r="H932" s="33" t="s">
        <v>109</v>
      </c>
      <c r="I932" s="33" t="s">
        <v>109</v>
      </c>
      <c r="J932" s="33" t="s">
        <v>673</v>
      </c>
      <c r="K932" s="33"/>
      <c r="L932" s="33"/>
      <c r="M932" s="33" t="s">
        <v>2181</v>
      </c>
      <c r="N932" s="35" t="s">
        <v>26</v>
      </c>
      <c r="O932" s="35" t="n">
        <v>2016</v>
      </c>
      <c r="P932" s="36" t="str">
        <f aca="false">J932</f>
        <v>Morrey Caardman</v>
      </c>
      <c r="Q932" s="37" t="n">
        <f aca="false">COUNTIF(P:P,P932)</f>
        <v>3</v>
      </c>
      <c r="R932" s="38" t="str">
        <f aca="false">E932&amp;"|"&amp;J932</f>
        <v>Morrey|Morrey Caardman</v>
      </c>
      <c r="S932" s="39" t="n">
        <f aca="false">COUNTIF(R:R,R932)</f>
        <v>2</v>
      </c>
      <c r="T932" s="40" t="str">
        <f aca="false">B932&amp;"|"&amp;E932&amp;"|"&amp;J932</f>
        <v>Character (Co-Op)|Morrey|Morrey Caardman</v>
      </c>
      <c r="U932" s="41" t="n">
        <f aca="false">COUNTIF(T:T,T932)</f>
        <v>1</v>
      </c>
      <c r="V932" s="42" t="str">
        <f aca="false">B932&amp;"|"&amp;E932&amp;"|"&amp;J932&amp;"|"&amp;N932</f>
        <v>Character (Co-Op)|Morrey|Morrey Caardman|Set Rotation</v>
      </c>
      <c r="W932" s="43" t="n">
        <f aca="false">COUNTIF(V:V,V932)</f>
        <v>1</v>
      </c>
    </row>
    <row r="933" customFormat="false" ht="15.75" hidden="false" customHeight="true" outlineLevel="0" collapsed="false">
      <c r="A933" s="33" t="s">
        <v>10</v>
      </c>
      <c r="B933" s="33" t="s">
        <v>21</v>
      </c>
      <c r="C933" s="34" t="n">
        <v>0</v>
      </c>
      <c r="D933" s="34" t="n">
        <v>3</v>
      </c>
      <c r="E933" s="33" t="s">
        <v>672</v>
      </c>
      <c r="F933" s="33" t="s">
        <v>672</v>
      </c>
      <c r="G933" s="34" t="n">
        <v>0</v>
      </c>
      <c r="H933" s="33" t="s">
        <v>109</v>
      </c>
      <c r="I933" s="33" t="s">
        <v>109</v>
      </c>
      <c r="J933" s="33" t="s">
        <v>148</v>
      </c>
      <c r="K933" s="33"/>
      <c r="L933" s="33"/>
      <c r="M933" s="33" t="s">
        <v>150</v>
      </c>
      <c r="N933" s="35" t="s">
        <v>109</v>
      </c>
      <c r="O933" s="35" t="n">
        <v>2015</v>
      </c>
      <c r="P933" s="36" t="str">
        <f aca="false">J933</f>
        <v>Friendship (+1 VP)</v>
      </c>
      <c r="Q933" s="37" t="n">
        <f aca="false">COUNTIF(P:P,P933)</f>
        <v>24</v>
      </c>
      <c r="R933" s="38" t="str">
        <f aca="false">E933&amp;"|"&amp;J933</f>
        <v>Morrey|Friendship (+1 VP)</v>
      </c>
      <c r="S933" s="39" t="n">
        <f aca="false">COUNTIF(R:R,R933)</f>
        <v>1</v>
      </c>
      <c r="T933" s="40" t="str">
        <f aca="false">B933&amp;"|"&amp;E933&amp;"|"&amp;J933</f>
        <v>Friendship|Morrey|Friendship (+1 VP)</v>
      </c>
      <c r="U933" s="41" t="n">
        <f aca="false">COUNTIF(T:T,T933)</f>
        <v>1</v>
      </c>
      <c r="V933" s="42" t="str">
        <f aca="false">B933&amp;"|"&amp;E933&amp;"|"&amp;J933&amp;"|"&amp;N933</f>
        <v>Friendship|Morrey|Friendship (+1 VP)|-</v>
      </c>
      <c r="W933" s="43" t="n">
        <f aca="false">COUNTIF(V:V,V933)</f>
        <v>1</v>
      </c>
    </row>
    <row r="934" customFormat="false" ht="15.75" hidden="false" customHeight="true" outlineLevel="0" collapsed="false">
      <c r="A934" s="33" t="s">
        <v>10</v>
      </c>
      <c r="B934" s="33" t="s">
        <v>21</v>
      </c>
      <c r="C934" s="34" t="n">
        <v>0</v>
      </c>
      <c r="D934" s="34" t="n">
        <v>2</v>
      </c>
      <c r="E934" s="33" t="s">
        <v>672</v>
      </c>
      <c r="F934" s="33" t="s">
        <v>672</v>
      </c>
      <c r="G934" s="34" t="n">
        <v>0</v>
      </c>
      <c r="H934" s="33" t="s">
        <v>109</v>
      </c>
      <c r="I934" s="33" t="s">
        <v>109</v>
      </c>
      <c r="J934" s="33" t="s">
        <v>151</v>
      </c>
      <c r="K934" s="33"/>
      <c r="L934" s="33"/>
      <c r="M934" s="33" t="s">
        <v>152</v>
      </c>
      <c r="N934" s="35" t="s">
        <v>109</v>
      </c>
      <c r="O934" s="35" t="n">
        <v>2015</v>
      </c>
      <c r="P934" s="36" t="str">
        <f aca="false">J934</f>
        <v>Friendship (+2 VP)</v>
      </c>
      <c r="Q934" s="37" t="n">
        <f aca="false">COUNTIF(P:P,P934)</f>
        <v>23</v>
      </c>
      <c r="R934" s="38" t="str">
        <f aca="false">E934&amp;"|"&amp;J934</f>
        <v>Morrey|Friendship (+2 VP)</v>
      </c>
      <c r="S934" s="39" t="n">
        <f aca="false">COUNTIF(R:R,R934)</f>
        <v>1</v>
      </c>
      <c r="T934" s="40" t="str">
        <f aca="false">B934&amp;"|"&amp;E934&amp;"|"&amp;J934</f>
        <v>Friendship|Morrey|Friendship (+2 VP)</v>
      </c>
      <c r="U934" s="41" t="n">
        <f aca="false">COUNTIF(T:T,T934)</f>
        <v>1</v>
      </c>
      <c r="V934" s="42" t="str">
        <f aca="false">B934&amp;"|"&amp;E934&amp;"|"&amp;J934&amp;"|"&amp;N934</f>
        <v>Friendship|Morrey|Friendship (+2 VP)|-</v>
      </c>
      <c r="W934" s="43" t="n">
        <f aca="false">COUNTIF(V:V,V934)</f>
        <v>1</v>
      </c>
    </row>
    <row r="935" customFormat="false" ht="15.75" hidden="false" customHeight="true" outlineLevel="0" collapsed="false">
      <c r="A935" s="33" t="s">
        <v>10</v>
      </c>
      <c r="B935" s="33" t="s">
        <v>21</v>
      </c>
      <c r="C935" s="34" t="n">
        <v>0</v>
      </c>
      <c r="D935" s="34" t="n">
        <v>1</v>
      </c>
      <c r="E935" s="33" t="s">
        <v>672</v>
      </c>
      <c r="F935" s="33" t="s">
        <v>672</v>
      </c>
      <c r="G935" s="34" t="n">
        <v>0</v>
      </c>
      <c r="H935" s="33" t="s">
        <v>109</v>
      </c>
      <c r="I935" s="33" t="s">
        <v>109</v>
      </c>
      <c r="J935" s="33" t="s">
        <v>153</v>
      </c>
      <c r="K935" s="33"/>
      <c r="L935" s="33"/>
      <c r="M935" s="33" t="s">
        <v>154</v>
      </c>
      <c r="N935" s="35" t="s">
        <v>109</v>
      </c>
      <c r="O935" s="35" t="n">
        <v>2015</v>
      </c>
      <c r="P935" s="36" t="str">
        <f aca="false">J935</f>
        <v>Friendship (+3 VP)</v>
      </c>
      <c r="Q935" s="37" t="n">
        <f aca="false">COUNTIF(P:P,P935)</f>
        <v>23</v>
      </c>
      <c r="R935" s="38" t="str">
        <f aca="false">E935&amp;"|"&amp;J935</f>
        <v>Morrey|Friendship (+3 VP)</v>
      </c>
      <c r="S935" s="39" t="n">
        <f aca="false">COUNTIF(R:R,R935)</f>
        <v>1</v>
      </c>
      <c r="T935" s="40" t="str">
        <f aca="false">B935&amp;"|"&amp;E935&amp;"|"&amp;J935</f>
        <v>Friendship|Morrey|Friendship (+3 VP)</v>
      </c>
      <c r="U935" s="41" t="n">
        <f aca="false">COUNTIF(T:T,T935)</f>
        <v>1</v>
      </c>
      <c r="V935" s="42" t="str">
        <f aca="false">B935&amp;"|"&amp;E935&amp;"|"&amp;J935&amp;"|"&amp;N935</f>
        <v>Friendship|Morrey|Friendship (+3 VP)|-</v>
      </c>
      <c r="W935" s="43" t="n">
        <f aca="false">COUNTIF(V:V,V935)</f>
        <v>1</v>
      </c>
    </row>
    <row r="936" customFormat="false" ht="15.75" hidden="false" customHeight="true" outlineLevel="0" collapsed="false">
      <c r="A936" s="33" t="s">
        <v>10</v>
      </c>
      <c r="B936" s="33" t="s">
        <v>14</v>
      </c>
      <c r="C936" s="34" t="n">
        <v>5</v>
      </c>
      <c r="D936" s="34" t="n">
        <v>2</v>
      </c>
      <c r="E936" s="33" t="s">
        <v>2182</v>
      </c>
      <c r="F936" s="33" t="s">
        <v>2182</v>
      </c>
      <c r="G936" s="34" t="n">
        <v>4</v>
      </c>
      <c r="H936" s="33" t="s">
        <v>109</v>
      </c>
      <c r="I936" s="33" t="s">
        <v>117</v>
      </c>
      <c r="J936" s="33" t="s">
        <v>2183</v>
      </c>
      <c r="K936" s="33" t="s">
        <v>2184</v>
      </c>
      <c r="L936" s="33"/>
      <c r="M936" s="33" t="s">
        <v>2185</v>
      </c>
      <c r="N936" s="35" t="s">
        <v>109</v>
      </c>
      <c r="O936" s="35" t="n">
        <v>2015</v>
      </c>
      <c r="P936" s="36" t="str">
        <f aca="false">J936</f>
        <v>A Better Mousetrap</v>
      </c>
      <c r="Q936" s="37" t="n">
        <f aca="false">COUNTIF(P:P,P936)</f>
        <v>1</v>
      </c>
      <c r="R936" s="38" t="str">
        <f aca="false">E936&amp;"|"&amp;J936</f>
        <v>Mouse Card|A Better Mousetrap</v>
      </c>
      <c r="S936" s="39" t="n">
        <f aca="false">COUNTIF(R:R,R936)</f>
        <v>1</v>
      </c>
      <c r="T936" s="40" t="str">
        <f aca="false">B936&amp;"|"&amp;E936&amp;"|"&amp;J936</f>
        <v>Premium|Mouse Card|A Better Mousetrap</v>
      </c>
      <c r="U936" s="41" t="n">
        <f aca="false">COUNTIF(T:T,T936)</f>
        <v>1</v>
      </c>
      <c r="V936" s="42" t="str">
        <f aca="false">B936&amp;"|"&amp;E936&amp;"|"&amp;J936&amp;"|"&amp;N936</f>
        <v>Premium|Mouse Card|A Better Mousetrap|-</v>
      </c>
      <c r="W936" s="43" t="n">
        <f aca="false">COUNTIF(V:V,V936)</f>
        <v>1</v>
      </c>
    </row>
    <row r="937" customFormat="false" ht="15.75" hidden="false" customHeight="true" outlineLevel="0" collapsed="false">
      <c r="A937" s="33" t="s">
        <v>10</v>
      </c>
      <c r="B937" s="33" t="s">
        <v>14</v>
      </c>
      <c r="C937" s="34" t="n">
        <v>5</v>
      </c>
      <c r="D937" s="34" t="n">
        <v>1</v>
      </c>
      <c r="E937" s="33" t="s">
        <v>2182</v>
      </c>
      <c r="F937" s="33" t="s">
        <v>2182</v>
      </c>
      <c r="G937" s="34" t="n">
        <v>7</v>
      </c>
      <c r="H937" s="33" t="s">
        <v>114</v>
      </c>
      <c r="I937" s="33" t="s">
        <v>162</v>
      </c>
      <c r="J937" s="33" t="s">
        <v>2186</v>
      </c>
      <c r="K937" s="33"/>
      <c r="L937" s="33"/>
      <c r="M937" s="33" t="s">
        <v>2187</v>
      </c>
      <c r="N937" s="35" t="s">
        <v>109</v>
      </c>
      <c r="O937" s="35" t="n">
        <v>2015</v>
      </c>
      <c r="P937" s="36" t="str">
        <f aca="false">J937</f>
        <v>Blacke the Cat</v>
      </c>
      <c r="Q937" s="37" t="n">
        <f aca="false">COUNTIF(P:P,P937)</f>
        <v>1</v>
      </c>
      <c r="R937" s="38" t="str">
        <f aca="false">E937&amp;"|"&amp;J937</f>
        <v>Mouse Card|Blacke the Cat</v>
      </c>
      <c r="S937" s="39" t="n">
        <f aca="false">COUNTIF(R:R,R937)</f>
        <v>1</v>
      </c>
      <c r="T937" s="40" t="str">
        <f aca="false">B937&amp;"|"&amp;E937&amp;"|"&amp;J937</f>
        <v>Premium|Mouse Card|Blacke the Cat</v>
      </c>
      <c r="U937" s="41" t="n">
        <f aca="false">COUNTIF(T:T,T937)</f>
        <v>1</v>
      </c>
      <c r="V937" s="42" t="str">
        <f aca="false">B937&amp;"|"&amp;E937&amp;"|"&amp;J937&amp;"|"&amp;N937</f>
        <v>Premium|Mouse Card|Blacke the Cat|-</v>
      </c>
      <c r="W937" s="43" t="n">
        <f aca="false">COUNTIF(V:V,V937)</f>
        <v>1</v>
      </c>
    </row>
    <row r="938" customFormat="false" ht="15.75" hidden="false" customHeight="true" outlineLevel="0" collapsed="false">
      <c r="A938" s="33" t="s">
        <v>10</v>
      </c>
      <c r="B938" s="33" t="s">
        <v>14</v>
      </c>
      <c r="C938" s="34" t="n">
        <v>5</v>
      </c>
      <c r="D938" s="34" t="n">
        <v>2</v>
      </c>
      <c r="E938" s="33" t="s">
        <v>2182</v>
      </c>
      <c r="F938" s="33" t="s">
        <v>2182</v>
      </c>
      <c r="G938" s="34" t="n">
        <v>5</v>
      </c>
      <c r="H938" s="33" t="s">
        <v>110</v>
      </c>
      <c r="I938" s="33" t="s">
        <v>162</v>
      </c>
      <c r="J938" s="33" t="s">
        <v>2188</v>
      </c>
      <c r="K938" s="33" t="s">
        <v>2189</v>
      </c>
      <c r="L938" s="33"/>
      <c r="M938" s="33" t="s">
        <v>2190</v>
      </c>
      <c r="N938" s="35" t="s">
        <v>109</v>
      </c>
      <c r="O938" s="35" t="n">
        <v>2015</v>
      </c>
      <c r="P938" s="36" t="str">
        <f aca="false">J938</f>
        <v>Gidjet the Gadget Mouse</v>
      </c>
      <c r="Q938" s="37" t="n">
        <f aca="false">COUNTIF(P:P,P938)</f>
        <v>1</v>
      </c>
      <c r="R938" s="38" t="str">
        <f aca="false">E938&amp;"|"&amp;J938</f>
        <v>Mouse Card|Gidjet the Gadget Mouse</v>
      </c>
      <c r="S938" s="39" t="n">
        <f aca="false">COUNTIF(R:R,R938)</f>
        <v>1</v>
      </c>
      <c r="T938" s="40" t="str">
        <f aca="false">B938&amp;"|"&amp;E938&amp;"|"&amp;J938</f>
        <v>Premium|Mouse Card|Gidjet the Gadget Mouse</v>
      </c>
      <c r="U938" s="41" t="n">
        <f aca="false">COUNTIF(T:T,T938)</f>
        <v>1</v>
      </c>
      <c r="V938" s="42" t="str">
        <f aca="false">B938&amp;"|"&amp;E938&amp;"|"&amp;J938&amp;"|"&amp;N938</f>
        <v>Premium|Mouse Card|Gidjet the Gadget Mouse|-</v>
      </c>
      <c r="W938" s="43" t="n">
        <f aca="false">COUNTIF(V:V,V938)</f>
        <v>1</v>
      </c>
    </row>
    <row r="939" customFormat="false" ht="15.75" hidden="false" customHeight="true" outlineLevel="0" collapsed="false">
      <c r="A939" s="33" t="s">
        <v>10</v>
      </c>
      <c r="B939" s="33" t="s">
        <v>14</v>
      </c>
      <c r="C939" s="34" t="n">
        <v>5</v>
      </c>
      <c r="D939" s="34" t="n">
        <v>2</v>
      </c>
      <c r="E939" s="33" t="s">
        <v>2182</v>
      </c>
      <c r="F939" s="33" t="s">
        <v>2182</v>
      </c>
      <c r="G939" s="34" t="n">
        <v>6</v>
      </c>
      <c r="H939" s="33" t="s">
        <v>129</v>
      </c>
      <c r="I939" s="33" t="s">
        <v>162</v>
      </c>
      <c r="J939" s="33" t="s">
        <v>2191</v>
      </c>
      <c r="K939" s="33"/>
      <c r="L939" s="33"/>
      <c r="M939" s="33" t="s">
        <v>2192</v>
      </c>
      <c r="N939" s="35" t="s">
        <v>109</v>
      </c>
      <c r="O939" s="35" t="n">
        <v>2015</v>
      </c>
      <c r="P939" s="36" t="str">
        <f aca="false">J939</f>
        <v>Kangaroo Kent</v>
      </c>
      <c r="Q939" s="37" t="n">
        <f aca="false">COUNTIF(P:P,P939)</f>
        <v>1</v>
      </c>
      <c r="R939" s="38" t="str">
        <f aca="false">E939&amp;"|"&amp;J939</f>
        <v>Mouse Card|Kangaroo Kent</v>
      </c>
      <c r="S939" s="39" t="n">
        <f aca="false">COUNTIF(R:R,R939)</f>
        <v>1</v>
      </c>
      <c r="T939" s="40" t="str">
        <f aca="false">B939&amp;"|"&amp;E939&amp;"|"&amp;J939</f>
        <v>Premium|Mouse Card|Kangaroo Kent</v>
      </c>
      <c r="U939" s="41" t="n">
        <f aca="false">COUNTIF(T:T,T939)</f>
        <v>1</v>
      </c>
      <c r="V939" s="42" t="str">
        <f aca="false">B939&amp;"|"&amp;E939&amp;"|"&amp;J939&amp;"|"&amp;N939</f>
        <v>Premium|Mouse Card|Kangaroo Kent|-</v>
      </c>
      <c r="W939" s="43" t="n">
        <f aca="false">COUNTIF(V:V,V939)</f>
        <v>1</v>
      </c>
    </row>
    <row r="940" customFormat="false" ht="15.75" hidden="false" customHeight="true" outlineLevel="0" collapsed="false">
      <c r="A940" s="33" t="s">
        <v>10</v>
      </c>
      <c r="B940" s="33" t="s">
        <v>14</v>
      </c>
      <c r="C940" s="34" t="n">
        <v>5</v>
      </c>
      <c r="D940" s="34" t="n">
        <v>3</v>
      </c>
      <c r="E940" s="33" t="s">
        <v>2182</v>
      </c>
      <c r="F940" s="33" t="s">
        <v>2182</v>
      </c>
      <c r="G940" s="34" t="n">
        <v>3</v>
      </c>
      <c r="H940" s="33" t="s">
        <v>99</v>
      </c>
      <c r="I940" s="33" t="s">
        <v>162</v>
      </c>
      <c r="J940" s="33" t="s">
        <v>2193</v>
      </c>
      <c r="K940" s="33" t="s">
        <v>2194</v>
      </c>
      <c r="L940" s="33"/>
      <c r="M940" s="33" t="s">
        <v>2195</v>
      </c>
      <c r="N940" s="35" t="s">
        <v>109</v>
      </c>
      <c r="O940" s="35" t="n">
        <v>2015</v>
      </c>
      <c r="P940" s="36" t="str">
        <f aca="false">J940</f>
        <v>Mouse Knight</v>
      </c>
      <c r="Q940" s="37" t="n">
        <f aca="false">COUNTIF(P:P,P940)</f>
        <v>1</v>
      </c>
      <c r="R940" s="38" t="str">
        <f aca="false">E940&amp;"|"&amp;J940</f>
        <v>Mouse Card|Mouse Knight</v>
      </c>
      <c r="S940" s="39" t="n">
        <f aca="false">COUNTIF(R:R,R940)</f>
        <v>1</v>
      </c>
      <c r="T940" s="40" t="str">
        <f aca="false">B940&amp;"|"&amp;E940&amp;"|"&amp;J940</f>
        <v>Premium|Mouse Card|Mouse Knight</v>
      </c>
      <c r="U940" s="41" t="n">
        <f aca="false">COUNTIF(T:T,T940)</f>
        <v>1</v>
      </c>
      <c r="V940" s="42" t="str">
        <f aca="false">B940&amp;"|"&amp;E940&amp;"|"&amp;J940&amp;"|"&amp;N940</f>
        <v>Premium|Mouse Card|Mouse Knight|-</v>
      </c>
      <c r="W940" s="43" t="n">
        <f aca="false">COUNTIF(V:V,V940)</f>
        <v>1</v>
      </c>
    </row>
    <row r="941" customFormat="false" ht="15.75" hidden="false" customHeight="true" outlineLevel="0" collapsed="false">
      <c r="A941" s="33" t="s">
        <v>10</v>
      </c>
      <c r="B941" s="33" t="s">
        <v>14</v>
      </c>
      <c r="C941" s="34" t="n">
        <v>5</v>
      </c>
      <c r="D941" s="34" t="n">
        <v>2</v>
      </c>
      <c r="E941" s="33" t="s">
        <v>2182</v>
      </c>
      <c r="F941" s="33" t="s">
        <v>2182</v>
      </c>
      <c r="G941" s="34" t="n">
        <v>4</v>
      </c>
      <c r="H941" s="33" t="s">
        <v>124</v>
      </c>
      <c r="I941" s="33" t="s">
        <v>162</v>
      </c>
      <c r="J941" s="33" t="s">
        <v>2196</v>
      </c>
      <c r="K941" s="33" t="s">
        <v>2197</v>
      </c>
      <c r="L941" s="33"/>
      <c r="M941" s="33" t="s">
        <v>2198</v>
      </c>
      <c r="N941" s="35" t="s">
        <v>109</v>
      </c>
      <c r="O941" s="35" t="n">
        <v>2015</v>
      </c>
      <c r="P941" s="36" t="str">
        <f aca="false">J941</f>
        <v>Speedy Guacamole</v>
      </c>
      <c r="Q941" s="37" t="n">
        <f aca="false">COUNTIF(P:P,P941)</f>
        <v>1</v>
      </c>
      <c r="R941" s="38" t="str">
        <f aca="false">E941&amp;"|"&amp;J941</f>
        <v>Mouse Card|Speedy Guacamole</v>
      </c>
      <c r="S941" s="39" t="n">
        <f aca="false">COUNTIF(R:R,R941)</f>
        <v>1</v>
      </c>
      <c r="T941" s="40" t="str">
        <f aca="false">B941&amp;"|"&amp;E941&amp;"|"&amp;J941</f>
        <v>Premium|Mouse Card|Speedy Guacamole</v>
      </c>
      <c r="U941" s="41" t="n">
        <f aca="false">COUNTIF(T:T,T941)</f>
        <v>1</v>
      </c>
      <c r="V941" s="42" t="str">
        <f aca="false">B941&amp;"|"&amp;E941&amp;"|"&amp;J941&amp;"|"&amp;N941</f>
        <v>Premium|Mouse Card|Speedy Guacamole|-</v>
      </c>
      <c r="W941" s="43" t="n">
        <f aca="false">COUNTIF(V:V,V941)</f>
        <v>1</v>
      </c>
    </row>
    <row r="942" customFormat="false" ht="15.75" hidden="false" customHeight="true" outlineLevel="0" collapsed="false">
      <c r="A942" s="33" t="s">
        <v>73</v>
      </c>
      <c r="B942" s="33" t="s">
        <v>74</v>
      </c>
      <c r="C942" s="34" t="n">
        <v>0</v>
      </c>
      <c r="D942" s="34" t="n">
        <v>1</v>
      </c>
      <c r="E942" s="33" t="s">
        <v>2199</v>
      </c>
      <c r="F942" s="33" t="s">
        <v>144</v>
      </c>
      <c r="G942" s="34" t="n">
        <v>5</v>
      </c>
      <c r="H942" s="33" t="s">
        <v>109</v>
      </c>
      <c r="I942" s="33" t="s">
        <v>109</v>
      </c>
      <c r="J942" s="33" t="s">
        <v>2200</v>
      </c>
      <c r="K942" s="33" t="s">
        <v>2201</v>
      </c>
      <c r="L942" s="33"/>
      <c r="M942" s="33" t="s">
        <v>2202</v>
      </c>
      <c r="N942" s="35" t="s">
        <v>39</v>
      </c>
      <c r="O942" s="35" t="n">
        <v>2019</v>
      </c>
      <c r="P942" s="36" t="str">
        <f aca="false">J942</f>
        <v>Martian Mystery</v>
      </c>
      <c r="Q942" s="37" t="n">
        <f aca="false">COUNTIF(P:P,P942)</f>
        <v>1</v>
      </c>
      <c r="R942" s="38" t="str">
        <f aca="false">E942&amp;"|"&amp;J942</f>
        <v>Mystery|Martian Mystery</v>
      </c>
      <c r="S942" s="39" t="n">
        <f aca="false">COUNTIF(R:R,R942)</f>
        <v>1</v>
      </c>
      <c r="T942" s="40" t="str">
        <f aca="false">B942&amp;"|"&amp;E942&amp;"|"&amp;J942</f>
        <v>Character Expansion|Mystery|Martian Mystery</v>
      </c>
      <c r="U942" s="41" t="n">
        <f aca="false">COUNTIF(T:T,T942)</f>
        <v>1</v>
      </c>
      <c r="V942" s="42" t="str">
        <f aca="false">B942&amp;"|"&amp;E942&amp;"|"&amp;J942&amp;"|"&amp;N942</f>
        <v>Character Expansion|Mystery|Martian Mystery|Collusion</v>
      </c>
      <c r="W942" s="43" t="n">
        <f aca="false">COUNTIF(V:V,V942)</f>
        <v>1</v>
      </c>
    </row>
    <row r="943" customFormat="false" ht="15.75" hidden="false" customHeight="true" outlineLevel="0" collapsed="false">
      <c r="A943" s="33" t="s">
        <v>73</v>
      </c>
      <c r="B943" s="33" t="s">
        <v>74</v>
      </c>
      <c r="C943" s="34" t="n">
        <v>0</v>
      </c>
      <c r="D943" s="34" t="n">
        <v>1</v>
      </c>
      <c r="E943" s="33" t="s">
        <v>2199</v>
      </c>
      <c r="F943" s="33" t="s">
        <v>144</v>
      </c>
      <c r="G943" s="34" t="n">
        <v>4</v>
      </c>
      <c r="H943" s="33" t="s">
        <v>109</v>
      </c>
      <c r="I943" s="33" t="s">
        <v>109</v>
      </c>
      <c r="J943" s="33" t="s">
        <v>2203</v>
      </c>
      <c r="K943" s="33" t="s">
        <v>2204</v>
      </c>
      <c r="L943" s="33"/>
      <c r="M943" s="33" t="s">
        <v>2205</v>
      </c>
      <c r="N943" s="35" t="s">
        <v>39</v>
      </c>
      <c r="O943" s="35" t="n">
        <v>2019</v>
      </c>
      <c r="P943" s="36" t="str">
        <f aca="false">J943</f>
        <v>Miss Terry</v>
      </c>
      <c r="Q943" s="37" t="n">
        <f aca="false">COUNTIF(P:P,P943)</f>
        <v>1</v>
      </c>
      <c r="R943" s="38" t="str">
        <f aca="false">E943&amp;"|"&amp;J943</f>
        <v>Mystery|Miss Terry</v>
      </c>
      <c r="S943" s="39" t="n">
        <f aca="false">COUNTIF(R:R,R943)</f>
        <v>1</v>
      </c>
      <c r="T943" s="40" t="str">
        <f aca="false">B943&amp;"|"&amp;E943&amp;"|"&amp;J943</f>
        <v>Character Expansion|Mystery|Miss Terry</v>
      </c>
      <c r="U943" s="41" t="n">
        <f aca="false">COUNTIF(T:T,T943)</f>
        <v>1</v>
      </c>
      <c r="V943" s="42" t="str">
        <f aca="false">B943&amp;"|"&amp;E943&amp;"|"&amp;J943&amp;"|"&amp;N943</f>
        <v>Character Expansion|Mystery|Miss Terry|Collusion</v>
      </c>
      <c r="W943" s="43" t="n">
        <f aca="false">COUNTIF(V:V,V943)</f>
        <v>1</v>
      </c>
    </row>
    <row r="944" customFormat="false" ht="15.75" hidden="false" customHeight="true" outlineLevel="0" collapsed="false">
      <c r="A944" s="33" t="s">
        <v>73</v>
      </c>
      <c r="B944" s="33" t="s">
        <v>74</v>
      </c>
      <c r="C944" s="34" t="n">
        <v>0</v>
      </c>
      <c r="D944" s="34" t="n">
        <v>1</v>
      </c>
      <c r="E944" s="33" t="s">
        <v>2199</v>
      </c>
      <c r="F944" s="33" t="s">
        <v>144</v>
      </c>
      <c r="G944" s="34" t="n">
        <v>2</v>
      </c>
      <c r="H944" s="33" t="s">
        <v>109</v>
      </c>
      <c r="I944" s="33" t="s">
        <v>109</v>
      </c>
      <c r="J944" s="33" t="s">
        <v>2206</v>
      </c>
      <c r="K944" s="33" t="s">
        <v>2207</v>
      </c>
      <c r="L944" s="33"/>
      <c r="M944" s="33" t="s">
        <v>2208</v>
      </c>
      <c r="N944" s="35" t="s">
        <v>39</v>
      </c>
      <c r="O944" s="35" t="n">
        <v>2019</v>
      </c>
      <c r="P944" s="36" t="str">
        <f aca="false">J944</f>
        <v>Mystery Detective</v>
      </c>
      <c r="Q944" s="37" t="n">
        <f aca="false">COUNTIF(P:P,P944)</f>
        <v>1</v>
      </c>
      <c r="R944" s="38" t="str">
        <f aca="false">E944&amp;"|"&amp;J944</f>
        <v>Mystery|Mystery Detective</v>
      </c>
      <c r="S944" s="39" t="n">
        <f aca="false">COUNTIF(R:R,R944)</f>
        <v>1</v>
      </c>
      <c r="T944" s="40" t="str">
        <f aca="false">B944&amp;"|"&amp;E944&amp;"|"&amp;J944</f>
        <v>Character Expansion|Mystery|Mystery Detective</v>
      </c>
      <c r="U944" s="41" t="n">
        <f aca="false">COUNTIF(T:T,T944)</f>
        <v>1</v>
      </c>
      <c r="V944" s="42" t="str">
        <f aca="false">B944&amp;"|"&amp;E944&amp;"|"&amp;J944&amp;"|"&amp;N944</f>
        <v>Character Expansion|Mystery|Mystery Detective|Collusion</v>
      </c>
      <c r="W944" s="43" t="n">
        <f aca="false">COUNTIF(V:V,V944)</f>
        <v>1</v>
      </c>
    </row>
    <row r="945" customFormat="false" ht="15.75" hidden="false" customHeight="true" outlineLevel="0" collapsed="false">
      <c r="A945" s="33" t="s">
        <v>73</v>
      </c>
      <c r="B945" s="33" t="s">
        <v>74</v>
      </c>
      <c r="C945" s="34" t="n">
        <v>0</v>
      </c>
      <c r="D945" s="34" t="n">
        <v>1</v>
      </c>
      <c r="E945" s="33" t="s">
        <v>2199</v>
      </c>
      <c r="F945" s="33" t="s">
        <v>144</v>
      </c>
      <c r="G945" s="34" t="n">
        <v>3</v>
      </c>
      <c r="H945" s="33" t="s">
        <v>109</v>
      </c>
      <c r="I945" s="33" t="s">
        <v>109</v>
      </c>
      <c r="J945" s="33" t="s">
        <v>2209</v>
      </c>
      <c r="K945" s="33" t="s">
        <v>2210</v>
      </c>
      <c r="L945" s="33"/>
      <c r="M945" s="33" t="s">
        <v>2211</v>
      </c>
      <c r="N945" s="35" t="s">
        <v>39</v>
      </c>
      <c r="O945" s="35" t="n">
        <v>2019</v>
      </c>
      <c r="P945" s="36" t="str">
        <f aca="false">J945</f>
        <v>Mystery Lieutenant</v>
      </c>
      <c r="Q945" s="37" t="n">
        <f aca="false">COUNTIF(P:P,P945)</f>
        <v>1</v>
      </c>
      <c r="R945" s="38" t="str">
        <f aca="false">E945&amp;"|"&amp;J945</f>
        <v>Mystery|Mystery Lieutenant</v>
      </c>
      <c r="S945" s="39" t="n">
        <f aca="false">COUNTIF(R:R,R945)</f>
        <v>1</v>
      </c>
      <c r="T945" s="40" t="str">
        <f aca="false">B945&amp;"|"&amp;E945&amp;"|"&amp;J945</f>
        <v>Character Expansion|Mystery|Mystery Lieutenant</v>
      </c>
      <c r="U945" s="41" t="n">
        <f aca="false">COUNTIF(T:T,T945)</f>
        <v>1</v>
      </c>
      <c r="V945" s="42" t="str">
        <f aca="false">B945&amp;"|"&amp;E945&amp;"|"&amp;J945&amp;"|"&amp;N945</f>
        <v>Character Expansion|Mystery|Mystery Lieutenant|Collusion</v>
      </c>
      <c r="W945" s="43" t="n">
        <f aca="false">COUNTIF(V:V,V945)</f>
        <v>1</v>
      </c>
    </row>
    <row r="946" customFormat="false" ht="15.75" hidden="false" customHeight="true" outlineLevel="0" collapsed="false">
      <c r="A946" s="33" t="s">
        <v>73</v>
      </c>
      <c r="B946" s="33" t="s">
        <v>74</v>
      </c>
      <c r="C946" s="34" t="n">
        <v>0</v>
      </c>
      <c r="D946" s="34" t="n">
        <v>1</v>
      </c>
      <c r="E946" s="33" t="s">
        <v>2199</v>
      </c>
      <c r="F946" s="33" t="s">
        <v>144</v>
      </c>
      <c r="G946" s="34" t="n">
        <v>5</v>
      </c>
      <c r="H946" s="33" t="s">
        <v>109</v>
      </c>
      <c r="I946" s="33" t="s">
        <v>109</v>
      </c>
      <c r="J946" s="33" t="s">
        <v>2212</v>
      </c>
      <c r="K946" s="33" t="s">
        <v>2213</v>
      </c>
      <c r="L946" s="33"/>
      <c r="M946" s="33" t="s">
        <v>2214</v>
      </c>
      <c r="N946" s="35" t="s">
        <v>39</v>
      </c>
      <c r="O946" s="35" t="n">
        <v>2019</v>
      </c>
      <c r="P946" s="36" t="str">
        <f aca="false">J946</f>
        <v>Mystery Manimal</v>
      </c>
      <c r="Q946" s="37" t="n">
        <f aca="false">COUNTIF(P:P,P946)</f>
        <v>1</v>
      </c>
      <c r="R946" s="38" t="str">
        <f aca="false">E946&amp;"|"&amp;J946</f>
        <v>Mystery|Mystery Manimal</v>
      </c>
      <c r="S946" s="39" t="n">
        <f aca="false">COUNTIF(R:R,R946)</f>
        <v>1</v>
      </c>
      <c r="T946" s="40" t="str">
        <f aca="false">B946&amp;"|"&amp;E946&amp;"|"&amp;J946</f>
        <v>Character Expansion|Mystery|Mystery Manimal</v>
      </c>
      <c r="U946" s="41" t="n">
        <f aca="false">COUNTIF(T:T,T946)</f>
        <v>1</v>
      </c>
      <c r="V946" s="42" t="str">
        <f aca="false">B946&amp;"|"&amp;E946&amp;"|"&amp;J946&amp;"|"&amp;N946</f>
        <v>Character Expansion|Mystery|Mystery Manimal|Collusion</v>
      </c>
      <c r="W946" s="43" t="n">
        <f aca="false">COUNTIF(V:V,V946)</f>
        <v>1</v>
      </c>
    </row>
    <row r="947" customFormat="false" ht="15.75" hidden="false" customHeight="true" outlineLevel="0" collapsed="false">
      <c r="A947" s="33" t="s">
        <v>73</v>
      </c>
      <c r="B947" s="33" t="s">
        <v>74</v>
      </c>
      <c r="C947" s="34" t="n">
        <v>0</v>
      </c>
      <c r="D947" s="34" t="n">
        <v>1</v>
      </c>
      <c r="E947" s="33" t="s">
        <v>2199</v>
      </c>
      <c r="F947" s="33" t="s">
        <v>144</v>
      </c>
      <c r="G947" s="34" t="n">
        <v>5</v>
      </c>
      <c r="H947" s="33" t="s">
        <v>109</v>
      </c>
      <c r="I947" s="33" t="s">
        <v>109</v>
      </c>
      <c r="J947" s="33" t="s">
        <v>2215</v>
      </c>
      <c r="K947" s="33" t="s">
        <v>2216</v>
      </c>
      <c r="L947" s="33"/>
      <c r="M947" s="33" t="s">
        <v>2217</v>
      </c>
      <c r="N947" s="35" t="s">
        <v>39</v>
      </c>
      <c r="O947" s="35" t="n">
        <v>2019</v>
      </c>
      <c r="P947" s="36" t="str">
        <f aca="false">J947</f>
        <v>Mystery Mars</v>
      </c>
      <c r="Q947" s="37" t="n">
        <f aca="false">COUNTIF(P:P,P947)</f>
        <v>1</v>
      </c>
      <c r="R947" s="38" t="str">
        <f aca="false">E947&amp;"|"&amp;J947</f>
        <v>Mystery|Mystery Mars</v>
      </c>
      <c r="S947" s="39" t="n">
        <f aca="false">COUNTIF(R:R,R947)</f>
        <v>1</v>
      </c>
      <c r="T947" s="40" t="str">
        <f aca="false">B947&amp;"|"&amp;E947&amp;"|"&amp;J947</f>
        <v>Character Expansion|Mystery|Mystery Mars</v>
      </c>
      <c r="U947" s="41" t="n">
        <f aca="false">COUNTIF(T:T,T947)</f>
        <v>1</v>
      </c>
      <c r="V947" s="42" t="str">
        <f aca="false">B947&amp;"|"&amp;E947&amp;"|"&amp;J947&amp;"|"&amp;N947</f>
        <v>Character Expansion|Mystery|Mystery Mars|Collusion</v>
      </c>
      <c r="W947" s="43" t="n">
        <f aca="false">COUNTIF(V:V,V947)</f>
        <v>1</v>
      </c>
    </row>
    <row r="948" customFormat="false" ht="15.75" hidden="false" customHeight="true" outlineLevel="0" collapsed="false">
      <c r="A948" s="33" t="s">
        <v>73</v>
      </c>
      <c r="B948" s="33" t="s">
        <v>74</v>
      </c>
      <c r="C948" s="34" t="n">
        <v>0</v>
      </c>
      <c r="D948" s="34" t="n">
        <v>1</v>
      </c>
      <c r="E948" s="33" t="s">
        <v>2199</v>
      </c>
      <c r="F948" s="33" t="s">
        <v>144</v>
      </c>
      <c r="G948" s="34" t="n">
        <v>5</v>
      </c>
      <c r="H948" s="33" t="s">
        <v>109</v>
      </c>
      <c r="I948" s="33" t="s">
        <v>109</v>
      </c>
      <c r="J948" s="33" t="s">
        <v>2218</v>
      </c>
      <c r="K948" s="33" t="s">
        <v>2219</v>
      </c>
      <c r="L948" s="33"/>
      <c r="M948" s="33" t="s">
        <v>2220</v>
      </c>
      <c r="N948" s="35" t="s">
        <v>39</v>
      </c>
      <c r="O948" s="35" t="n">
        <v>2019</v>
      </c>
      <c r="P948" s="36" t="str">
        <f aca="false">J948</f>
        <v>Mystery Monk</v>
      </c>
      <c r="Q948" s="37" t="n">
        <f aca="false">COUNTIF(P:P,P948)</f>
        <v>1</v>
      </c>
      <c r="R948" s="38" t="str">
        <f aca="false">E948&amp;"|"&amp;J948</f>
        <v>Mystery|Mystery Monk</v>
      </c>
      <c r="S948" s="39" t="n">
        <f aca="false">COUNTIF(R:R,R948)</f>
        <v>1</v>
      </c>
      <c r="T948" s="40" t="str">
        <f aca="false">B948&amp;"|"&amp;E948&amp;"|"&amp;J948</f>
        <v>Character Expansion|Mystery|Mystery Monk</v>
      </c>
      <c r="U948" s="41" t="n">
        <f aca="false">COUNTIF(T:T,T948)</f>
        <v>1</v>
      </c>
      <c r="V948" s="42" t="str">
        <f aca="false">B948&amp;"|"&amp;E948&amp;"|"&amp;J948&amp;"|"&amp;N948</f>
        <v>Character Expansion|Mystery|Mystery Monk|Collusion</v>
      </c>
      <c r="W948" s="43" t="n">
        <f aca="false">COUNTIF(V:V,V948)</f>
        <v>1</v>
      </c>
    </row>
    <row r="949" customFormat="false" ht="15.75" hidden="false" customHeight="true" outlineLevel="0" collapsed="false">
      <c r="A949" s="33" t="s">
        <v>73</v>
      </c>
      <c r="B949" s="33" t="s">
        <v>74</v>
      </c>
      <c r="C949" s="34" t="n">
        <v>0</v>
      </c>
      <c r="D949" s="34" t="n">
        <v>1</v>
      </c>
      <c r="E949" s="33" t="s">
        <v>2199</v>
      </c>
      <c r="F949" s="33" t="s">
        <v>144</v>
      </c>
      <c r="G949" s="34" t="n">
        <v>4</v>
      </c>
      <c r="H949" s="33" t="s">
        <v>109</v>
      </c>
      <c r="I949" s="33" t="s">
        <v>109</v>
      </c>
      <c r="J949" s="33" t="s">
        <v>2221</v>
      </c>
      <c r="K949" s="33" t="s">
        <v>2222</v>
      </c>
      <c r="L949" s="33"/>
      <c r="M949" s="33" t="s">
        <v>2223</v>
      </c>
      <c r="N949" s="35" t="s">
        <v>39</v>
      </c>
      <c r="O949" s="35" t="n">
        <v>2019</v>
      </c>
      <c r="P949" s="36" t="str">
        <f aca="false">J949</f>
        <v>Mystery Professor</v>
      </c>
      <c r="Q949" s="37" t="n">
        <f aca="false">COUNTIF(P:P,P949)</f>
        <v>1</v>
      </c>
      <c r="R949" s="38" t="str">
        <f aca="false">E949&amp;"|"&amp;J949</f>
        <v>Mystery|Mystery Professor</v>
      </c>
      <c r="S949" s="39" t="n">
        <f aca="false">COUNTIF(R:R,R949)</f>
        <v>1</v>
      </c>
      <c r="T949" s="40" t="str">
        <f aca="false">B949&amp;"|"&amp;E949&amp;"|"&amp;J949</f>
        <v>Character Expansion|Mystery|Mystery Professor</v>
      </c>
      <c r="U949" s="41" t="n">
        <f aca="false">COUNTIF(T:T,T949)</f>
        <v>1</v>
      </c>
      <c r="V949" s="42" t="str">
        <f aca="false">B949&amp;"|"&amp;E949&amp;"|"&amp;J949&amp;"|"&amp;N949</f>
        <v>Character Expansion|Mystery|Mystery Professor|Collusion</v>
      </c>
      <c r="W949" s="43" t="n">
        <f aca="false">COUNTIF(V:V,V949)</f>
        <v>1</v>
      </c>
    </row>
    <row r="950" customFormat="false" ht="15.75" hidden="false" customHeight="true" outlineLevel="0" collapsed="false">
      <c r="A950" s="33" t="s">
        <v>73</v>
      </c>
      <c r="B950" s="33" t="s">
        <v>74</v>
      </c>
      <c r="C950" s="34" t="n">
        <v>0</v>
      </c>
      <c r="D950" s="34" t="n">
        <v>1</v>
      </c>
      <c r="E950" s="33" t="s">
        <v>2199</v>
      </c>
      <c r="F950" s="33" t="s">
        <v>144</v>
      </c>
      <c r="G950" s="34" t="n">
        <v>3</v>
      </c>
      <c r="H950" s="33" t="s">
        <v>109</v>
      </c>
      <c r="I950" s="33" t="s">
        <v>109</v>
      </c>
      <c r="J950" s="33" t="s">
        <v>2224</v>
      </c>
      <c r="K950" s="33" t="s">
        <v>2225</v>
      </c>
      <c r="L950" s="33"/>
      <c r="M950" s="33" t="s">
        <v>2226</v>
      </c>
      <c r="N950" s="35" t="s">
        <v>39</v>
      </c>
      <c r="O950" s="35" t="n">
        <v>2019</v>
      </c>
      <c r="P950" s="36" t="str">
        <f aca="false">J950</f>
        <v>Mystery Spies</v>
      </c>
      <c r="Q950" s="37" t="n">
        <f aca="false">COUNTIF(P:P,P950)</f>
        <v>1</v>
      </c>
      <c r="R950" s="38" t="str">
        <f aca="false">E950&amp;"|"&amp;J950</f>
        <v>Mystery|Mystery Spies</v>
      </c>
      <c r="S950" s="39" t="n">
        <f aca="false">COUNTIF(R:R,R950)</f>
        <v>1</v>
      </c>
      <c r="T950" s="40" t="str">
        <f aca="false">B950&amp;"|"&amp;E950&amp;"|"&amp;J950</f>
        <v>Character Expansion|Mystery|Mystery Spies</v>
      </c>
      <c r="U950" s="41" t="n">
        <f aca="false">COUNTIF(T:T,T950)</f>
        <v>1</v>
      </c>
      <c r="V950" s="42" t="str">
        <f aca="false">B950&amp;"|"&amp;E950&amp;"|"&amp;J950&amp;"|"&amp;N950</f>
        <v>Character Expansion|Mystery|Mystery Spies|Collusion</v>
      </c>
      <c r="W950" s="43" t="n">
        <f aca="false">COUNTIF(V:V,V950)</f>
        <v>1</v>
      </c>
    </row>
    <row r="951" customFormat="false" ht="15.75" hidden="false" customHeight="true" outlineLevel="0" collapsed="false">
      <c r="A951" s="33" t="s">
        <v>73</v>
      </c>
      <c r="B951" s="33" t="s">
        <v>74</v>
      </c>
      <c r="C951" s="34" t="n">
        <v>0</v>
      </c>
      <c r="D951" s="34" t="n">
        <v>1</v>
      </c>
      <c r="E951" s="33" t="s">
        <v>2199</v>
      </c>
      <c r="F951" s="33" t="s">
        <v>144</v>
      </c>
      <c r="G951" s="34" t="n">
        <v>6</v>
      </c>
      <c r="H951" s="33" t="s">
        <v>109</v>
      </c>
      <c r="I951" s="33" t="s">
        <v>109</v>
      </c>
      <c r="J951" s="33" t="s">
        <v>2227</v>
      </c>
      <c r="K951" s="33" t="s">
        <v>2228</v>
      </c>
      <c r="L951" s="33"/>
      <c r="M951" s="33" t="s">
        <v>2229</v>
      </c>
      <c r="N951" s="35" t="s">
        <v>39</v>
      </c>
      <c r="O951" s="35" t="n">
        <v>2019</v>
      </c>
      <c r="P951" s="36" t="str">
        <f aca="false">J951</f>
        <v>Mystery, LLC</v>
      </c>
      <c r="Q951" s="37" t="n">
        <f aca="false">COUNTIF(P:P,P951)</f>
        <v>1</v>
      </c>
      <c r="R951" s="38" t="str">
        <f aca="false">E951&amp;"|"&amp;J951</f>
        <v>Mystery|Mystery, LLC</v>
      </c>
      <c r="S951" s="39" t="n">
        <f aca="false">COUNTIF(R:R,R951)</f>
        <v>1</v>
      </c>
      <c r="T951" s="40" t="str">
        <f aca="false">B951&amp;"|"&amp;E951&amp;"|"&amp;J951</f>
        <v>Character Expansion|Mystery|Mystery, LLC</v>
      </c>
      <c r="U951" s="41" t="n">
        <f aca="false">COUNTIF(T:T,T951)</f>
        <v>1</v>
      </c>
      <c r="V951" s="42" t="str">
        <f aca="false">B951&amp;"|"&amp;E951&amp;"|"&amp;J951&amp;"|"&amp;N951</f>
        <v>Character Expansion|Mystery|Mystery, LLC|Collusion</v>
      </c>
      <c r="W951" s="43" t="n">
        <f aca="false">COUNTIF(V:V,V951)</f>
        <v>1</v>
      </c>
    </row>
    <row r="952" customFormat="false" ht="15.75" hidden="false" customHeight="true" outlineLevel="0" collapsed="false">
      <c r="A952" s="33" t="s">
        <v>73</v>
      </c>
      <c r="B952" s="33" t="s">
        <v>74</v>
      </c>
      <c r="C952" s="34" t="n">
        <v>0</v>
      </c>
      <c r="D952" s="34" t="n">
        <v>1</v>
      </c>
      <c r="E952" s="33" t="s">
        <v>2199</v>
      </c>
      <c r="F952" s="33" t="s">
        <v>144</v>
      </c>
      <c r="G952" s="34" t="n">
        <v>5</v>
      </c>
      <c r="H952" s="33" t="s">
        <v>109</v>
      </c>
      <c r="I952" s="33" t="s">
        <v>109</v>
      </c>
      <c r="J952" s="33" t="s">
        <v>2230</v>
      </c>
      <c r="K952" s="33" t="s">
        <v>2231</v>
      </c>
      <c r="L952" s="33"/>
      <c r="M952" s="33" t="s">
        <v>2232</v>
      </c>
      <c r="N952" s="35" t="s">
        <v>39</v>
      </c>
      <c r="O952" s="35" t="n">
        <v>2019</v>
      </c>
      <c r="P952" s="36" t="str">
        <f aca="false">J952</f>
        <v>Mysteryman</v>
      </c>
      <c r="Q952" s="37" t="n">
        <f aca="false">COUNTIF(P:P,P952)</f>
        <v>1</v>
      </c>
      <c r="R952" s="38" t="str">
        <f aca="false">E952&amp;"|"&amp;J952</f>
        <v>Mystery|Mysteryman</v>
      </c>
      <c r="S952" s="39" t="n">
        <f aca="false">COUNTIF(R:R,R952)</f>
        <v>1</v>
      </c>
      <c r="T952" s="40" t="str">
        <f aca="false">B952&amp;"|"&amp;E952&amp;"|"&amp;J952</f>
        <v>Character Expansion|Mystery|Mysteryman</v>
      </c>
      <c r="U952" s="41" t="n">
        <f aca="false">COUNTIF(T:T,T952)</f>
        <v>1</v>
      </c>
      <c r="V952" s="42" t="str">
        <f aca="false">B952&amp;"|"&amp;E952&amp;"|"&amp;J952&amp;"|"&amp;N952</f>
        <v>Character Expansion|Mystery|Mysteryman|Collusion</v>
      </c>
      <c r="W952" s="43" t="n">
        <f aca="false">COUNTIF(V:V,V952)</f>
        <v>1</v>
      </c>
    </row>
    <row r="953" customFormat="false" ht="15.75" hidden="false" customHeight="true" outlineLevel="0" collapsed="false">
      <c r="A953" s="33" t="s">
        <v>73</v>
      </c>
      <c r="B953" s="33" t="s">
        <v>74</v>
      </c>
      <c r="C953" s="34" t="n">
        <v>0</v>
      </c>
      <c r="D953" s="34" t="n">
        <v>1</v>
      </c>
      <c r="E953" s="33" t="s">
        <v>2199</v>
      </c>
      <c r="F953" s="33" t="s">
        <v>144</v>
      </c>
      <c r="G953" s="34" t="n">
        <v>3</v>
      </c>
      <c r="H953" s="33" t="s">
        <v>109</v>
      </c>
      <c r="I953" s="33" t="s">
        <v>109</v>
      </c>
      <c r="J953" s="33" t="s">
        <v>2233</v>
      </c>
      <c r="K953" s="33" t="s">
        <v>2234</v>
      </c>
      <c r="L953" s="33"/>
      <c r="M953" s="33" t="s">
        <v>2235</v>
      </c>
      <c r="N953" s="35" t="s">
        <v>39</v>
      </c>
      <c r="O953" s="35" t="n">
        <v>2019</v>
      </c>
      <c r="P953" s="36" t="str">
        <f aca="false">J953</f>
        <v>The Mystery</v>
      </c>
      <c r="Q953" s="37" t="n">
        <f aca="false">COUNTIF(P:P,P953)</f>
        <v>1</v>
      </c>
      <c r="R953" s="38" t="str">
        <f aca="false">E953&amp;"|"&amp;J953</f>
        <v>Mystery|The Mystery</v>
      </c>
      <c r="S953" s="39" t="n">
        <f aca="false">COUNTIF(R:R,R953)</f>
        <v>1</v>
      </c>
      <c r="T953" s="40" t="str">
        <f aca="false">B953&amp;"|"&amp;E953&amp;"|"&amp;J953</f>
        <v>Character Expansion|Mystery|The Mystery</v>
      </c>
      <c r="U953" s="41" t="n">
        <f aca="false">COUNTIF(T:T,T953)</f>
        <v>1</v>
      </c>
      <c r="V953" s="42" t="str">
        <f aca="false">B953&amp;"|"&amp;E953&amp;"|"&amp;J953&amp;"|"&amp;N953</f>
        <v>Character Expansion|Mystery|The Mystery|Collusion</v>
      </c>
      <c r="W953" s="43" t="n">
        <f aca="false">COUNTIF(V:V,V953)</f>
        <v>1</v>
      </c>
    </row>
    <row r="954" customFormat="false" ht="15.75" hidden="false" customHeight="true" outlineLevel="0" collapsed="false">
      <c r="A954" s="33" t="s">
        <v>49</v>
      </c>
      <c r="B954" s="33" t="s">
        <v>18</v>
      </c>
      <c r="C954" s="34" t="n">
        <v>9</v>
      </c>
      <c r="D954" s="34" t="n">
        <v>1</v>
      </c>
      <c r="E954" s="33" t="s">
        <v>2236</v>
      </c>
      <c r="F954" s="33" t="s">
        <v>2236</v>
      </c>
      <c r="G954" s="34" t="n">
        <v>8</v>
      </c>
      <c r="H954" s="33" t="s">
        <v>99</v>
      </c>
      <c r="I954" s="33" t="s">
        <v>105</v>
      </c>
      <c r="J954" s="33" t="s">
        <v>2237</v>
      </c>
      <c r="K954" s="33"/>
      <c r="L954" s="33"/>
      <c r="M954" s="33" t="s">
        <v>2238</v>
      </c>
      <c r="N954" s="35" t="s">
        <v>109</v>
      </c>
      <c r="O954" s="35" t="n">
        <v>2015</v>
      </c>
      <c r="P954" s="36" t="str">
        <f aca="false">J954</f>
        <v>Enciyo, Eye of the Librarium</v>
      </c>
      <c r="Q954" s="37" t="n">
        <f aca="false">COUNTIF(P:P,P954)</f>
        <v>1</v>
      </c>
      <c r="R954" s="38" t="str">
        <f aca="false">E954&amp;"|"&amp;J954</f>
        <v>Mystic Empyrean|Enciyo, Eye of the Librarium</v>
      </c>
      <c r="S954" s="39" t="n">
        <f aca="false">COUNTIF(R:R,R954)</f>
        <v>1</v>
      </c>
      <c r="T954" s="40" t="str">
        <f aca="false">B954&amp;"|"&amp;E954&amp;"|"&amp;J954</f>
        <v>Gold Promo|Mystic Empyrean|Enciyo, Eye of the Librarium</v>
      </c>
      <c r="U954" s="41" t="n">
        <f aca="false">COUNTIF(T:T,T954)</f>
        <v>1</v>
      </c>
      <c r="V954" s="42" t="str">
        <f aca="false">B954&amp;"|"&amp;E954&amp;"|"&amp;J954&amp;"|"&amp;N954</f>
        <v>Gold Promo|Mystic Empyrean|Enciyo, Eye of the Librarium|-</v>
      </c>
      <c r="W954" s="43" t="n">
        <f aca="false">COUNTIF(V:V,V954)</f>
        <v>1</v>
      </c>
    </row>
    <row r="955" customFormat="false" ht="15.75" hidden="false" customHeight="true" outlineLevel="0" collapsed="false">
      <c r="A955" s="33" t="s">
        <v>49</v>
      </c>
      <c r="B955" s="33" t="s">
        <v>18</v>
      </c>
      <c r="C955" s="34" t="n">
        <v>9</v>
      </c>
      <c r="D955" s="34" t="n">
        <v>1</v>
      </c>
      <c r="E955" s="33" t="s">
        <v>2236</v>
      </c>
      <c r="F955" s="33" t="s">
        <v>2236</v>
      </c>
      <c r="G955" s="34" t="n">
        <v>8</v>
      </c>
      <c r="H955" s="33" t="s">
        <v>124</v>
      </c>
      <c r="I955" s="33" t="s">
        <v>275</v>
      </c>
      <c r="J955" s="33" t="s">
        <v>2239</v>
      </c>
      <c r="K955" s="33"/>
      <c r="L955" s="33"/>
      <c r="M955" s="33" t="s">
        <v>2240</v>
      </c>
      <c r="N955" s="35" t="s">
        <v>109</v>
      </c>
      <c r="O955" s="35" t="n">
        <v>2015</v>
      </c>
      <c r="P955" s="36" t="str">
        <f aca="false">J955</f>
        <v>Fargan, Seeker of Balance</v>
      </c>
      <c r="Q955" s="37" t="n">
        <f aca="false">COUNTIF(P:P,P955)</f>
        <v>1</v>
      </c>
      <c r="R955" s="38" t="str">
        <f aca="false">E955&amp;"|"&amp;J955</f>
        <v>Mystic Empyrean|Fargan, Seeker of Balance</v>
      </c>
      <c r="S955" s="39" t="n">
        <f aca="false">COUNTIF(R:R,R955)</f>
        <v>1</v>
      </c>
      <c r="T955" s="40" t="str">
        <f aca="false">B955&amp;"|"&amp;E955&amp;"|"&amp;J955</f>
        <v>Gold Promo|Mystic Empyrean|Fargan, Seeker of Balance</v>
      </c>
      <c r="U955" s="41" t="n">
        <f aca="false">COUNTIF(T:T,T955)</f>
        <v>1</v>
      </c>
      <c r="V955" s="42" t="str">
        <f aca="false">B955&amp;"|"&amp;E955&amp;"|"&amp;J955&amp;"|"&amp;N955</f>
        <v>Gold Promo|Mystic Empyrean|Fargan, Seeker of Balance|-</v>
      </c>
      <c r="W955" s="43" t="n">
        <f aca="false">COUNTIF(V:V,V955)</f>
        <v>1</v>
      </c>
    </row>
    <row r="956" customFormat="false" ht="15.75" hidden="false" customHeight="true" outlineLevel="0" collapsed="false">
      <c r="A956" s="33" t="s">
        <v>49</v>
      </c>
      <c r="B956" s="33" t="s">
        <v>18</v>
      </c>
      <c r="C956" s="34" t="n">
        <v>9</v>
      </c>
      <c r="D956" s="34" t="n">
        <v>1</v>
      </c>
      <c r="E956" s="33" t="s">
        <v>2236</v>
      </c>
      <c r="F956" s="33" t="s">
        <v>2236</v>
      </c>
      <c r="G956" s="34" t="n">
        <v>8</v>
      </c>
      <c r="H956" s="33" t="s">
        <v>139</v>
      </c>
      <c r="I956" s="33" t="s">
        <v>120</v>
      </c>
      <c r="J956" s="33" t="s">
        <v>2241</v>
      </c>
      <c r="K956" s="33"/>
      <c r="L956" s="33"/>
      <c r="M956" s="33" t="s">
        <v>2242</v>
      </c>
      <c r="N956" s="35" t="s">
        <v>109</v>
      </c>
      <c r="O956" s="35" t="n">
        <v>2015</v>
      </c>
      <c r="P956" s="36" t="str">
        <f aca="false">J956</f>
        <v>Ghalla the Witch Queen</v>
      </c>
      <c r="Q956" s="37" t="n">
        <f aca="false">COUNTIF(P:P,P956)</f>
        <v>1</v>
      </c>
      <c r="R956" s="38" t="str">
        <f aca="false">E956&amp;"|"&amp;J956</f>
        <v>Mystic Empyrean|Ghalla the Witch Queen</v>
      </c>
      <c r="S956" s="39" t="n">
        <f aca="false">COUNTIF(R:R,R956)</f>
        <v>1</v>
      </c>
      <c r="T956" s="40" t="str">
        <f aca="false">B956&amp;"|"&amp;E956&amp;"|"&amp;J956</f>
        <v>Gold Promo|Mystic Empyrean|Ghalla the Witch Queen</v>
      </c>
      <c r="U956" s="41" t="n">
        <f aca="false">COUNTIF(T:T,T956)</f>
        <v>1</v>
      </c>
      <c r="V956" s="42" t="str">
        <f aca="false">B956&amp;"|"&amp;E956&amp;"|"&amp;J956&amp;"|"&amp;N956</f>
        <v>Gold Promo|Mystic Empyrean|Ghalla the Witch Queen|-</v>
      </c>
      <c r="W956" s="43" t="n">
        <f aca="false">COUNTIF(V:V,V956)</f>
        <v>1</v>
      </c>
    </row>
    <row r="957" customFormat="false" ht="15.75" hidden="false" customHeight="true" outlineLevel="0" collapsed="false">
      <c r="A957" s="33" t="s">
        <v>49</v>
      </c>
      <c r="B957" s="33" t="s">
        <v>18</v>
      </c>
      <c r="C957" s="34" t="n">
        <v>9</v>
      </c>
      <c r="D957" s="34" t="n">
        <v>1</v>
      </c>
      <c r="E957" s="33" t="s">
        <v>2236</v>
      </c>
      <c r="F957" s="33" t="s">
        <v>2236</v>
      </c>
      <c r="G957" s="34" t="n">
        <v>8</v>
      </c>
      <c r="H957" s="33" t="s">
        <v>110</v>
      </c>
      <c r="I957" s="33" t="s">
        <v>162</v>
      </c>
      <c r="J957" s="33" t="s">
        <v>2243</v>
      </c>
      <c r="K957" s="33"/>
      <c r="L957" s="33"/>
      <c r="M957" s="33" t="s">
        <v>2244</v>
      </c>
      <c r="N957" s="35" t="s">
        <v>109</v>
      </c>
      <c r="O957" s="35" t="n">
        <v>2015</v>
      </c>
      <c r="P957" s="36" t="str">
        <f aca="false">J957</f>
        <v>Gharl the Devourer</v>
      </c>
      <c r="Q957" s="37" t="n">
        <f aca="false">COUNTIF(P:P,P957)</f>
        <v>1</v>
      </c>
      <c r="R957" s="38" t="str">
        <f aca="false">E957&amp;"|"&amp;J957</f>
        <v>Mystic Empyrean|Gharl the Devourer</v>
      </c>
      <c r="S957" s="39" t="n">
        <f aca="false">COUNTIF(R:R,R957)</f>
        <v>1</v>
      </c>
      <c r="T957" s="40" t="str">
        <f aca="false">B957&amp;"|"&amp;E957&amp;"|"&amp;J957</f>
        <v>Gold Promo|Mystic Empyrean|Gharl the Devourer</v>
      </c>
      <c r="U957" s="41" t="n">
        <f aca="false">COUNTIF(T:T,T957)</f>
        <v>1</v>
      </c>
      <c r="V957" s="42" t="str">
        <f aca="false">B957&amp;"|"&amp;E957&amp;"|"&amp;J957&amp;"|"&amp;N957</f>
        <v>Gold Promo|Mystic Empyrean|Gharl the Devourer|-</v>
      </c>
      <c r="W957" s="43" t="n">
        <f aca="false">COUNTIF(V:V,V957)</f>
        <v>1</v>
      </c>
    </row>
    <row r="958" customFormat="false" ht="15.75" hidden="false" customHeight="true" outlineLevel="0" collapsed="false">
      <c r="A958" s="33" t="s">
        <v>49</v>
      </c>
      <c r="B958" s="33" t="s">
        <v>18</v>
      </c>
      <c r="C958" s="34" t="n">
        <v>9</v>
      </c>
      <c r="D958" s="34" t="n">
        <v>1</v>
      </c>
      <c r="E958" s="33" t="s">
        <v>2236</v>
      </c>
      <c r="F958" s="33" t="s">
        <v>2236</v>
      </c>
      <c r="G958" s="34" t="n">
        <v>8</v>
      </c>
      <c r="H958" s="33" t="s">
        <v>129</v>
      </c>
      <c r="I958" s="33" t="s">
        <v>117</v>
      </c>
      <c r="J958" s="33" t="s">
        <v>2245</v>
      </c>
      <c r="K958" s="33"/>
      <c r="L958" s="33"/>
      <c r="M958" s="33" t="s">
        <v>2246</v>
      </c>
      <c r="N958" s="35" t="s">
        <v>109</v>
      </c>
      <c r="O958" s="35" t="n">
        <v>2015</v>
      </c>
      <c r="P958" s="36" t="str">
        <f aca="false">J958</f>
        <v>Lieselotte, Who Sees Beneath</v>
      </c>
      <c r="Q958" s="37" t="n">
        <f aca="false">COUNTIF(P:P,P958)</f>
        <v>1</v>
      </c>
      <c r="R958" s="38" t="str">
        <f aca="false">E958&amp;"|"&amp;J958</f>
        <v>Mystic Empyrean|Lieselotte, Who Sees Beneath</v>
      </c>
      <c r="S958" s="39" t="n">
        <f aca="false">COUNTIF(R:R,R958)</f>
        <v>1</v>
      </c>
      <c r="T958" s="40" t="str">
        <f aca="false">B958&amp;"|"&amp;E958&amp;"|"&amp;J958</f>
        <v>Gold Promo|Mystic Empyrean|Lieselotte, Who Sees Beneath</v>
      </c>
      <c r="U958" s="41" t="n">
        <f aca="false">COUNTIF(T:T,T958)</f>
        <v>1</v>
      </c>
      <c r="V958" s="42" t="str">
        <f aca="false">B958&amp;"|"&amp;E958&amp;"|"&amp;J958&amp;"|"&amp;N958</f>
        <v>Gold Promo|Mystic Empyrean|Lieselotte, Who Sees Beneath|-</v>
      </c>
      <c r="W958" s="43" t="n">
        <f aca="false">COUNTIF(V:V,V958)</f>
        <v>1</v>
      </c>
    </row>
    <row r="959" customFormat="false" ht="15.75" hidden="false" customHeight="true" outlineLevel="0" collapsed="false">
      <c r="A959" s="33" t="s">
        <v>49</v>
      </c>
      <c r="B959" s="33" t="s">
        <v>18</v>
      </c>
      <c r="C959" s="34" t="n">
        <v>9</v>
      </c>
      <c r="D959" s="34" t="n">
        <v>1</v>
      </c>
      <c r="E959" s="33" t="s">
        <v>2236</v>
      </c>
      <c r="F959" s="33" t="s">
        <v>2236</v>
      </c>
      <c r="G959" s="34" t="n">
        <v>8</v>
      </c>
      <c r="H959" s="33" t="s">
        <v>114</v>
      </c>
      <c r="I959" s="33" t="s">
        <v>125</v>
      </c>
      <c r="J959" s="33" t="s">
        <v>2247</v>
      </c>
      <c r="K959" s="33"/>
      <c r="L959" s="33"/>
      <c r="M959" s="33" t="s">
        <v>2248</v>
      </c>
      <c r="N959" s="35" t="s">
        <v>109</v>
      </c>
      <c r="O959" s="35" t="n">
        <v>2015</v>
      </c>
      <c r="P959" s="36" t="str">
        <f aca="false">J959</f>
        <v>Lyons, Who Slew Regret</v>
      </c>
      <c r="Q959" s="37" t="n">
        <f aca="false">COUNTIF(P:P,P959)</f>
        <v>1</v>
      </c>
      <c r="R959" s="38" t="str">
        <f aca="false">E959&amp;"|"&amp;J959</f>
        <v>Mystic Empyrean|Lyons, Who Slew Regret</v>
      </c>
      <c r="S959" s="39" t="n">
        <f aca="false">COUNTIF(R:R,R959)</f>
        <v>1</v>
      </c>
      <c r="T959" s="40" t="str">
        <f aca="false">B959&amp;"|"&amp;E959&amp;"|"&amp;J959</f>
        <v>Gold Promo|Mystic Empyrean|Lyons, Who Slew Regret</v>
      </c>
      <c r="U959" s="41" t="n">
        <f aca="false">COUNTIF(T:T,T959)</f>
        <v>1</v>
      </c>
      <c r="V959" s="42" t="str">
        <f aca="false">B959&amp;"|"&amp;E959&amp;"|"&amp;J959&amp;"|"&amp;N959</f>
        <v>Gold Promo|Mystic Empyrean|Lyons, Who Slew Regret|-</v>
      </c>
      <c r="W959" s="43" t="n">
        <f aca="false">COUNTIF(V:V,V959)</f>
        <v>1</v>
      </c>
    </row>
    <row r="960" customFormat="false" ht="15.75" hidden="false" customHeight="true" outlineLevel="0" collapsed="false">
      <c r="A960" s="33" t="s">
        <v>63</v>
      </c>
      <c r="B960" s="33" t="s">
        <v>13</v>
      </c>
      <c r="C960" s="34" t="n">
        <v>4</v>
      </c>
      <c r="D960" s="34" t="n">
        <v>2</v>
      </c>
      <c r="E960" s="33" t="s">
        <v>2249</v>
      </c>
      <c r="F960" s="33" t="s">
        <v>2249</v>
      </c>
      <c r="G960" s="34" t="n">
        <v>5</v>
      </c>
      <c r="H960" s="33" t="s">
        <v>99</v>
      </c>
      <c r="I960" s="33" t="s">
        <v>275</v>
      </c>
      <c r="J960" s="33" t="s">
        <v>2250</v>
      </c>
      <c r="K960" s="33" t="s">
        <v>2251</v>
      </c>
      <c r="L960" s="33"/>
      <c r="M960" s="33" t="s">
        <v>2252</v>
      </c>
      <c r="N960" s="35" t="s">
        <v>109</v>
      </c>
      <c r="O960" s="35" t="n">
        <v>2017</v>
      </c>
      <c r="P960" s="36" t="str">
        <f aca="false">J960</f>
        <v>Aroma, Angel of Zest</v>
      </c>
      <c r="Q960" s="37" t="n">
        <f aca="false">COUNTIF(P:P,P960)</f>
        <v>1</v>
      </c>
      <c r="R960" s="38" t="str">
        <f aca="false">E960&amp;"|"&amp;J960</f>
        <v>Mystic: The Reckoning|Aroma, Angel of Zest</v>
      </c>
      <c r="S960" s="39" t="n">
        <f aca="false">COUNTIF(R:R,R960)</f>
        <v>1</v>
      </c>
      <c r="T960" s="40" t="str">
        <f aca="false">B960&amp;"|"&amp;E960&amp;"|"&amp;J960</f>
        <v>Expansion|Mystic: The Reckoning|Aroma, Angel of Zest</v>
      </c>
      <c r="U960" s="41" t="n">
        <f aca="false">COUNTIF(T:T,T960)</f>
        <v>1</v>
      </c>
      <c r="V960" s="42" t="str">
        <f aca="false">B960&amp;"|"&amp;E960&amp;"|"&amp;J960&amp;"|"&amp;N960</f>
        <v>Expansion|Mystic: The Reckoning|Aroma, Angel of Zest|-</v>
      </c>
      <c r="W960" s="43" t="n">
        <f aca="false">COUNTIF(V:V,V960)</f>
        <v>1</v>
      </c>
    </row>
    <row r="961" customFormat="false" ht="15.75" hidden="false" customHeight="true" outlineLevel="0" collapsed="false">
      <c r="A961" s="33" t="s">
        <v>63</v>
      </c>
      <c r="B961" s="33" t="s">
        <v>13</v>
      </c>
      <c r="C961" s="34" t="n">
        <v>4</v>
      </c>
      <c r="D961" s="34" t="n">
        <v>1</v>
      </c>
      <c r="E961" s="33" t="s">
        <v>2249</v>
      </c>
      <c r="F961" s="33" t="s">
        <v>2249</v>
      </c>
      <c r="G961" s="34" t="n">
        <v>6</v>
      </c>
      <c r="H961" s="33" t="s">
        <v>99</v>
      </c>
      <c r="I961" s="33" t="s">
        <v>109</v>
      </c>
      <c r="J961" s="33" t="s">
        <v>2253</v>
      </c>
      <c r="K961" s="33" t="s">
        <v>2254</v>
      </c>
      <c r="L961" s="33"/>
      <c r="M961" s="33" t="s">
        <v>2255</v>
      </c>
      <c r="N961" s="35" t="s">
        <v>109</v>
      </c>
      <c r="O961" s="35" t="n">
        <v>2017</v>
      </c>
      <c r="P961" s="36" t="str">
        <f aca="false">J961</f>
        <v>Card Confetti Orb</v>
      </c>
      <c r="Q961" s="37" t="n">
        <f aca="false">COUNTIF(P:P,P961)</f>
        <v>1</v>
      </c>
      <c r="R961" s="38" t="str">
        <f aca="false">E961&amp;"|"&amp;J961</f>
        <v>Mystic: The Reckoning|Card Confetti Orb</v>
      </c>
      <c r="S961" s="39" t="n">
        <f aca="false">COUNTIF(R:R,R961)</f>
        <v>1</v>
      </c>
      <c r="T961" s="40" t="str">
        <f aca="false">B961&amp;"|"&amp;E961&amp;"|"&amp;J961</f>
        <v>Expansion|Mystic: The Reckoning|Card Confetti Orb</v>
      </c>
      <c r="U961" s="41" t="n">
        <f aca="false">COUNTIF(T:T,T961)</f>
        <v>1</v>
      </c>
      <c r="V961" s="42" t="str">
        <f aca="false">B961&amp;"|"&amp;E961&amp;"|"&amp;J961&amp;"|"&amp;N961</f>
        <v>Expansion|Mystic: The Reckoning|Card Confetti Orb|-</v>
      </c>
      <c r="W961" s="43" t="n">
        <f aca="false">COUNTIF(V:V,V961)</f>
        <v>1</v>
      </c>
    </row>
    <row r="962" customFormat="false" ht="15.75" hidden="false" customHeight="true" outlineLevel="0" collapsed="false">
      <c r="A962" s="33" t="s">
        <v>63</v>
      </c>
      <c r="B962" s="33" t="s">
        <v>13</v>
      </c>
      <c r="C962" s="34" t="n">
        <v>4</v>
      </c>
      <c r="D962" s="34" t="n">
        <v>2</v>
      </c>
      <c r="E962" s="33" t="s">
        <v>2249</v>
      </c>
      <c r="F962" s="33" t="s">
        <v>2249</v>
      </c>
      <c r="G962" s="34" t="n">
        <v>3</v>
      </c>
      <c r="H962" s="33" t="s">
        <v>109</v>
      </c>
      <c r="I962" s="33" t="s">
        <v>109</v>
      </c>
      <c r="J962" s="33" t="s">
        <v>2256</v>
      </c>
      <c r="K962" s="33"/>
      <c r="L962" s="33"/>
      <c r="M962" s="33" t="s">
        <v>2257</v>
      </c>
      <c r="N962" s="35" t="s">
        <v>109</v>
      </c>
      <c r="O962" s="35" t="n">
        <v>2017</v>
      </c>
      <c r="P962" s="36" t="str">
        <f aca="false">J962</f>
        <v>Collector's Vault</v>
      </c>
      <c r="Q962" s="37" t="n">
        <f aca="false">COUNTIF(P:P,P962)</f>
        <v>1</v>
      </c>
      <c r="R962" s="38" t="str">
        <f aca="false">E962&amp;"|"&amp;J962</f>
        <v>Mystic: The Reckoning|Collector's Vault</v>
      </c>
      <c r="S962" s="39" t="n">
        <f aca="false">COUNTIF(R:R,R962)</f>
        <v>1</v>
      </c>
      <c r="T962" s="40" t="str">
        <f aca="false">B962&amp;"|"&amp;E962&amp;"|"&amp;J962</f>
        <v>Expansion|Mystic: The Reckoning|Collector's Vault</v>
      </c>
      <c r="U962" s="41" t="n">
        <f aca="false">COUNTIF(T:T,T962)</f>
        <v>1</v>
      </c>
      <c r="V962" s="42" t="str">
        <f aca="false">B962&amp;"|"&amp;E962&amp;"|"&amp;J962&amp;"|"&amp;N962</f>
        <v>Expansion|Mystic: The Reckoning|Collector's Vault|-</v>
      </c>
      <c r="W962" s="43" t="n">
        <f aca="false">COUNTIF(V:V,V962)</f>
        <v>1</v>
      </c>
    </row>
    <row r="963" customFormat="false" ht="15.75" hidden="false" customHeight="true" outlineLevel="0" collapsed="false">
      <c r="A963" s="33" t="s">
        <v>63</v>
      </c>
      <c r="B963" s="33" t="s">
        <v>13</v>
      </c>
      <c r="C963" s="34" t="n">
        <v>4</v>
      </c>
      <c r="D963" s="34" t="n">
        <v>3</v>
      </c>
      <c r="E963" s="33" t="s">
        <v>2249</v>
      </c>
      <c r="F963" s="33" t="s">
        <v>2249</v>
      </c>
      <c r="G963" s="34" t="n">
        <v>2</v>
      </c>
      <c r="H963" s="33" t="s">
        <v>124</v>
      </c>
      <c r="I963" s="33" t="s">
        <v>120</v>
      </c>
      <c r="J963" s="33" t="s">
        <v>2258</v>
      </c>
      <c r="K963" s="33" t="s">
        <v>2259</v>
      </c>
      <c r="L963" s="33"/>
      <c r="M963" s="33" t="s">
        <v>2260</v>
      </c>
      <c r="N963" s="35" t="s">
        <v>109</v>
      </c>
      <c r="O963" s="35" t="n">
        <v>2017</v>
      </c>
      <c r="P963" s="36" t="str">
        <f aca="false">J963</f>
        <v>Devious Duplicant</v>
      </c>
      <c r="Q963" s="37" t="n">
        <f aca="false">COUNTIF(P:P,P963)</f>
        <v>1</v>
      </c>
      <c r="R963" s="38" t="str">
        <f aca="false">E963&amp;"|"&amp;J963</f>
        <v>Mystic: The Reckoning|Devious Duplicant</v>
      </c>
      <c r="S963" s="39" t="n">
        <f aca="false">COUNTIF(R:R,R963)</f>
        <v>1</v>
      </c>
      <c r="T963" s="40" t="str">
        <f aca="false">B963&amp;"|"&amp;E963&amp;"|"&amp;J963</f>
        <v>Expansion|Mystic: The Reckoning|Devious Duplicant</v>
      </c>
      <c r="U963" s="41" t="n">
        <f aca="false">COUNTIF(T:T,T963)</f>
        <v>1</v>
      </c>
      <c r="V963" s="42" t="str">
        <f aca="false">B963&amp;"|"&amp;E963&amp;"|"&amp;J963&amp;"|"&amp;N963</f>
        <v>Expansion|Mystic: The Reckoning|Devious Duplicant|-</v>
      </c>
      <c r="W963" s="43" t="n">
        <f aca="false">COUNTIF(V:V,V963)</f>
        <v>1</v>
      </c>
    </row>
    <row r="964" customFormat="false" ht="15.75" hidden="false" customHeight="true" outlineLevel="0" collapsed="false">
      <c r="A964" s="33" t="s">
        <v>63</v>
      </c>
      <c r="B964" s="33" t="s">
        <v>13</v>
      </c>
      <c r="C964" s="34" t="n">
        <v>4</v>
      </c>
      <c r="D964" s="34" t="n">
        <v>2</v>
      </c>
      <c r="E964" s="33" t="s">
        <v>2249</v>
      </c>
      <c r="F964" s="33" t="s">
        <v>2249</v>
      </c>
      <c r="G964" s="34" t="n">
        <v>4</v>
      </c>
      <c r="H964" s="33" t="s">
        <v>110</v>
      </c>
      <c r="I964" s="33" t="s">
        <v>162</v>
      </c>
      <c r="J964" s="33" t="s">
        <v>2261</v>
      </c>
      <c r="K964" s="33" t="s">
        <v>2262</v>
      </c>
      <c r="L964" s="33"/>
      <c r="M964" s="33" t="s">
        <v>2263</v>
      </c>
      <c r="N964" s="35" t="s">
        <v>109</v>
      </c>
      <c r="O964" s="35" t="n">
        <v>2017</v>
      </c>
      <c r="P964" s="36" t="str">
        <f aca="false">J964</f>
        <v>Nekopotence</v>
      </c>
      <c r="Q964" s="37" t="n">
        <f aca="false">COUNTIF(P:P,P964)</f>
        <v>1</v>
      </c>
      <c r="R964" s="38" t="str">
        <f aca="false">E964&amp;"|"&amp;J964</f>
        <v>Mystic: The Reckoning|Nekopotence</v>
      </c>
      <c r="S964" s="39" t="n">
        <f aca="false">COUNTIF(R:R,R964)</f>
        <v>1</v>
      </c>
      <c r="T964" s="40" t="str">
        <f aca="false">B964&amp;"|"&amp;E964&amp;"|"&amp;J964</f>
        <v>Expansion|Mystic: The Reckoning|Nekopotence</v>
      </c>
      <c r="U964" s="41" t="n">
        <f aca="false">COUNTIF(T:T,T964)</f>
        <v>1</v>
      </c>
      <c r="V964" s="42" t="str">
        <f aca="false">B964&amp;"|"&amp;E964&amp;"|"&amp;J964&amp;"|"&amp;N964</f>
        <v>Expansion|Mystic: The Reckoning|Nekopotence|-</v>
      </c>
      <c r="W964" s="43" t="n">
        <f aca="false">COUNTIF(V:V,V964)</f>
        <v>1</v>
      </c>
    </row>
    <row r="965" customFormat="false" ht="15.75" hidden="false" customHeight="true" outlineLevel="0" collapsed="false">
      <c r="A965" s="33" t="s">
        <v>63</v>
      </c>
      <c r="B965" s="33" t="s">
        <v>13</v>
      </c>
      <c r="C965" s="34" t="n">
        <v>4</v>
      </c>
      <c r="D965" s="34" t="n">
        <v>2</v>
      </c>
      <c r="E965" s="33" t="s">
        <v>2249</v>
      </c>
      <c r="F965" s="33" t="s">
        <v>2249</v>
      </c>
      <c r="G965" s="34" t="n">
        <v>3</v>
      </c>
      <c r="H965" s="33" t="s">
        <v>114</v>
      </c>
      <c r="I965" s="33" t="s">
        <v>275</v>
      </c>
      <c r="J965" s="33" t="s">
        <v>2264</v>
      </c>
      <c r="K965" s="33" t="s">
        <v>2265</v>
      </c>
      <c r="L965" s="33"/>
      <c r="M965" s="33" t="s">
        <v>2266</v>
      </c>
      <c r="N965" s="35" t="s">
        <v>109</v>
      </c>
      <c r="O965" s="35" t="n">
        <v>2017</v>
      </c>
      <c r="P965" s="36" t="str">
        <f aca="false">J965</f>
        <v>Ursa, Deckwalker</v>
      </c>
      <c r="Q965" s="37" t="n">
        <f aca="false">COUNTIF(P:P,P965)</f>
        <v>1</v>
      </c>
      <c r="R965" s="38" t="str">
        <f aca="false">E965&amp;"|"&amp;J965</f>
        <v>Mystic: The Reckoning|Ursa, Deckwalker</v>
      </c>
      <c r="S965" s="39" t="n">
        <f aca="false">COUNTIF(R:R,R965)</f>
        <v>1</v>
      </c>
      <c r="T965" s="40" t="str">
        <f aca="false">B965&amp;"|"&amp;E965&amp;"|"&amp;J965</f>
        <v>Expansion|Mystic: The Reckoning|Ursa, Deckwalker</v>
      </c>
      <c r="U965" s="41" t="n">
        <f aca="false">COUNTIF(T:T,T965)</f>
        <v>1</v>
      </c>
      <c r="V965" s="42" t="str">
        <f aca="false">B965&amp;"|"&amp;E965&amp;"|"&amp;J965&amp;"|"&amp;N965</f>
        <v>Expansion|Mystic: The Reckoning|Ursa, Deckwalker|-</v>
      </c>
      <c r="W965" s="43" t="n">
        <f aca="false">COUNTIF(V:V,V965)</f>
        <v>1</v>
      </c>
    </row>
    <row r="966" customFormat="false" ht="15.75" hidden="false" customHeight="true" outlineLevel="0" collapsed="false">
      <c r="A966" s="33" t="s">
        <v>64</v>
      </c>
      <c r="B966" s="33" t="s">
        <v>67</v>
      </c>
      <c r="C966" s="34" t="n">
        <v>0</v>
      </c>
      <c r="D966" s="34" t="n">
        <v>1</v>
      </c>
      <c r="E966" s="33" t="s">
        <v>2267</v>
      </c>
      <c r="F966" s="33" t="s">
        <v>2267</v>
      </c>
      <c r="G966" s="34" t="n">
        <v>0</v>
      </c>
      <c r="H966" s="33" t="s">
        <v>109</v>
      </c>
      <c r="I966" s="33" t="s">
        <v>109</v>
      </c>
      <c r="J966" s="33" t="s">
        <v>2268</v>
      </c>
      <c r="K966" s="33"/>
      <c r="L966" s="33"/>
      <c r="M966" s="33" t="s">
        <v>2269</v>
      </c>
      <c r="N966" s="35" t="s">
        <v>109</v>
      </c>
      <c r="O966" s="35" t="n">
        <v>2019</v>
      </c>
      <c r="P966" s="36" t="str">
        <f aca="false">J966</f>
        <v>Event A</v>
      </c>
      <c r="Q966" s="37" t="n">
        <f aca="false">COUNTIF(P:P,P966)</f>
        <v>1</v>
      </c>
      <c r="R966" s="38" t="str">
        <f aca="false">E966&amp;"|"&amp;J966</f>
        <v>Near and Far|Event A</v>
      </c>
      <c r="S966" s="39" t="n">
        <f aca="false">COUNTIF(R:R,R966)</f>
        <v>1</v>
      </c>
      <c r="T966" s="40" t="str">
        <f aca="false">B966&amp;"|"&amp;E966&amp;"|"&amp;J966</f>
        <v>Event|Near and Far|Event A</v>
      </c>
      <c r="U966" s="41" t="n">
        <f aca="false">COUNTIF(T:T,T966)</f>
        <v>1</v>
      </c>
      <c r="V966" s="42" t="str">
        <f aca="false">B966&amp;"|"&amp;E966&amp;"|"&amp;J966&amp;"|"&amp;N966</f>
        <v>Event|Near and Far|Event A|-</v>
      </c>
      <c r="W966" s="43" t="n">
        <f aca="false">COUNTIF(V:V,V966)</f>
        <v>1</v>
      </c>
    </row>
    <row r="967" customFormat="false" ht="15.75" hidden="false" customHeight="true" outlineLevel="0" collapsed="false">
      <c r="A967" s="33" t="s">
        <v>64</v>
      </c>
      <c r="B967" s="33" t="s">
        <v>67</v>
      </c>
      <c r="C967" s="34" t="n">
        <v>0</v>
      </c>
      <c r="D967" s="34" t="n">
        <v>1</v>
      </c>
      <c r="E967" s="33" t="s">
        <v>2267</v>
      </c>
      <c r="F967" s="33" t="s">
        <v>2267</v>
      </c>
      <c r="G967" s="34" t="n">
        <v>0</v>
      </c>
      <c r="H967" s="33" t="s">
        <v>109</v>
      </c>
      <c r="I967" s="33" t="s">
        <v>109</v>
      </c>
      <c r="J967" s="33" t="s">
        <v>2270</v>
      </c>
      <c r="K967" s="33"/>
      <c r="L967" s="33"/>
      <c r="M967" s="33" t="s">
        <v>2271</v>
      </c>
      <c r="N967" s="35" t="s">
        <v>109</v>
      </c>
      <c r="O967" s="35" t="n">
        <v>2019</v>
      </c>
      <c r="P967" s="36" t="str">
        <f aca="false">J967</f>
        <v>Event B</v>
      </c>
      <c r="Q967" s="37" t="n">
        <f aca="false">COUNTIF(P:P,P967)</f>
        <v>1</v>
      </c>
      <c r="R967" s="38" t="str">
        <f aca="false">E967&amp;"|"&amp;J967</f>
        <v>Near and Far|Event B</v>
      </c>
      <c r="S967" s="39" t="n">
        <f aca="false">COUNTIF(R:R,R967)</f>
        <v>1</v>
      </c>
      <c r="T967" s="40" t="str">
        <f aca="false">B967&amp;"|"&amp;E967&amp;"|"&amp;J967</f>
        <v>Event|Near and Far|Event B</v>
      </c>
      <c r="U967" s="41" t="n">
        <f aca="false">COUNTIF(T:T,T967)</f>
        <v>1</v>
      </c>
      <c r="V967" s="42" t="str">
        <f aca="false">B967&amp;"|"&amp;E967&amp;"|"&amp;J967&amp;"|"&amp;N967</f>
        <v>Event|Near and Far|Event B|-</v>
      </c>
      <c r="W967" s="43" t="n">
        <f aca="false">COUNTIF(V:V,V967)</f>
        <v>1</v>
      </c>
    </row>
    <row r="968" customFormat="false" ht="15.75" hidden="false" customHeight="true" outlineLevel="0" collapsed="false">
      <c r="A968" s="33" t="s">
        <v>64</v>
      </c>
      <c r="B968" s="33" t="s">
        <v>67</v>
      </c>
      <c r="C968" s="34" t="n">
        <v>0</v>
      </c>
      <c r="D968" s="34" t="n">
        <v>1</v>
      </c>
      <c r="E968" s="33" t="s">
        <v>2267</v>
      </c>
      <c r="F968" s="33" t="s">
        <v>2267</v>
      </c>
      <c r="G968" s="34" t="n">
        <v>0</v>
      </c>
      <c r="H968" s="33" t="s">
        <v>109</v>
      </c>
      <c r="I968" s="33" t="s">
        <v>109</v>
      </c>
      <c r="J968" s="33" t="s">
        <v>2272</v>
      </c>
      <c r="K968" s="33"/>
      <c r="L968" s="33"/>
      <c r="M968" s="33" t="s">
        <v>2273</v>
      </c>
      <c r="N968" s="35" t="s">
        <v>109</v>
      </c>
      <c r="O968" s="35" t="n">
        <v>2019</v>
      </c>
      <c r="P968" s="36" t="str">
        <f aca="false">J968</f>
        <v>Event C</v>
      </c>
      <c r="Q968" s="37" t="n">
        <f aca="false">COUNTIF(P:P,P968)</f>
        <v>1</v>
      </c>
      <c r="R968" s="38" t="str">
        <f aca="false">E968&amp;"|"&amp;J968</f>
        <v>Near and Far|Event C</v>
      </c>
      <c r="S968" s="39" t="n">
        <f aca="false">COUNTIF(R:R,R968)</f>
        <v>1</v>
      </c>
      <c r="T968" s="40" t="str">
        <f aca="false">B968&amp;"|"&amp;E968&amp;"|"&amp;J968</f>
        <v>Event|Near and Far|Event C</v>
      </c>
      <c r="U968" s="41" t="n">
        <f aca="false">COUNTIF(T:T,T968)</f>
        <v>1</v>
      </c>
      <c r="V968" s="42" t="str">
        <f aca="false">B968&amp;"|"&amp;E968&amp;"|"&amp;J968&amp;"|"&amp;N968</f>
        <v>Event|Near and Far|Event C|-</v>
      </c>
      <c r="W968" s="43" t="n">
        <f aca="false">COUNTIF(V:V,V968)</f>
        <v>1</v>
      </c>
    </row>
    <row r="969" customFormat="false" ht="15.75" hidden="false" customHeight="true" outlineLevel="0" collapsed="false">
      <c r="A969" s="33" t="s">
        <v>64</v>
      </c>
      <c r="B969" s="33" t="s">
        <v>67</v>
      </c>
      <c r="C969" s="34" t="n">
        <v>0</v>
      </c>
      <c r="D969" s="34" t="n">
        <v>1</v>
      </c>
      <c r="E969" s="33" t="s">
        <v>2267</v>
      </c>
      <c r="F969" s="33" t="s">
        <v>2267</v>
      </c>
      <c r="G969" s="34" t="n">
        <v>0</v>
      </c>
      <c r="H969" s="33" t="s">
        <v>109</v>
      </c>
      <c r="I969" s="33" t="s">
        <v>109</v>
      </c>
      <c r="J969" s="33" t="s">
        <v>2274</v>
      </c>
      <c r="K969" s="33"/>
      <c r="L969" s="33"/>
      <c r="M969" s="33" t="s">
        <v>2275</v>
      </c>
      <c r="N969" s="35" t="s">
        <v>109</v>
      </c>
      <c r="O969" s="35" t="n">
        <v>2019</v>
      </c>
      <c r="P969" s="36" t="str">
        <f aca="false">J969</f>
        <v>Event D</v>
      </c>
      <c r="Q969" s="37" t="n">
        <f aca="false">COUNTIF(P:P,P969)</f>
        <v>1</v>
      </c>
      <c r="R969" s="38" t="str">
        <f aca="false">E969&amp;"|"&amp;J969</f>
        <v>Near and Far|Event D</v>
      </c>
      <c r="S969" s="39" t="n">
        <f aca="false">COUNTIF(R:R,R969)</f>
        <v>1</v>
      </c>
      <c r="T969" s="40" t="str">
        <f aca="false">B969&amp;"|"&amp;E969&amp;"|"&amp;J969</f>
        <v>Event|Near and Far|Event D</v>
      </c>
      <c r="U969" s="41" t="n">
        <f aca="false">COUNTIF(T:T,T969)</f>
        <v>1</v>
      </c>
      <c r="V969" s="42" t="str">
        <f aca="false">B969&amp;"|"&amp;E969&amp;"|"&amp;J969&amp;"|"&amp;N969</f>
        <v>Event|Near and Far|Event D|-</v>
      </c>
      <c r="W969" s="43" t="n">
        <f aca="false">COUNTIF(V:V,V969)</f>
        <v>1</v>
      </c>
    </row>
    <row r="970" customFormat="false" ht="15.75" hidden="false" customHeight="true" outlineLevel="0" collapsed="false">
      <c r="A970" s="33" t="s">
        <v>64</v>
      </c>
      <c r="B970" s="33" t="s">
        <v>67</v>
      </c>
      <c r="C970" s="34" t="n">
        <v>0</v>
      </c>
      <c r="D970" s="34" t="n">
        <v>1</v>
      </c>
      <c r="E970" s="33" t="s">
        <v>2267</v>
      </c>
      <c r="F970" s="33" t="s">
        <v>2267</v>
      </c>
      <c r="G970" s="34" t="n">
        <v>0</v>
      </c>
      <c r="H970" s="33" t="s">
        <v>109</v>
      </c>
      <c r="I970" s="33" t="s">
        <v>109</v>
      </c>
      <c r="J970" s="33" t="s">
        <v>2276</v>
      </c>
      <c r="K970" s="33"/>
      <c r="L970" s="33"/>
      <c r="M970" s="33" t="s">
        <v>2277</v>
      </c>
      <c r="N970" s="35" t="s">
        <v>109</v>
      </c>
      <c r="O970" s="35" t="n">
        <v>2019</v>
      </c>
      <c r="P970" s="36" t="str">
        <f aca="false">J970</f>
        <v>Event E</v>
      </c>
      <c r="Q970" s="37" t="n">
        <f aca="false">COUNTIF(P:P,P970)</f>
        <v>1</v>
      </c>
      <c r="R970" s="38" t="str">
        <f aca="false">E970&amp;"|"&amp;J970</f>
        <v>Near and Far|Event E</v>
      </c>
      <c r="S970" s="39" t="n">
        <f aca="false">COUNTIF(R:R,R970)</f>
        <v>1</v>
      </c>
      <c r="T970" s="40" t="str">
        <f aca="false">B970&amp;"|"&amp;E970&amp;"|"&amp;J970</f>
        <v>Event|Near and Far|Event E</v>
      </c>
      <c r="U970" s="41" t="n">
        <f aca="false">COUNTIF(T:T,T970)</f>
        <v>1</v>
      </c>
      <c r="V970" s="42" t="str">
        <f aca="false">B970&amp;"|"&amp;E970&amp;"|"&amp;J970&amp;"|"&amp;N970</f>
        <v>Event|Near and Far|Event E|-</v>
      </c>
      <c r="W970" s="43" t="n">
        <f aca="false">COUNTIF(V:V,V970)</f>
        <v>1</v>
      </c>
    </row>
    <row r="971" customFormat="false" ht="15.75" hidden="false" customHeight="true" outlineLevel="0" collapsed="false">
      <c r="A971" s="33" t="s">
        <v>64</v>
      </c>
      <c r="B971" s="33" t="s">
        <v>67</v>
      </c>
      <c r="C971" s="34" t="n">
        <v>0</v>
      </c>
      <c r="D971" s="34" t="n">
        <v>1</v>
      </c>
      <c r="E971" s="33" t="s">
        <v>2267</v>
      </c>
      <c r="F971" s="33" t="s">
        <v>2267</v>
      </c>
      <c r="G971" s="34" t="n">
        <v>0</v>
      </c>
      <c r="H971" s="33" t="s">
        <v>109</v>
      </c>
      <c r="I971" s="33" t="s">
        <v>109</v>
      </c>
      <c r="J971" s="33" t="s">
        <v>2278</v>
      </c>
      <c r="K971" s="33"/>
      <c r="L971" s="33"/>
      <c r="M971" s="33" t="s">
        <v>2279</v>
      </c>
      <c r="N971" s="35" t="s">
        <v>109</v>
      </c>
      <c r="O971" s="35" t="n">
        <v>2019</v>
      </c>
      <c r="P971" s="36" t="str">
        <f aca="false">J971</f>
        <v>Event F</v>
      </c>
      <c r="Q971" s="37" t="n">
        <f aca="false">COUNTIF(P:P,P971)</f>
        <v>1</v>
      </c>
      <c r="R971" s="38" t="str">
        <f aca="false">E971&amp;"|"&amp;J971</f>
        <v>Near and Far|Event F</v>
      </c>
      <c r="S971" s="39" t="n">
        <f aca="false">COUNTIF(R:R,R971)</f>
        <v>1</v>
      </c>
      <c r="T971" s="40" t="str">
        <f aca="false">B971&amp;"|"&amp;E971&amp;"|"&amp;J971</f>
        <v>Event|Near and Far|Event F</v>
      </c>
      <c r="U971" s="41" t="n">
        <f aca="false">COUNTIF(T:T,T971)</f>
        <v>1</v>
      </c>
      <c r="V971" s="42" t="str">
        <f aca="false">B971&amp;"|"&amp;E971&amp;"|"&amp;J971&amp;"|"&amp;N971</f>
        <v>Event|Near and Far|Event F|-</v>
      </c>
      <c r="W971" s="43" t="n">
        <f aca="false">COUNTIF(V:V,V971)</f>
        <v>1</v>
      </c>
    </row>
    <row r="972" customFormat="false" ht="15.75" hidden="false" customHeight="true" outlineLevel="0" collapsed="false">
      <c r="A972" s="33" t="s">
        <v>64</v>
      </c>
      <c r="B972" s="33" t="s">
        <v>18</v>
      </c>
      <c r="C972" s="34" t="n">
        <v>9</v>
      </c>
      <c r="D972" s="34" t="n">
        <v>1</v>
      </c>
      <c r="E972" s="33" t="s">
        <v>2267</v>
      </c>
      <c r="F972" s="33" t="s">
        <v>2267</v>
      </c>
      <c r="G972" s="34" t="n">
        <v>8</v>
      </c>
      <c r="H972" s="33" t="s">
        <v>129</v>
      </c>
      <c r="I972" s="33" t="s">
        <v>105</v>
      </c>
      <c r="J972" s="33" t="s">
        <v>2280</v>
      </c>
      <c r="K972" s="33"/>
      <c r="L972" s="33"/>
      <c r="M972" s="33" t="s">
        <v>2281</v>
      </c>
      <c r="N972" s="35" t="s">
        <v>109</v>
      </c>
      <c r="O972" s="35" t="n">
        <v>2019</v>
      </c>
      <c r="P972" s="36" t="str">
        <f aca="false">J972</f>
        <v>Evim</v>
      </c>
      <c r="Q972" s="37" t="n">
        <f aca="false">COUNTIF(P:P,P972)</f>
        <v>1</v>
      </c>
      <c r="R972" s="38" t="str">
        <f aca="false">E972&amp;"|"&amp;J972</f>
        <v>Near and Far|Evim</v>
      </c>
      <c r="S972" s="39" t="n">
        <f aca="false">COUNTIF(R:R,R972)</f>
        <v>1</v>
      </c>
      <c r="T972" s="40" t="str">
        <f aca="false">B972&amp;"|"&amp;E972&amp;"|"&amp;J972</f>
        <v>Gold Promo|Near and Far|Evim</v>
      </c>
      <c r="U972" s="41" t="n">
        <f aca="false">COUNTIF(T:T,T972)</f>
        <v>1</v>
      </c>
      <c r="V972" s="42" t="str">
        <f aca="false">B972&amp;"|"&amp;E972&amp;"|"&amp;J972&amp;"|"&amp;N972</f>
        <v>Gold Promo|Near and Far|Evim|-</v>
      </c>
      <c r="W972" s="43" t="n">
        <f aca="false">COUNTIF(V:V,V972)</f>
        <v>1</v>
      </c>
    </row>
    <row r="973" customFormat="false" ht="15.75" hidden="false" customHeight="true" outlineLevel="0" collapsed="false">
      <c r="A973" s="33" t="s">
        <v>64</v>
      </c>
      <c r="B973" s="33" t="s">
        <v>18</v>
      </c>
      <c r="C973" s="34" t="n">
        <v>9</v>
      </c>
      <c r="D973" s="34" t="n">
        <v>1</v>
      </c>
      <c r="E973" s="33" t="s">
        <v>2267</v>
      </c>
      <c r="F973" s="33" t="s">
        <v>2267</v>
      </c>
      <c r="G973" s="34" t="n">
        <v>8</v>
      </c>
      <c r="H973" s="33" t="s">
        <v>129</v>
      </c>
      <c r="I973" s="33" t="s">
        <v>117</v>
      </c>
      <c r="J973" s="33" t="s">
        <v>2282</v>
      </c>
      <c r="K973" s="33"/>
      <c r="L973" s="33"/>
      <c r="M973" s="33" t="s">
        <v>2283</v>
      </c>
      <c r="N973" s="35" t="s">
        <v>109</v>
      </c>
      <c r="O973" s="35" t="n">
        <v>2019</v>
      </c>
      <c r="P973" s="36" t="str">
        <f aca="false">J973</f>
        <v>Grear</v>
      </c>
      <c r="Q973" s="37" t="n">
        <f aca="false">COUNTIF(P:P,P973)</f>
        <v>1</v>
      </c>
      <c r="R973" s="38" t="str">
        <f aca="false">E973&amp;"|"&amp;J973</f>
        <v>Near and Far|Grear</v>
      </c>
      <c r="S973" s="39" t="n">
        <f aca="false">COUNTIF(R:R,R973)</f>
        <v>1</v>
      </c>
      <c r="T973" s="40" t="str">
        <f aca="false">B973&amp;"|"&amp;E973&amp;"|"&amp;J973</f>
        <v>Gold Promo|Near and Far|Grear</v>
      </c>
      <c r="U973" s="41" t="n">
        <f aca="false">COUNTIF(T:T,T973)</f>
        <v>1</v>
      </c>
      <c r="V973" s="42" t="str">
        <f aca="false">B973&amp;"|"&amp;E973&amp;"|"&amp;J973&amp;"|"&amp;N973</f>
        <v>Gold Promo|Near and Far|Grear|-</v>
      </c>
      <c r="W973" s="43" t="n">
        <f aca="false">COUNTIF(V:V,V973)</f>
        <v>1</v>
      </c>
    </row>
    <row r="974" customFormat="false" ht="15.75" hidden="false" customHeight="true" outlineLevel="0" collapsed="false">
      <c r="A974" s="33" t="s">
        <v>64</v>
      </c>
      <c r="B974" s="33" t="s">
        <v>18</v>
      </c>
      <c r="C974" s="34" t="n">
        <v>9</v>
      </c>
      <c r="D974" s="34" t="n">
        <v>1</v>
      </c>
      <c r="E974" s="33" t="s">
        <v>2267</v>
      </c>
      <c r="F974" s="33" t="s">
        <v>2267</v>
      </c>
      <c r="G974" s="34" t="n">
        <v>8</v>
      </c>
      <c r="H974" s="33" t="s">
        <v>129</v>
      </c>
      <c r="I974" s="33" t="s">
        <v>162</v>
      </c>
      <c r="J974" s="33" t="s">
        <v>2284</v>
      </c>
      <c r="K974" s="33"/>
      <c r="L974" s="33"/>
      <c r="M974" s="33" t="s">
        <v>2285</v>
      </c>
      <c r="N974" s="35" t="s">
        <v>109</v>
      </c>
      <c r="O974" s="35" t="n">
        <v>2019</v>
      </c>
      <c r="P974" s="36" t="str">
        <f aca="false">J974</f>
        <v>Rin</v>
      </c>
      <c r="Q974" s="37" t="n">
        <f aca="false">COUNTIF(P:P,P974)</f>
        <v>1</v>
      </c>
      <c r="R974" s="38" t="str">
        <f aca="false">E974&amp;"|"&amp;J974</f>
        <v>Near and Far|Rin</v>
      </c>
      <c r="S974" s="39" t="n">
        <f aca="false">COUNTIF(R:R,R974)</f>
        <v>1</v>
      </c>
      <c r="T974" s="40" t="str">
        <f aca="false">B974&amp;"|"&amp;E974&amp;"|"&amp;J974</f>
        <v>Gold Promo|Near and Far|Rin</v>
      </c>
      <c r="U974" s="41" t="n">
        <f aca="false">COUNTIF(T:T,T974)</f>
        <v>1</v>
      </c>
      <c r="V974" s="42" t="str">
        <f aca="false">B974&amp;"|"&amp;E974&amp;"|"&amp;J974&amp;"|"&amp;N974</f>
        <v>Gold Promo|Near and Far|Rin|-</v>
      </c>
      <c r="W974" s="43" t="n">
        <f aca="false">COUNTIF(V:V,V974)</f>
        <v>1</v>
      </c>
    </row>
    <row r="975" customFormat="false" ht="15.75" hidden="false" customHeight="true" outlineLevel="0" collapsed="false">
      <c r="A975" s="33" t="s">
        <v>64</v>
      </c>
      <c r="B975" s="33" t="s">
        <v>18</v>
      </c>
      <c r="C975" s="34" t="n">
        <v>9</v>
      </c>
      <c r="D975" s="34" t="n">
        <v>1</v>
      </c>
      <c r="E975" s="33" t="s">
        <v>2267</v>
      </c>
      <c r="F975" s="33" t="s">
        <v>2267</v>
      </c>
      <c r="G975" s="34" t="n">
        <v>8</v>
      </c>
      <c r="H975" s="33" t="s">
        <v>129</v>
      </c>
      <c r="I975" s="33" t="s">
        <v>105</v>
      </c>
      <c r="J975" s="33" t="s">
        <v>2286</v>
      </c>
      <c r="K975" s="33"/>
      <c r="L975" s="33"/>
      <c r="M975" s="33" t="s">
        <v>2287</v>
      </c>
      <c r="N975" s="35" t="s">
        <v>109</v>
      </c>
      <c r="O975" s="35" t="n">
        <v>2019</v>
      </c>
      <c r="P975" s="36" t="str">
        <f aca="false">J975</f>
        <v>Riza</v>
      </c>
      <c r="Q975" s="37" t="n">
        <f aca="false">COUNTIF(P:P,P975)</f>
        <v>1</v>
      </c>
      <c r="R975" s="38" t="str">
        <f aca="false">E975&amp;"|"&amp;J975</f>
        <v>Near and Far|Riza</v>
      </c>
      <c r="S975" s="39" t="n">
        <f aca="false">COUNTIF(R:R,R975)</f>
        <v>1</v>
      </c>
      <c r="T975" s="40" t="str">
        <f aca="false">B975&amp;"|"&amp;E975&amp;"|"&amp;J975</f>
        <v>Gold Promo|Near and Far|Riza</v>
      </c>
      <c r="U975" s="41" t="n">
        <f aca="false">COUNTIF(T:T,T975)</f>
        <v>1</v>
      </c>
      <c r="V975" s="42" t="str">
        <f aca="false">B975&amp;"|"&amp;E975&amp;"|"&amp;J975&amp;"|"&amp;N975</f>
        <v>Gold Promo|Near and Far|Riza|-</v>
      </c>
      <c r="W975" s="43" t="n">
        <f aca="false">COUNTIF(V:V,V975)</f>
        <v>1</v>
      </c>
    </row>
    <row r="976" customFormat="false" ht="15.75" hidden="false" customHeight="true" outlineLevel="0" collapsed="false">
      <c r="A976" s="33" t="s">
        <v>64</v>
      </c>
      <c r="B976" s="33" t="s">
        <v>18</v>
      </c>
      <c r="C976" s="34" t="n">
        <v>9</v>
      </c>
      <c r="D976" s="34" t="n">
        <v>1</v>
      </c>
      <c r="E976" s="33" t="s">
        <v>2267</v>
      </c>
      <c r="F976" s="33" t="s">
        <v>2267</v>
      </c>
      <c r="G976" s="34" t="n">
        <v>8</v>
      </c>
      <c r="H976" s="33" t="s">
        <v>129</v>
      </c>
      <c r="I976" s="33" t="s">
        <v>105</v>
      </c>
      <c r="J976" s="33" t="s">
        <v>2288</v>
      </c>
      <c r="K976" s="33"/>
      <c r="L976" s="33"/>
      <c r="M976" s="33" t="s">
        <v>2289</v>
      </c>
      <c r="N976" s="35" t="s">
        <v>109</v>
      </c>
      <c r="O976" s="35" t="n">
        <v>2019</v>
      </c>
      <c r="P976" s="36" t="str">
        <f aca="false">J976</f>
        <v>Shardling</v>
      </c>
      <c r="Q976" s="37" t="n">
        <f aca="false">COUNTIF(P:P,P976)</f>
        <v>1</v>
      </c>
      <c r="R976" s="38" t="str">
        <f aca="false">E976&amp;"|"&amp;J976</f>
        <v>Near and Far|Shardling</v>
      </c>
      <c r="S976" s="39" t="n">
        <f aca="false">COUNTIF(R:R,R976)</f>
        <v>1</v>
      </c>
      <c r="T976" s="40" t="str">
        <f aca="false">B976&amp;"|"&amp;E976&amp;"|"&amp;J976</f>
        <v>Gold Promo|Near and Far|Shardling</v>
      </c>
      <c r="U976" s="41" t="n">
        <f aca="false">COUNTIF(T:T,T976)</f>
        <v>1</v>
      </c>
      <c r="V976" s="42" t="str">
        <f aca="false">B976&amp;"|"&amp;E976&amp;"|"&amp;J976&amp;"|"&amp;N976</f>
        <v>Gold Promo|Near and Far|Shardling|-</v>
      </c>
      <c r="W976" s="43" t="n">
        <f aca="false">COUNTIF(V:V,V976)</f>
        <v>1</v>
      </c>
    </row>
    <row r="977" customFormat="false" ht="15.75" hidden="false" customHeight="true" outlineLevel="0" collapsed="false">
      <c r="A977" s="33" t="s">
        <v>64</v>
      </c>
      <c r="B977" s="33" t="s">
        <v>18</v>
      </c>
      <c r="C977" s="34" t="n">
        <v>9</v>
      </c>
      <c r="D977" s="34" t="n">
        <v>1</v>
      </c>
      <c r="E977" s="33" t="s">
        <v>2267</v>
      </c>
      <c r="F977" s="33" t="s">
        <v>2267</v>
      </c>
      <c r="G977" s="34" t="n">
        <v>8</v>
      </c>
      <c r="H977" s="33" t="s">
        <v>129</v>
      </c>
      <c r="I977" s="33" t="s">
        <v>105</v>
      </c>
      <c r="J977" s="33" t="s">
        <v>2290</v>
      </c>
      <c r="K977" s="33"/>
      <c r="L977" s="33"/>
      <c r="M977" s="33" t="s">
        <v>2291</v>
      </c>
      <c r="N977" s="35" t="s">
        <v>109</v>
      </c>
      <c r="O977" s="35" t="n">
        <v>2019</v>
      </c>
      <c r="P977" s="36" t="str">
        <f aca="false">J977</f>
        <v>Vera</v>
      </c>
      <c r="Q977" s="37" t="n">
        <f aca="false">COUNTIF(P:P,P977)</f>
        <v>1</v>
      </c>
      <c r="R977" s="38" t="str">
        <f aca="false">E977&amp;"|"&amp;J977</f>
        <v>Near and Far|Vera</v>
      </c>
      <c r="S977" s="39" t="n">
        <f aca="false">COUNTIF(R:R,R977)</f>
        <v>1</v>
      </c>
      <c r="T977" s="40" t="str">
        <f aca="false">B977&amp;"|"&amp;E977&amp;"|"&amp;J977</f>
        <v>Gold Promo|Near and Far|Vera</v>
      </c>
      <c r="U977" s="41" t="n">
        <f aca="false">COUNTIF(T:T,T977)</f>
        <v>1</v>
      </c>
      <c r="V977" s="42" t="str">
        <f aca="false">B977&amp;"|"&amp;E977&amp;"|"&amp;J977&amp;"|"&amp;N977</f>
        <v>Gold Promo|Near and Far|Vera|-</v>
      </c>
      <c r="W977" s="43" t="n">
        <f aca="false">COUNTIF(V:V,V977)</f>
        <v>1</v>
      </c>
    </row>
    <row r="978" customFormat="false" ht="15.75" hidden="false" customHeight="true" outlineLevel="0" collapsed="false">
      <c r="A978" s="33" t="s">
        <v>53</v>
      </c>
      <c r="B978" s="33" t="s">
        <v>17</v>
      </c>
      <c r="C978" s="34" t="n">
        <v>7</v>
      </c>
      <c r="D978" s="34" t="n">
        <v>1</v>
      </c>
      <c r="E978" s="33" t="s">
        <v>2292</v>
      </c>
      <c r="F978" s="33" t="s">
        <v>2292</v>
      </c>
      <c r="G978" s="34" t="n">
        <v>7</v>
      </c>
      <c r="H978" s="33" t="s">
        <v>110</v>
      </c>
      <c r="I978" s="33" t="s">
        <v>117</v>
      </c>
      <c r="J978" s="33" t="s">
        <v>2293</v>
      </c>
      <c r="K978" s="33"/>
      <c r="L978" s="33"/>
      <c r="M978" s="33" t="s">
        <v>2294</v>
      </c>
      <c r="N978" s="35" t="s">
        <v>109</v>
      </c>
      <c r="O978" s="35" t="n">
        <v>2015</v>
      </c>
      <c r="P978" s="36" t="str">
        <f aca="false">J978</f>
        <v>Gauss Cannon</v>
      </c>
      <c r="Q978" s="37" t="n">
        <f aca="false">COUNTIF(P:P,P978)</f>
        <v>1</v>
      </c>
      <c r="R978" s="38" t="str">
        <f aca="false">E978&amp;"|"&amp;J978</f>
        <v>Neuroshima Hex! 3.0|Gauss Cannon</v>
      </c>
      <c r="S978" s="39" t="n">
        <f aca="false">COUNTIF(R:R,R978)</f>
        <v>1</v>
      </c>
      <c r="T978" s="40" t="str">
        <f aca="false">B978&amp;"|"&amp;E978&amp;"|"&amp;J978</f>
        <v>Silver Promo|Neuroshima Hex! 3.0|Gauss Cannon</v>
      </c>
      <c r="U978" s="41" t="n">
        <f aca="false">COUNTIF(T:T,T978)</f>
        <v>1</v>
      </c>
      <c r="V978" s="42" t="str">
        <f aca="false">B978&amp;"|"&amp;E978&amp;"|"&amp;J978&amp;"|"&amp;N978</f>
        <v>Silver Promo|Neuroshima Hex! 3.0|Gauss Cannon|-</v>
      </c>
      <c r="W978" s="43" t="n">
        <f aca="false">COUNTIF(V:V,V978)</f>
        <v>1</v>
      </c>
    </row>
    <row r="979" customFormat="false" ht="15.75" hidden="false" customHeight="true" outlineLevel="0" collapsed="false">
      <c r="A979" s="33" t="s">
        <v>53</v>
      </c>
      <c r="B979" s="33" t="s">
        <v>17</v>
      </c>
      <c r="C979" s="34" t="n">
        <v>7</v>
      </c>
      <c r="D979" s="34" t="n">
        <v>1</v>
      </c>
      <c r="E979" s="33" t="s">
        <v>2292</v>
      </c>
      <c r="F979" s="33" t="s">
        <v>2292</v>
      </c>
      <c r="G979" s="34" t="n">
        <v>7</v>
      </c>
      <c r="H979" s="33" t="s">
        <v>114</v>
      </c>
      <c r="I979" s="33" t="s">
        <v>125</v>
      </c>
      <c r="J979" s="33" t="s">
        <v>2295</v>
      </c>
      <c r="K979" s="33"/>
      <c r="L979" s="33"/>
      <c r="M979" s="33" t="s">
        <v>2296</v>
      </c>
      <c r="N979" s="35" t="s">
        <v>109</v>
      </c>
      <c r="O979" s="35" t="n">
        <v>2015</v>
      </c>
      <c r="P979" s="36" t="str">
        <f aca="false">J979</f>
        <v>Gladiator</v>
      </c>
      <c r="Q979" s="37" t="n">
        <f aca="false">COUNTIF(P:P,P979)</f>
        <v>1</v>
      </c>
      <c r="R979" s="38" t="str">
        <f aca="false">E979&amp;"|"&amp;J979</f>
        <v>Neuroshima Hex! 3.0|Gladiator</v>
      </c>
      <c r="S979" s="39" t="n">
        <f aca="false">COUNTIF(R:R,R979)</f>
        <v>1</v>
      </c>
      <c r="T979" s="40" t="str">
        <f aca="false">B979&amp;"|"&amp;E979&amp;"|"&amp;J979</f>
        <v>Silver Promo|Neuroshima Hex! 3.0|Gladiator</v>
      </c>
      <c r="U979" s="41" t="n">
        <f aca="false">COUNTIF(T:T,T979)</f>
        <v>1</v>
      </c>
      <c r="V979" s="42" t="str">
        <f aca="false">B979&amp;"|"&amp;E979&amp;"|"&amp;J979&amp;"|"&amp;N979</f>
        <v>Silver Promo|Neuroshima Hex! 3.0|Gladiator|-</v>
      </c>
      <c r="W979" s="43" t="n">
        <f aca="false">COUNTIF(V:V,V979)</f>
        <v>1</v>
      </c>
    </row>
    <row r="980" customFormat="false" ht="15.75" hidden="false" customHeight="true" outlineLevel="0" collapsed="false">
      <c r="A980" s="33" t="s">
        <v>53</v>
      </c>
      <c r="B980" s="33" t="s">
        <v>17</v>
      </c>
      <c r="C980" s="34" t="n">
        <v>7</v>
      </c>
      <c r="D980" s="34" t="n">
        <v>1</v>
      </c>
      <c r="E980" s="33" t="s">
        <v>2292</v>
      </c>
      <c r="F980" s="33" t="s">
        <v>2292</v>
      </c>
      <c r="G980" s="34" t="n">
        <v>7</v>
      </c>
      <c r="H980" s="33" t="s">
        <v>139</v>
      </c>
      <c r="I980" s="33" t="s">
        <v>105</v>
      </c>
      <c r="J980" s="33" t="s">
        <v>2297</v>
      </c>
      <c r="K980" s="33"/>
      <c r="L980" s="33"/>
      <c r="M980" s="33" t="s">
        <v>2298</v>
      </c>
      <c r="N980" s="35" t="s">
        <v>109</v>
      </c>
      <c r="O980" s="35" t="n">
        <v>2015</v>
      </c>
      <c r="P980" s="36" t="str">
        <f aca="false">J980</f>
        <v>Mechanic</v>
      </c>
      <c r="Q980" s="37" t="n">
        <f aca="false">COUNTIF(P:P,P980)</f>
        <v>1</v>
      </c>
      <c r="R980" s="38" t="str">
        <f aca="false">E980&amp;"|"&amp;J980</f>
        <v>Neuroshima Hex! 3.0|Mechanic</v>
      </c>
      <c r="S980" s="39" t="n">
        <f aca="false">COUNTIF(R:R,R980)</f>
        <v>1</v>
      </c>
      <c r="T980" s="40" t="str">
        <f aca="false">B980&amp;"|"&amp;E980&amp;"|"&amp;J980</f>
        <v>Silver Promo|Neuroshima Hex! 3.0|Mechanic</v>
      </c>
      <c r="U980" s="41" t="n">
        <f aca="false">COUNTIF(T:T,T980)</f>
        <v>1</v>
      </c>
      <c r="V980" s="42" t="str">
        <f aca="false">B980&amp;"|"&amp;E980&amp;"|"&amp;J980&amp;"|"&amp;N980</f>
        <v>Silver Promo|Neuroshima Hex! 3.0|Mechanic|-</v>
      </c>
      <c r="W980" s="43" t="n">
        <f aca="false">COUNTIF(V:V,V980)</f>
        <v>1</v>
      </c>
    </row>
    <row r="981" customFormat="false" ht="15.75" hidden="false" customHeight="true" outlineLevel="0" collapsed="false">
      <c r="A981" s="33" t="s">
        <v>53</v>
      </c>
      <c r="B981" s="33" t="s">
        <v>17</v>
      </c>
      <c r="C981" s="34" t="n">
        <v>7</v>
      </c>
      <c r="D981" s="34" t="n">
        <v>1</v>
      </c>
      <c r="E981" s="33" t="s">
        <v>2292</v>
      </c>
      <c r="F981" s="33" t="s">
        <v>2292</v>
      </c>
      <c r="G981" s="34" t="n">
        <v>7</v>
      </c>
      <c r="H981" s="33" t="s">
        <v>99</v>
      </c>
      <c r="I981" s="33" t="s">
        <v>117</v>
      </c>
      <c r="J981" s="33" t="s">
        <v>2299</v>
      </c>
      <c r="K981" s="33"/>
      <c r="L981" s="33"/>
      <c r="M981" s="33" t="s">
        <v>2300</v>
      </c>
      <c r="N981" s="35" t="s">
        <v>109</v>
      </c>
      <c r="O981" s="35" t="n">
        <v>2015</v>
      </c>
      <c r="P981" s="36" t="str">
        <f aca="false">J981</f>
        <v>Mobile Armor</v>
      </c>
      <c r="Q981" s="37" t="n">
        <f aca="false">COUNTIF(P:P,P981)</f>
        <v>1</v>
      </c>
      <c r="R981" s="38" t="str">
        <f aca="false">E981&amp;"|"&amp;J981</f>
        <v>Neuroshima Hex! 3.0|Mobile Armor</v>
      </c>
      <c r="S981" s="39" t="n">
        <f aca="false">COUNTIF(R:R,R981)</f>
        <v>1</v>
      </c>
      <c r="T981" s="40" t="str">
        <f aca="false">B981&amp;"|"&amp;E981&amp;"|"&amp;J981</f>
        <v>Silver Promo|Neuroshima Hex! 3.0|Mobile Armor</v>
      </c>
      <c r="U981" s="41" t="n">
        <f aca="false">COUNTIF(T:T,T981)</f>
        <v>1</v>
      </c>
      <c r="V981" s="42" t="str">
        <f aca="false">B981&amp;"|"&amp;E981&amp;"|"&amp;J981&amp;"|"&amp;N981</f>
        <v>Silver Promo|Neuroshima Hex! 3.0|Mobile Armor|-</v>
      </c>
      <c r="W981" s="43" t="n">
        <f aca="false">COUNTIF(V:V,V981)</f>
        <v>1</v>
      </c>
    </row>
    <row r="982" customFormat="false" ht="15.75" hidden="false" customHeight="true" outlineLevel="0" collapsed="false">
      <c r="A982" s="33" t="s">
        <v>53</v>
      </c>
      <c r="B982" s="33" t="s">
        <v>17</v>
      </c>
      <c r="C982" s="34" t="n">
        <v>7</v>
      </c>
      <c r="D982" s="34" t="n">
        <v>1</v>
      </c>
      <c r="E982" s="33" t="s">
        <v>2292</v>
      </c>
      <c r="F982" s="33" t="s">
        <v>2292</v>
      </c>
      <c r="G982" s="34" t="n">
        <v>7</v>
      </c>
      <c r="H982" s="33" t="s">
        <v>129</v>
      </c>
      <c r="I982" s="33" t="s">
        <v>125</v>
      </c>
      <c r="J982" s="33" t="s">
        <v>2301</v>
      </c>
      <c r="K982" s="33"/>
      <c r="L982" s="33"/>
      <c r="M982" s="33" t="s">
        <v>2302</v>
      </c>
      <c r="N982" s="35" t="s">
        <v>109</v>
      </c>
      <c r="O982" s="35" t="n">
        <v>2015</v>
      </c>
      <c r="P982" s="36" t="str">
        <f aca="false">J982</f>
        <v>Net Fighter</v>
      </c>
      <c r="Q982" s="37" t="n">
        <f aca="false">COUNTIF(P:P,P982)</f>
        <v>1</v>
      </c>
      <c r="R982" s="38" t="str">
        <f aca="false">E982&amp;"|"&amp;J982</f>
        <v>Neuroshima Hex! 3.0|Net Fighter</v>
      </c>
      <c r="S982" s="39" t="n">
        <f aca="false">COUNTIF(R:R,R982)</f>
        <v>1</v>
      </c>
      <c r="T982" s="40" t="str">
        <f aca="false">B982&amp;"|"&amp;E982&amp;"|"&amp;J982</f>
        <v>Silver Promo|Neuroshima Hex! 3.0|Net Fighter</v>
      </c>
      <c r="U982" s="41" t="n">
        <f aca="false">COUNTIF(T:T,T982)</f>
        <v>1</v>
      </c>
      <c r="V982" s="42" t="str">
        <f aca="false">B982&amp;"|"&amp;E982&amp;"|"&amp;J982&amp;"|"&amp;N982</f>
        <v>Silver Promo|Neuroshima Hex! 3.0|Net Fighter|-</v>
      </c>
      <c r="W982" s="43" t="n">
        <f aca="false">COUNTIF(V:V,V982)</f>
        <v>1</v>
      </c>
    </row>
    <row r="983" customFormat="false" ht="15.75" hidden="false" customHeight="true" outlineLevel="0" collapsed="false">
      <c r="A983" s="33" t="s">
        <v>53</v>
      </c>
      <c r="B983" s="33" t="s">
        <v>17</v>
      </c>
      <c r="C983" s="34" t="n">
        <v>7</v>
      </c>
      <c r="D983" s="34" t="n">
        <v>1</v>
      </c>
      <c r="E983" s="33" t="s">
        <v>2292</v>
      </c>
      <c r="F983" s="33" t="s">
        <v>2292</v>
      </c>
      <c r="G983" s="34" t="n">
        <v>7</v>
      </c>
      <c r="H983" s="33" t="s">
        <v>124</v>
      </c>
      <c r="I983" s="33" t="s">
        <v>125</v>
      </c>
      <c r="J983" s="33" t="s">
        <v>2303</v>
      </c>
      <c r="K983" s="33"/>
      <c r="L983" s="33"/>
      <c r="M983" s="33" t="s">
        <v>2304</v>
      </c>
      <c r="N983" s="35" t="s">
        <v>109</v>
      </c>
      <c r="O983" s="35" t="n">
        <v>2015</v>
      </c>
      <c r="P983" s="36" t="str">
        <f aca="false">J983</f>
        <v>Poisoner</v>
      </c>
      <c r="Q983" s="37" t="n">
        <f aca="false">COUNTIF(P:P,P983)</f>
        <v>1</v>
      </c>
      <c r="R983" s="38" t="str">
        <f aca="false">E983&amp;"|"&amp;J983</f>
        <v>Neuroshima Hex! 3.0|Poisoner</v>
      </c>
      <c r="S983" s="39" t="n">
        <f aca="false">COUNTIF(R:R,R983)</f>
        <v>1</v>
      </c>
      <c r="T983" s="40" t="str">
        <f aca="false">B983&amp;"|"&amp;E983&amp;"|"&amp;J983</f>
        <v>Silver Promo|Neuroshima Hex! 3.0|Poisoner</v>
      </c>
      <c r="U983" s="41" t="n">
        <f aca="false">COUNTIF(T:T,T983)</f>
        <v>1</v>
      </c>
      <c r="V983" s="42" t="str">
        <f aca="false">B983&amp;"|"&amp;E983&amp;"|"&amp;J983&amp;"|"&amp;N983</f>
        <v>Silver Promo|Neuroshima Hex! 3.0|Poisoner|-</v>
      </c>
      <c r="W983" s="43" t="n">
        <f aca="false">COUNTIF(V:V,V983)</f>
        <v>1</v>
      </c>
    </row>
    <row r="984" customFormat="false" ht="15.75" hidden="false" customHeight="true" outlineLevel="0" collapsed="false">
      <c r="A984" s="33" t="s">
        <v>39</v>
      </c>
      <c r="B984" s="33" t="s">
        <v>40</v>
      </c>
      <c r="C984" s="34" t="n">
        <v>0</v>
      </c>
      <c r="D984" s="34" t="n">
        <v>1</v>
      </c>
      <c r="E984" s="33" t="s">
        <v>2305</v>
      </c>
      <c r="F984" s="33" t="s">
        <v>2305</v>
      </c>
      <c r="G984" s="34" t="n">
        <v>0</v>
      </c>
      <c r="H984" s="33" t="s">
        <v>109</v>
      </c>
      <c r="I984" s="33" t="s">
        <v>109</v>
      </c>
      <c r="J984" s="33" t="s">
        <v>2306</v>
      </c>
      <c r="K984" s="33"/>
      <c r="L984" s="33"/>
      <c r="M984" s="33" t="s">
        <v>2307</v>
      </c>
      <c r="N984" s="35" t="s">
        <v>39</v>
      </c>
      <c r="O984" s="35" t="n">
        <v>2020</v>
      </c>
      <c r="P984" s="36" t="str">
        <f aca="false">J984</f>
        <v>NPC - Angela Schuter</v>
      </c>
      <c r="Q984" s="37" t="n">
        <f aca="false">COUNTIF(P:P,P984)</f>
        <v>1</v>
      </c>
      <c r="R984" s="38" t="str">
        <f aca="false">E984&amp;"|"&amp;J984</f>
        <v>NPCS|NPC - Angela Schuter</v>
      </c>
      <c r="S984" s="39" t="n">
        <f aca="false">COUNTIF(R:R,R984)</f>
        <v>1</v>
      </c>
      <c r="T984" s="40" t="str">
        <f aca="false">B984&amp;"|"&amp;E984&amp;"|"&amp;J984</f>
        <v>NPC|NPCS|NPC - Angela Schuter</v>
      </c>
      <c r="U984" s="41" t="n">
        <f aca="false">COUNTIF(T:T,T984)</f>
        <v>1</v>
      </c>
      <c r="V984" s="42" t="str">
        <f aca="false">B984&amp;"|"&amp;E984&amp;"|"&amp;J984&amp;"|"&amp;N984</f>
        <v>NPC|NPCS|NPC - Angela Schuter|Collusion</v>
      </c>
      <c r="W984" s="43" t="n">
        <f aca="false">COUNTIF(V:V,V984)</f>
        <v>1</v>
      </c>
    </row>
    <row r="985" customFormat="false" ht="15.75" hidden="false" customHeight="true" outlineLevel="0" collapsed="false">
      <c r="A985" s="33" t="s">
        <v>39</v>
      </c>
      <c r="B985" s="33" t="s">
        <v>40</v>
      </c>
      <c r="C985" s="34" t="n">
        <v>0</v>
      </c>
      <c r="D985" s="34" t="n">
        <v>1</v>
      </c>
      <c r="E985" s="33" t="s">
        <v>2305</v>
      </c>
      <c r="F985" s="33" t="s">
        <v>2305</v>
      </c>
      <c r="G985" s="34" t="n">
        <v>0</v>
      </c>
      <c r="H985" s="33" t="s">
        <v>109</v>
      </c>
      <c r="I985" s="33" t="s">
        <v>109</v>
      </c>
      <c r="J985" s="33" t="s">
        <v>2308</v>
      </c>
      <c r="K985" s="33"/>
      <c r="L985" s="33"/>
      <c r="M985" s="33" t="s">
        <v>2309</v>
      </c>
      <c r="N985" s="35" t="s">
        <v>39</v>
      </c>
      <c r="O985" s="35" t="n">
        <v>2020</v>
      </c>
      <c r="P985" s="36" t="str">
        <f aca="false">J985</f>
        <v>NPC - Cheeki and Breeki Kolleckta</v>
      </c>
      <c r="Q985" s="37" t="n">
        <f aca="false">COUNTIF(P:P,P985)</f>
        <v>1</v>
      </c>
      <c r="R985" s="38" t="str">
        <f aca="false">E985&amp;"|"&amp;J985</f>
        <v>NPCS|NPC - Cheeki and Breeki Kolleckta</v>
      </c>
      <c r="S985" s="39" t="n">
        <f aca="false">COUNTIF(R:R,R985)</f>
        <v>1</v>
      </c>
      <c r="T985" s="40" t="str">
        <f aca="false">B985&amp;"|"&amp;E985&amp;"|"&amp;J985</f>
        <v>NPC|NPCS|NPC - Cheeki and Breeki Kolleckta</v>
      </c>
      <c r="U985" s="41" t="n">
        <f aca="false">COUNTIF(T:T,T985)</f>
        <v>1</v>
      </c>
      <c r="V985" s="42" t="str">
        <f aca="false">B985&amp;"|"&amp;E985&amp;"|"&amp;J985&amp;"|"&amp;N985</f>
        <v>NPC|NPCS|NPC - Cheeki and Breeki Kolleckta|Collusion</v>
      </c>
      <c r="W985" s="43" t="n">
        <f aca="false">COUNTIF(V:V,V985)</f>
        <v>1</v>
      </c>
    </row>
    <row r="986" customFormat="false" ht="15.75" hidden="false" customHeight="true" outlineLevel="0" collapsed="false">
      <c r="A986" s="33" t="s">
        <v>39</v>
      </c>
      <c r="B986" s="33" t="s">
        <v>40</v>
      </c>
      <c r="C986" s="34" t="n">
        <v>0</v>
      </c>
      <c r="D986" s="34" t="n">
        <v>1</v>
      </c>
      <c r="E986" s="33" t="s">
        <v>2305</v>
      </c>
      <c r="F986" s="33" t="s">
        <v>2305</v>
      </c>
      <c r="G986" s="34" t="n">
        <v>0</v>
      </c>
      <c r="H986" s="33" t="s">
        <v>109</v>
      </c>
      <c r="I986" s="33" t="s">
        <v>109</v>
      </c>
      <c r="J986" s="33" t="s">
        <v>2310</v>
      </c>
      <c r="K986" s="33"/>
      <c r="L986" s="33"/>
      <c r="M986" s="33" t="s">
        <v>2311</v>
      </c>
      <c r="N986" s="35" t="s">
        <v>39</v>
      </c>
      <c r="O986" s="35" t="n">
        <v>2020</v>
      </c>
      <c r="P986" s="36" t="str">
        <f aca="false">J986</f>
        <v>NPC - Count Eratavask</v>
      </c>
      <c r="Q986" s="37" t="n">
        <f aca="false">COUNTIF(P:P,P986)</f>
        <v>1</v>
      </c>
      <c r="R986" s="38" t="str">
        <f aca="false">E986&amp;"|"&amp;J986</f>
        <v>NPCS|NPC - Count Eratavask</v>
      </c>
      <c r="S986" s="39" t="n">
        <f aca="false">COUNTIF(R:R,R986)</f>
        <v>1</v>
      </c>
      <c r="T986" s="40" t="str">
        <f aca="false">B986&amp;"|"&amp;E986&amp;"|"&amp;J986</f>
        <v>NPC|NPCS|NPC - Count Eratavask</v>
      </c>
      <c r="U986" s="41" t="n">
        <f aca="false">COUNTIF(T:T,T986)</f>
        <v>1</v>
      </c>
      <c r="V986" s="42" t="str">
        <f aca="false">B986&amp;"|"&amp;E986&amp;"|"&amp;J986&amp;"|"&amp;N986</f>
        <v>NPC|NPCS|NPC - Count Eratavask|Collusion</v>
      </c>
      <c r="W986" s="43" t="n">
        <f aca="false">COUNTIF(V:V,V986)</f>
        <v>1</v>
      </c>
    </row>
    <row r="987" customFormat="false" ht="15.75" hidden="false" customHeight="true" outlineLevel="0" collapsed="false">
      <c r="A987" s="33" t="s">
        <v>39</v>
      </c>
      <c r="B987" s="33" t="s">
        <v>40</v>
      </c>
      <c r="C987" s="34" t="n">
        <v>0</v>
      </c>
      <c r="D987" s="34" t="n">
        <v>1</v>
      </c>
      <c r="E987" s="33" t="s">
        <v>2305</v>
      </c>
      <c r="F987" s="33" t="s">
        <v>2305</v>
      </c>
      <c r="G987" s="34" t="n">
        <v>0</v>
      </c>
      <c r="H987" s="33" t="s">
        <v>109</v>
      </c>
      <c r="I987" s="33" t="s">
        <v>109</v>
      </c>
      <c r="J987" s="33" t="s">
        <v>2312</v>
      </c>
      <c r="K987" s="33"/>
      <c r="L987" s="33"/>
      <c r="M987" s="33" t="s">
        <v>2313</v>
      </c>
      <c r="N987" s="35" t="s">
        <v>39</v>
      </c>
      <c r="O987" s="35" t="n">
        <v>2020</v>
      </c>
      <c r="P987" s="36" t="str">
        <f aca="false">J987</f>
        <v>NPC - Duwalenne</v>
      </c>
      <c r="Q987" s="37" t="n">
        <f aca="false">COUNTIF(P:P,P987)</f>
        <v>1</v>
      </c>
      <c r="R987" s="38" t="str">
        <f aca="false">E987&amp;"|"&amp;J987</f>
        <v>NPCS|NPC - Duwalenne</v>
      </c>
      <c r="S987" s="39" t="n">
        <f aca="false">COUNTIF(R:R,R987)</f>
        <v>1</v>
      </c>
      <c r="T987" s="40" t="str">
        <f aca="false">B987&amp;"|"&amp;E987&amp;"|"&amp;J987</f>
        <v>NPC|NPCS|NPC - Duwalenne</v>
      </c>
      <c r="U987" s="41" t="n">
        <f aca="false">COUNTIF(T:T,T987)</f>
        <v>1</v>
      </c>
      <c r="V987" s="42" t="str">
        <f aca="false">B987&amp;"|"&amp;E987&amp;"|"&amp;J987&amp;"|"&amp;N987</f>
        <v>NPC|NPCS|NPC - Duwalenne|Collusion</v>
      </c>
      <c r="W987" s="43" t="n">
        <f aca="false">COUNTIF(V:V,V987)</f>
        <v>1</v>
      </c>
    </row>
    <row r="988" customFormat="false" ht="15.75" hidden="false" customHeight="true" outlineLevel="0" collapsed="false">
      <c r="A988" s="33" t="s">
        <v>39</v>
      </c>
      <c r="B988" s="33" t="s">
        <v>40</v>
      </c>
      <c r="C988" s="34" t="n">
        <v>0</v>
      </c>
      <c r="D988" s="34" t="n">
        <v>1</v>
      </c>
      <c r="E988" s="33" t="s">
        <v>2305</v>
      </c>
      <c r="F988" s="33" t="s">
        <v>2305</v>
      </c>
      <c r="G988" s="34" t="n">
        <v>0</v>
      </c>
      <c r="H988" s="33" t="s">
        <v>109</v>
      </c>
      <c r="I988" s="33" t="s">
        <v>109</v>
      </c>
      <c r="J988" s="33" t="s">
        <v>2314</v>
      </c>
      <c r="K988" s="33"/>
      <c r="L988" s="33"/>
      <c r="M988" s="33" t="s">
        <v>2315</v>
      </c>
      <c r="N988" s="35" t="s">
        <v>39</v>
      </c>
      <c r="O988" s="35" t="n">
        <v>2020</v>
      </c>
      <c r="P988" s="36" t="str">
        <f aca="false">J988</f>
        <v>NPC - Fan Baisu</v>
      </c>
      <c r="Q988" s="37" t="n">
        <f aca="false">COUNTIF(P:P,P988)</f>
        <v>1</v>
      </c>
      <c r="R988" s="38" t="str">
        <f aca="false">E988&amp;"|"&amp;J988</f>
        <v>NPCS|NPC - Fan Baisu</v>
      </c>
      <c r="S988" s="39" t="n">
        <f aca="false">COUNTIF(R:R,R988)</f>
        <v>1</v>
      </c>
      <c r="T988" s="40" t="str">
        <f aca="false">B988&amp;"|"&amp;E988&amp;"|"&amp;J988</f>
        <v>NPC|NPCS|NPC - Fan Baisu</v>
      </c>
      <c r="U988" s="41" t="n">
        <f aca="false">COUNTIF(T:T,T988)</f>
        <v>1</v>
      </c>
      <c r="V988" s="42" t="str">
        <f aca="false">B988&amp;"|"&amp;E988&amp;"|"&amp;J988&amp;"|"&amp;N988</f>
        <v>NPC|NPCS|NPC - Fan Baisu|Collusion</v>
      </c>
      <c r="W988" s="43" t="n">
        <f aca="false">COUNTIF(V:V,V988)</f>
        <v>1</v>
      </c>
    </row>
    <row r="989" customFormat="false" ht="15.75" hidden="false" customHeight="true" outlineLevel="0" collapsed="false">
      <c r="A989" s="33" t="s">
        <v>39</v>
      </c>
      <c r="B989" s="33" t="s">
        <v>40</v>
      </c>
      <c r="C989" s="34" t="n">
        <v>0</v>
      </c>
      <c r="D989" s="34" t="n">
        <v>1</v>
      </c>
      <c r="E989" s="33" t="s">
        <v>2305</v>
      </c>
      <c r="F989" s="33" t="s">
        <v>2305</v>
      </c>
      <c r="G989" s="34" t="n">
        <v>0</v>
      </c>
      <c r="H989" s="33" t="s">
        <v>109</v>
      </c>
      <c r="I989" s="33" t="s">
        <v>109</v>
      </c>
      <c r="J989" s="33" t="s">
        <v>2316</v>
      </c>
      <c r="K989" s="33"/>
      <c r="L989" s="33"/>
      <c r="M989" s="33" t="s">
        <v>2317</v>
      </c>
      <c r="N989" s="35" t="s">
        <v>39</v>
      </c>
      <c r="O989" s="35" t="n">
        <v>2020</v>
      </c>
      <c r="P989" s="36" t="str">
        <f aca="false">J989</f>
        <v>NPC - Fanbio Cartes</v>
      </c>
      <c r="Q989" s="37" t="n">
        <f aca="false">COUNTIF(P:P,P989)</f>
        <v>1</v>
      </c>
      <c r="R989" s="38" t="str">
        <f aca="false">E989&amp;"|"&amp;J989</f>
        <v>NPCS|NPC - Fanbio Cartes</v>
      </c>
      <c r="S989" s="39" t="n">
        <f aca="false">COUNTIF(R:R,R989)</f>
        <v>1</v>
      </c>
      <c r="T989" s="40" t="str">
        <f aca="false">B989&amp;"|"&amp;E989&amp;"|"&amp;J989</f>
        <v>NPC|NPCS|NPC - Fanbio Cartes</v>
      </c>
      <c r="U989" s="41" t="n">
        <f aca="false">COUNTIF(T:T,T989)</f>
        <v>1</v>
      </c>
      <c r="V989" s="42" t="str">
        <f aca="false">B989&amp;"|"&amp;E989&amp;"|"&amp;J989&amp;"|"&amp;N989</f>
        <v>NPC|NPCS|NPC - Fanbio Cartes|Collusion</v>
      </c>
      <c r="W989" s="43" t="n">
        <f aca="false">COUNTIF(V:V,V989)</f>
        <v>1</v>
      </c>
    </row>
    <row r="990" customFormat="false" ht="15.75" hidden="false" customHeight="true" outlineLevel="0" collapsed="false">
      <c r="A990" s="33" t="s">
        <v>39</v>
      </c>
      <c r="B990" s="33" t="s">
        <v>40</v>
      </c>
      <c r="C990" s="34" t="n">
        <v>0</v>
      </c>
      <c r="D990" s="34" t="n">
        <v>1</v>
      </c>
      <c r="E990" s="33" t="s">
        <v>2305</v>
      </c>
      <c r="F990" s="33" t="s">
        <v>2305</v>
      </c>
      <c r="G990" s="34" t="n">
        <v>0</v>
      </c>
      <c r="H990" s="33" t="s">
        <v>109</v>
      </c>
      <c r="I990" s="33" t="s">
        <v>109</v>
      </c>
      <c r="J990" s="33" t="s">
        <v>2318</v>
      </c>
      <c r="K990" s="33"/>
      <c r="L990" s="33"/>
      <c r="M990" s="33" t="s">
        <v>2319</v>
      </c>
      <c r="N990" s="35" t="s">
        <v>39</v>
      </c>
      <c r="O990" s="35" t="n">
        <v>2020</v>
      </c>
      <c r="P990" s="36" t="str">
        <f aca="false">J990</f>
        <v>NPC - FLGS Mascot</v>
      </c>
      <c r="Q990" s="37" t="n">
        <f aca="false">COUNTIF(P:P,P990)</f>
        <v>1</v>
      </c>
      <c r="R990" s="38" t="str">
        <f aca="false">E990&amp;"|"&amp;J990</f>
        <v>NPCS|NPC - FLGS Mascot</v>
      </c>
      <c r="S990" s="39" t="n">
        <f aca="false">COUNTIF(R:R,R990)</f>
        <v>1</v>
      </c>
      <c r="T990" s="40" t="str">
        <f aca="false">B990&amp;"|"&amp;E990&amp;"|"&amp;J990</f>
        <v>NPC|NPCS|NPC - FLGS Mascot</v>
      </c>
      <c r="U990" s="41" t="n">
        <f aca="false">COUNTIF(T:T,T990)</f>
        <v>1</v>
      </c>
      <c r="V990" s="42" t="str">
        <f aca="false">B990&amp;"|"&amp;E990&amp;"|"&amp;J990&amp;"|"&amp;N990</f>
        <v>NPC|NPCS|NPC - FLGS Mascot|Collusion</v>
      </c>
      <c r="W990" s="43" t="n">
        <f aca="false">COUNTIF(V:V,V990)</f>
        <v>1</v>
      </c>
    </row>
    <row r="991" customFormat="false" ht="15.75" hidden="false" customHeight="true" outlineLevel="0" collapsed="false">
      <c r="A991" s="33" t="s">
        <v>39</v>
      </c>
      <c r="B991" s="33" t="s">
        <v>40</v>
      </c>
      <c r="C991" s="34" t="n">
        <v>0</v>
      </c>
      <c r="D991" s="34" t="n">
        <v>1</v>
      </c>
      <c r="E991" s="33" t="s">
        <v>2305</v>
      </c>
      <c r="F991" s="33" t="s">
        <v>2305</v>
      </c>
      <c r="G991" s="34" t="n">
        <v>0</v>
      </c>
      <c r="H991" s="33" t="s">
        <v>109</v>
      </c>
      <c r="I991" s="33" t="s">
        <v>109</v>
      </c>
      <c r="J991" s="33" t="s">
        <v>2320</v>
      </c>
      <c r="K991" s="33"/>
      <c r="L991" s="33"/>
      <c r="M991" s="33" t="s">
        <v>2321</v>
      </c>
      <c r="N991" s="35" t="s">
        <v>39</v>
      </c>
      <c r="O991" s="35" t="n">
        <v>2020</v>
      </c>
      <c r="P991" s="36" t="str">
        <f aca="false">J991</f>
        <v>NPC - Franz Applenti</v>
      </c>
      <c r="Q991" s="37" t="n">
        <f aca="false">COUNTIF(P:P,P991)</f>
        <v>1</v>
      </c>
      <c r="R991" s="38" t="str">
        <f aca="false">E991&amp;"|"&amp;J991</f>
        <v>NPCS|NPC - Franz Applenti</v>
      </c>
      <c r="S991" s="39" t="n">
        <f aca="false">COUNTIF(R:R,R991)</f>
        <v>1</v>
      </c>
      <c r="T991" s="40" t="str">
        <f aca="false">B991&amp;"|"&amp;E991&amp;"|"&amp;J991</f>
        <v>NPC|NPCS|NPC - Franz Applenti</v>
      </c>
      <c r="U991" s="41" t="n">
        <f aca="false">COUNTIF(T:T,T991)</f>
        <v>1</v>
      </c>
      <c r="V991" s="42" t="str">
        <f aca="false">B991&amp;"|"&amp;E991&amp;"|"&amp;J991&amp;"|"&amp;N991</f>
        <v>NPC|NPCS|NPC - Franz Applenti|Collusion</v>
      </c>
      <c r="W991" s="43" t="n">
        <f aca="false">COUNTIF(V:V,V991)</f>
        <v>1</v>
      </c>
    </row>
    <row r="992" customFormat="false" ht="15.75" hidden="false" customHeight="true" outlineLevel="0" collapsed="false">
      <c r="A992" s="33" t="s">
        <v>39</v>
      </c>
      <c r="B992" s="33" t="s">
        <v>40</v>
      </c>
      <c r="C992" s="34" t="n">
        <v>0</v>
      </c>
      <c r="D992" s="34" t="n">
        <v>1</v>
      </c>
      <c r="E992" s="33" t="s">
        <v>2305</v>
      </c>
      <c r="F992" s="33" t="s">
        <v>2305</v>
      </c>
      <c r="G992" s="34" t="n">
        <v>0</v>
      </c>
      <c r="H992" s="33" t="s">
        <v>109</v>
      </c>
      <c r="I992" s="33" t="s">
        <v>109</v>
      </c>
      <c r="J992" s="33" t="s">
        <v>2322</v>
      </c>
      <c r="K992" s="33"/>
      <c r="L992" s="33"/>
      <c r="M992" s="33" t="s">
        <v>2323</v>
      </c>
      <c r="N992" s="35" t="s">
        <v>39</v>
      </c>
      <c r="O992" s="35" t="n">
        <v>2020</v>
      </c>
      <c r="P992" s="36" t="str">
        <f aca="false">J992</f>
        <v>NPC - Kaadohiku Yamafuda</v>
      </c>
      <c r="Q992" s="37" t="n">
        <f aca="false">COUNTIF(P:P,P992)</f>
        <v>1</v>
      </c>
      <c r="R992" s="38" t="str">
        <f aca="false">E992&amp;"|"&amp;J992</f>
        <v>NPCS|NPC - Kaadohiku Yamafuda</v>
      </c>
      <c r="S992" s="39" t="n">
        <f aca="false">COUNTIF(R:R,R992)</f>
        <v>1</v>
      </c>
      <c r="T992" s="40" t="str">
        <f aca="false">B992&amp;"|"&amp;E992&amp;"|"&amp;J992</f>
        <v>NPC|NPCS|NPC - Kaadohiku Yamafuda</v>
      </c>
      <c r="U992" s="41" t="n">
        <f aca="false">COUNTIF(T:T,T992)</f>
        <v>1</v>
      </c>
      <c r="V992" s="42" t="str">
        <f aca="false">B992&amp;"|"&amp;E992&amp;"|"&amp;J992&amp;"|"&amp;N992</f>
        <v>NPC|NPCS|NPC - Kaadohiku Yamafuda|Collusion</v>
      </c>
      <c r="W992" s="43" t="n">
        <f aca="false">COUNTIF(V:V,V992)</f>
        <v>1</v>
      </c>
    </row>
    <row r="993" customFormat="false" ht="15.75" hidden="false" customHeight="true" outlineLevel="0" collapsed="false">
      <c r="A993" s="33" t="s">
        <v>39</v>
      </c>
      <c r="B993" s="33" t="s">
        <v>40</v>
      </c>
      <c r="C993" s="34" t="n">
        <v>0</v>
      </c>
      <c r="D993" s="34" t="n">
        <v>1</v>
      </c>
      <c r="E993" s="33" t="s">
        <v>2305</v>
      </c>
      <c r="F993" s="33" t="s">
        <v>2305</v>
      </c>
      <c r="G993" s="34" t="n">
        <v>0</v>
      </c>
      <c r="H993" s="33" t="s">
        <v>109</v>
      </c>
      <c r="I993" s="33" t="s">
        <v>109</v>
      </c>
      <c r="J993" s="33" t="s">
        <v>2324</v>
      </c>
      <c r="K993" s="33"/>
      <c r="L993" s="33"/>
      <c r="M993" s="33" t="s">
        <v>2325</v>
      </c>
      <c r="N993" s="35" t="s">
        <v>39</v>
      </c>
      <c r="O993" s="35" t="n">
        <v>2020</v>
      </c>
      <c r="P993" s="36" t="str">
        <f aca="false">J993</f>
        <v>NPC - Lucky</v>
      </c>
      <c r="Q993" s="37" t="n">
        <f aca="false">COUNTIF(P:P,P993)</f>
        <v>1</v>
      </c>
      <c r="R993" s="38" t="str">
        <f aca="false">E993&amp;"|"&amp;J993</f>
        <v>NPCS|NPC - Lucky</v>
      </c>
      <c r="S993" s="39" t="n">
        <f aca="false">COUNTIF(R:R,R993)</f>
        <v>1</v>
      </c>
      <c r="T993" s="40" t="str">
        <f aca="false">B993&amp;"|"&amp;E993&amp;"|"&amp;J993</f>
        <v>NPC|NPCS|NPC - Lucky</v>
      </c>
      <c r="U993" s="41" t="n">
        <f aca="false">COUNTIF(T:T,T993)</f>
        <v>1</v>
      </c>
      <c r="V993" s="42" t="str">
        <f aca="false">B993&amp;"|"&amp;E993&amp;"|"&amp;J993&amp;"|"&amp;N993</f>
        <v>NPC|NPCS|NPC - Lucky|Collusion</v>
      </c>
      <c r="W993" s="43" t="n">
        <f aca="false">COUNTIF(V:V,V993)</f>
        <v>1</v>
      </c>
    </row>
    <row r="994" customFormat="false" ht="15.75" hidden="false" customHeight="true" outlineLevel="0" collapsed="false">
      <c r="A994" s="33" t="s">
        <v>39</v>
      </c>
      <c r="B994" s="33" t="s">
        <v>40</v>
      </c>
      <c r="C994" s="34" t="n">
        <v>0</v>
      </c>
      <c r="D994" s="34" t="n">
        <v>1</v>
      </c>
      <c r="E994" s="33" t="s">
        <v>2305</v>
      </c>
      <c r="F994" s="33" t="s">
        <v>2305</v>
      </c>
      <c r="G994" s="34" t="n">
        <v>0</v>
      </c>
      <c r="H994" s="33" t="s">
        <v>109</v>
      </c>
      <c r="I994" s="33" t="s">
        <v>109</v>
      </c>
      <c r="J994" s="33" t="s">
        <v>2326</v>
      </c>
      <c r="K994" s="33"/>
      <c r="L994" s="33"/>
      <c r="M994" s="33" t="s">
        <v>2327</v>
      </c>
      <c r="N994" s="35" t="s">
        <v>39</v>
      </c>
      <c r="O994" s="35" t="n">
        <v>2020</v>
      </c>
      <c r="P994" s="36" t="str">
        <f aca="false">J994</f>
        <v>NPC - M.T. Pockets</v>
      </c>
      <c r="Q994" s="37" t="n">
        <f aca="false">COUNTIF(P:P,P994)</f>
        <v>1</v>
      </c>
      <c r="R994" s="38" t="str">
        <f aca="false">E994&amp;"|"&amp;J994</f>
        <v>NPCS|NPC - M.T. Pockets</v>
      </c>
      <c r="S994" s="39" t="n">
        <f aca="false">COUNTIF(R:R,R994)</f>
        <v>1</v>
      </c>
      <c r="T994" s="40" t="str">
        <f aca="false">B994&amp;"|"&amp;E994&amp;"|"&amp;J994</f>
        <v>NPC|NPCS|NPC - M.T. Pockets</v>
      </c>
      <c r="U994" s="41" t="n">
        <f aca="false">COUNTIF(T:T,T994)</f>
        <v>1</v>
      </c>
      <c r="V994" s="42" t="str">
        <f aca="false">B994&amp;"|"&amp;E994&amp;"|"&amp;J994&amp;"|"&amp;N994</f>
        <v>NPC|NPCS|NPC - M.T. Pockets|Collusion</v>
      </c>
      <c r="W994" s="43" t="n">
        <f aca="false">COUNTIF(V:V,V994)</f>
        <v>1</v>
      </c>
    </row>
    <row r="995" customFormat="false" ht="15.75" hidden="false" customHeight="true" outlineLevel="0" collapsed="false">
      <c r="A995" s="33" t="s">
        <v>39</v>
      </c>
      <c r="B995" s="33" t="s">
        <v>40</v>
      </c>
      <c r="C995" s="34" t="n">
        <v>0</v>
      </c>
      <c r="D995" s="34" t="n">
        <v>1</v>
      </c>
      <c r="E995" s="33" t="s">
        <v>2305</v>
      </c>
      <c r="F995" s="33" t="s">
        <v>2305</v>
      </c>
      <c r="G995" s="34" t="n">
        <v>0</v>
      </c>
      <c r="H995" s="33" t="s">
        <v>109</v>
      </c>
      <c r="I995" s="33" t="s">
        <v>109</v>
      </c>
      <c r="J995" s="33" t="s">
        <v>2328</v>
      </c>
      <c r="K995" s="33"/>
      <c r="L995" s="33"/>
      <c r="M995" s="33" t="s">
        <v>2329</v>
      </c>
      <c r="N995" s="35" t="s">
        <v>39</v>
      </c>
      <c r="O995" s="35" t="n">
        <v>2020</v>
      </c>
      <c r="P995" s="36" t="str">
        <f aca="false">J995</f>
        <v>NPC - Madavi, Champion of Xeno X-Over</v>
      </c>
      <c r="Q995" s="37" t="n">
        <f aca="false">COUNTIF(P:P,P995)</f>
        <v>1</v>
      </c>
      <c r="R995" s="38" t="str">
        <f aca="false">E995&amp;"|"&amp;J995</f>
        <v>NPCS|NPC - Madavi, Champion of Xeno X-Over</v>
      </c>
      <c r="S995" s="39" t="n">
        <f aca="false">COUNTIF(R:R,R995)</f>
        <v>1</v>
      </c>
      <c r="T995" s="40" t="str">
        <f aca="false">B995&amp;"|"&amp;E995&amp;"|"&amp;J995</f>
        <v>NPC|NPCS|NPC - Madavi, Champion of Xeno X-Over</v>
      </c>
      <c r="U995" s="41" t="n">
        <f aca="false">COUNTIF(T:T,T995)</f>
        <v>1</v>
      </c>
      <c r="V995" s="42" t="str">
        <f aca="false">B995&amp;"|"&amp;E995&amp;"|"&amp;J995&amp;"|"&amp;N995</f>
        <v>NPC|NPCS|NPC - Madavi, Champion of Xeno X-Over|Collusion</v>
      </c>
      <c r="W995" s="43" t="n">
        <f aca="false">COUNTIF(V:V,V995)</f>
        <v>1</v>
      </c>
    </row>
    <row r="996" customFormat="false" ht="15.75" hidden="false" customHeight="true" outlineLevel="0" collapsed="false">
      <c r="A996" s="33" t="s">
        <v>39</v>
      </c>
      <c r="B996" s="33" t="s">
        <v>40</v>
      </c>
      <c r="C996" s="34" t="n">
        <v>0</v>
      </c>
      <c r="D996" s="34" t="n">
        <v>1</v>
      </c>
      <c r="E996" s="33" t="s">
        <v>2305</v>
      </c>
      <c r="F996" s="33" t="s">
        <v>2305</v>
      </c>
      <c r="G996" s="34" t="n">
        <v>0</v>
      </c>
      <c r="H996" s="33" t="s">
        <v>109</v>
      </c>
      <c r="I996" s="33" t="s">
        <v>109</v>
      </c>
      <c r="J996" s="33" t="s">
        <v>2330</v>
      </c>
      <c r="K996" s="33"/>
      <c r="L996" s="33"/>
      <c r="M996" s="33" t="s">
        <v>2331</v>
      </c>
      <c r="N996" s="35" t="s">
        <v>39</v>
      </c>
      <c r="O996" s="35" t="n">
        <v>2020</v>
      </c>
      <c r="P996" s="36" t="str">
        <f aca="false">J996</f>
        <v>NPC - Malcom B. Fütman</v>
      </c>
      <c r="Q996" s="37" t="n">
        <f aca="false">COUNTIF(P:P,P996)</f>
        <v>1</v>
      </c>
      <c r="R996" s="38" t="str">
        <f aca="false">E996&amp;"|"&amp;J996</f>
        <v>NPCS|NPC - Malcom B. Fütman</v>
      </c>
      <c r="S996" s="39" t="n">
        <f aca="false">COUNTIF(R:R,R996)</f>
        <v>1</v>
      </c>
      <c r="T996" s="40" t="str">
        <f aca="false">B996&amp;"|"&amp;E996&amp;"|"&amp;J996</f>
        <v>NPC|NPCS|NPC - Malcom B. Fütman</v>
      </c>
      <c r="U996" s="41" t="n">
        <f aca="false">COUNTIF(T:T,T996)</f>
        <v>1</v>
      </c>
      <c r="V996" s="42" t="str">
        <f aca="false">B996&amp;"|"&amp;E996&amp;"|"&amp;J996&amp;"|"&amp;N996</f>
        <v>NPC|NPCS|NPC - Malcom B. Fütman|Collusion</v>
      </c>
      <c r="W996" s="43" t="n">
        <f aca="false">COUNTIF(V:V,V996)</f>
        <v>1</v>
      </c>
    </row>
    <row r="997" customFormat="false" ht="15.75" hidden="false" customHeight="true" outlineLevel="0" collapsed="false">
      <c r="A997" s="33" t="s">
        <v>39</v>
      </c>
      <c r="B997" s="33" t="s">
        <v>40</v>
      </c>
      <c r="C997" s="34" t="n">
        <v>0</v>
      </c>
      <c r="D997" s="34" t="n">
        <v>1</v>
      </c>
      <c r="E997" s="33" t="s">
        <v>2305</v>
      </c>
      <c r="F997" s="33" t="s">
        <v>2305</v>
      </c>
      <c r="G997" s="34" t="n">
        <v>0</v>
      </c>
      <c r="H997" s="33" t="s">
        <v>109</v>
      </c>
      <c r="I997" s="33" t="s">
        <v>109</v>
      </c>
      <c r="J997" s="33" t="s">
        <v>2332</v>
      </c>
      <c r="K997" s="33"/>
      <c r="L997" s="33"/>
      <c r="M997" s="33" t="s">
        <v>2333</v>
      </c>
      <c r="N997" s="35" t="s">
        <v>39</v>
      </c>
      <c r="O997" s="35" t="n">
        <v>2020</v>
      </c>
      <c r="P997" s="36" t="str">
        <f aca="false">J997</f>
        <v>NPC - Moray Caardman</v>
      </c>
      <c r="Q997" s="37" t="n">
        <f aca="false">COUNTIF(P:P,P997)</f>
        <v>1</v>
      </c>
      <c r="R997" s="38" t="str">
        <f aca="false">E997&amp;"|"&amp;J997</f>
        <v>NPCS|NPC - Moray Caardman</v>
      </c>
      <c r="S997" s="39" t="n">
        <f aca="false">COUNTIF(R:R,R997)</f>
        <v>1</v>
      </c>
      <c r="T997" s="40" t="str">
        <f aca="false">B997&amp;"|"&amp;E997&amp;"|"&amp;J997</f>
        <v>NPC|NPCS|NPC - Moray Caardman</v>
      </c>
      <c r="U997" s="41" t="n">
        <f aca="false">COUNTIF(T:T,T997)</f>
        <v>1</v>
      </c>
      <c r="V997" s="42" t="str">
        <f aca="false">B997&amp;"|"&amp;E997&amp;"|"&amp;J997&amp;"|"&amp;N997</f>
        <v>NPC|NPCS|NPC - Moray Caardman|Collusion</v>
      </c>
      <c r="W997" s="43" t="n">
        <f aca="false">COUNTIF(V:V,V997)</f>
        <v>1</v>
      </c>
    </row>
    <row r="998" customFormat="false" ht="15.75" hidden="false" customHeight="true" outlineLevel="0" collapsed="false">
      <c r="A998" s="33" t="s">
        <v>39</v>
      </c>
      <c r="B998" s="33" t="s">
        <v>40</v>
      </c>
      <c r="C998" s="34" t="n">
        <v>0</v>
      </c>
      <c r="D998" s="34" t="n">
        <v>1</v>
      </c>
      <c r="E998" s="33" t="s">
        <v>2305</v>
      </c>
      <c r="F998" s="33" t="s">
        <v>2305</v>
      </c>
      <c r="G998" s="34" t="n">
        <v>0</v>
      </c>
      <c r="H998" s="33" t="s">
        <v>109</v>
      </c>
      <c r="I998" s="33" t="s">
        <v>109</v>
      </c>
      <c r="J998" s="33" t="s">
        <v>2334</v>
      </c>
      <c r="K998" s="33"/>
      <c r="L998" s="33"/>
      <c r="M998" s="33" t="s">
        <v>2335</v>
      </c>
      <c r="N998" s="35" t="s">
        <v>39</v>
      </c>
      <c r="O998" s="35" t="n">
        <v>2020</v>
      </c>
      <c r="P998" s="36" t="str">
        <f aca="false">J998</f>
        <v>NPC - Mysterious Backer Q</v>
      </c>
      <c r="Q998" s="37" t="n">
        <f aca="false">COUNTIF(P:P,P998)</f>
        <v>1</v>
      </c>
      <c r="R998" s="38" t="str">
        <f aca="false">E998&amp;"|"&amp;J998</f>
        <v>NPCS|NPC - Mysterious Backer Q</v>
      </c>
      <c r="S998" s="39" t="n">
        <f aca="false">COUNTIF(R:R,R998)</f>
        <v>1</v>
      </c>
      <c r="T998" s="40" t="str">
        <f aca="false">B998&amp;"|"&amp;E998&amp;"|"&amp;J998</f>
        <v>NPC|NPCS|NPC - Mysterious Backer Q</v>
      </c>
      <c r="U998" s="41" t="n">
        <f aca="false">COUNTIF(T:T,T998)</f>
        <v>1</v>
      </c>
      <c r="V998" s="42" t="str">
        <f aca="false">B998&amp;"|"&amp;E998&amp;"|"&amp;J998&amp;"|"&amp;N998</f>
        <v>NPC|NPCS|NPC - Mysterious Backer Q|Collusion</v>
      </c>
      <c r="W998" s="43" t="n">
        <f aca="false">COUNTIF(V:V,V998)</f>
        <v>1</v>
      </c>
    </row>
    <row r="999" customFormat="false" ht="15.75" hidden="false" customHeight="true" outlineLevel="0" collapsed="false">
      <c r="A999" s="33" t="s">
        <v>39</v>
      </c>
      <c r="B999" s="33" t="s">
        <v>40</v>
      </c>
      <c r="C999" s="34" t="n">
        <v>0</v>
      </c>
      <c r="D999" s="34" t="n">
        <v>1</v>
      </c>
      <c r="E999" s="33" t="s">
        <v>2305</v>
      </c>
      <c r="F999" s="33" t="s">
        <v>2305</v>
      </c>
      <c r="G999" s="34" t="n">
        <v>0</v>
      </c>
      <c r="H999" s="33" t="s">
        <v>109</v>
      </c>
      <c r="I999" s="33" t="s">
        <v>109</v>
      </c>
      <c r="J999" s="33" t="s">
        <v>2336</v>
      </c>
      <c r="K999" s="33"/>
      <c r="L999" s="33"/>
      <c r="M999" s="33" t="s">
        <v>2337</v>
      </c>
      <c r="N999" s="35" t="s">
        <v>39</v>
      </c>
      <c r="O999" s="35" t="n">
        <v>2020</v>
      </c>
      <c r="P999" s="36" t="str">
        <f aca="false">J999</f>
        <v>NPC - Nicolai the Tender</v>
      </c>
      <c r="Q999" s="37" t="n">
        <f aca="false">COUNTIF(P:P,P999)</f>
        <v>1</v>
      </c>
      <c r="R999" s="38" t="str">
        <f aca="false">E999&amp;"|"&amp;J999</f>
        <v>NPCS|NPC - Nicolai the Tender</v>
      </c>
      <c r="S999" s="39" t="n">
        <f aca="false">COUNTIF(R:R,R999)</f>
        <v>1</v>
      </c>
      <c r="T999" s="40" t="str">
        <f aca="false">B999&amp;"|"&amp;E999&amp;"|"&amp;J999</f>
        <v>NPC|NPCS|NPC - Nicolai the Tender</v>
      </c>
      <c r="U999" s="41" t="n">
        <f aca="false">COUNTIF(T:T,T999)</f>
        <v>1</v>
      </c>
      <c r="V999" s="42" t="str">
        <f aca="false">B999&amp;"|"&amp;E999&amp;"|"&amp;J999&amp;"|"&amp;N999</f>
        <v>NPC|NPCS|NPC - Nicolai the Tender|Collusion</v>
      </c>
      <c r="W999" s="43" t="n">
        <f aca="false">COUNTIF(V:V,V999)</f>
        <v>1</v>
      </c>
    </row>
    <row r="1000" customFormat="false" ht="15.75" hidden="false" customHeight="true" outlineLevel="0" collapsed="false">
      <c r="A1000" s="33" t="s">
        <v>39</v>
      </c>
      <c r="B1000" s="33" t="s">
        <v>40</v>
      </c>
      <c r="C1000" s="34" t="n">
        <v>0</v>
      </c>
      <c r="D1000" s="34" t="n">
        <v>1</v>
      </c>
      <c r="E1000" s="33" t="s">
        <v>2305</v>
      </c>
      <c r="F1000" s="33" t="s">
        <v>2305</v>
      </c>
      <c r="G1000" s="34" t="n">
        <v>0</v>
      </c>
      <c r="H1000" s="33" t="s">
        <v>109</v>
      </c>
      <c r="I1000" s="33" t="s">
        <v>109</v>
      </c>
      <c r="J1000" s="33" t="s">
        <v>2338</v>
      </c>
      <c r="K1000" s="33"/>
      <c r="L1000" s="33"/>
      <c r="M1000" s="33" t="s">
        <v>2339</v>
      </c>
      <c r="N1000" s="35" t="s">
        <v>39</v>
      </c>
      <c r="O1000" s="35" t="n">
        <v>2020</v>
      </c>
      <c r="P1000" s="36" t="str">
        <f aca="false">J1000</f>
        <v>NPC - Noh Baanz</v>
      </c>
      <c r="Q1000" s="37" t="n">
        <f aca="false">COUNTIF(P:P,P1000)</f>
        <v>1</v>
      </c>
      <c r="R1000" s="38" t="str">
        <f aca="false">E1000&amp;"|"&amp;J1000</f>
        <v>NPCS|NPC - Noh Baanz</v>
      </c>
      <c r="S1000" s="39" t="n">
        <f aca="false">COUNTIF(R:R,R1000)</f>
        <v>1</v>
      </c>
      <c r="T1000" s="40" t="str">
        <f aca="false">B1000&amp;"|"&amp;E1000&amp;"|"&amp;J1000</f>
        <v>NPC|NPCS|NPC - Noh Baanz</v>
      </c>
      <c r="U1000" s="41" t="n">
        <f aca="false">COUNTIF(T:T,T1000)</f>
        <v>1</v>
      </c>
      <c r="V1000" s="42" t="str">
        <f aca="false">B1000&amp;"|"&amp;E1000&amp;"|"&amp;J1000&amp;"|"&amp;N1000</f>
        <v>NPC|NPCS|NPC - Noh Baanz|Collusion</v>
      </c>
      <c r="W1000" s="43" t="n">
        <f aca="false">COUNTIF(V:V,V1000)</f>
        <v>1</v>
      </c>
    </row>
    <row r="1001" customFormat="false" ht="15.75" hidden="false" customHeight="true" outlineLevel="0" collapsed="false">
      <c r="A1001" s="33" t="s">
        <v>39</v>
      </c>
      <c r="B1001" s="33" t="s">
        <v>40</v>
      </c>
      <c r="C1001" s="34" t="n">
        <v>0</v>
      </c>
      <c r="D1001" s="34" t="n">
        <v>1</v>
      </c>
      <c r="E1001" s="33" t="s">
        <v>2305</v>
      </c>
      <c r="F1001" s="33" t="s">
        <v>2305</v>
      </c>
      <c r="G1001" s="34" t="n">
        <v>0</v>
      </c>
      <c r="H1001" s="33" t="s">
        <v>109</v>
      </c>
      <c r="I1001" s="33" t="s">
        <v>109</v>
      </c>
      <c r="J1001" s="33" t="s">
        <v>2340</v>
      </c>
      <c r="K1001" s="33"/>
      <c r="L1001" s="33"/>
      <c r="M1001" s="33" t="s">
        <v>2341</v>
      </c>
      <c r="N1001" s="35" t="s">
        <v>39</v>
      </c>
      <c r="O1001" s="35" t="n">
        <v>2020</v>
      </c>
      <c r="P1001" s="36" t="str">
        <f aca="false">J1001</f>
        <v>NPC - Official Branded Sponsor</v>
      </c>
      <c r="Q1001" s="37" t="n">
        <f aca="false">COUNTIF(P:P,P1001)</f>
        <v>1</v>
      </c>
      <c r="R1001" s="38" t="str">
        <f aca="false">E1001&amp;"|"&amp;J1001</f>
        <v>NPCS|NPC - Official Branded Sponsor</v>
      </c>
      <c r="S1001" s="39" t="n">
        <f aca="false">COUNTIF(R:R,R1001)</f>
        <v>1</v>
      </c>
      <c r="T1001" s="40" t="str">
        <f aca="false">B1001&amp;"|"&amp;E1001&amp;"|"&amp;J1001</f>
        <v>NPC|NPCS|NPC - Official Branded Sponsor</v>
      </c>
      <c r="U1001" s="41" t="n">
        <f aca="false">COUNTIF(T:T,T1001)</f>
        <v>1</v>
      </c>
      <c r="V1001" s="42" t="str">
        <f aca="false">B1001&amp;"|"&amp;E1001&amp;"|"&amp;J1001&amp;"|"&amp;N1001</f>
        <v>NPC|NPCS|NPC - Official Branded Sponsor|Collusion</v>
      </c>
      <c r="W1001" s="43" t="n">
        <f aca="false">COUNTIF(V:V,V1001)</f>
        <v>1</v>
      </c>
    </row>
    <row r="1002" customFormat="false" ht="15.75" hidden="false" customHeight="true" outlineLevel="0" collapsed="false">
      <c r="A1002" s="33" t="s">
        <v>39</v>
      </c>
      <c r="B1002" s="33" t="s">
        <v>40</v>
      </c>
      <c r="C1002" s="34" t="n">
        <v>0</v>
      </c>
      <c r="D1002" s="34" t="n">
        <v>1</v>
      </c>
      <c r="E1002" s="33" t="s">
        <v>2305</v>
      </c>
      <c r="F1002" s="33" t="s">
        <v>2305</v>
      </c>
      <c r="G1002" s="34" t="n">
        <v>0</v>
      </c>
      <c r="H1002" s="33" t="s">
        <v>109</v>
      </c>
      <c r="I1002" s="33" t="s">
        <v>109</v>
      </c>
      <c r="J1002" s="33" t="s">
        <v>2342</v>
      </c>
      <c r="K1002" s="33"/>
      <c r="L1002" s="33"/>
      <c r="M1002" s="33" t="s">
        <v>2343</v>
      </c>
      <c r="N1002" s="35" t="s">
        <v>39</v>
      </c>
      <c r="O1002" s="35" t="n">
        <v>2020</v>
      </c>
      <c r="P1002" s="36" t="str">
        <f aca="false">J1002</f>
        <v>NPC - Proxanne Counterfeit II</v>
      </c>
      <c r="Q1002" s="37" t="n">
        <f aca="false">COUNTIF(P:P,P1002)</f>
        <v>1</v>
      </c>
      <c r="R1002" s="38" t="str">
        <f aca="false">E1002&amp;"|"&amp;J1002</f>
        <v>NPCS|NPC - Proxanne Counterfeit II</v>
      </c>
      <c r="S1002" s="39" t="n">
        <f aca="false">COUNTIF(R:R,R1002)</f>
        <v>1</v>
      </c>
      <c r="T1002" s="40" t="str">
        <f aca="false">B1002&amp;"|"&amp;E1002&amp;"|"&amp;J1002</f>
        <v>NPC|NPCS|NPC - Proxanne Counterfeit II</v>
      </c>
      <c r="U1002" s="41" t="n">
        <f aca="false">COUNTIF(T:T,T1002)</f>
        <v>1</v>
      </c>
      <c r="V1002" s="42" t="str">
        <f aca="false">B1002&amp;"|"&amp;E1002&amp;"|"&amp;J1002&amp;"|"&amp;N1002</f>
        <v>NPC|NPCS|NPC - Proxanne Counterfeit II|Collusion</v>
      </c>
      <c r="W1002" s="43" t="n">
        <f aca="false">COUNTIF(V:V,V1002)</f>
        <v>1</v>
      </c>
    </row>
    <row r="1003" customFormat="false" ht="15.75" hidden="false" customHeight="true" outlineLevel="0" collapsed="false">
      <c r="A1003" s="33" t="s">
        <v>39</v>
      </c>
      <c r="B1003" s="33" t="s">
        <v>40</v>
      </c>
      <c r="C1003" s="34" t="n">
        <v>0</v>
      </c>
      <c r="D1003" s="34" t="n">
        <v>1</v>
      </c>
      <c r="E1003" s="33" t="s">
        <v>2305</v>
      </c>
      <c r="F1003" s="33" t="s">
        <v>2305</v>
      </c>
      <c r="G1003" s="34" t="n">
        <v>0</v>
      </c>
      <c r="H1003" s="33" t="s">
        <v>109</v>
      </c>
      <c r="I1003" s="33" t="s">
        <v>109</v>
      </c>
      <c r="J1003" s="33" t="s">
        <v>2344</v>
      </c>
      <c r="K1003" s="33"/>
      <c r="L1003" s="33"/>
      <c r="M1003" s="33" t="s">
        <v>2345</v>
      </c>
      <c r="N1003" s="35" t="s">
        <v>39</v>
      </c>
      <c r="O1003" s="35" t="n">
        <v>2020</v>
      </c>
      <c r="P1003" s="36" t="str">
        <f aca="false">J1003</f>
        <v>NPC - Quackie-chan</v>
      </c>
      <c r="Q1003" s="37" t="n">
        <f aca="false">COUNTIF(P:P,P1003)</f>
        <v>1</v>
      </c>
      <c r="R1003" s="38" t="str">
        <f aca="false">E1003&amp;"|"&amp;J1003</f>
        <v>NPCS|NPC - Quackie-chan</v>
      </c>
      <c r="S1003" s="39" t="n">
        <f aca="false">COUNTIF(R:R,R1003)</f>
        <v>1</v>
      </c>
      <c r="T1003" s="40" t="str">
        <f aca="false">B1003&amp;"|"&amp;E1003&amp;"|"&amp;J1003</f>
        <v>NPC|NPCS|NPC - Quackie-chan</v>
      </c>
      <c r="U1003" s="41" t="n">
        <f aca="false">COUNTIF(T:T,T1003)</f>
        <v>1</v>
      </c>
      <c r="V1003" s="42" t="str">
        <f aca="false">B1003&amp;"|"&amp;E1003&amp;"|"&amp;J1003&amp;"|"&amp;N1003</f>
        <v>NPC|NPCS|NPC - Quackie-chan|Collusion</v>
      </c>
      <c r="W1003" s="43" t="n">
        <f aca="false">COUNTIF(V:V,V1003)</f>
        <v>1</v>
      </c>
    </row>
    <row r="1004" customFormat="false" ht="15.75" hidden="false" customHeight="true" outlineLevel="0" collapsed="false">
      <c r="A1004" s="33" t="s">
        <v>39</v>
      </c>
      <c r="B1004" s="33" t="s">
        <v>40</v>
      </c>
      <c r="C1004" s="34" t="n">
        <v>0</v>
      </c>
      <c r="D1004" s="34" t="n">
        <v>1</v>
      </c>
      <c r="E1004" s="33" t="s">
        <v>2305</v>
      </c>
      <c r="F1004" s="33" t="s">
        <v>2305</v>
      </c>
      <c r="G1004" s="34" t="n">
        <v>0</v>
      </c>
      <c r="H1004" s="33" t="s">
        <v>109</v>
      </c>
      <c r="I1004" s="33" t="s">
        <v>109</v>
      </c>
      <c r="J1004" s="33" t="s">
        <v>2346</v>
      </c>
      <c r="K1004" s="33"/>
      <c r="L1004" s="33"/>
      <c r="M1004" s="33" t="s">
        <v>2347</v>
      </c>
      <c r="N1004" s="35" t="s">
        <v>39</v>
      </c>
      <c r="O1004" s="35" t="n">
        <v>2020</v>
      </c>
      <c r="P1004" s="36" t="str">
        <f aca="false">J1004</f>
        <v>NPC - Shortdeck</v>
      </c>
      <c r="Q1004" s="37" t="n">
        <f aca="false">COUNTIF(P:P,P1004)</f>
        <v>1</v>
      </c>
      <c r="R1004" s="38" t="str">
        <f aca="false">E1004&amp;"|"&amp;J1004</f>
        <v>NPCS|NPC - Shortdeck</v>
      </c>
      <c r="S1004" s="39" t="n">
        <f aca="false">COUNTIF(R:R,R1004)</f>
        <v>1</v>
      </c>
      <c r="T1004" s="40" t="str">
        <f aca="false">B1004&amp;"|"&amp;E1004&amp;"|"&amp;J1004</f>
        <v>NPC|NPCS|NPC - Shortdeck</v>
      </c>
      <c r="U1004" s="41" t="n">
        <f aca="false">COUNTIF(T:T,T1004)</f>
        <v>1</v>
      </c>
      <c r="V1004" s="42" t="str">
        <f aca="false">B1004&amp;"|"&amp;E1004&amp;"|"&amp;J1004&amp;"|"&amp;N1004</f>
        <v>NPC|NPCS|NPC - Shortdeck|Collusion</v>
      </c>
      <c r="W1004" s="43" t="n">
        <f aca="false">COUNTIF(V:V,V1004)</f>
        <v>1</v>
      </c>
    </row>
    <row r="1005" customFormat="false" ht="15.75" hidden="false" customHeight="true" outlineLevel="0" collapsed="false">
      <c r="A1005" s="33" t="s">
        <v>39</v>
      </c>
      <c r="B1005" s="33" t="s">
        <v>40</v>
      </c>
      <c r="C1005" s="34" t="n">
        <v>0</v>
      </c>
      <c r="D1005" s="34" t="n">
        <v>1</v>
      </c>
      <c r="E1005" s="33" t="s">
        <v>2305</v>
      </c>
      <c r="F1005" s="33" t="s">
        <v>2305</v>
      </c>
      <c r="G1005" s="34" t="n">
        <v>0</v>
      </c>
      <c r="H1005" s="33" t="s">
        <v>109</v>
      </c>
      <c r="I1005" s="33" t="s">
        <v>109</v>
      </c>
      <c r="J1005" s="33" t="s">
        <v>2348</v>
      </c>
      <c r="K1005" s="33"/>
      <c r="L1005" s="33"/>
      <c r="M1005" s="33" t="s">
        <v>2349</v>
      </c>
      <c r="N1005" s="35" t="s">
        <v>39</v>
      </c>
      <c r="O1005" s="35" t="n">
        <v>2020</v>
      </c>
      <c r="P1005" s="36" t="str">
        <f aca="false">J1005</f>
        <v>NPC - Slight</v>
      </c>
      <c r="Q1005" s="37" t="n">
        <f aca="false">COUNTIF(P:P,P1005)</f>
        <v>1</v>
      </c>
      <c r="R1005" s="38" t="str">
        <f aca="false">E1005&amp;"|"&amp;J1005</f>
        <v>NPCS|NPC - Slight</v>
      </c>
      <c r="S1005" s="39" t="n">
        <f aca="false">COUNTIF(R:R,R1005)</f>
        <v>1</v>
      </c>
      <c r="T1005" s="40" t="str">
        <f aca="false">B1005&amp;"|"&amp;E1005&amp;"|"&amp;J1005</f>
        <v>NPC|NPCS|NPC - Slight</v>
      </c>
      <c r="U1005" s="41" t="n">
        <f aca="false">COUNTIF(T:T,T1005)</f>
        <v>1</v>
      </c>
      <c r="V1005" s="42" t="str">
        <f aca="false">B1005&amp;"|"&amp;E1005&amp;"|"&amp;J1005&amp;"|"&amp;N1005</f>
        <v>NPC|NPCS|NPC - Slight|Collusion</v>
      </c>
      <c r="W1005" s="43" t="n">
        <f aca="false">COUNTIF(V:V,V1005)</f>
        <v>1</v>
      </c>
    </row>
    <row r="1006" customFormat="false" ht="15.75" hidden="false" customHeight="true" outlineLevel="0" collapsed="false">
      <c r="A1006" s="33" t="s">
        <v>39</v>
      </c>
      <c r="B1006" s="33" t="s">
        <v>40</v>
      </c>
      <c r="C1006" s="34" t="n">
        <v>0</v>
      </c>
      <c r="D1006" s="34" t="n">
        <v>1</v>
      </c>
      <c r="E1006" s="33" t="s">
        <v>2305</v>
      </c>
      <c r="F1006" s="33" t="s">
        <v>2305</v>
      </c>
      <c r="G1006" s="34" t="n">
        <v>0</v>
      </c>
      <c r="H1006" s="33" t="s">
        <v>109</v>
      </c>
      <c r="I1006" s="33" t="s">
        <v>109</v>
      </c>
      <c r="J1006" s="33" t="s">
        <v>2350</v>
      </c>
      <c r="K1006" s="33"/>
      <c r="L1006" s="33"/>
      <c r="M1006" s="33" t="s">
        <v>2351</v>
      </c>
      <c r="N1006" s="35" t="s">
        <v>39</v>
      </c>
      <c r="O1006" s="35" t="n">
        <v>2020</v>
      </c>
      <c r="P1006" s="36" t="str">
        <f aca="false">J1006</f>
        <v>NPC - Stu Alcartone</v>
      </c>
      <c r="Q1006" s="37" t="n">
        <f aca="false">COUNTIF(P:P,P1006)</f>
        <v>1</v>
      </c>
      <c r="R1006" s="38" t="str">
        <f aca="false">E1006&amp;"|"&amp;J1006</f>
        <v>NPCS|NPC - Stu Alcartone</v>
      </c>
      <c r="S1006" s="39" t="n">
        <f aca="false">COUNTIF(R:R,R1006)</f>
        <v>1</v>
      </c>
      <c r="T1006" s="40" t="str">
        <f aca="false">B1006&amp;"|"&amp;E1006&amp;"|"&amp;J1006</f>
        <v>NPC|NPCS|NPC - Stu Alcartone</v>
      </c>
      <c r="U1006" s="41" t="n">
        <f aca="false">COUNTIF(T:T,T1006)</f>
        <v>1</v>
      </c>
      <c r="V1006" s="42" t="str">
        <f aca="false">B1006&amp;"|"&amp;E1006&amp;"|"&amp;J1006&amp;"|"&amp;N1006</f>
        <v>NPC|NPCS|NPC - Stu Alcartone|Collusion</v>
      </c>
      <c r="W1006" s="43" t="n">
        <f aca="false">COUNTIF(V:V,V1006)</f>
        <v>1</v>
      </c>
    </row>
    <row r="1007" customFormat="false" ht="15.75" hidden="false" customHeight="true" outlineLevel="0" collapsed="false">
      <c r="A1007" s="33" t="s">
        <v>39</v>
      </c>
      <c r="B1007" s="33" t="s">
        <v>40</v>
      </c>
      <c r="C1007" s="34" t="n">
        <v>0</v>
      </c>
      <c r="D1007" s="34" t="n">
        <v>1</v>
      </c>
      <c r="E1007" s="33" t="s">
        <v>2305</v>
      </c>
      <c r="F1007" s="33" t="s">
        <v>2305</v>
      </c>
      <c r="G1007" s="34" t="n">
        <v>0</v>
      </c>
      <c r="H1007" s="33" t="s">
        <v>109</v>
      </c>
      <c r="I1007" s="33" t="s">
        <v>109</v>
      </c>
      <c r="J1007" s="33" t="s">
        <v>2352</v>
      </c>
      <c r="K1007" s="33"/>
      <c r="L1007" s="33"/>
      <c r="M1007" s="33" t="s">
        <v>2353</v>
      </c>
      <c r="N1007" s="35" t="s">
        <v>39</v>
      </c>
      <c r="O1007" s="35" t="n">
        <v>2020</v>
      </c>
      <c r="P1007" s="36" t="str">
        <f aca="false">J1007</f>
        <v>NPC - Superior Director Meron</v>
      </c>
      <c r="Q1007" s="37" t="n">
        <f aca="false">COUNTIF(P:P,P1007)</f>
        <v>1</v>
      </c>
      <c r="R1007" s="38" t="str">
        <f aca="false">E1007&amp;"|"&amp;J1007</f>
        <v>NPCS|NPC - Superior Director Meron</v>
      </c>
      <c r="S1007" s="39" t="n">
        <f aca="false">COUNTIF(R:R,R1007)</f>
        <v>1</v>
      </c>
      <c r="T1007" s="40" t="str">
        <f aca="false">B1007&amp;"|"&amp;E1007&amp;"|"&amp;J1007</f>
        <v>NPC|NPCS|NPC - Superior Director Meron</v>
      </c>
      <c r="U1007" s="41" t="n">
        <f aca="false">COUNTIF(T:T,T1007)</f>
        <v>1</v>
      </c>
      <c r="V1007" s="42" t="str">
        <f aca="false">B1007&amp;"|"&amp;E1007&amp;"|"&amp;J1007&amp;"|"&amp;N1007</f>
        <v>NPC|NPCS|NPC - Superior Director Meron|Collusion</v>
      </c>
      <c r="W1007" s="43" t="n">
        <f aca="false">COUNTIF(V:V,V1007)</f>
        <v>1</v>
      </c>
    </row>
    <row r="1008" customFormat="false" ht="15.75" hidden="false" customHeight="true" outlineLevel="0" collapsed="false">
      <c r="A1008" s="33" t="s">
        <v>39</v>
      </c>
      <c r="B1008" s="33" t="s">
        <v>40</v>
      </c>
      <c r="C1008" s="34" t="n">
        <v>0</v>
      </c>
      <c r="D1008" s="34" t="n">
        <v>1</v>
      </c>
      <c r="E1008" s="33" t="s">
        <v>2305</v>
      </c>
      <c r="F1008" s="33" t="s">
        <v>2305</v>
      </c>
      <c r="G1008" s="34" t="n">
        <v>0</v>
      </c>
      <c r="H1008" s="33" t="s">
        <v>109</v>
      </c>
      <c r="I1008" s="33" t="s">
        <v>109</v>
      </c>
      <c r="J1008" s="33" t="s">
        <v>2354</v>
      </c>
      <c r="K1008" s="33"/>
      <c r="L1008" s="33"/>
      <c r="M1008" s="33" t="s">
        <v>2355</v>
      </c>
      <c r="N1008" s="35" t="s">
        <v>39</v>
      </c>
      <c r="O1008" s="35" t="n">
        <v>2020</v>
      </c>
      <c r="P1008" s="36" t="str">
        <f aca="false">J1008</f>
        <v>NPC - The Accountant</v>
      </c>
      <c r="Q1008" s="37" t="n">
        <f aca="false">COUNTIF(P:P,P1008)</f>
        <v>1</v>
      </c>
      <c r="R1008" s="38" t="str">
        <f aca="false">E1008&amp;"|"&amp;J1008</f>
        <v>NPCS|NPC - The Accountant</v>
      </c>
      <c r="S1008" s="39" t="n">
        <f aca="false">COUNTIF(R:R,R1008)</f>
        <v>1</v>
      </c>
      <c r="T1008" s="40" t="str">
        <f aca="false">B1008&amp;"|"&amp;E1008&amp;"|"&amp;J1008</f>
        <v>NPC|NPCS|NPC - The Accountant</v>
      </c>
      <c r="U1008" s="41" t="n">
        <f aca="false">COUNTIF(T:T,T1008)</f>
        <v>1</v>
      </c>
      <c r="V1008" s="42" t="str">
        <f aca="false">B1008&amp;"|"&amp;E1008&amp;"|"&amp;J1008&amp;"|"&amp;N1008</f>
        <v>NPC|NPCS|NPC - The Accountant|Collusion</v>
      </c>
      <c r="W1008" s="43" t="n">
        <f aca="false">COUNTIF(V:V,V1008)</f>
        <v>1</v>
      </c>
    </row>
    <row r="1009" customFormat="false" ht="15.75" hidden="false" customHeight="true" outlineLevel="0" collapsed="false">
      <c r="A1009" s="33" t="s">
        <v>39</v>
      </c>
      <c r="B1009" s="33" t="s">
        <v>40</v>
      </c>
      <c r="C1009" s="34" t="n">
        <v>0</v>
      </c>
      <c r="D1009" s="34" t="n">
        <v>1</v>
      </c>
      <c r="E1009" s="33" t="s">
        <v>2305</v>
      </c>
      <c r="F1009" s="33" t="s">
        <v>2305</v>
      </c>
      <c r="G1009" s="34" t="n">
        <v>0</v>
      </c>
      <c r="H1009" s="33" t="s">
        <v>109</v>
      </c>
      <c r="I1009" s="33" t="s">
        <v>109</v>
      </c>
      <c r="J1009" s="33" t="s">
        <v>2356</v>
      </c>
      <c r="K1009" s="33"/>
      <c r="L1009" s="33"/>
      <c r="M1009" s="33" t="s">
        <v>2357</v>
      </c>
      <c r="N1009" s="35" t="s">
        <v>39</v>
      </c>
      <c r="O1009" s="35" t="n">
        <v>2020</v>
      </c>
      <c r="P1009" s="36" t="str">
        <f aca="false">J1009</f>
        <v>NPC - The Chasewatch</v>
      </c>
      <c r="Q1009" s="37" t="n">
        <f aca="false">COUNTIF(P:P,P1009)</f>
        <v>1</v>
      </c>
      <c r="R1009" s="38" t="str">
        <f aca="false">E1009&amp;"|"&amp;J1009</f>
        <v>NPCS|NPC - The Chasewatch</v>
      </c>
      <c r="S1009" s="39" t="n">
        <f aca="false">COUNTIF(R:R,R1009)</f>
        <v>1</v>
      </c>
      <c r="T1009" s="40" t="str">
        <f aca="false">B1009&amp;"|"&amp;E1009&amp;"|"&amp;J1009</f>
        <v>NPC|NPCS|NPC - The Chasewatch</v>
      </c>
      <c r="U1009" s="41" t="n">
        <f aca="false">COUNTIF(T:T,T1009)</f>
        <v>1</v>
      </c>
      <c r="V1009" s="42" t="str">
        <f aca="false">B1009&amp;"|"&amp;E1009&amp;"|"&amp;J1009&amp;"|"&amp;N1009</f>
        <v>NPC|NPCS|NPC - The Chasewatch|Collusion</v>
      </c>
      <c r="W1009" s="43" t="n">
        <f aca="false">COUNTIF(V:V,V1009)</f>
        <v>1</v>
      </c>
    </row>
    <row r="1010" customFormat="false" ht="15.75" hidden="false" customHeight="true" outlineLevel="0" collapsed="false">
      <c r="A1010" s="33" t="s">
        <v>39</v>
      </c>
      <c r="B1010" s="33" t="s">
        <v>40</v>
      </c>
      <c r="C1010" s="34" t="n">
        <v>0</v>
      </c>
      <c r="D1010" s="34" t="n">
        <v>1</v>
      </c>
      <c r="E1010" s="33" t="s">
        <v>2305</v>
      </c>
      <c r="F1010" s="33" t="s">
        <v>2305</v>
      </c>
      <c r="G1010" s="34" t="n">
        <v>0</v>
      </c>
      <c r="H1010" s="33" t="s">
        <v>109</v>
      </c>
      <c r="I1010" s="33" t="s">
        <v>109</v>
      </c>
      <c r="J1010" s="33" t="s">
        <v>2358</v>
      </c>
      <c r="K1010" s="33"/>
      <c r="L1010" s="33"/>
      <c r="M1010" s="33" t="s">
        <v>2359</v>
      </c>
      <c r="N1010" s="35" t="s">
        <v>39</v>
      </c>
      <c r="O1010" s="35" t="n">
        <v>2020</v>
      </c>
      <c r="P1010" s="36" t="str">
        <f aca="false">J1010</f>
        <v>NPC - The Space Pirate</v>
      </c>
      <c r="Q1010" s="37" t="n">
        <f aca="false">COUNTIF(P:P,P1010)</f>
        <v>1</v>
      </c>
      <c r="R1010" s="38" t="str">
        <f aca="false">E1010&amp;"|"&amp;J1010</f>
        <v>NPCS|NPC - The Space Pirate</v>
      </c>
      <c r="S1010" s="39" t="n">
        <f aca="false">COUNTIF(R:R,R1010)</f>
        <v>1</v>
      </c>
      <c r="T1010" s="40" t="str">
        <f aca="false">B1010&amp;"|"&amp;E1010&amp;"|"&amp;J1010</f>
        <v>NPC|NPCS|NPC - The Space Pirate</v>
      </c>
      <c r="U1010" s="41" t="n">
        <f aca="false">COUNTIF(T:T,T1010)</f>
        <v>1</v>
      </c>
      <c r="V1010" s="42" t="str">
        <f aca="false">B1010&amp;"|"&amp;E1010&amp;"|"&amp;J1010&amp;"|"&amp;N1010</f>
        <v>NPC|NPCS|NPC - The Space Pirate|Collusion</v>
      </c>
      <c r="W1010" s="43" t="n">
        <f aca="false">COUNTIF(V:V,V1010)</f>
        <v>1</v>
      </c>
    </row>
    <row r="1011" customFormat="false" ht="15.75" hidden="false" customHeight="true" outlineLevel="0" collapsed="false">
      <c r="A1011" s="33" t="s">
        <v>39</v>
      </c>
      <c r="B1011" s="33" t="s">
        <v>40</v>
      </c>
      <c r="C1011" s="34" t="n">
        <v>0</v>
      </c>
      <c r="D1011" s="34" t="n">
        <v>1</v>
      </c>
      <c r="E1011" s="33" t="s">
        <v>2305</v>
      </c>
      <c r="F1011" s="33" t="s">
        <v>2305</v>
      </c>
      <c r="G1011" s="34" t="n">
        <v>0</v>
      </c>
      <c r="H1011" s="33" t="s">
        <v>109</v>
      </c>
      <c r="I1011" s="33" t="s">
        <v>109</v>
      </c>
      <c r="J1011" s="33" t="s">
        <v>2360</v>
      </c>
      <c r="K1011" s="33"/>
      <c r="L1011" s="33"/>
      <c r="M1011" s="33" t="s">
        <v>2361</v>
      </c>
      <c r="N1011" s="35" t="s">
        <v>39</v>
      </c>
      <c r="O1011" s="35" t="n">
        <v>2020</v>
      </c>
      <c r="P1011" s="36" t="str">
        <f aca="false">J1011</f>
        <v>NPC - Treid Sikarh</v>
      </c>
      <c r="Q1011" s="37" t="n">
        <f aca="false">COUNTIF(P:P,P1011)</f>
        <v>1</v>
      </c>
      <c r="R1011" s="38" t="str">
        <f aca="false">E1011&amp;"|"&amp;J1011</f>
        <v>NPCS|NPC - Treid Sikarh</v>
      </c>
      <c r="S1011" s="39" t="n">
        <f aca="false">COUNTIF(R:R,R1011)</f>
        <v>1</v>
      </c>
      <c r="T1011" s="40" t="str">
        <f aca="false">B1011&amp;"|"&amp;E1011&amp;"|"&amp;J1011</f>
        <v>NPC|NPCS|NPC - Treid Sikarh</v>
      </c>
      <c r="U1011" s="41" t="n">
        <f aca="false">COUNTIF(T:T,T1011)</f>
        <v>1</v>
      </c>
      <c r="V1011" s="42" t="str">
        <f aca="false">B1011&amp;"|"&amp;E1011&amp;"|"&amp;J1011&amp;"|"&amp;N1011</f>
        <v>NPC|NPCS|NPC - Treid Sikarh|Collusion</v>
      </c>
      <c r="W1011" s="43" t="n">
        <f aca="false">COUNTIF(V:V,V1011)</f>
        <v>1</v>
      </c>
    </row>
    <row r="1012" customFormat="false" ht="15.75" hidden="false" customHeight="true" outlineLevel="0" collapsed="false">
      <c r="A1012" s="33" t="s">
        <v>26</v>
      </c>
      <c r="B1012" s="33" t="s">
        <v>13</v>
      </c>
      <c r="C1012" s="34" t="n">
        <v>4</v>
      </c>
      <c r="D1012" s="34" t="n">
        <v>1</v>
      </c>
      <c r="E1012" s="33" t="s">
        <v>2362</v>
      </c>
      <c r="F1012" s="33" t="s">
        <v>2362</v>
      </c>
      <c r="G1012" s="34" t="n">
        <v>7</v>
      </c>
      <c r="H1012" s="33" t="s">
        <v>139</v>
      </c>
      <c r="I1012" s="33" t="s">
        <v>117</v>
      </c>
      <c r="J1012" s="33" t="s">
        <v>2363</v>
      </c>
      <c r="K1012" s="33"/>
      <c r="L1012" s="33" t="s">
        <v>1137</v>
      </c>
      <c r="M1012" s="33" t="s">
        <v>2364</v>
      </c>
      <c r="N1012" s="35" t="s">
        <v>26</v>
      </c>
      <c r="O1012" s="35" t="n">
        <v>2016</v>
      </c>
      <c r="P1012" s="36" t="str">
        <f aca="false">J1012</f>
        <v>Big C</v>
      </c>
      <c r="Q1012" s="37" t="n">
        <f aca="false">COUNTIF(P:P,P1012)</f>
        <v>1</v>
      </c>
      <c r="R1012" s="38" t="str">
        <f aca="false">E1012&amp;"|"&amp;J1012</f>
        <v>Obari As Hell|Big C</v>
      </c>
      <c r="S1012" s="39" t="n">
        <f aca="false">COUNTIF(R:R,R1012)</f>
        <v>1</v>
      </c>
      <c r="T1012" s="40" t="str">
        <f aca="false">B1012&amp;"|"&amp;E1012&amp;"|"&amp;J1012</f>
        <v>Expansion|Obari As Hell|Big C</v>
      </c>
      <c r="U1012" s="41" t="n">
        <f aca="false">COUNTIF(T:T,T1012)</f>
        <v>1</v>
      </c>
      <c r="V1012" s="42" t="str">
        <f aca="false">B1012&amp;"|"&amp;E1012&amp;"|"&amp;J1012&amp;"|"&amp;N1012</f>
        <v>Expansion|Obari As Hell|Big C|Set Rotation</v>
      </c>
      <c r="W1012" s="43" t="n">
        <f aca="false">COUNTIF(V:V,V1012)</f>
        <v>1</v>
      </c>
    </row>
    <row r="1013" customFormat="false" ht="15.75" hidden="false" customHeight="true" outlineLevel="0" collapsed="false">
      <c r="A1013" s="33" t="s">
        <v>10</v>
      </c>
      <c r="B1013" s="33" t="s">
        <v>13</v>
      </c>
      <c r="C1013" s="34" t="n">
        <v>4</v>
      </c>
      <c r="D1013" s="34" t="n">
        <v>2</v>
      </c>
      <c r="E1013" s="33" t="s">
        <v>2362</v>
      </c>
      <c r="F1013" s="33" t="s">
        <v>2362</v>
      </c>
      <c r="G1013" s="34" t="n">
        <v>5</v>
      </c>
      <c r="H1013" s="33" t="s">
        <v>124</v>
      </c>
      <c r="I1013" s="33" t="s">
        <v>117</v>
      </c>
      <c r="J1013" s="33" t="s">
        <v>2365</v>
      </c>
      <c r="K1013" s="33"/>
      <c r="L1013" s="33"/>
      <c r="M1013" s="33" t="s">
        <v>2366</v>
      </c>
      <c r="N1013" s="35" t="s">
        <v>109</v>
      </c>
      <c r="O1013" s="35" t="n">
        <v>2015</v>
      </c>
      <c r="P1013" s="36" t="str">
        <f aca="false">J1013</f>
        <v>Blade Thruster</v>
      </c>
      <c r="Q1013" s="37" t="n">
        <f aca="false">COUNTIF(P:P,P1013)</f>
        <v>1</v>
      </c>
      <c r="R1013" s="38" t="str">
        <f aca="false">E1013&amp;"|"&amp;J1013</f>
        <v>Obari As Hell|Blade Thruster</v>
      </c>
      <c r="S1013" s="39" t="n">
        <f aca="false">COUNTIF(R:R,R1013)</f>
        <v>1</v>
      </c>
      <c r="T1013" s="40" t="str">
        <f aca="false">B1013&amp;"|"&amp;E1013&amp;"|"&amp;J1013</f>
        <v>Expansion|Obari As Hell|Blade Thruster</v>
      </c>
      <c r="U1013" s="41" t="n">
        <f aca="false">COUNTIF(T:T,T1013)</f>
        <v>1</v>
      </c>
      <c r="V1013" s="42" t="str">
        <f aca="false">B1013&amp;"|"&amp;E1013&amp;"|"&amp;J1013&amp;"|"&amp;N1013</f>
        <v>Expansion|Obari As Hell|Blade Thruster|-</v>
      </c>
      <c r="W1013" s="43" t="n">
        <f aca="false">COUNTIF(V:V,V1013)</f>
        <v>1</v>
      </c>
    </row>
    <row r="1014" customFormat="false" ht="15.75" hidden="false" customHeight="true" outlineLevel="0" collapsed="false">
      <c r="A1014" s="33" t="s">
        <v>10</v>
      </c>
      <c r="B1014" s="33" t="s">
        <v>13</v>
      </c>
      <c r="C1014" s="34" t="n">
        <v>4</v>
      </c>
      <c r="D1014" s="34" t="n">
        <v>2</v>
      </c>
      <c r="E1014" s="33" t="s">
        <v>2362</v>
      </c>
      <c r="F1014" s="33" t="s">
        <v>2362</v>
      </c>
      <c r="G1014" s="34" t="n">
        <v>3</v>
      </c>
      <c r="H1014" s="33" t="s">
        <v>110</v>
      </c>
      <c r="I1014" s="33" t="s">
        <v>117</v>
      </c>
      <c r="J1014" s="33" t="s">
        <v>2367</v>
      </c>
      <c r="K1014" s="33"/>
      <c r="L1014" s="33"/>
      <c r="M1014" s="33" t="s">
        <v>2368</v>
      </c>
      <c r="N1014" s="35" t="s">
        <v>109</v>
      </c>
      <c r="O1014" s="35" t="n">
        <v>2015</v>
      </c>
      <c r="P1014" s="36" t="str">
        <f aca="false">J1014</f>
        <v>Clawgatron</v>
      </c>
      <c r="Q1014" s="37" t="n">
        <f aca="false">COUNTIF(P:P,P1014)</f>
        <v>1</v>
      </c>
      <c r="R1014" s="38" t="str">
        <f aca="false">E1014&amp;"|"&amp;J1014</f>
        <v>Obari As Hell|Clawgatron</v>
      </c>
      <c r="S1014" s="39" t="n">
        <f aca="false">COUNTIF(R:R,R1014)</f>
        <v>1</v>
      </c>
      <c r="T1014" s="40" t="str">
        <f aca="false">B1014&amp;"|"&amp;E1014&amp;"|"&amp;J1014</f>
        <v>Expansion|Obari As Hell|Clawgatron</v>
      </c>
      <c r="U1014" s="41" t="n">
        <f aca="false">COUNTIF(T:T,T1014)</f>
        <v>1</v>
      </c>
      <c r="V1014" s="42" t="str">
        <f aca="false">B1014&amp;"|"&amp;E1014&amp;"|"&amp;J1014&amp;"|"&amp;N1014</f>
        <v>Expansion|Obari As Hell|Clawgatron|-</v>
      </c>
      <c r="W1014" s="43" t="n">
        <f aca="false">COUNTIF(V:V,V1014)</f>
        <v>1</v>
      </c>
    </row>
    <row r="1015" customFormat="false" ht="15.75" hidden="false" customHeight="true" outlineLevel="0" collapsed="false">
      <c r="A1015" s="33" t="s">
        <v>10</v>
      </c>
      <c r="B1015" s="33" t="s">
        <v>13</v>
      </c>
      <c r="C1015" s="34" t="n">
        <v>4</v>
      </c>
      <c r="D1015" s="34" t="n">
        <v>2</v>
      </c>
      <c r="E1015" s="33" t="s">
        <v>2362</v>
      </c>
      <c r="F1015" s="33" t="s">
        <v>2362</v>
      </c>
      <c r="G1015" s="34" t="n">
        <v>4</v>
      </c>
      <c r="H1015" s="33" t="s">
        <v>99</v>
      </c>
      <c r="I1015" s="33" t="s">
        <v>117</v>
      </c>
      <c r="J1015" s="33" t="s">
        <v>2369</v>
      </c>
      <c r="K1015" s="33"/>
      <c r="L1015" s="33"/>
      <c r="M1015" s="33" t="s">
        <v>2370</v>
      </c>
      <c r="N1015" s="35" t="s">
        <v>109</v>
      </c>
      <c r="O1015" s="35" t="n">
        <v>2015</v>
      </c>
      <c r="P1015" s="36" t="str">
        <f aca="false">J1015</f>
        <v>Exhaust Sentry</v>
      </c>
      <c r="Q1015" s="37" t="n">
        <f aca="false">COUNTIF(P:P,P1015)</f>
        <v>1</v>
      </c>
      <c r="R1015" s="38" t="str">
        <f aca="false">E1015&amp;"|"&amp;J1015</f>
        <v>Obari As Hell|Exhaust Sentry</v>
      </c>
      <c r="S1015" s="39" t="n">
        <f aca="false">COUNTIF(R:R,R1015)</f>
        <v>1</v>
      </c>
      <c r="T1015" s="40" t="str">
        <f aca="false">B1015&amp;"|"&amp;E1015&amp;"|"&amp;J1015</f>
        <v>Expansion|Obari As Hell|Exhaust Sentry</v>
      </c>
      <c r="U1015" s="41" t="n">
        <f aca="false">COUNTIF(T:T,T1015)</f>
        <v>1</v>
      </c>
      <c r="V1015" s="42" t="str">
        <f aca="false">B1015&amp;"|"&amp;E1015&amp;"|"&amp;J1015&amp;"|"&amp;N1015</f>
        <v>Expansion|Obari As Hell|Exhaust Sentry|-</v>
      </c>
      <c r="W1015" s="43" t="n">
        <f aca="false">COUNTIF(V:V,V1015)</f>
        <v>1</v>
      </c>
    </row>
    <row r="1016" customFormat="false" ht="15.75" hidden="false" customHeight="true" outlineLevel="0" collapsed="false">
      <c r="A1016" s="33" t="s">
        <v>10</v>
      </c>
      <c r="B1016" s="33" t="s">
        <v>13</v>
      </c>
      <c r="C1016" s="34" t="n">
        <v>4</v>
      </c>
      <c r="D1016" s="34" t="n">
        <v>2</v>
      </c>
      <c r="E1016" s="33" t="s">
        <v>2362</v>
      </c>
      <c r="F1016" s="33" t="s">
        <v>2362</v>
      </c>
      <c r="G1016" s="34" t="n">
        <v>3</v>
      </c>
      <c r="H1016" s="33" t="s">
        <v>129</v>
      </c>
      <c r="I1016" s="33" t="s">
        <v>117</v>
      </c>
      <c r="J1016" s="33" t="s">
        <v>2371</v>
      </c>
      <c r="K1016" s="33" t="s">
        <v>2372</v>
      </c>
      <c r="L1016" s="33"/>
      <c r="M1016" s="33" t="s">
        <v>2373</v>
      </c>
      <c r="N1016" s="35" t="s">
        <v>109</v>
      </c>
      <c r="O1016" s="35" t="n">
        <v>2015</v>
      </c>
      <c r="P1016" s="36" t="str">
        <f aca="false">J1016</f>
        <v>I'll Form the Head!</v>
      </c>
      <c r="Q1016" s="37" t="n">
        <f aca="false">COUNTIF(P:P,P1016)</f>
        <v>1</v>
      </c>
      <c r="R1016" s="38" t="str">
        <f aca="false">E1016&amp;"|"&amp;J1016</f>
        <v>Obari As Hell|I'll Form the Head!</v>
      </c>
      <c r="S1016" s="39" t="n">
        <f aca="false">COUNTIF(R:R,R1016)</f>
        <v>1</v>
      </c>
      <c r="T1016" s="40" t="str">
        <f aca="false">B1016&amp;"|"&amp;E1016&amp;"|"&amp;J1016</f>
        <v>Expansion|Obari As Hell|I'll Form the Head!</v>
      </c>
      <c r="U1016" s="41" t="n">
        <f aca="false">COUNTIF(T:T,T1016)</f>
        <v>1</v>
      </c>
      <c r="V1016" s="42" t="str">
        <f aca="false">B1016&amp;"|"&amp;E1016&amp;"|"&amp;J1016&amp;"|"&amp;N1016</f>
        <v>Expansion|Obari As Hell|I'll Form the Head!|-</v>
      </c>
      <c r="W1016" s="43" t="n">
        <f aca="false">COUNTIF(V:V,V1016)</f>
        <v>1</v>
      </c>
    </row>
    <row r="1017" customFormat="false" ht="15.75" hidden="false" customHeight="true" outlineLevel="0" collapsed="false">
      <c r="A1017" s="33" t="s">
        <v>10</v>
      </c>
      <c r="B1017" s="33" t="s">
        <v>13</v>
      </c>
      <c r="C1017" s="34" t="n">
        <v>4</v>
      </c>
      <c r="D1017" s="34" t="n">
        <v>1</v>
      </c>
      <c r="E1017" s="33" t="s">
        <v>2362</v>
      </c>
      <c r="F1017" s="33" t="s">
        <v>2362</v>
      </c>
      <c r="G1017" s="34" t="n">
        <v>6</v>
      </c>
      <c r="H1017" s="33" t="s">
        <v>139</v>
      </c>
      <c r="I1017" s="33" t="s">
        <v>117</v>
      </c>
      <c r="J1017" s="33" t="s">
        <v>2374</v>
      </c>
      <c r="K1017" s="33"/>
      <c r="L1017" s="33"/>
      <c r="M1017" s="33" t="s">
        <v>2375</v>
      </c>
      <c r="N1017" s="35" t="s">
        <v>109</v>
      </c>
      <c r="O1017" s="35" t="n">
        <v>2015</v>
      </c>
      <c r="P1017" s="36" t="str">
        <f aca="false">J1017</f>
        <v>Moonlight Bushido</v>
      </c>
      <c r="Q1017" s="37" t="n">
        <f aca="false">COUNTIF(P:P,P1017)</f>
        <v>1</v>
      </c>
      <c r="R1017" s="38" t="str">
        <f aca="false">E1017&amp;"|"&amp;J1017</f>
        <v>Obari As Hell|Moonlight Bushido</v>
      </c>
      <c r="S1017" s="39" t="n">
        <f aca="false">COUNTIF(R:R,R1017)</f>
        <v>1</v>
      </c>
      <c r="T1017" s="40" t="str">
        <f aca="false">B1017&amp;"|"&amp;E1017&amp;"|"&amp;J1017</f>
        <v>Expansion|Obari As Hell|Moonlight Bushido</v>
      </c>
      <c r="U1017" s="41" t="n">
        <f aca="false">COUNTIF(T:T,T1017)</f>
        <v>1</v>
      </c>
      <c r="V1017" s="42" t="str">
        <f aca="false">B1017&amp;"|"&amp;E1017&amp;"|"&amp;J1017&amp;"|"&amp;N1017</f>
        <v>Expansion|Obari As Hell|Moonlight Bushido|-</v>
      </c>
      <c r="W1017" s="43" t="n">
        <f aca="false">COUNTIF(V:V,V1017)</f>
        <v>1</v>
      </c>
    </row>
    <row r="1018" customFormat="false" ht="15.75" hidden="false" customHeight="true" outlineLevel="0" collapsed="false">
      <c r="A1018" s="33" t="s">
        <v>10</v>
      </c>
      <c r="B1018" s="33" t="s">
        <v>13</v>
      </c>
      <c r="C1018" s="34" t="n">
        <v>4</v>
      </c>
      <c r="D1018" s="34" t="n">
        <v>3</v>
      </c>
      <c r="E1018" s="33" t="s">
        <v>2362</v>
      </c>
      <c r="F1018" s="33" t="s">
        <v>2362</v>
      </c>
      <c r="G1018" s="34" t="n">
        <v>2</v>
      </c>
      <c r="H1018" s="33" t="s">
        <v>114</v>
      </c>
      <c r="I1018" s="33" t="s">
        <v>117</v>
      </c>
      <c r="J1018" s="33" t="s">
        <v>2376</v>
      </c>
      <c r="K1018" s="33"/>
      <c r="L1018" s="33"/>
      <c r="M1018" s="33" t="s">
        <v>2377</v>
      </c>
      <c r="N1018" s="35" t="s">
        <v>109</v>
      </c>
      <c r="O1018" s="35" t="n">
        <v>2015</v>
      </c>
      <c r="P1018" s="36" t="str">
        <f aca="false">J1018</f>
        <v>Shining Omega</v>
      </c>
      <c r="Q1018" s="37" t="n">
        <f aca="false">COUNTIF(P:P,P1018)</f>
        <v>1</v>
      </c>
      <c r="R1018" s="38" t="str">
        <f aca="false">E1018&amp;"|"&amp;J1018</f>
        <v>Obari As Hell|Shining Omega</v>
      </c>
      <c r="S1018" s="39" t="n">
        <f aca="false">COUNTIF(R:R,R1018)</f>
        <v>1</v>
      </c>
      <c r="T1018" s="40" t="str">
        <f aca="false">B1018&amp;"|"&amp;E1018&amp;"|"&amp;J1018</f>
        <v>Expansion|Obari As Hell|Shining Omega</v>
      </c>
      <c r="U1018" s="41" t="n">
        <f aca="false">COUNTIF(T:T,T1018)</f>
        <v>1</v>
      </c>
      <c r="V1018" s="42" t="str">
        <f aca="false">B1018&amp;"|"&amp;E1018&amp;"|"&amp;J1018&amp;"|"&amp;N1018</f>
        <v>Expansion|Obari As Hell|Shining Omega|-</v>
      </c>
      <c r="W1018" s="43" t="n">
        <f aca="false">COUNTIF(V:V,V1018)</f>
        <v>1</v>
      </c>
    </row>
    <row r="1019" customFormat="false" ht="15.75" hidden="false" customHeight="true" outlineLevel="0" collapsed="false">
      <c r="A1019" s="33" t="s">
        <v>39</v>
      </c>
      <c r="B1019" s="33" t="s">
        <v>15</v>
      </c>
      <c r="C1019" s="34" t="n">
        <v>6</v>
      </c>
      <c r="D1019" s="34" t="n">
        <v>2</v>
      </c>
      <c r="E1019" s="33" t="s">
        <v>2378</v>
      </c>
      <c r="F1019" s="33" t="s">
        <v>2378</v>
      </c>
      <c r="G1019" s="34" t="n">
        <v>5</v>
      </c>
      <c r="H1019" s="33" t="s">
        <v>110</v>
      </c>
      <c r="I1019" s="33" t="s">
        <v>105</v>
      </c>
      <c r="J1019" s="33" t="s">
        <v>2379</v>
      </c>
      <c r="K1019" s="33" t="s">
        <v>2380</v>
      </c>
      <c r="L1019" s="33"/>
      <c r="M1019" s="33" t="s">
        <v>2381</v>
      </c>
      <c r="N1019" s="35" t="s">
        <v>39</v>
      </c>
      <c r="O1019" s="35" t="n">
        <v>2020</v>
      </c>
      <c r="P1019" s="36" t="str">
        <f aca="false">J1019</f>
        <v>Big Sister</v>
      </c>
      <c r="Q1019" s="37" t="n">
        <f aca="false">COUNTIF(P:P,P1019)</f>
        <v>1</v>
      </c>
      <c r="R1019" s="38" t="str">
        <f aca="false">E1019&amp;"|"&amp;J1019</f>
        <v>Okie Dokie Literature Club!|Big Sister</v>
      </c>
      <c r="S1019" s="39" t="n">
        <f aca="false">COUNTIF(R:R,R1019)</f>
        <v>1</v>
      </c>
      <c r="T1019" s="40" t="str">
        <f aca="false">B1019&amp;"|"&amp;E1019&amp;"|"&amp;J1019</f>
        <v>Master|Okie Dokie Literature Club!|Big Sister</v>
      </c>
      <c r="U1019" s="41" t="n">
        <f aca="false">COUNTIF(T:T,T1019)</f>
        <v>1</v>
      </c>
      <c r="V1019" s="42" t="str">
        <f aca="false">B1019&amp;"|"&amp;E1019&amp;"|"&amp;J1019&amp;"|"&amp;N1019</f>
        <v>Master|Okie Dokie Literature Club!|Big Sister|Collusion</v>
      </c>
      <c r="W1019" s="43" t="n">
        <f aca="false">COUNTIF(V:V,V1019)</f>
        <v>1</v>
      </c>
    </row>
    <row r="1020" customFormat="false" ht="15.75" hidden="false" customHeight="true" outlineLevel="0" collapsed="false">
      <c r="A1020" s="33" t="s">
        <v>39</v>
      </c>
      <c r="B1020" s="33" t="s">
        <v>15</v>
      </c>
      <c r="C1020" s="34" t="n">
        <v>6</v>
      </c>
      <c r="D1020" s="34" t="n">
        <v>2</v>
      </c>
      <c r="E1020" s="33" t="s">
        <v>2378</v>
      </c>
      <c r="F1020" s="33" t="s">
        <v>2378</v>
      </c>
      <c r="G1020" s="34" t="n">
        <v>5</v>
      </c>
      <c r="H1020" s="33" t="s">
        <v>109</v>
      </c>
      <c r="I1020" s="33" t="s">
        <v>105</v>
      </c>
      <c r="J1020" s="33" t="s">
        <v>2382</v>
      </c>
      <c r="K1020" s="33"/>
      <c r="L1020" s="33"/>
      <c r="M1020" s="33" t="s">
        <v>2383</v>
      </c>
      <c r="N1020" s="35" t="s">
        <v>39</v>
      </c>
      <c r="O1020" s="35" t="n">
        <v>2020</v>
      </c>
      <c r="P1020" s="36" t="str">
        <f aca="false">J1020</f>
        <v>Cliffhanger</v>
      </c>
      <c r="Q1020" s="37" t="n">
        <f aca="false">COUNTIF(P:P,P1020)</f>
        <v>1</v>
      </c>
      <c r="R1020" s="38" t="str">
        <f aca="false">E1020&amp;"|"&amp;J1020</f>
        <v>Okie Dokie Literature Club!|Cliffhanger</v>
      </c>
      <c r="S1020" s="39" t="n">
        <f aca="false">COUNTIF(R:R,R1020)</f>
        <v>1</v>
      </c>
      <c r="T1020" s="40" t="str">
        <f aca="false">B1020&amp;"|"&amp;E1020&amp;"|"&amp;J1020</f>
        <v>Master|Okie Dokie Literature Club!|Cliffhanger</v>
      </c>
      <c r="U1020" s="41" t="n">
        <f aca="false">COUNTIF(T:T,T1020)</f>
        <v>1</v>
      </c>
      <c r="V1020" s="42" t="str">
        <f aca="false">B1020&amp;"|"&amp;E1020&amp;"|"&amp;J1020&amp;"|"&amp;N1020</f>
        <v>Master|Okie Dokie Literature Club!|Cliffhanger|Collusion</v>
      </c>
      <c r="W1020" s="43" t="n">
        <f aca="false">COUNTIF(V:V,V1020)</f>
        <v>1</v>
      </c>
    </row>
    <row r="1021" customFormat="false" ht="15.75" hidden="false" customHeight="true" outlineLevel="0" collapsed="false">
      <c r="A1021" s="33" t="s">
        <v>39</v>
      </c>
      <c r="B1021" s="33" t="s">
        <v>15</v>
      </c>
      <c r="C1021" s="34" t="n">
        <v>6</v>
      </c>
      <c r="D1021" s="34" t="n">
        <v>2</v>
      </c>
      <c r="E1021" s="33" t="s">
        <v>2378</v>
      </c>
      <c r="F1021" s="33" t="s">
        <v>2378</v>
      </c>
      <c r="G1021" s="34" t="n">
        <v>6</v>
      </c>
      <c r="H1021" s="33" t="s">
        <v>110</v>
      </c>
      <c r="I1021" s="33" t="s">
        <v>105</v>
      </c>
      <c r="J1021" s="33" t="s">
        <v>2384</v>
      </c>
      <c r="K1021" s="33" t="s">
        <v>2385</v>
      </c>
      <c r="L1021" s="33"/>
      <c r="M1021" s="33" t="s">
        <v>2386</v>
      </c>
      <c r="N1021" s="35" t="s">
        <v>39</v>
      </c>
      <c r="O1021" s="35" t="n">
        <v>2020</v>
      </c>
      <c r="P1021" s="36" t="str">
        <f aca="false">J1021</f>
        <v>Cross-Eyed Lovers</v>
      </c>
      <c r="Q1021" s="37" t="n">
        <f aca="false">COUNTIF(P:P,P1021)</f>
        <v>1</v>
      </c>
      <c r="R1021" s="38" t="str">
        <f aca="false">E1021&amp;"|"&amp;J1021</f>
        <v>Okie Dokie Literature Club!|Cross-Eyed Lovers</v>
      </c>
      <c r="S1021" s="39" t="n">
        <f aca="false">COUNTIF(R:R,R1021)</f>
        <v>1</v>
      </c>
      <c r="T1021" s="40" t="str">
        <f aca="false">B1021&amp;"|"&amp;E1021&amp;"|"&amp;J1021</f>
        <v>Master|Okie Dokie Literature Club!|Cross-Eyed Lovers</v>
      </c>
      <c r="U1021" s="41" t="n">
        <f aca="false">COUNTIF(T:T,T1021)</f>
        <v>1</v>
      </c>
      <c r="V1021" s="42" t="str">
        <f aca="false">B1021&amp;"|"&amp;E1021&amp;"|"&amp;J1021&amp;"|"&amp;N1021</f>
        <v>Master|Okie Dokie Literature Club!|Cross-Eyed Lovers|Collusion</v>
      </c>
      <c r="W1021" s="43" t="n">
        <f aca="false">COUNTIF(V:V,V1021)</f>
        <v>1</v>
      </c>
    </row>
    <row r="1022" customFormat="false" ht="15.75" hidden="false" customHeight="true" outlineLevel="0" collapsed="false">
      <c r="A1022" s="33" t="s">
        <v>39</v>
      </c>
      <c r="B1022" s="33" t="s">
        <v>15</v>
      </c>
      <c r="C1022" s="34" t="n">
        <v>6</v>
      </c>
      <c r="D1022" s="34" t="n">
        <v>2</v>
      </c>
      <c r="E1022" s="33" t="s">
        <v>2378</v>
      </c>
      <c r="F1022" s="33" t="s">
        <v>2378</v>
      </c>
      <c r="G1022" s="34" t="n">
        <v>7</v>
      </c>
      <c r="H1022" s="33" t="s">
        <v>124</v>
      </c>
      <c r="I1022" s="33" t="s">
        <v>117</v>
      </c>
      <c r="J1022" s="33" t="s">
        <v>2387</v>
      </c>
      <c r="K1022" s="33" t="s">
        <v>2388</v>
      </c>
      <c r="L1022" s="33"/>
      <c r="M1022" s="33" t="s">
        <v>2389</v>
      </c>
      <c r="N1022" s="35" t="s">
        <v>39</v>
      </c>
      <c r="O1022" s="35" t="n">
        <v>2020</v>
      </c>
      <c r="P1022" s="36" t="str">
        <f aca="false">J1022</f>
        <v>Ketchup on the Rye</v>
      </c>
      <c r="Q1022" s="37" t="n">
        <f aca="false">COUNTIF(P:P,P1022)</f>
        <v>1</v>
      </c>
      <c r="R1022" s="38" t="str">
        <f aca="false">E1022&amp;"|"&amp;J1022</f>
        <v>Okie Dokie Literature Club!|Ketchup on the Rye</v>
      </c>
      <c r="S1022" s="39" t="n">
        <f aca="false">COUNTIF(R:R,R1022)</f>
        <v>1</v>
      </c>
      <c r="T1022" s="40" t="str">
        <f aca="false">B1022&amp;"|"&amp;E1022&amp;"|"&amp;J1022</f>
        <v>Master|Okie Dokie Literature Club!|Ketchup on the Rye</v>
      </c>
      <c r="U1022" s="41" t="n">
        <f aca="false">COUNTIF(T:T,T1022)</f>
        <v>1</v>
      </c>
      <c r="V1022" s="42" t="str">
        <f aca="false">B1022&amp;"|"&amp;E1022&amp;"|"&amp;J1022&amp;"|"&amp;N1022</f>
        <v>Master|Okie Dokie Literature Club!|Ketchup on the Rye|Collusion</v>
      </c>
      <c r="W1022" s="43" t="n">
        <f aca="false">COUNTIF(V:V,V1022)</f>
        <v>1</v>
      </c>
    </row>
    <row r="1023" customFormat="false" ht="15.75" hidden="false" customHeight="true" outlineLevel="0" collapsed="false">
      <c r="A1023" s="33" t="s">
        <v>39</v>
      </c>
      <c r="B1023" s="33" t="s">
        <v>15</v>
      </c>
      <c r="C1023" s="34" t="n">
        <v>6</v>
      </c>
      <c r="D1023" s="34" t="n">
        <v>1</v>
      </c>
      <c r="E1023" s="33" t="s">
        <v>2378</v>
      </c>
      <c r="F1023" s="33" t="s">
        <v>2378</v>
      </c>
      <c r="G1023" s="34" t="n">
        <v>8</v>
      </c>
      <c r="H1023" s="33" t="s">
        <v>114</v>
      </c>
      <c r="I1023" s="33" t="s">
        <v>109</v>
      </c>
      <c r="J1023" s="33" t="s">
        <v>2390</v>
      </c>
      <c r="K1023" s="33" t="s">
        <v>2391</v>
      </c>
      <c r="L1023" s="33"/>
      <c r="M1023" s="33" t="s">
        <v>2392</v>
      </c>
      <c r="N1023" s="35" t="s">
        <v>39</v>
      </c>
      <c r="O1023" s="35" t="n">
        <v>2020</v>
      </c>
      <c r="P1023" s="36" t="str">
        <f aca="false">J1023</f>
        <v>The Crimson Letter</v>
      </c>
      <c r="Q1023" s="37" t="n">
        <f aca="false">COUNTIF(P:P,P1023)</f>
        <v>1</v>
      </c>
      <c r="R1023" s="38" t="str">
        <f aca="false">E1023&amp;"|"&amp;J1023</f>
        <v>Okie Dokie Literature Club!|The Crimson Letter</v>
      </c>
      <c r="S1023" s="39" t="n">
        <f aca="false">COUNTIF(R:R,R1023)</f>
        <v>1</v>
      </c>
      <c r="T1023" s="40" t="str">
        <f aca="false">B1023&amp;"|"&amp;E1023&amp;"|"&amp;J1023</f>
        <v>Master|Okie Dokie Literature Club!|The Crimson Letter</v>
      </c>
      <c r="U1023" s="41" t="n">
        <f aca="false">COUNTIF(T:T,T1023)</f>
        <v>1</v>
      </c>
      <c r="V1023" s="42" t="str">
        <f aca="false">B1023&amp;"|"&amp;E1023&amp;"|"&amp;J1023&amp;"|"&amp;N1023</f>
        <v>Master|Okie Dokie Literature Club!|The Crimson Letter|Collusion</v>
      </c>
      <c r="W1023" s="43" t="n">
        <f aca="false">COUNTIF(V:V,V1023)</f>
        <v>1</v>
      </c>
    </row>
    <row r="1024" customFormat="false" ht="15.75" hidden="false" customHeight="true" outlineLevel="0" collapsed="false">
      <c r="A1024" s="33" t="s">
        <v>39</v>
      </c>
      <c r="B1024" s="33" t="s">
        <v>15</v>
      </c>
      <c r="C1024" s="34" t="n">
        <v>6</v>
      </c>
      <c r="D1024" s="34" t="n">
        <v>3</v>
      </c>
      <c r="E1024" s="33" t="s">
        <v>2378</v>
      </c>
      <c r="F1024" s="33" t="s">
        <v>2378</v>
      </c>
      <c r="G1024" s="34" t="n">
        <v>4</v>
      </c>
      <c r="H1024" s="33" t="s">
        <v>129</v>
      </c>
      <c r="I1024" s="33" t="s">
        <v>105</v>
      </c>
      <c r="J1024" s="33" t="s">
        <v>2393</v>
      </c>
      <c r="K1024" s="33" t="s">
        <v>2394</v>
      </c>
      <c r="L1024" s="33"/>
      <c r="M1024" s="33" t="s">
        <v>2395</v>
      </c>
      <c r="N1024" s="35" t="s">
        <v>39</v>
      </c>
      <c r="O1024" s="35" t="n">
        <v>2020</v>
      </c>
      <c r="P1024" s="36" t="str">
        <f aca="false">J1024</f>
        <v>The Great Quacksby</v>
      </c>
      <c r="Q1024" s="37" t="n">
        <f aca="false">COUNTIF(P:P,P1024)</f>
        <v>1</v>
      </c>
      <c r="R1024" s="38" t="str">
        <f aca="false">E1024&amp;"|"&amp;J1024</f>
        <v>Okie Dokie Literature Club!|The Great Quacksby</v>
      </c>
      <c r="S1024" s="39" t="n">
        <f aca="false">COUNTIF(R:R,R1024)</f>
        <v>1</v>
      </c>
      <c r="T1024" s="40" t="str">
        <f aca="false">B1024&amp;"|"&amp;E1024&amp;"|"&amp;J1024</f>
        <v>Master|Okie Dokie Literature Club!|The Great Quacksby</v>
      </c>
      <c r="U1024" s="41" t="n">
        <f aca="false">COUNTIF(T:T,T1024)</f>
        <v>1</v>
      </c>
      <c r="V1024" s="42" t="str">
        <f aca="false">B1024&amp;"|"&amp;E1024&amp;"|"&amp;J1024&amp;"|"&amp;N1024</f>
        <v>Master|Okie Dokie Literature Club!|The Great Quacksby|Collusion</v>
      </c>
      <c r="W1024" s="43" t="n">
        <f aca="false">COUNTIF(V:V,V1024)</f>
        <v>1</v>
      </c>
    </row>
    <row r="1025" customFormat="false" ht="15.75" hidden="false" customHeight="true" outlineLevel="0" collapsed="false">
      <c r="A1025" s="33" t="s">
        <v>39</v>
      </c>
      <c r="B1025" s="33" t="s">
        <v>19</v>
      </c>
      <c r="C1025" s="34" t="n">
        <v>10</v>
      </c>
      <c r="D1025" s="34" t="n">
        <v>5</v>
      </c>
      <c r="E1025" s="33" t="s">
        <v>2396</v>
      </c>
      <c r="F1025" s="33" t="s">
        <v>813</v>
      </c>
      <c r="G1025" s="34" t="n">
        <v>9</v>
      </c>
      <c r="H1025" s="33" t="s">
        <v>109</v>
      </c>
      <c r="I1025" s="33" t="s">
        <v>1706</v>
      </c>
      <c r="J1025" s="33" t="s">
        <v>814</v>
      </c>
      <c r="K1025" s="33"/>
      <c r="L1025" s="33"/>
      <c r="M1025" s="33" t="s">
        <v>2397</v>
      </c>
      <c r="N1025" s="35" t="s">
        <v>39</v>
      </c>
      <c r="O1025" s="35" t="n">
        <v>2020</v>
      </c>
      <c r="P1025" s="36" t="str">
        <f aca="false">J1025</f>
        <v>Destine Draa</v>
      </c>
      <c r="Q1025" s="37" t="n">
        <f aca="false">COUNTIF(P:P,P1025)</f>
        <v>3</v>
      </c>
      <c r="R1025" s="38" t="str">
        <f aca="false">E1025&amp;"|"&amp;J1025</f>
        <v>Pack Generator|Destine Draa</v>
      </c>
      <c r="S1025" s="39" t="n">
        <f aca="false">COUNTIF(R:R,R1025)</f>
        <v>1</v>
      </c>
      <c r="T1025" s="40" t="str">
        <f aca="false">B1025&amp;"|"&amp;E1025&amp;"|"&amp;J1025</f>
        <v>Pro Player|Pack Generator|Destine Draa</v>
      </c>
      <c r="U1025" s="41" t="n">
        <f aca="false">COUNTIF(T:T,T1025)</f>
        <v>1</v>
      </c>
      <c r="V1025" s="42" t="str">
        <f aca="false">B1025&amp;"|"&amp;E1025&amp;"|"&amp;J1025&amp;"|"&amp;N1025</f>
        <v>Pro Player|Pack Generator|Destine Draa|Collusion</v>
      </c>
      <c r="W1025" s="43" t="n">
        <f aca="false">COUNTIF(V:V,V1025)</f>
        <v>1</v>
      </c>
    </row>
    <row r="1026" customFormat="false" ht="15.75" hidden="false" customHeight="true" outlineLevel="0" collapsed="false">
      <c r="A1026" s="33" t="s">
        <v>39</v>
      </c>
      <c r="B1026" s="33" t="s">
        <v>19</v>
      </c>
      <c r="C1026" s="34" t="n">
        <v>10</v>
      </c>
      <c r="D1026" s="34" t="n">
        <v>5</v>
      </c>
      <c r="E1026" s="33" t="s">
        <v>2398</v>
      </c>
      <c r="F1026" s="33" t="s">
        <v>2399</v>
      </c>
      <c r="G1026" s="34" t="n">
        <v>9</v>
      </c>
      <c r="H1026" s="33" t="s">
        <v>114</v>
      </c>
      <c r="I1026" s="33" t="s">
        <v>100</v>
      </c>
      <c r="J1026" s="33" t="s">
        <v>2400</v>
      </c>
      <c r="K1026" s="33"/>
      <c r="L1026" s="33"/>
      <c r="M1026" s="33" t="s">
        <v>2401</v>
      </c>
      <c r="N1026" s="35" t="s">
        <v>39</v>
      </c>
      <c r="O1026" s="35" t="n">
        <v>2020</v>
      </c>
      <c r="P1026" s="36" t="str">
        <f aca="false">J1026</f>
        <v>Raul Sawyer</v>
      </c>
      <c r="Q1026" s="37" t="n">
        <f aca="false">COUNTIF(P:P,P1026)</f>
        <v>3</v>
      </c>
      <c r="R1026" s="38" t="str">
        <f aca="false">E1026&amp;"|"&amp;J1026</f>
        <v>Page Advice Compendium|Raul Sawyer</v>
      </c>
      <c r="S1026" s="39" t="n">
        <f aca="false">COUNTIF(R:R,R1026)</f>
        <v>1</v>
      </c>
      <c r="T1026" s="40" t="str">
        <f aca="false">B1026&amp;"|"&amp;E1026&amp;"|"&amp;J1026</f>
        <v>Pro Player|Page Advice Compendium|Raul Sawyer</v>
      </c>
      <c r="U1026" s="41" t="n">
        <f aca="false">COUNTIF(T:T,T1026)</f>
        <v>1</v>
      </c>
      <c r="V1026" s="42" t="str">
        <f aca="false">B1026&amp;"|"&amp;E1026&amp;"|"&amp;J1026&amp;"|"&amp;N1026</f>
        <v>Pro Player|Page Advice Compendium|Raul Sawyer|Collusion</v>
      </c>
      <c r="W1026" s="43" t="n">
        <f aca="false">COUNTIF(V:V,V1026)</f>
        <v>1</v>
      </c>
    </row>
    <row r="1027" customFormat="false" ht="15.75" hidden="false" customHeight="true" outlineLevel="0" collapsed="false">
      <c r="A1027" s="33" t="s">
        <v>10</v>
      </c>
      <c r="B1027" s="33" t="s">
        <v>14</v>
      </c>
      <c r="C1027" s="34" t="n">
        <v>5</v>
      </c>
      <c r="D1027" s="34" t="n">
        <v>2</v>
      </c>
      <c r="E1027" s="33" t="s">
        <v>2402</v>
      </c>
      <c r="F1027" s="33" t="s">
        <v>2402</v>
      </c>
      <c r="G1027" s="34" t="n">
        <v>4</v>
      </c>
      <c r="H1027" s="33" t="s">
        <v>99</v>
      </c>
      <c r="I1027" s="33" t="s">
        <v>117</v>
      </c>
      <c r="J1027" s="33" t="s">
        <v>2403</v>
      </c>
      <c r="K1027" s="33"/>
      <c r="L1027" s="33"/>
      <c r="M1027" s="33" t="s">
        <v>2404</v>
      </c>
      <c r="N1027" s="35" t="s">
        <v>109</v>
      </c>
      <c r="O1027" s="35" t="n">
        <v>2015</v>
      </c>
      <c r="P1027" s="36" t="str">
        <f aca="false">J1027</f>
        <v>Evil Jar</v>
      </c>
      <c r="Q1027" s="37" t="n">
        <f aca="false">COUNTIF(P:P,P1027)</f>
        <v>1</v>
      </c>
      <c r="R1027" s="38" t="str">
        <f aca="false">E1027&amp;"|"&amp;J1027</f>
        <v>Pandora’s Box Opened|Evil Jar</v>
      </c>
      <c r="S1027" s="39" t="n">
        <f aca="false">COUNTIF(R:R,R1027)</f>
        <v>1</v>
      </c>
      <c r="T1027" s="40" t="str">
        <f aca="false">B1027&amp;"|"&amp;E1027&amp;"|"&amp;J1027</f>
        <v>Premium|Pandora’s Box Opened|Evil Jar</v>
      </c>
      <c r="U1027" s="41" t="n">
        <f aca="false">COUNTIF(T:T,T1027)</f>
        <v>1</v>
      </c>
      <c r="V1027" s="42" t="str">
        <f aca="false">B1027&amp;"|"&amp;E1027&amp;"|"&amp;J1027&amp;"|"&amp;N1027</f>
        <v>Premium|Pandora’s Box Opened|Evil Jar|-</v>
      </c>
      <c r="W1027" s="43" t="n">
        <f aca="false">COUNTIF(V:V,V1027)</f>
        <v>1</v>
      </c>
    </row>
    <row r="1028" customFormat="false" ht="15.75" hidden="false" customHeight="true" outlineLevel="0" collapsed="false">
      <c r="A1028" s="33" t="s">
        <v>10</v>
      </c>
      <c r="B1028" s="33" t="s">
        <v>14</v>
      </c>
      <c r="C1028" s="34" t="n">
        <v>5</v>
      </c>
      <c r="D1028" s="34" t="n">
        <v>3</v>
      </c>
      <c r="E1028" s="33" t="s">
        <v>2402</v>
      </c>
      <c r="F1028" s="33" t="s">
        <v>2402</v>
      </c>
      <c r="G1028" s="34" t="n">
        <v>3</v>
      </c>
      <c r="H1028" s="33" t="s">
        <v>114</v>
      </c>
      <c r="I1028" s="33" t="s">
        <v>117</v>
      </c>
      <c r="J1028" s="33" t="s">
        <v>2405</v>
      </c>
      <c r="K1028" s="33"/>
      <c r="L1028" s="33"/>
      <c r="M1028" s="33" t="s">
        <v>2406</v>
      </c>
      <c r="N1028" s="35" t="s">
        <v>109</v>
      </c>
      <c r="O1028" s="35" t="n">
        <v>2015</v>
      </c>
      <c r="P1028" s="36" t="str">
        <f aca="false">J1028</f>
        <v>Greedling</v>
      </c>
      <c r="Q1028" s="37" t="n">
        <f aca="false">COUNTIF(P:P,P1028)</f>
        <v>1</v>
      </c>
      <c r="R1028" s="38" t="str">
        <f aca="false">E1028&amp;"|"&amp;J1028</f>
        <v>Pandora’s Box Opened|Greedling</v>
      </c>
      <c r="S1028" s="39" t="n">
        <f aca="false">COUNTIF(R:R,R1028)</f>
        <v>1</v>
      </c>
      <c r="T1028" s="40" t="str">
        <f aca="false">B1028&amp;"|"&amp;E1028&amp;"|"&amp;J1028</f>
        <v>Premium|Pandora’s Box Opened|Greedling</v>
      </c>
      <c r="U1028" s="41" t="n">
        <f aca="false">COUNTIF(T:T,T1028)</f>
        <v>1</v>
      </c>
      <c r="V1028" s="42" t="str">
        <f aca="false">B1028&amp;"|"&amp;E1028&amp;"|"&amp;J1028&amp;"|"&amp;N1028</f>
        <v>Premium|Pandora’s Box Opened|Greedling|-</v>
      </c>
      <c r="W1028" s="43" t="n">
        <f aca="false">COUNTIF(V:V,V1028)</f>
        <v>1</v>
      </c>
    </row>
    <row r="1029" customFormat="false" ht="15.75" hidden="false" customHeight="true" outlineLevel="0" collapsed="false">
      <c r="A1029" s="33" t="s">
        <v>10</v>
      </c>
      <c r="B1029" s="33" t="s">
        <v>14</v>
      </c>
      <c r="C1029" s="34" t="n">
        <v>5</v>
      </c>
      <c r="D1029" s="34" t="n">
        <v>1</v>
      </c>
      <c r="E1029" s="33" t="s">
        <v>2402</v>
      </c>
      <c r="F1029" s="33" t="s">
        <v>2402</v>
      </c>
      <c r="G1029" s="34" t="n">
        <v>7</v>
      </c>
      <c r="H1029" s="33" t="s">
        <v>110</v>
      </c>
      <c r="I1029" s="33" t="s">
        <v>117</v>
      </c>
      <c r="J1029" s="33" t="s">
        <v>2407</v>
      </c>
      <c r="K1029" s="46" t="s">
        <v>2408</v>
      </c>
      <c r="L1029" s="33"/>
      <c r="M1029" s="33" t="s">
        <v>2409</v>
      </c>
      <c r="N1029" s="35" t="s">
        <v>109</v>
      </c>
      <c r="O1029" s="35" t="n">
        <v>2015</v>
      </c>
      <c r="P1029" s="36" t="str">
        <f aca="false">J1029</f>
        <v>Helbane's Moving Castle</v>
      </c>
      <c r="Q1029" s="37" t="n">
        <f aca="false">COUNTIF(P:P,P1029)</f>
        <v>1</v>
      </c>
      <c r="R1029" s="38" t="str">
        <f aca="false">E1029&amp;"|"&amp;J1029</f>
        <v>Pandora’s Box Opened|Helbane's Moving Castle</v>
      </c>
      <c r="S1029" s="39" t="n">
        <f aca="false">COUNTIF(R:R,R1029)</f>
        <v>1</v>
      </c>
      <c r="T1029" s="40" t="str">
        <f aca="false">B1029&amp;"|"&amp;E1029&amp;"|"&amp;J1029</f>
        <v>Premium|Pandora’s Box Opened|Helbane's Moving Castle</v>
      </c>
      <c r="U1029" s="41" t="n">
        <f aca="false">COUNTIF(T:T,T1029)</f>
        <v>1</v>
      </c>
      <c r="V1029" s="42" t="str">
        <f aca="false">B1029&amp;"|"&amp;E1029&amp;"|"&amp;J1029&amp;"|"&amp;N1029</f>
        <v>Premium|Pandora’s Box Opened|Helbane's Moving Castle|-</v>
      </c>
      <c r="W1029" s="43" t="n">
        <f aca="false">COUNTIF(V:V,V1029)</f>
        <v>1</v>
      </c>
    </row>
    <row r="1030" customFormat="false" ht="15.75" hidden="false" customHeight="true" outlineLevel="0" collapsed="false">
      <c r="A1030" s="33" t="s">
        <v>10</v>
      </c>
      <c r="B1030" s="33" t="s">
        <v>14</v>
      </c>
      <c r="C1030" s="34" t="n">
        <v>5</v>
      </c>
      <c r="D1030" s="34" t="n">
        <v>2</v>
      </c>
      <c r="E1030" s="33" t="s">
        <v>2402</v>
      </c>
      <c r="F1030" s="33" t="s">
        <v>2402</v>
      </c>
      <c r="G1030" s="34" t="n">
        <v>4</v>
      </c>
      <c r="H1030" s="33" t="s">
        <v>139</v>
      </c>
      <c r="I1030" s="33" t="s">
        <v>275</v>
      </c>
      <c r="J1030" s="33" t="s">
        <v>2410</v>
      </c>
      <c r="K1030" s="33" t="s">
        <v>2411</v>
      </c>
      <c r="L1030" s="33"/>
      <c r="M1030" s="33" t="s">
        <v>2412</v>
      </c>
      <c r="N1030" s="35" t="s">
        <v>109</v>
      </c>
      <c r="O1030" s="35" t="n">
        <v>2015</v>
      </c>
      <c r="P1030" s="36" t="str">
        <f aca="false">J1030</f>
        <v>It's a TRAP!</v>
      </c>
      <c r="Q1030" s="37" t="n">
        <f aca="false">COUNTIF(P:P,P1030)</f>
        <v>1</v>
      </c>
      <c r="R1030" s="38" t="str">
        <f aca="false">E1030&amp;"|"&amp;J1030</f>
        <v>Pandora’s Box Opened|It's a TRAP!</v>
      </c>
      <c r="S1030" s="39" t="n">
        <f aca="false">COUNTIF(R:R,R1030)</f>
        <v>1</v>
      </c>
      <c r="T1030" s="40" t="str">
        <f aca="false">B1030&amp;"|"&amp;E1030&amp;"|"&amp;J1030</f>
        <v>Premium|Pandora’s Box Opened|It's a TRAP!</v>
      </c>
      <c r="U1030" s="41" t="n">
        <f aca="false">COUNTIF(T:T,T1030)</f>
        <v>1</v>
      </c>
      <c r="V1030" s="42" t="str">
        <f aca="false">B1030&amp;"|"&amp;E1030&amp;"|"&amp;J1030&amp;"|"&amp;N1030</f>
        <v>Premium|Pandora’s Box Opened|It's a TRAP!|-</v>
      </c>
      <c r="W1030" s="43" t="n">
        <f aca="false">COUNTIF(V:V,V1030)</f>
        <v>1</v>
      </c>
    </row>
    <row r="1031" customFormat="false" ht="15.75" hidden="false" customHeight="true" outlineLevel="0" collapsed="false">
      <c r="A1031" s="33" t="s">
        <v>10</v>
      </c>
      <c r="B1031" s="33" t="s">
        <v>14</v>
      </c>
      <c r="C1031" s="34" t="n">
        <v>5</v>
      </c>
      <c r="D1031" s="34" t="n">
        <v>2</v>
      </c>
      <c r="E1031" s="33" t="s">
        <v>2402</v>
      </c>
      <c r="F1031" s="33" t="s">
        <v>2402</v>
      </c>
      <c r="G1031" s="34" t="n">
        <v>5</v>
      </c>
      <c r="H1031" s="33" t="s">
        <v>129</v>
      </c>
      <c r="I1031" s="33" t="s">
        <v>117</v>
      </c>
      <c r="J1031" s="33" t="s">
        <v>2413</v>
      </c>
      <c r="K1031" s="33" t="s">
        <v>2414</v>
      </c>
      <c r="L1031" s="33"/>
      <c r="M1031" s="33" t="s">
        <v>2415</v>
      </c>
      <c r="N1031" s="35" t="s">
        <v>109</v>
      </c>
      <c r="O1031" s="35" t="n">
        <v>2015</v>
      </c>
      <c r="P1031" s="36" t="str">
        <f aca="false">J1031</f>
        <v>The Glovebox</v>
      </c>
      <c r="Q1031" s="37" t="n">
        <f aca="false">COUNTIF(P:P,P1031)</f>
        <v>1</v>
      </c>
      <c r="R1031" s="38" t="str">
        <f aca="false">E1031&amp;"|"&amp;J1031</f>
        <v>Pandora’s Box Opened|The Glovebox</v>
      </c>
      <c r="S1031" s="39" t="n">
        <f aca="false">COUNTIF(R:R,R1031)</f>
        <v>1</v>
      </c>
      <c r="T1031" s="40" t="str">
        <f aca="false">B1031&amp;"|"&amp;E1031&amp;"|"&amp;J1031</f>
        <v>Premium|Pandora’s Box Opened|The Glovebox</v>
      </c>
      <c r="U1031" s="41" t="n">
        <f aca="false">COUNTIF(T:T,T1031)</f>
        <v>1</v>
      </c>
      <c r="V1031" s="42" t="str">
        <f aca="false">B1031&amp;"|"&amp;E1031&amp;"|"&amp;J1031&amp;"|"&amp;N1031</f>
        <v>Premium|Pandora’s Box Opened|The Glovebox|-</v>
      </c>
      <c r="W1031" s="43" t="n">
        <f aca="false">COUNTIF(V:V,V1031)</f>
        <v>1</v>
      </c>
    </row>
    <row r="1032" customFormat="false" ht="15.75" hidden="false" customHeight="true" outlineLevel="0" collapsed="false">
      <c r="A1032" s="33" t="s">
        <v>10</v>
      </c>
      <c r="B1032" s="33" t="s">
        <v>14</v>
      </c>
      <c r="C1032" s="34" t="n">
        <v>5</v>
      </c>
      <c r="D1032" s="34" t="n">
        <v>2</v>
      </c>
      <c r="E1032" s="33" t="s">
        <v>2402</v>
      </c>
      <c r="F1032" s="33" t="s">
        <v>2402</v>
      </c>
      <c r="G1032" s="34" t="n">
        <v>6</v>
      </c>
      <c r="H1032" s="33" t="s">
        <v>139</v>
      </c>
      <c r="I1032" s="33" t="s">
        <v>117</v>
      </c>
      <c r="J1032" s="33" t="s">
        <v>2416</v>
      </c>
      <c r="K1032" s="33" t="s">
        <v>2417</v>
      </c>
      <c r="L1032" s="33"/>
      <c r="M1032" s="33" t="s">
        <v>2418</v>
      </c>
      <c r="N1032" s="35" t="s">
        <v>109</v>
      </c>
      <c r="O1032" s="35" t="n">
        <v>2015</v>
      </c>
      <c r="P1032" s="36" t="str">
        <f aca="false">J1032</f>
        <v>The Organ Trailer</v>
      </c>
      <c r="Q1032" s="37" t="n">
        <f aca="false">COUNTIF(P:P,P1032)</f>
        <v>1</v>
      </c>
      <c r="R1032" s="38" t="str">
        <f aca="false">E1032&amp;"|"&amp;J1032</f>
        <v>Pandora’s Box Opened|The Organ Trailer</v>
      </c>
      <c r="S1032" s="39" t="n">
        <f aca="false">COUNTIF(R:R,R1032)</f>
        <v>1</v>
      </c>
      <c r="T1032" s="40" t="str">
        <f aca="false">B1032&amp;"|"&amp;E1032&amp;"|"&amp;J1032</f>
        <v>Premium|Pandora’s Box Opened|The Organ Trailer</v>
      </c>
      <c r="U1032" s="41" t="n">
        <f aca="false">COUNTIF(T:T,T1032)</f>
        <v>1</v>
      </c>
      <c r="V1032" s="42" t="str">
        <f aca="false">B1032&amp;"|"&amp;E1032&amp;"|"&amp;J1032&amp;"|"&amp;N1032</f>
        <v>Premium|Pandora’s Box Opened|The Organ Trailer|-</v>
      </c>
      <c r="W1032" s="43" t="n">
        <f aca="false">COUNTIF(V:V,V1032)</f>
        <v>1</v>
      </c>
    </row>
    <row r="1033" customFormat="false" ht="15.75" hidden="false" customHeight="true" outlineLevel="0" collapsed="false">
      <c r="A1033" s="33" t="s">
        <v>26</v>
      </c>
      <c r="B1033" s="33" t="s">
        <v>15</v>
      </c>
      <c r="C1033" s="34" t="n">
        <v>6</v>
      </c>
      <c r="D1033" s="34" t="n">
        <v>3</v>
      </c>
      <c r="E1033" s="33" t="s">
        <v>2419</v>
      </c>
      <c r="F1033" s="33" t="s">
        <v>2419</v>
      </c>
      <c r="G1033" s="34" t="n">
        <v>4</v>
      </c>
      <c r="H1033" s="33" t="s">
        <v>99</v>
      </c>
      <c r="I1033" s="33" t="s">
        <v>105</v>
      </c>
      <c r="J1033" s="33" t="s">
        <v>2420</v>
      </c>
      <c r="K1033" s="33" t="s">
        <v>2421</v>
      </c>
      <c r="L1033" s="33"/>
      <c r="M1033" s="33" t="s">
        <v>2422</v>
      </c>
      <c r="N1033" s="35" t="s">
        <v>26</v>
      </c>
      <c r="O1033" s="35" t="n">
        <v>2016</v>
      </c>
      <c r="P1033" s="36" t="str">
        <f aca="false">J1033</f>
        <v>Commissioner Gordo</v>
      </c>
      <c r="Q1033" s="37" t="n">
        <f aca="false">COUNTIF(P:P,P1033)</f>
        <v>1</v>
      </c>
      <c r="R1033" s="38" t="str">
        <f aca="false">E1033&amp;"|"&amp;J1033</f>
        <v>Penny Dreadful|Commissioner Gordo</v>
      </c>
      <c r="S1033" s="39" t="n">
        <f aca="false">COUNTIF(R:R,R1033)</f>
        <v>1</v>
      </c>
      <c r="T1033" s="40" t="str">
        <f aca="false">B1033&amp;"|"&amp;E1033&amp;"|"&amp;J1033</f>
        <v>Master|Penny Dreadful|Commissioner Gordo</v>
      </c>
      <c r="U1033" s="41" t="n">
        <f aca="false">COUNTIF(T:T,T1033)</f>
        <v>1</v>
      </c>
      <c r="V1033" s="42" t="str">
        <f aca="false">B1033&amp;"|"&amp;E1033&amp;"|"&amp;J1033&amp;"|"&amp;N1033</f>
        <v>Master|Penny Dreadful|Commissioner Gordo|Set Rotation</v>
      </c>
      <c r="W1033" s="43" t="n">
        <f aca="false">COUNTIF(V:V,V1033)</f>
        <v>1</v>
      </c>
    </row>
    <row r="1034" customFormat="false" ht="15.75" hidden="false" customHeight="true" outlineLevel="0" collapsed="false">
      <c r="A1034" s="33" t="s">
        <v>26</v>
      </c>
      <c r="B1034" s="33" t="s">
        <v>15</v>
      </c>
      <c r="C1034" s="34" t="n">
        <v>6</v>
      </c>
      <c r="D1034" s="34" t="n">
        <v>2</v>
      </c>
      <c r="E1034" s="33" t="s">
        <v>2419</v>
      </c>
      <c r="F1034" s="33" t="s">
        <v>2419</v>
      </c>
      <c r="G1034" s="34" t="n">
        <v>5</v>
      </c>
      <c r="H1034" s="33" t="s">
        <v>99</v>
      </c>
      <c r="I1034" s="33" t="s">
        <v>109</v>
      </c>
      <c r="J1034" s="33" t="s">
        <v>2423</v>
      </c>
      <c r="K1034" s="33" t="s">
        <v>2424</v>
      </c>
      <c r="L1034" s="33"/>
      <c r="M1034" s="33" t="s">
        <v>2425</v>
      </c>
      <c r="N1034" s="35" t="s">
        <v>26</v>
      </c>
      <c r="O1034" s="35" t="n">
        <v>2016</v>
      </c>
      <c r="P1034" s="36" t="str">
        <f aca="false">J1034</f>
        <v>Hardboiled Decktective</v>
      </c>
      <c r="Q1034" s="37" t="n">
        <f aca="false">COUNTIF(P:P,P1034)</f>
        <v>1</v>
      </c>
      <c r="R1034" s="38" t="str">
        <f aca="false">E1034&amp;"|"&amp;J1034</f>
        <v>Penny Dreadful|Hardboiled Decktective</v>
      </c>
      <c r="S1034" s="39" t="n">
        <f aca="false">COUNTIF(R:R,R1034)</f>
        <v>1</v>
      </c>
      <c r="T1034" s="40" t="str">
        <f aca="false">B1034&amp;"|"&amp;E1034&amp;"|"&amp;J1034</f>
        <v>Master|Penny Dreadful|Hardboiled Decktective</v>
      </c>
      <c r="U1034" s="41" t="n">
        <f aca="false">COUNTIF(T:T,T1034)</f>
        <v>1</v>
      </c>
      <c r="V1034" s="42" t="str">
        <f aca="false">B1034&amp;"|"&amp;E1034&amp;"|"&amp;J1034&amp;"|"&amp;N1034</f>
        <v>Master|Penny Dreadful|Hardboiled Decktective|Set Rotation</v>
      </c>
      <c r="W1034" s="43" t="n">
        <f aca="false">COUNTIF(V:V,V1034)</f>
        <v>1</v>
      </c>
    </row>
    <row r="1035" customFormat="false" ht="15.75" hidden="false" customHeight="true" outlineLevel="0" collapsed="false">
      <c r="A1035" s="33" t="s">
        <v>26</v>
      </c>
      <c r="B1035" s="33" t="s">
        <v>15</v>
      </c>
      <c r="C1035" s="34" t="n">
        <v>6</v>
      </c>
      <c r="D1035" s="34" t="n">
        <v>2</v>
      </c>
      <c r="E1035" s="33" t="s">
        <v>2419</v>
      </c>
      <c r="F1035" s="33" t="s">
        <v>2419</v>
      </c>
      <c r="G1035" s="34" t="n">
        <v>6</v>
      </c>
      <c r="H1035" s="33" t="s">
        <v>114</v>
      </c>
      <c r="I1035" s="33" t="s">
        <v>105</v>
      </c>
      <c r="J1035" s="33" t="s">
        <v>2426</v>
      </c>
      <c r="K1035" s="33" t="s">
        <v>2427</v>
      </c>
      <c r="L1035" s="33"/>
      <c r="M1035" s="33" t="s">
        <v>2428</v>
      </c>
      <c r="N1035" s="35" t="s">
        <v>26</v>
      </c>
      <c r="O1035" s="35" t="n">
        <v>2016</v>
      </c>
      <c r="P1035" s="36" t="str">
        <f aca="false">J1035</f>
        <v>Indie Joe</v>
      </c>
      <c r="Q1035" s="37" t="n">
        <f aca="false">COUNTIF(P:P,P1035)</f>
        <v>1</v>
      </c>
      <c r="R1035" s="38" t="str">
        <f aca="false">E1035&amp;"|"&amp;J1035</f>
        <v>Penny Dreadful|Indie Joe</v>
      </c>
      <c r="S1035" s="39" t="n">
        <f aca="false">COUNTIF(R:R,R1035)</f>
        <v>1</v>
      </c>
      <c r="T1035" s="40" t="str">
        <f aca="false">B1035&amp;"|"&amp;E1035&amp;"|"&amp;J1035</f>
        <v>Master|Penny Dreadful|Indie Joe</v>
      </c>
      <c r="U1035" s="41" t="n">
        <f aca="false">COUNTIF(T:T,T1035)</f>
        <v>1</v>
      </c>
      <c r="V1035" s="42" t="str">
        <f aca="false">B1035&amp;"|"&amp;E1035&amp;"|"&amp;J1035&amp;"|"&amp;N1035</f>
        <v>Master|Penny Dreadful|Indie Joe|Set Rotation</v>
      </c>
      <c r="W1035" s="43" t="n">
        <f aca="false">COUNTIF(V:V,V1035)</f>
        <v>1</v>
      </c>
    </row>
    <row r="1036" customFormat="false" ht="15.75" hidden="false" customHeight="true" outlineLevel="0" collapsed="false">
      <c r="A1036" s="33" t="s">
        <v>26</v>
      </c>
      <c r="B1036" s="33" t="s">
        <v>15</v>
      </c>
      <c r="C1036" s="34" t="n">
        <v>6</v>
      </c>
      <c r="D1036" s="34" t="n">
        <v>2</v>
      </c>
      <c r="E1036" s="33" t="s">
        <v>2419</v>
      </c>
      <c r="F1036" s="33" t="s">
        <v>2419</v>
      </c>
      <c r="G1036" s="34" t="n">
        <v>7</v>
      </c>
      <c r="H1036" s="33" t="s">
        <v>114</v>
      </c>
      <c r="I1036" s="33" t="s">
        <v>105</v>
      </c>
      <c r="J1036" s="33" t="s">
        <v>2429</v>
      </c>
      <c r="K1036" s="33" t="s">
        <v>2430</v>
      </c>
      <c r="L1036" s="33"/>
      <c r="M1036" s="33" t="s">
        <v>2431</v>
      </c>
      <c r="N1036" s="35" t="s">
        <v>26</v>
      </c>
      <c r="O1036" s="35" t="n">
        <v>2016</v>
      </c>
      <c r="P1036" s="36" t="str">
        <f aca="false">J1036</f>
        <v>March O'Malley</v>
      </c>
      <c r="Q1036" s="37" t="n">
        <f aca="false">COUNTIF(P:P,P1036)</f>
        <v>1</v>
      </c>
      <c r="R1036" s="38" t="str">
        <f aca="false">E1036&amp;"|"&amp;J1036</f>
        <v>Penny Dreadful|March O'Malley</v>
      </c>
      <c r="S1036" s="39" t="n">
        <f aca="false">COUNTIF(R:R,R1036)</f>
        <v>1</v>
      </c>
      <c r="T1036" s="40" t="str">
        <f aca="false">B1036&amp;"|"&amp;E1036&amp;"|"&amp;J1036</f>
        <v>Master|Penny Dreadful|March O'Malley</v>
      </c>
      <c r="U1036" s="41" t="n">
        <f aca="false">COUNTIF(T:T,T1036)</f>
        <v>1</v>
      </c>
      <c r="V1036" s="42" t="str">
        <f aca="false">B1036&amp;"|"&amp;E1036&amp;"|"&amp;J1036&amp;"|"&amp;N1036</f>
        <v>Master|Penny Dreadful|March O'Malley|Set Rotation</v>
      </c>
      <c r="W1036" s="43" t="n">
        <f aca="false">COUNTIF(V:V,V1036)</f>
        <v>1</v>
      </c>
    </row>
    <row r="1037" customFormat="false" ht="15.75" hidden="false" customHeight="true" outlineLevel="0" collapsed="false">
      <c r="A1037" s="33" t="s">
        <v>26</v>
      </c>
      <c r="B1037" s="33" t="s">
        <v>15</v>
      </c>
      <c r="C1037" s="34" t="n">
        <v>6</v>
      </c>
      <c r="D1037" s="34" t="n">
        <v>2</v>
      </c>
      <c r="E1037" s="33" t="s">
        <v>2419</v>
      </c>
      <c r="F1037" s="33" t="s">
        <v>2419</v>
      </c>
      <c r="G1037" s="34" t="n">
        <v>5</v>
      </c>
      <c r="H1037" s="33" t="s">
        <v>110</v>
      </c>
      <c r="I1037" s="33" t="s">
        <v>125</v>
      </c>
      <c r="J1037" s="33" t="s">
        <v>2432</v>
      </c>
      <c r="K1037" s="33"/>
      <c r="L1037" s="33"/>
      <c r="M1037" s="33" t="s">
        <v>2433</v>
      </c>
      <c r="N1037" s="35" t="s">
        <v>26</v>
      </c>
      <c r="O1037" s="35" t="n">
        <v>2016</v>
      </c>
      <c r="P1037" s="36" t="str">
        <f aca="false">J1037</f>
        <v>Shy Eddie</v>
      </c>
      <c r="Q1037" s="37" t="n">
        <f aca="false">COUNTIF(P:P,P1037)</f>
        <v>1</v>
      </c>
      <c r="R1037" s="38" t="str">
        <f aca="false">E1037&amp;"|"&amp;J1037</f>
        <v>Penny Dreadful|Shy Eddie</v>
      </c>
      <c r="S1037" s="39" t="n">
        <f aca="false">COUNTIF(R:R,R1037)</f>
        <v>1</v>
      </c>
      <c r="T1037" s="40" t="str">
        <f aca="false">B1037&amp;"|"&amp;E1037&amp;"|"&amp;J1037</f>
        <v>Master|Penny Dreadful|Shy Eddie</v>
      </c>
      <c r="U1037" s="41" t="n">
        <f aca="false">COUNTIF(T:T,T1037)</f>
        <v>1</v>
      </c>
      <c r="V1037" s="42" t="str">
        <f aca="false">B1037&amp;"|"&amp;E1037&amp;"|"&amp;J1037&amp;"|"&amp;N1037</f>
        <v>Master|Penny Dreadful|Shy Eddie|Set Rotation</v>
      </c>
      <c r="W1037" s="43" t="n">
        <f aca="false">COUNTIF(V:V,V1037)</f>
        <v>1</v>
      </c>
    </row>
    <row r="1038" customFormat="false" ht="15.75" hidden="false" customHeight="true" outlineLevel="0" collapsed="false">
      <c r="A1038" s="33" t="s">
        <v>26</v>
      </c>
      <c r="B1038" s="33" t="s">
        <v>15</v>
      </c>
      <c r="C1038" s="34" t="n">
        <v>6</v>
      </c>
      <c r="D1038" s="34" t="n">
        <v>1</v>
      </c>
      <c r="E1038" s="33" t="s">
        <v>2419</v>
      </c>
      <c r="F1038" s="33" t="s">
        <v>2419</v>
      </c>
      <c r="G1038" s="34" t="n">
        <v>8</v>
      </c>
      <c r="H1038" s="33" t="s">
        <v>110</v>
      </c>
      <c r="I1038" s="33" t="s">
        <v>125</v>
      </c>
      <c r="J1038" s="33" t="s">
        <v>2434</v>
      </c>
      <c r="K1038" s="33"/>
      <c r="L1038" s="33"/>
      <c r="M1038" s="33" t="s">
        <v>2435</v>
      </c>
      <c r="N1038" s="35" t="s">
        <v>26</v>
      </c>
      <c r="O1038" s="35" t="n">
        <v>2016</v>
      </c>
      <c r="P1038" s="36" t="str">
        <f aca="false">J1038</f>
        <v>The Trace</v>
      </c>
      <c r="Q1038" s="37" t="n">
        <f aca="false">COUNTIF(P:P,P1038)</f>
        <v>1</v>
      </c>
      <c r="R1038" s="38" t="str">
        <f aca="false">E1038&amp;"|"&amp;J1038</f>
        <v>Penny Dreadful|The Trace</v>
      </c>
      <c r="S1038" s="39" t="n">
        <f aca="false">COUNTIF(R:R,R1038)</f>
        <v>1</v>
      </c>
      <c r="T1038" s="40" t="str">
        <f aca="false">B1038&amp;"|"&amp;E1038&amp;"|"&amp;J1038</f>
        <v>Master|Penny Dreadful|The Trace</v>
      </c>
      <c r="U1038" s="41" t="n">
        <f aca="false">COUNTIF(T:T,T1038)</f>
        <v>1</v>
      </c>
      <c r="V1038" s="42" t="str">
        <f aca="false">B1038&amp;"|"&amp;E1038&amp;"|"&amp;J1038&amp;"|"&amp;N1038</f>
        <v>Master|Penny Dreadful|The Trace|Set Rotation</v>
      </c>
      <c r="W1038" s="43" t="n">
        <f aca="false">COUNTIF(V:V,V1038)</f>
        <v>1</v>
      </c>
    </row>
    <row r="1039" customFormat="false" ht="15.75" hidden="false" customHeight="true" outlineLevel="0" collapsed="false">
      <c r="A1039" s="33" t="s">
        <v>10</v>
      </c>
      <c r="B1039" s="33" t="s">
        <v>19</v>
      </c>
      <c r="C1039" s="34" t="n">
        <v>10</v>
      </c>
      <c r="D1039" s="34" t="n">
        <v>5</v>
      </c>
      <c r="E1039" s="33" t="s">
        <v>2436</v>
      </c>
      <c r="F1039" s="33" t="s">
        <v>2437</v>
      </c>
      <c r="G1039" s="34" t="n">
        <v>9</v>
      </c>
      <c r="H1039" s="33" t="s">
        <v>124</v>
      </c>
      <c r="I1039" s="33" t="s">
        <v>100</v>
      </c>
      <c r="J1039" s="33" t="s">
        <v>2437</v>
      </c>
      <c r="K1039" s="33"/>
      <c r="L1039" s="33"/>
      <c r="M1039" s="33" t="s">
        <v>2438</v>
      </c>
      <c r="N1039" s="35" t="s">
        <v>109</v>
      </c>
      <c r="O1039" s="35" t="n">
        <v>2015</v>
      </c>
      <c r="P1039" s="36" t="str">
        <f aca="false">J1039</f>
        <v>Power Creep</v>
      </c>
      <c r="Q1039" s="37" t="n">
        <f aca="false">COUNTIF(P:P,P1039)</f>
        <v>3</v>
      </c>
      <c r="R1039" s="38" t="str">
        <f aca="false">E1039&amp;"|"&amp;J1039</f>
        <v>Popular Gaming|Power Creep</v>
      </c>
      <c r="S1039" s="39" t="n">
        <f aca="false">COUNTIF(R:R,R1039)</f>
        <v>1</v>
      </c>
      <c r="T1039" s="40" t="str">
        <f aca="false">B1039&amp;"|"&amp;E1039&amp;"|"&amp;J1039</f>
        <v>Pro Player|Popular Gaming|Power Creep</v>
      </c>
      <c r="U1039" s="41" t="n">
        <f aca="false">COUNTIF(T:T,T1039)</f>
        <v>1</v>
      </c>
      <c r="V1039" s="42" t="str">
        <f aca="false">B1039&amp;"|"&amp;E1039&amp;"|"&amp;J1039&amp;"|"&amp;N1039</f>
        <v>Pro Player|Popular Gaming|Power Creep|-</v>
      </c>
      <c r="W1039" s="43" t="n">
        <f aca="false">COUNTIF(V:V,V1039)</f>
        <v>1</v>
      </c>
    </row>
    <row r="1040" customFormat="false" ht="15.75" hidden="false" customHeight="true" outlineLevel="0" collapsed="false">
      <c r="A1040" s="33" t="s">
        <v>10</v>
      </c>
      <c r="B1040" s="33" t="s">
        <v>20</v>
      </c>
      <c r="C1040" s="34" t="n">
        <v>0</v>
      </c>
      <c r="D1040" s="34" t="n">
        <v>1</v>
      </c>
      <c r="E1040" s="33" t="s">
        <v>2437</v>
      </c>
      <c r="F1040" s="33" t="s">
        <v>2437</v>
      </c>
      <c r="G1040" s="34" t="n">
        <v>0</v>
      </c>
      <c r="H1040" s="33" t="s">
        <v>109</v>
      </c>
      <c r="I1040" s="33" t="s">
        <v>109</v>
      </c>
      <c r="J1040" s="33" t="s">
        <v>2437</v>
      </c>
      <c r="K1040" s="33"/>
      <c r="L1040" s="33"/>
      <c r="M1040" s="33" t="s">
        <v>2439</v>
      </c>
      <c r="N1040" s="35" t="s">
        <v>109</v>
      </c>
      <c r="O1040" s="35" t="n">
        <v>2015</v>
      </c>
      <c r="P1040" s="36" t="str">
        <f aca="false">J1040</f>
        <v>Power Creep</v>
      </c>
      <c r="Q1040" s="37" t="n">
        <f aca="false">COUNTIF(P:P,P1040)</f>
        <v>3</v>
      </c>
      <c r="R1040" s="38" t="str">
        <f aca="false">E1040&amp;"|"&amp;J1040</f>
        <v>Power Creep|Power Creep</v>
      </c>
      <c r="S1040" s="39" t="n">
        <f aca="false">COUNTIF(R:R,R1040)</f>
        <v>2</v>
      </c>
      <c r="T1040" s="40" t="str">
        <f aca="false">B1040&amp;"|"&amp;E1040&amp;"|"&amp;J1040</f>
        <v>Character|Power Creep|Power Creep</v>
      </c>
      <c r="U1040" s="41" t="n">
        <f aca="false">COUNTIF(T:T,T1040)</f>
        <v>1</v>
      </c>
      <c r="V1040" s="42" t="str">
        <f aca="false">B1040&amp;"|"&amp;E1040&amp;"|"&amp;J1040&amp;"|"&amp;N1040</f>
        <v>Character|Power Creep|Power Creep|-</v>
      </c>
      <c r="W1040" s="43" t="n">
        <f aca="false">COUNTIF(V:V,V1040)</f>
        <v>1</v>
      </c>
    </row>
    <row r="1041" customFormat="false" ht="15.75" hidden="false" customHeight="true" outlineLevel="0" collapsed="false">
      <c r="A1041" s="33" t="s">
        <v>26</v>
      </c>
      <c r="B1041" s="33" t="s">
        <v>32</v>
      </c>
      <c r="C1041" s="34" t="n">
        <v>0</v>
      </c>
      <c r="D1041" s="34" t="n">
        <v>1</v>
      </c>
      <c r="E1041" s="33" t="s">
        <v>2437</v>
      </c>
      <c r="F1041" s="33" t="s">
        <v>2437</v>
      </c>
      <c r="G1041" s="34" t="n">
        <v>0</v>
      </c>
      <c r="H1041" s="33" t="s">
        <v>109</v>
      </c>
      <c r="I1041" s="33" t="s">
        <v>109</v>
      </c>
      <c r="J1041" s="33" t="s">
        <v>2437</v>
      </c>
      <c r="K1041" s="33"/>
      <c r="L1041" s="33"/>
      <c r="M1041" s="33" t="s">
        <v>2440</v>
      </c>
      <c r="N1041" s="35" t="s">
        <v>26</v>
      </c>
      <c r="O1041" s="35" t="n">
        <v>2016</v>
      </c>
      <c r="P1041" s="36" t="str">
        <f aca="false">J1041</f>
        <v>Power Creep</v>
      </c>
      <c r="Q1041" s="37" t="n">
        <f aca="false">COUNTIF(P:P,P1041)</f>
        <v>3</v>
      </c>
      <c r="R1041" s="38" t="str">
        <f aca="false">E1041&amp;"|"&amp;J1041</f>
        <v>Power Creep|Power Creep</v>
      </c>
      <c r="S1041" s="39" t="n">
        <f aca="false">COUNTIF(R:R,R1041)</f>
        <v>2</v>
      </c>
      <c r="T1041" s="40" t="str">
        <f aca="false">B1041&amp;"|"&amp;E1041&amp;"|"&amp;J1041</f>
        <v>Character (Co-Op)|Power Creep|Power Creep</v>
      </c>
      <c r="U1041" s="41" t="n">
        <f aca="false">COUNTIF(T:T,T1041)</f>
        <v>1</v>
      </c>
      <c r="V1041" s="42" t="str">
        <f aca="false">B1041&amp;"|"&amp;E1041&amp;"|"&amp;J1041&amp;"|"&amp;N1041</f>
        <v>Character (Co-Op)|Power Creep|Power Creep|Set Rotation</v>
      </c>
      <c r="W1041" s="43" t="n">
        <f aca="false">COUNTIF(V:V,V1041)</f>
        <v>1</v>
      </c>
    </row>
    <row r="1042" customFormat="false" ht="15.75" hidden="false" customHeight="true" outlineLevel="0" collapsed="false">
      <c r="A1042" s="33" t="s">
        <v>10</v>
      </c>
      <c r="B1042" s="33" t="s">
        <v>21</v>
      </c>
      <c r="C1042" s="34" t="n">
        <v>0</v>
      </c>
      <c r="D1042" s="34" t="n">
        <v>3</v>
      </c>
      <c r="E1042" s="33" t="s">
        <v>2437</v>
      </c>
      <c r="F1042" s="33" t="s">
        <v>2437</v>
      </c>
      <c r="G1042" s="34" t="n">
        <v>0</v>
      </c>
      <c r="H1042" s="33" t="s">
        <v>109</v>
      </c>
      <c r="I1042" s="33" t="s">
        <v>109</v>
      </c>
      <c r="J1042" s="33" t="s">
        <v>148</v>
      </c>
      <c r="K1042" s="33"/>
      <c r="L1042" s="33"/>
      <c r="M1042" s="33" t="s">
        <v>150</v>
      </c>
      <c r="N1042" s="35" t="s">
        <v>109</v>
      </c>
      <c r="O1042" s="35" t="n">
        <v>2015</v>
      </c>
      <c r="P1042" s="36" t="str">
        <f aca="false">J1042</f>
        <v>Friendship (+1 VP)</v>
      </c>
      <c r="Q1042" s="37" t="n">
        <f aca="false">COUNTIF(P:P,P1042)</f>
        <v>24</v>
      </c>
      <c r="R1042" s="38" t="str">
        <f aca="false">E1042&amp;"|"&amp;J1042</f>
        <v>Power Creep|Friendship (+1 VP)</v>
      </c>
      <c r="S1042" s="39" t="n">
        <f aca="false">COUNTIF(R:R,R1042)</f>
        <v>1</v>
      </c>
      <c r="T1042" s="40" t="str">
        <f aca="false">B1042&amp;"|"&amp;E1042&amp;"|"&amp;J1042</f>
        <v>Friendship|Power Creep|Friendship (+1 VP)</v>
      </c>
      <c r="U1042" s="41" t="n">
        <f aca="false">COUNTIF(T:T,T1042)</f>
        <v>1</v>
      </c>
      <c r="V1042" s="42" t="str">
        <f aca="false">B1042&amp;"|"&amp;E1042&amp;"|"&amp;J1042&amp;"|"&amp;N1042</f>
        <v>Friendship|Power Creep|Friendship (+1 VP)|-</v>
      </c>
      <c r="W1042" s="43" t="n">
        <f aca="false">COUNTIF(V:V,V1042)</f>
        <v>1</v>
      </c>
    </row>
    <row r="1043" customFormat="false" ht="15.75" hidden="false" customHeight="true" outlineLevel="0" collapsed="false">
      <c r="A1043" s="33" t="s">
        <v>10</v>
      </c>
      <c r="B1043" s="33" t="s">
        <v>21</v>
      </c>
      <c r="C1043" s="34" t="n">
        <v>0</v>
      </c>
      <c r="D1043" s="34" t="n">
        <v>2</v>
      </c>
      <c r="E1043" s="33" t="s">
        <v>2437</v>
      </c>
      <c r="F1043" s="33" t="s">
        <v>2437</v>
      </c>
      <c r="G1043" s="34" t="n">
        <v>0</v>
      </c>
      <c r="H1043" s="33" t="s">
        <v>109</v>
      </c>
      <c r="I1043" s="33" t="s">
        <v>109</v>
      </c>
      <c r="J1043" s="33" t="s">
        <v>151</v>
      </c>
      <c r="K1043" s="33"/>
      <c r="L1043" s="33"/>
      <c r="M1043" s="33" t="s">
        <v>152</v>
      </c>
      <c r="N1043" s="35" t="s">
        <v>109</v>
      </c>
      <c r="O1043" s="35" t="n">
        <v>2015</v>
      </c>
      <c r="P1043" s="36" t="str">
        <f aca="false">J1043</f>
        <v>Friendship (+2 VP)</v>
      </c>
      <c r="Q1043" s="37" t="n">
        <f aca="false">COUNTIF(P:P,P1043)</f>
        <v>23</v>
      </c>
      <c r="R1043" s="38" t="str">
        <f aca="false">E1043&amp;"|"&amp;J1043</f>
        <v>Power Creep|Friendship (+2 VP)</v>
      </c>
      <c r="S1043" s="39" t="n">
        <f aca="false">COUNTIF(R:R,R1043)</f>
        <v>1</v>
      </c>
      <c r="T1043" s="40" t="str">
        <f aca="false">B1043&amp;"|"&amp;E1043&amp;"|"&amp;J1043</f>
        <v>Friendship|Power Creep|Friendship (+2 VP)</v>
      </c>
      <c r="U1043" s="41" t="n">
        <f aca="false">COUNTIF(T:T,T1043)</f>
        <v>1</v>
      </c>
      <c r="V1043" s="42" t="str">
        <f aca="false">B1043&amp;"|"&amp;E1043&amp;"|"&amp;J1043&amp;"|"&amp;N1043</f>
        <v>Friendship|Power Creep|Friendship (+2 VP)|-</v>
      </c>
      <c r="W1043" s="43" t="n">
        <f aca="false">COUNTIF(V:V,V1043)</f>
        <v>1</v>
      </c>
    </row>
    <row r="1044" customFormat="false" ht="15.75" hidden="false" customHeight="true" outlineLevel="0" collapsed="false">
      <c r="A1044" s="33" t="s">
        <v>10</v>
      </c>
      <c r="B1044" s="33" t="s">
        <v>21</v>
      </c>
      <c r="C1044" s="34" t="n">
        <v>0</v>
      </c>
      <c r="D1044" s="34" t="n">
        <v>1</v>
      </c>
      <c r="E1044" s="33" t="s">
        <v>2437</v>
      </c>
      <c r="F1044" s="33" t="s">
        <v>2437</v>
      </c>
      <c r="G1044" s="34" t="n">
        <v>0</v>
      </c>
      <c r="H1044" s="33" t="s">
        <v>109</v>
      </c>
      <c r="I1044" s="33" t="s">
        <v>109</v>
      </c>
      <c r="J1044" s="33" t="s">
        <v>153</v>
      </c>
      <c r="K1044" s="33"/>
      <c r="L1044" s="33"/>
      <c r="M1044" s="33" t="s">
        <v>154</v>
      </c>
      <c r="N1044" s="35" t="s">
        <v>109</v>
      </c>
      <c r="O1044" s="35" t="n">
        <v>2015</v>
      </c>
      <c r="P1044" s="36" t="str">
        <f aca="false">J1044</f>
        <v>Friendship (+3 VP)</v>
      </c>
      <c r="Q1044" s="37" t="n">
        <f aca="false">COUNTIF(P:P,P1044)</f>
        <v>23</v>
      </c>
      <c r="R1044" s="38" t="str">
        <f aca="false">E1044&amp;"|"&amp;J1044</f>
        <v>Power Creep|Friendship (+3 VP)</v>
      </c>
      <c r="S1044" s="39" t="n">
        <f aca="false">COUNTIF(R:R,R1044)</f>
        <v>1</v>
      </c>
      <c r="T1044" s="40" t="str">
        <f aca="false">B1044&amp;"|"&amp;E1044&amp;"|"&amp;J1044</f>
        <v>Friendship|Power Creep|Friendship (+3 VP)</v>
      </c>
      <c r="U1044" s="41" t="n">
        <f aca="false">COUNTIF(T:T,T1044)</f>
        <v>1</v>
      </c>
      <c r="V1044" s="42" t="str">
        <f aca="false">B1044&amp;"|"&amp;E1044&amp;"|"&amp;J1044&amp;"|"&amp;N1044</f>
        <v>Friendship|Power Creep|Friendship (+3 VP)|-</v>
      </c>
      <c r="W1044" s="43" t="n">
        <f aca="false">COUNTIF(V:V,V1044)</f>
        <v>1</v>
      </c>
    </row>
    <row r="1045" customFormat="false" ht="15.75" hidden="false" customHeight="true" outlineLevel="0" collapsed="false">
      <c r="A1045" s="33" t="s">
        <v>10</v>
      </c>
      <c r="B1045" s="33" t="s">
        <v>19</v>
      </c>
      <c r="C1045" s="34" t="n">
        <v>10</v>
      </c>
      <c r="D1045" s="34" t="n">
        <v>5</v>
      </c>
      <c r="E1045" s="33" t="s">
        <v>2441</v>
      </c>
      <c r="F1045" s="33" t="s">
        <v>2442</v>
      </c>
      <c r="G1045" s="34" t="n">
        <v>9</v>
      </c>
      <c r="H1045" s="33" t="s">
        <v>110</v>
      </c>
      <c r="I1045" s="33" t="s">
        <v>100</v>
      </c>
      <c r="J1045" s="33" t="s">
        <v>2443</v>
      </c>
      <c r="K1045" s="33"/>
      <c r="L1045" s="33"/>
      <c r="M1045" s="33" t="s">
        <v>2444</v>
      </c>
      <c r="N1045" s="35" t="s">
        <v>109</v>
      </c>
      <c r="O1045" s="35" t="n">
        <v>2015</v>
      </c>
      <c r="P1045" s="36" t="str">
        <f aca="false">J1045</f>
        <v>Shur Wen Na</v>
      </c>
      <c r="Q1045" s="37" t="n">
        <f aca="false">COUNTIF(P:P,P1045)</f>
        <v>3</v>
      </c>
      <c r="R1045" s="38" t="str">
        <f aca="false">E1045&amp;"|"&amp;J1045</f>
        <v>Power Curve|Shur Wen Na</v>
      </c>
      <c r="S1045" s="39" t="n">
        <f aca="false">COUNTIF(R:R,R1045)</f>
        <v>1</v>
      </c>
      <c r="T1045" s="40" t="str">
        <f aca="false">B1045&amp;"|"&amp;E1045&amp;"|"&amp;J1045</f>
        <v>Pro Player|Power Curve|Shur Wen Na</v>
      </c>
      <c r="U1045" s="41" t="n">
        <f aca="false">COUNTIF(T:T,T1045)</f>
        <v>1</v>
      </c>
      <c r="V1045" s="42" t="str">
        <f aca="false">B1045&amp;"|"&amp;E1045&amp;"|"&amp;J1045&amp;"|"&amp;N1045</f>
        <v>Pro Player|Power Curve|Shur Wen Na|-</v>
      </c>
      <c r="W1045" s="43" t="n">
        <f aca="false">COUNTIF(V:V,V1045)</f>
        <v>1</v>
      </c>
    </row>
    <row r="1046" customFormat="false" ht="15.75" hidden="false" customHeight="true" outlineLevel="0" collapsed="false">
      <c r="A1046" s="33" t="s">
        <v>49</v>
      </c>
      <c r="B1046" s="33" t="s">
        <v>17</v>
      </c>
      <c r="C1046" s="34" t="n">
        <v>7</v>
      </c>
      <c r="D1046" s="34" t="n">
        <v>1</v>
      </c>
      <c r="E1046" s="33" t="s">
        <v>2445</v>
      </c>
      <c r="F1046" s="33" t="s">
        <v>2445</v>
      </c>
      <c r="G1046" s="34" t="n">
        <v>7</v>
      </c>
      <c r="H1046" s="33" t="s">
        <v>110</v>
      </c>
      <c r="I1046" s="33" t="s">
        <v>275</v>
      </c>
      <c r="J1046" s="33" t="s">
        <v>2446</v>
      </c>
      <c r="K1046" s="33"/>
      <c r="L1046" s="33"/>
      <c r="M1046" s="33" t="s">
        <v>2447</v>
      </c>
      <c r="N1046" s="35" t="s">
        <v>109</v>
      </c>
      <c r="O1046" s="35" t="n">
        <v>2015</v>
      </c>
      <c r="P1046" s="36" t="str">
        <f aca="false">J1046</f>
        <v>The Creep</v>
      </c>
      <c r="Q1046" s="37" t="n">
        <f aca="false">COUNTIF(P:P,P1046)</f>
        <v>1</v>
      </c>
      <c r="R1046" s="38" t="str">
        <f aca="false">E1046&amp;"|"&amp;J1046</f>
        <v>Powerplay: Schemes and Skulduggery|The Creep</v>
      </c>
      <c r="S1046" s="39" t="n">
        <f aca="false">COUNTIF(R:R,R1046)</f>
        <v>1</v>
      </c>
      <c r="T1046" s="40" t="str">
        <f aca="false">B1046&amp;"|"&amp;E1046&amp;"|"&amp;J1046</f>
        <v>Silver Promo|Powerplay: Schemes and Skulduggery|The Creep</v>
      </c>
      <c r="U1046" s="41" t="n">
        <f aca="false">COUNTIF(T:T,T1046)</f>
        <v>1</v>
      </c>
      <c r="V1046" s="42" t="str">
        <f aca="false">B1046&amp;"|"&amp;E1046&amp;"|"&amp;J1046&amp;"|"&amp;N1046</f>
        <v>Silver Promo|Powerplay: Schemes and Skulduggery|The Creep|-</v>
      </c>
      <c r="W1046" s="43" t="n">
        <f aca="false">COUNTIF(V:V,V1046)</f>
        <v>1</v>
      </c>
    </row>
    <row r="1047" customFormat="false" ht="15.75" hidden="false" customHeight="true" outlineLevel="0" collapsed="false">
      <c r="A1047" s="33" t="s">
        <v>49</v>
      </c>
      <c r="B1047" s="33" t="s">
        <v>17</v>
      </c>
      <c r="C1047" s="34" t="n">
        <v>7</v>
      </c>
      <c r="D1047" s="34" t="n">
        <v>1</v>
      </c>
      <c r="E1047" s="33" t="s">
        <v>2445</v>
      </c>
      <c r="F1047" s="33" t="s">
        <v>2445</v>
      </c>
      <c r="G1047" s="34" t="n">
        <v>7</v>
      </c>
      <c r="H1047" s="33" t="s">
        <v>139</v>
      </c>
      <c r="I1047" s="33" t="s">
        <v>162</v>
      </c>
      <c r="J1047" s="33" t="s">
        <v>2448</v>
      </c>
      <c r="K1047" s="33"/>
      <c r="L1047" s="33"/>
      <c r="M1047" s="33" t="s">
        <v>2449</v>
      </c>
      <c r="N1047" s="35" t="s">
        <v>109</v>
      </c>
      <c r="O1047" s="35" t="n">
        <v>2015</v>
      </c>
      <c r="P1047" s="36" t="str">
        <f aca="false">J1047</f>
        <v>The Faceless Man</v>
      </c>
      <c r="Q1047" s="37" t="n">
        <f aca="false">COUNTIF(P:P,P1047)</f>
        <v>1</v>
      </c>
      <c r="R1047" s="38" t="str">
        <f aca="false">E1047&amp;"|"&amp;J1047</f>
        <v>Powerplay: Schemes and Skulduggery|The Faceless Man</v>
      </c>
      <c r="S1047" s="39" t="n">
        <f aca="false">COUNTIF(R:R,R1047)</f>
        <v>1</v>
      </c>
      <c r="T1047" s="40" t="str">
        <f aca="false">B1047&amp;"|"&amp;E1047&amp;"|"&amp;J1047</f>
        <v>Silver Promo|Powerplay: Schemes and Skulduggery|The Faceless Man</v>
      </c>
      <c r="U1047" s="41" t="n">
        <f aca="false">COUNTIF(T:T,T1047)</f>
        <v>1</v>
      </c>
      <c r="V1047" s="42" t="str">
        <f aca="false">B1047&amp;"|"&amp;E1047&amp;"|"&amp;J1047&amp;"|"&amp;N1047</f>
        <v>Silver Promo|Powerplay: Schemes and Skulduggery|The Faceless Man|-</v>
      </c>
      <c r="W1047" s="43" t="n">
        <f aca="false">COUNTIF(V:V,V1047)</f>
        <v>1</v>
      </c>
    </row>
    <row r="1048" customFormat="false" ht="15.75" hidden="false" customHeight="true" outlineLevel="0" collapsed="false">
      <c r="A1048" s="33" t="s">
        <v>49</v>
      </c>
      <c r="B1048" s="33" t="s">
        <v>17</v>
      </c>
      <c r="C1048" s="34" t="n">
        <v>7</v>
      </c>
      <c r="D1048" s="34" t="n">
        <v>1</v>
      </c>
      <c r="E1048" s="33" t="s">
        <v>2445</v>
      </c>
      <c r="F1048" s="33" t="s">
        <v>2445</v>
      </c>
      <c r="G1048" s="34" t="n">
        <v>7</v>
      </c>
      <c r="H1048" s="33" t="s">
        <v>114</v>
      </c>
      <c r="I1048" s="33" t="s">
        <v>120</v>
      </c>
      <c r="J1048" s="33" t="s">
        <v>2450</v>
      </c>
      <c r="K1048" s="33"/>
      <c r="L1048" s="33"/>
      <c r="M1048" s="33" t="s">
        <v>2451</v>
      </c>
      <c r="N1048" s="35" t="s">
        <v>109</v>
      </c>
      <c r="O1048" s="35" t="n">
        <v>2015</v>
      </c>
      <c r="P1048" s="36" t="str">
        <f aca="false">J1048</f>
        <v>The Firestarter</v>
      </c>
      <c r="Q1048" s="37" t="n">
        <f aca="false">COUNTIF(P:P,P1048)</f>
        <v>1</v>
      </c>
      <c r="R1048" s="38" t="str">
        <f aca="false">E1048&amp;"|"&amp;J1048</f>
        <v>Powerplay: Schemes and Skulduggery|The Firestarter</v>
      </c>
      <c r="S1048" s="39" t="n">
        <f aca="false">COUNTIF(R:R,R1048)</f>
        <v>1</v>
      </c>
      <c r="T1048" s="40" t="str">
        <f aca="false">B1048&amp;"|"&amp;E1048&amp;"|"&amp;J1048</f>
        <v>Silver Promo|Powerplay: Schemes and Skulduggery|The Firestarter</v>
      </c>
      <c r="U1048" s="41" t="n">
        <f aca="false">COUNTIF(T:T,T1048)</f>
        <v>1</v>
      </c>
      <c r="V1048" s="42" t="str">
        <f aca="false">B1048&amp;"|"&amp;E1048&amp;"|"&amp;J1048&amp;"|"&amp;N1048</f>
        <v>Silver Promo|Powerplay: Schemes and Skulduggery|The Firestarter|-</v>
      </c>
      <c r="W1048" s="43" t="n">
        <f aca="false">COUNTIF(V:V,V1048)</f>
        <v>1</v>
      </c>
    </row>
    <row r="1049" customFormat="false" ht="15.75" hidden="false" customHeight="true" outlineLevel="0" collapsed="false">
      <c r="A1049" s="33" t="s">
        <v>49</v>
      </c>
      <c r="B1049" s="33" t="s">
        <v>17</v>
      </c>
      <c r="C1049" s="34" t="n">
        <v>7</v>
      </c>
      <c r="D1049" s="34" t="n">
        <v>1</v>
      </c>
      <c r="E1049" s="33" t="s">
        <v>2445</v>
      </c>
      <c r="F1049" s="33" t="s">
        <v>2445</v>
      </c>
      <c r="G1049" s="34" t="n">
        <v>7</v>
      </c>
      <c r="H1049" s="33" t="s">
        <v>124</v>
      </c>
      <c r="I1049" s="33" t="s">
        <v>117</v>
      </c>
      <c r="J1049" s="33" t="s">
        <v>2452</v>
      </c>
      <c r="K1049" s="33"/>
      <c r="L1049" s="33"/>
      <c r="M1049" s="33" t="s">
        <v>2453</v>
      </c>
      <c r="N1049" s="35" t="s">
        <v>109</v>
      </c>
      <c r="O1049" s="35" t="n">
        <v>2015</v>
      </c>
      <c r="P1049" s="36" t="str">
        <f aca="false">J1049</f>
        <v>The Freezer</v>
      </c>
      <c r="Q1049" s="37" t="n">
        <f aca="false">COUNTIF(P:P,P1049)</f>
        <v>1</v>
      </c>
      <c r="R1049" s="38" t="str">
        <f aca="false">E1049&amp;"|"&amp;J1049</f>
        <v>Powerplay: Schemes and Skulduggery|The Freezer</v>
      </c>
      <c r="S1049" s="39" t="n">
        <f aca="false">COUNTIF(R:R,R1049)</f>
        <v>1</v>
      </c>
      <c r="T1049" s="40" t="str">
        <f aca="false">B1049&amp;"|"&amp;E1049&amp;"|"&amp;J1049</f>
        <v>Silver Promo|Powerplay: Schemes and Skulduggery|The Freezer</v>
      </c>
      <c r="U1049" s="41" t="n">
        <f aca="false">COUNTIF(T:T,T1049)</f>
        <v>1</v>
      </c>
      <c r="V1049" s="42" t="str">
        <f aca="false">B1049&amp;"|"&amp;E1049&amp;"|"&amp;J1049&amp;"|"&amp;N1049</f>
        <v>Silver Promo|Powerplay: Schemes and Skulduggery|The Freezer|-</v>
      </c>
      <c r="W1049" s="43" t="n">
        <f aca="false">COUNTIF(V:V,V1049)</f>
        <v>1</v>
      </c>
    </row>
    <row r="1050" customFormat="false" ht="15.75" hidden="false" customHeight="true" outlineLevel="0" collapsed="false">
      <c r="A1050" s="33" t="s">
        <v>49</v>
      </c>
      <c r="B1050" s="33" t="s">
        <v>17</v>
      </c>
      <c r="C1050" s="34" t="n">
        <v>7</v>
      </c>
      <c r="D1050" s="34" t="n">
        <v>1</v>
      </c>
      <c r="E1050" s="33" t="s">
        <v>2445</v>
      </c>
      <c r="F1050" s="33" t="s">
        <v>2445</v>
      </c>
      <c r="G1050" s="34" t="n">
        <v>7</v>
      </c>
      <c r="H1050" s="33" t="s">
        <v>129</v>
      </c>
      <c r="I1050" s="33" t="s">
        <v>105</v>
      </c>
      <c r="J1050" s="33" t="s">
        <v>2454</v>
      </c>
      <c r="K1050" s="33"/>
      <c r="L1050" s="33"/>
      <c r="M1050" s="33" t="s">
        <v>2455</v>
      </c>
      <c r="N1050" s="35" t="s">
        <v>109</v>
      </c>
      <c r="O1050" s="35" t="n">
        <v>2015</v>
      </c>
      <c r="P1050" s="36" t="str">
        <f aca="false">J1050</f>
        <v>The Operator</v>
      </c>
      <c r="Q1050" s="37" t="n">
        <f aca="false">COUNTIF(P:P,P1050)</f>
        <v>1</v>
      </c>
      <c r="R1050" s="38" t="str">
        <f aca="false">E1050&amp;"|"&amp;J1050</f>
        <v>Powerplay: Schemes and Skulduggery|The Operator</v>
      </c>
      <c r="S1050" s="39" t="n">
        <f aca="false">COUNTIF(R:R,R1050)</f>
        <v>1</v>
      </c>
      <c r="T1050" s="40" t="str">
        <f aca="false">B1050&amp;"|"&amp;E1050&amp;"|"&amp;J1050</f>
        <v>Silver Promo|Powerplay: Schemes and Skulduggery|The Operator</v>
      </c>
      <c r="U1050" s="41" t="n">
        <f aca="false">COUNTIF(T:T,T1050)</f>
        <v>1</v>
      </c>
      <c r="V1050" s="42" t="str">
        <f aca="false">B1050&amp;"|"&amp;E1050&amp;"|"&amp;J1050&amp;"|"&amp;N1050</f>
        <v>Silver Promo|Powerplay: Schemes and Skulduggery|The Operator|-</v>
      </c>
      <c r="W1050" s="43" t="n">
        <f aca="false">COUNTIF(V:V,V1050)</f>
        <v>1</v>
      </c>
    </row>
    <row r="1051" customFormat="false" ht="15.75" hidden="false" customHeight="true" outlineLevel="0" collapsed="false">
      <c r="A1051" s="33" t="s">
        <v>49</v>
      </c>
      <c r="B1051" s="33" t="s">
        <v>17</v>
      </c>
      <c r="C1051" s="34" t="n">
        <v>7</v>
      </c>
      <c r="D1051" s="34" t="n">
        <v>1</v>
      </c>
      <c r="E1051" s="33" t="s">
        <v>2445</v>
      </c>
      <c r="F1051" s="33" t="s">
        <v>2445</v>
      </c>
      <c r="G1051" s="34" t="n">
        <v>7</v>
      </c>
      <c r="H1051" s="33" t="s">
        <v>99</v>
      </c>
      <c r="I1051" s="33" t="s">
        <v>275</v>
      </c>
      <c r="J1051" s="33" t="s">
        <v>2456</v>
      </c>
      <c r="K1051" s="33"/>
      <c r="L1051" s="33"/>
      <c r="M1051" s="33" t="s">
        <v>2457</v>
      </c>
      <c r="N1051" s="35" t="s">
        <v>109</v>
      </c>
      <c r="O1051" s="35" t="n">
        <v>2015</v>
      </c>
      <c r="P1051" s="36" t="str">
        <f aca="false">J1051</f>
        <v>The Tortured Soul</v>
      </c>
      <c r="Q1051" s="37" t="n">
        <f aca="false">COUNTIF(P:P,P1051)</f>
        <v>1</v>
      </c>
      <c r="R1051" s="38" t="str">
        <f aca="false">E1051&amp;"|"&amp;J1051</f>
        <v>Powerplay: Schemes and Skulduggery|The Tortured Soul</v>
      </c>
      <c r="S1051" s="39" t="n">
        <f aca="false">COUNTIF(R:R,R1051)</f>
        <v>1</v>
      </c>
      <c r="T1051" s="40" t="str">
        <f aca="false">B1051&amp;"|"&amp;E1051&amp;"|"&amp;J1051</f>
        <v>Silver Promo|Powerplay: Schemes and Skulduggery|The Tortured Soul</v>
      </c>
      <c r="U1051" s="41" t="n">
        <f aca="false">COUNTIF(T:T,T1051)</f>
        <v>1</v>
      </c>
      <c r="V1051" s="42" t="str">
        <f aca="false">B1051&amp;"|"&amp;E1051&amp;"|"&amp;J1051&amp;"|"&amp;N1051</f>
        <v>Silver Promo|Powerplay: Schemes and Skulduggery|The Tortured Soul|-</v>
      </c>
      <c r="W1051" s="43" t="n">
        <f aca="false">COUNTIF(V:V,V1051)</f>
        <v>1</v>
      </c>
    </row>
    <row r="1052" customFormat="false" ht="15.75" hidden="false" customHeight="true" outlineLevel="0" collapsed="false">
      <c r="A1052" s="33" t="s">
        <v>39</v>
      </c>
      <c r="B1052" s="33" t="s">
        <v>20</v>
      </c>
      <c r="C1052" s="34" t="n">
        <v>0</v>
      </c>
      <c r="D1052" s="34" t="n">
        <v>1</v>
      </c>
      <c r="E1052" s="33" t="s">
        <v>1538</v>
      </c>
      <c r="F1052" s="33" t="s">
        <v>1538</v>
      </c>
      <c r="G1052" s="34" t="n">
        <v>0</v>
      </c>
      <c r="H1052" s="33" t="s">
        <v>109</v>
      </c>
      <c r="I1052" s="33" t="s">
        <v>109</v>
      </c>
      <c r="J1052" s="33" t="s">
        <v>1540</v>
      </c>
      <c r="K1052" s="33"/>
      <c r="L1052" s="33"/>
      <c r="M1052" s="33" t="s">
        <v>2458</v>
      </c>
      <c r="N1052" s="35" t="s">
        <v>39</v>
      </c>
      <c r="O1052" s="35" t="n">
        <v>2020</v>
      </c>
      <c r="P1052" s="36" t="str">
        <f aca="false">J1052</f>
        <v>Pressmaster 1000 GTX mk III</v>
      </c>
      <c r="Q1052" s="37" t="n">
        <f aca="false">COUNTIF(P:P,P1052)</f>
        <v>3</v>
      </c>
      <c r="R1052" s="38" t="str">
        <f aca="false">E1052&amp;"|"&amp;J1052</f>
        <v>Pressmaster|Pressmaster 1000 GTX mk III</v>
      </c>
      <c r="S1052" s="39" t="n">
        <f aca="false">COUNTIF(R:R,R1052)</f>
        <v>2</v>
      </c>
      <c r="T1052" s="40" t="str">
        <f aca="false">B1052&amp;"|"&amp;E1052&amp;"|"&amp;J1052</f>
        <v>Character|Pressmaster|Pressmaster 1000 GTX mk III</v>
      </c>
      <c r="U1052" s="41" t="n">
        <f aca="false">COUNTIF(T:T,T1052)</f>
        <v>1</v>
      </c>
      <c r="V1052" s="42" t="str">
        <f aca="false">B1052&amp;"|"&amp;E1052&amp;"|"&amp;J1052&amp;"|"&amp;N1052</f>
        <v>Character|Pressmaster|Pressmaster 1000 GTX mk III|Collusion</v>
      </c>
      <c r="W1052" s="43" t="n">
        <f aca="false">COUNTIF(V:V,V1052)</f>
        <v>1</v>
      </c>
    </row>
    <row r="1053" customFormat="false" ht="15.75" hidden="false" customHeight="true" outlineLevel="0" collapsed="false">
      <c r="A1053" s="33" t="s">
        <v>39</v>
      </c>
      <c r="B1053" s="33" t="s">
        <v>32</v>
      </c>
      <c r="C1053" s="34" t="n">
        <v>0</v>
      </c>
      <c r="D1053" s="34" t="n">
        <v>1</v>
      </c>
      <c r="E1053" s="33" t="s">
        <v>1538</v>
      </c>
      <c r="F1053" s="33" t="s">
        <v>1538</v>
      </c>
      <c r="G1053" s="34" t="n">
        <v>0</v>
      </c>
      <c r="H1053" s="33" t="s">
        <v>109</v>
      </c>
      <c r="I1053" s="33" t="s">
        <v>109</v>
      </c>
      <c r="J1053" s="33" t="s">
        <v>1540</v>
      </c>
      <c r="K1053" s="33"/>
      <c r="L1053" s="33"/>
      <c r="M1053" s="33" t="s">
        <v>2459</v>
      </c>
      <c r="N1053" s="35" t="s">
        <v>39</v>
      </c>
      <c r="O1053" s="35" t="n">
        <v>2020</v>
      </c>
      <c r="P1053" s="36" t="str">
        <f aca="false">J1053</f>
        <v>Pressmaster 1000 GTX mk III</v>
      </c>
      <c r="Q1053" s="37" t="n">
        <f aca="false">COUNTIF(P:P,P1053)</f>
        <v>3</v>
      </c>
      <c r="R1053" s="38" t="str">
        <f aca="false">E1053&amp;"|"&amp;J1053</f>
        <v>Pressmaster|Pressmaster 1000 GTX mk III</v>
      </c>
      <c r="S1053" s="39" t="n">
        <f aca="false">COUNTIF(R:R,R1053)</f>
        <v>2</v>
      </c>
      <c r="T1053" s="40" t="str">
        <f aca="false">B1053&amp;"|"&amp;E1053&amp;"|"&amp;J1053</f>
        <v>Character (Co-Op)|Pressmaster|Pressmaster 1000 GTX mk III</v>
      </c>
      <c r="U1053" s="41" t="n">
        <f aca="false">COUNTIF(T:T,T1053)</f>
        <v>1</v>
      </c>
      <c r="V1053" s="42" t="str">
        <f aca="false">B1053&amp;"|"&amp;E1053&amp;"|"&amp;J1053&amp;"|"&amp;N1053</f>
        <v>Character (Co-Op)|Pressmaster|Pressmaster 1000 GTX mk III|Collusion</v>
      </c>
      <c r="W1053" s="43" t="n">
        <f aca="false">COUNTIF(V:V,V1053)</f>
        <v>1</v>
      </c>
    </row>
    <row r="1054" customFormat="false" ht="15.75" hidden="false" customHeight="true" outlineLevel="0" collapsed="false">
      <c r="A1054" s="33" t="s">
        <v>39</v>
      </c>
      <c r="B1054" s="33" t="s">
        <v>21</v>
      </c>
      <c r="C1054" s="34" t="n">
        <v>0</v>
      </c>
      <c r="D1054" s="34" t="n">
        <v>3</v>
      </c>
      <c r="E1054" s="33" t="s">
        <v>1538</v>
      </c>
      <c r="F1054" s="33" t="s">
        <v>1538</v>
      </c>
      <c r="G1054" s="34" t="n">
        <v>0</v>
      </c>
      <c r="H1054" s="33" t="s">
        <v>109</v>
      </c>
      <c r="I1054" s="33" t="s">
        <v>109</v>
      </c>
      <c r="J1054" s="33" t="s">
        <v>148</v>
      </c>
      <c r="K1054" s="33"/>
      <c r="L1054" s="33"/>
      <c r="M1054" s="33" t="s">
        <v>150</v>
      </c>
      <c r="N1054" s="35" t="s">
        <v>39</v>
      </c>
      <c r="O1054" s="35" t="n">
        <v>2020</v>
      </c>
      <c r="P1054" s="36" t="str">
        <f aca="false">J1054</f>
        <v>Friendship (+1 VP)</v>
      </c>
      <c r="Q1054" s="37" t="n">
        <f aca="false">COUNTIF(P:P,P1054)</f>
        <v>24</v>
      </c>
      <c r="R1054" s="38" t="str">
        <f aca="false">E1054&amp;"|"&amp;J1054</f>
        <v>Pressmaster|Friendship (+1 VP)</v>
      </c>
      <c r="S1054" s="39" t="n">
        <f aca="false">COUNTIF(R:R,R1054)</f>
        <v>1</v>
      </c>
      <c r="T1054" s="40" t="str">
        <f aca="false">B1054&amp;"|"&amp;E1054&amp;"|"&amp;J1054</f>
        <v>Friendship|Pressmaster|Friendship (+1 VP)</v>
      </c>
      <c r="U1054" s="41" t="n">
        <f aca="false">COUNTIF(T:T,T1054)</f>
        <v>1</v>
      </c>
      <c r="V1054" s="42" t="str">
        <f aca="false">B1054&amp;"|"&amp;E1054&amp;"|"&amp;J1054&amp;"|"&amp;N1054</f>
        <v>Friendship|Pressmaster|Friendship (+1 VP)|Collusion</v>
      </c>
      <c r="W1054" s="43" t="n">
        <f aca="false">COUNTIF(V:V,V1054)</f>
        <v>1</v>
      </c>
    </row>
    <row r="1055" customFormat="false" ht="15.75" hidden="false" customHeight="true" outlineLevel="0" collapsed="false">
      <c r="A1055" s="33" t="s">
        <v>39</v>
      </c>
      <c r="B1055" s="33" t="s">
        <v>21</v>
      </c>
      <c r="C1055" s="34" t="n">
        <v>0</v>
      </c>
      <c r="D1055" s="34" t="n">
        <v>2</v>
      </c>
      <c r="E1055" s="33" t="s">
        <v>1538</v>
      </c>
      <c r="F1055" s="33" t="s">
        <v>1538</v>
      </c>
      <c r="G1055" s="34" t="n">
        <v>0</v>
      </c>
      <c r="H1055" s="33" t="s">
        <v>109</v>
      </c>
      <c r="I1055" s="33" t="s">
        <v>109</v>
      </c>
      <c r="J1055" s="33" t="s">
        <v>151</v>
      </c>
      <c r="K1055" s="33"/>
      <c r="L1055" s="33"/>
      <c r="M1055" s="33" t="s">
        <v>152</v>
      </c>
      <c r="N1055" s="35" t="s">
        <v>39</v>
      </c>
      <c r="O1055" s="35" t="n">
        <v>2020</v>
      </c>
      <c r="P1055" s="36" t="str">
        <f aca="false">J1055</f>
        <v>Friendship (+2 VP)</v>
      </c>
      <c r="Q1055" s="37" t="n">
        <f aca="false">COUNTIF(P:P,P1055)</f>
        <v>23</v>
      </c>
      <c r="R1055" s="38" t="str">
        <f aca="false">E1055&amp;"|"&amp;J1055</f>
        <v>Pressmaster|Friendship (+2 VP)</v>
      </c>
      <c r="S1055" s="39" t="n">
        <f aca="false">COUNTIF(R:R,R1055)</f>
        <v>1</v>
      </c>
      <c r="T1055" s="40" t="str">
        <f aca="false">B1055&amp;"|"&amp;E1055&amp;"|"&amp;J1055</f>
        <v>Friendship|Pressmaster|Friendship (+2 VP)</v>
      </c>
      <c r="U1055" s="41" t="n">
        <f aca="false">COUNTIF(T:T,T1055)</f>
        <v>1</v>
      </c>
      <c r="V1055" s="42" t="str">
        <f aca="false">B1055&amp;"|"&amp;E1055&amp;"|"&amp;J1055&amp;"|"&amp;N1055</f>
        <v>Friendship|Pressmaster|Friendship (+2 VP)|Collusion</v>
      </c>
      <c r="W1055" s="43" t="n">
        <f aca="false">COUNTIF(V:V,V1055)</f>
        <v>1</v>
      </c>
    </row>
    <row r="1056" customFormat="false" ht="15.75" hidden="false" customHeight="true" outlineLevel="0" collapsed="false">
      <c r="A1056" s="33" t="s">
        <v>39</v>
      </c>
      <c r="B1056" s="33" t="s">
        <v>21</v>
      </c>
      <c r="C1056" s="34" t="n">
        <v>0</v>
      </c>
      <c r="D1056" s="34" t="n">
        <v>1</v>
      </c>
      <c r="E1056" s="33" t="s">
        <v>1538</v>
      </c>
      <c r="F1056" s="33" t="s">
        <v>1538</v>
      </c>
      <c r="G1056" s="34" t="n">
        <v>0</v>
      </c>
      <c r="H1056" s="33" t="s">
        <v>109</v>
      </c>
      <c r="I1056" s="33" t="s">
        <v>109</v>
      </c>
      <c r="J1056" s="33" t="s">
        <v>153</v>
      </c>
      <c r="K1056" s="33"/>
      <c r="L1056" s="33"/>
      <c r="M1056" s="33" t="s">
        <v>154</v>
      </c>
      <c r="N1056" s="35" t="s">
        <v>39</v>
      </c>
      <c r="O1056" s="35" t="n">
        <v>2020</v>
      </c>
      <c r="P1056" s="36" t="str">
        <f aca="false">J1056</f>
        <v>Friendship (+3 VP)</v>
      </c>
      <c r="Q1056" s="37" t="n">
        <f aca="false">COUNTIF(P:P,P1056)</f>
        <v>23</v>
      </c>
      <c r="R1056" s="38" t="str">
        <f aca="false">E1056&amp;"|"&amp;J1056</f>
        <v>Pressmaster|Friendship (+3 VP)</v>
      </c>
      <c r="S1056" s="39" t="n">
        <f aca="false">COUNTIF(R:R,R1056)</f>
        <v>1</v>
      </c>
      <c r="T1056" s="40" t="str">
        <f aca="false">B1056&amp;"|"&amp;E1056&amp;"|"&amp;J1056</f>
        <v>Friendship|Pressmaster|Friendship (+3 VP)</v>
      </c>
      <c r="U1056" s="41" t="n">
        <f aca="false">COUNTIF(T:T,T1056)</f>
        <v>1</v>
      </c>
      <c r="V1056" s="42" t="str">
        <f aca="false">B1056&amp;"|"&amp;E1056&amp;"|"&amp;J1056&amp;"|"&amp;N1056</f>
        <v>Friendship|Pressmaster|Friendship (+3 VP)|Collusion</v>
      </c>
      <c r="W1056" s="43" t="n">
        <f aca="false">COUNTIF(V:V,V1056)</f>
        <v>1</v>
      </c>
    </row>
    <row r="1057" customFormat="false" ht="15.75" hidden="false" customHeight="true" outlineLevel="0" collapsed="false">
      <c r="A1057" s="33" t="s">
        <v>76</v>
      </c>
      <c r="B1057" s="33" t="s">
        <v>13</v>
      </c>
      <c r="C1057" s="34" t="n">
        <v>4</v>
      </c>
      <c r="D1057" s="34" t="n">
        <v>2</v>
      </c>
      <c r="E1057" s="33" t="s">
        <v>2460</v>
      </c>
      <c r="F1057" s="33" t="s">
        <v>2460</v>
      </c>
      <c r="G1057" s="34" t="n">
        <v>3</v>
      </c>
      <c r="H1057" s="33" t="s">
        <v>139</v>
      </c>
      <c r="I1057" s="33" t="s">
        <v>120</v>
      </c>
      <c r="J1057" s="33" t="s">
        <v>2461</v>
      </c>
      <c r="K1057" s="33" t="s">
        <v>2462</v>
      </c>
      <c r="L1057" s="33"/>
      <c r="M1057" s="33" t="s">
        <v>2463</v>
      </c>
      <c r="N1057" s="35" t="s">
        <v>39</v>
      </c>
      <c r="O1057" s="35" t="n">
        <v>2019</v>
      </c>
      <c r="P1057" s="36" t="str">
        <f aca="false">J1057</f>
        <v>Animal Princess</v>
      </c>
      <c r="Q1057" s="37" t="n">
        <f aca="false">COUNTIF(P:P,P1057)</f>
        <v>1</v>
      </c>
      <c r="R1057" s="38" t="str">
        <f aca="false">E1057&amp;"|"&amp;J1057</f>
        <v>Princess Power|Animal Princess</v>
      </c>
      <c r="S1057" s="39" t="n">
        <f aca="false">COUNTIF(R:R,R1057)</f>
        <v>1</v>
      </c>
      <c r="T1057" s="40" t="str">
        <f aca="false">B1057&amp;"|"&amp;E1057&amp;"|"&amp;J1057</f>
        <v>Expansion|Princess Power|Animal Princess</v>
      </c>
      <c r="U1057" s="41" t="n">
        <f aca="false">COUNTIF(T:T,T1057)</f>
        <v>1</v>
      </c>
      <c r="V1057" s="42" t="str">
        <f aca="false">B1057&amp;"|"&amp;E1057&amp;"|"&amp;J1057&amp;"|"&amp;N1057</f>
        <v>Expansion|Princess Power|Animal Princess|Collusion</v>
      </c>
      <c r="W1057" s="43" t="n">
        <f aca="false">COUNTIF(V:V,V1057)</f>
        <v>1</v>
      </c>
    </row>
    <row r="1058" customFormat="false" ht="15.75" hidden="false" customHeight="true" outlineLevel="0" collapsed="false">
      <c r="A1058" s="33" t="s">
        <v>76</v>
      </c>
      <c r="B1058" s="33" t="s">
        <v>13</v>
      </c>
      <c r="C1058" s="34" t="n">
        <v>4</v>
      </c>
      <c r="D1058" s="34" t="n">
        <v>2</v>
      </c>
      <c r="E1058" s="33" t="s">
        <v>2460</v>
      </c>
      <c r="F1058" s="33" t="s">
        <v>2460</v>
      </c>
      <c r="G1058" s="34" t="n">
        <v>3</v>
      </c>
      <c r="H1058" s="33" t="s">
        <v>124</v>
      </c>
      <c r="I1058" s="33" t="s">
        <v>120</v>
      </c>
      <c r="J1058" s="33" t="s">
        <v>2464</v>
      </c>
      <c r="K1058" s="33" t="s">
        <v>2465</v>
      </c>
      <c r="L1058" s="33"/>
      <c r="M1058" s="33" t="s">
        <v>2466</v>
      </c>
      <c r="N1058" s="35" t="s">
        <v>39</v>
      </c>
      <c r="O1058" s="35" t="n">
        <v>2019</v>
      </c>
      <c r="P1058" s="36" t="str">
        <f aca="false">J1058</f>
        <v>Do You Wanna Build a Deck Box?</v>
      </c>
      <c r="Q1058" s="37" t="n">
        <f aca="false">COUNTIF(P:P,P1058)</f>
        <v>1</v>
      </c>
      <c r="R1058" s="38" t="str">
        <f aca="false">E1058&amp;"|"&amp;J1058</f>
        <v>Princess Power|Do You Wanna Build a Deck Box?</v>
      </c>
      <c r="S1058" s="39" t="n">
        <f aca="false">COUNTIF(R:R,R1058)</f>
        <v>1</v>
      </c>
      <c r="T1058" s="40" t="str">
        <f aca="false">B1058&amp;"|"&amp;E1058&amp;"|"&amp;J1058</f>
        <v>Expansion|Princess Power|Do You Wanna Build a Deck Box?</v>
      </c>
      <c r="U1058" s="41" t="n">
        <f aca="false">COUNTIF(T:T,T1058)</f>
        <v>1</v>
      </c>
      <c r="V1058" s="42" t="str">
        <f aca="false">B1058&amp;"|"&amp;E1058&amp;"|"&amp;J1058&amp;"|"&amp;N1058</f>
        <v>Expansion|Princess Power|Do You Wanna Build a Deck Box?|Collusion</v>
      </c>
      <c r="W1058" s="43" t="n">
        <f aca="false">COUNTIF(V:V,V1058)</f>
        <v>1</v>
      </c>
    </row>
    <row r="1059" customFormat="false" ht="15.75" hidden="false" customHeight="true" outlineLevel="0" collapsed="false">
      <c r="A1059" s="33" t="s">
        <v>76</v>
      </c>
      <c r="B1059" s="33" t="s">
        <v>13</v>
      </c>
      <c r="C1059" s="34" t="n">
        <v>4</v>
      </c>
      <c r="D1059" s="34" t="n">
        <v>2</v>
      </c>
      <c r="E1059" s="33" t="s">
        <v>2460</v>
      </c>
      <c r="F1059" s="33" t="s">
        <v>2460</v>
      </c>
      <c r="G1059" s="34" t="n">
        <v>5</v>
      </c>
      <c r="H1059" s="33" t="s">
        <v>114</v>
      </c>
      <c r="I1059" s="33" t="s">
        <v>120</v>
      </c>
      <c r="J1059" s="33" t="s">
        <v>2467</v>
      </c>
      <c r="K1059" s="33"/>
      <c r="L1059" s="33"/>
      <c r="M1059" s="33" t="s">
        <v>2468</v>
      </c>
      <c r="N1059" s="35" t="s">
        <v>39</v>
      </c>
      <c r="O1059" s="35" t="n">
        <v>2019</v>
      </c>
      <c r="P1059" s="36" t="str">
        <f aca="false">J1059</f>
        <v>Fight Princess</v>
      </c>
      <c r="Q1059" s="37" t="n">
        <f aca="false">COUNTIF(P:P,P1059)</f>
        <v>1</v>
      </c>
      <c r="R1059" s="38" t="str">
        <f aca="false">E1059&amp;"|"&amp;J1059</f>
        <v>Princess Power|Fight Princess</v>
      </c>
      <c r="S1059" s="39" t="n">
        <f aca="false">COUNTIF(R:R,R1059)</f>
        <v>1</v>
      </c>
      <c r="T1059" s="40" t="str">
        <f aca="false">B1059&amp;"|"&amp;E1059&amp;"|"&amp;J1059</f>
        <v>Expansion|Princess Power|Fight Princess</v>
      </c>
      <c r="U1059" s="41" t="n">
        <f aca="false">COUNTIF(T:T,T1059)</f>
        <v>1</v>
      </c>
      <c r="V1059" s="42" t="str">
        <f aca="false">B1059&amp;"|"&amp;E1059&amp;"|"&amp;J1059&amp;"|"&amp;N1059</f>
        <v>Expansion|Princess Power|Fight Princess|Collusion</v>
      </c>
      <c r="W1059" s="43" t="n">
        <f aca="false">COUNTIF(V:V,V1059)</f>
        <v>1</v>
      </c>
    </row>
    <row r="1060" customFormat="false" ht="15.75" hidden="false" customHeight="true" outlineLevel="0" collapsed="false">
      <c r="A1060" s="33" t="s">
        <v>76</v>
      </c>
      <c r="B1060" s="33" t="s">
        <v>13</v>
      </c>
      <c r="C1060" s="34" t="n">
        <v>4</v>
      </c>
      <c r="D1060" s="34" t="n">
        <v>1</v>
      </c>
      <c r="E1060" s="33" t="s">
        <v>2460</v>
      </c>
      <c r="F1060" s="33" t="s">
        <v>2460</v>
      </c>
      <c r="G1060" s="34" t="n">
        <v>6</v>
      </c>
      <c r="H1060" s="33" t="s">
        <v>129</v>
      </c>
      <c r="I1060" s="33" t="s">
        <v>120</v>
      </c>
      <c r="J1060" s="33" t="s">
        <v>2469</v>
      </c>
      <c r="K1060" s="33"/>
      <c r="L1060" s="33"/>
      <c r="M1060" s="33" t="s">
        <v>2470</v>
      </c>
      <c r="N1060" s="35" t="s">
        <v>39</v>
      </c>
      <c r="O1060" s="35" t="n">
        <v>2019</v>
      </c>
      <c r="P1060" s="36" t="str">
        <f aca="false">J1060</f>
        <v>Internet Princess</v>
      </c>
      <c r="Q1060" s="37" t="n">
        <f aca="false">COUNTIF(P:P,P1060)</f>
        <v>1</v>
      </c>
      <c r="R1060" s="38" t="str">
        <f aca="false">E1060&amp;"|"&amp;J1060</f>
        <v>Princess Power|Internet Princess</v>
      </c>
      <c r="S1060" s="39" t="n">
        <f aca="false">COUNTIF(R:R,R1060)</f>
        <v>1</v>
      </c>
      <c r="T1060" s="40" t="str">
        <f aca="false">B1060&amp;"|"&amp;E1060&amp;"|"&amp;J1060</f>
        <v>Expansion|Princess Power|Internet Princess</v>
      </c>
      <c r="U1060" s="41" t="n">
        <f aca="false">COUNTIF(T:T,T1060)</f>
        <v>1</v>
      </c>
      <c r="V1060" s="42" t="str">
        <f aca="false">B1060&amp;"|"&amp;E1060&amp;"|"&amp;J1060&amp;"|"&amp;N1060</f>
        <v>Expansion|Princess Power|Internet Princess|Collusion</v>
      </c>
      <c r="W1060" s="43" t="n">
        <f aca="false">COUNTIF(V:V,V1060)</f>
        <v>1</v>
      </c>
    </row>
    <row r="1061" customFormat="false" ht="15.75" hidden="false" customHeight="true" outlineLevel="0" collapsed="false">
      <c r="A1061" s="33" t="s">
        <v>76</v>
      </c>
      <c r="B1061" s="33" t="s">
        <v>13</v>
      </c>
      <c r="C1061" s="34" t="n">
        <v>4</v>
      </c>
      <c r="D1061" s="34" t="n">
        <v>2</v>
      </c>
      <c r="E1061" s="33" t="s">
        <v>2460</v>
      </c>
      <c r="F1061" s="33" t="s">
        <v>2460</v>
      </c>
      <c r="G1061" s="34" t="n">
        <v>4</v>
      </c>
      <c r="H1061" s="33" t="s">
        <v>124</v>
      </c>
      <c r="I1061" s="33" t="s">
        <v>120</v>
      </c>
      <c r="J1061" s="33" t="s">
        <v>2471</v>
      </c>
      <c r="K1061" s="33"/>
      <c r="L1061" s="33"/>
      <c r="M1061" s="33" t="s">
        <v>2472</v>
      </c>
      <c r="N1061" s="35" t="s">
        <v>39</v>
      </c>
      <c r="O1061" s="35" t="n">
        <v>2019</v>
      </c>
      <c r="P1061" s="36" t="str">
        <f aca="false">J1061</f>
        <v>Money Princess</v>
      </c>
      <c r="Q1061" s="37" t="n">
        <f aca="false">COUNTIF(P:P,P1061)</f>
        <v>1</v>
      </c>
      <c r="R1061" s="38" t="str">
        <f aca="false">E1061&amp;"|"&amp;J1061</f>
        <v>Princess Power|Money Princess</v>
      </c>
      <c r="S1061" s="39" t="n">
        <f aca="false">COUNTIF(R:R,R1061)</f>
        <v>1</v>
      </c>
      <c r="T1061" s="40" t="str">
        <f aca="false">B1061&amp;"|"&amp;E1061&amp;"|"&amp;J1061</f>
        <v>Expansion|Princess Power|Money Princess</v>
      </c>
      <c r="U1061" s="41" t="n">
        <f aca="false">COUNTIF(T:T,T1061)</f>
        <v>1</v>
      </c>
      <c r="V1061" s="42" t="str">
        <f aca="false">B1061&amp;"|"&amp;E1061&amp;"|"&amp;J1061&amp;"|"&amp;N1061</f>
        <v>Expansion|Princess Power|Money Princess|Collusion</v>
      </c>
      <c r="W1061" s="43" t="n">
        <f aca="false">COUNTIF(V:V,V1061)</f>
        <v>1</v>
      </c>
    </row>
    <row r="1062" customFormat="false" ht="15.75" hidden="false" customHeight="true" outlineLevel="0" collapsed="false">
      <c r="A1062" s="33" t="s">
        <v>76</v>
      </c>
      <c r="B1062" s="33" t="s">
        <v>13</v>
      </c>
      <c r="C1062" s="34" t="n">
        <v>4</v>
      </c>
      <c r="D1062" s="34" t="n">
        <v>3</v>
      </c>
      <c r="E1062" s="33" t="s">
        <v>2460</v>
      </c>
      <c r="F1062" s="33" t="s">
        <v>2460</v>
      </c>
      <c r="G1062" s="34" t="n">
        <v>2</v>
      </c>
      <c r="H1062" s="33" t="s">
        <v>99</v>
      </c>
      <c r="I1062" s="33" t="s">
        <v>120</v>
      </c>
      <c r="J1062" s="33" t="s">
        <v>2473</v>
      </c>
      <c r="K1062" s="33" t="s">
        <v>2474</v>
      </c>
      <c r="L1062" s="33"/>
      <c r="M1062" s="33" t="s">
        <v>2475</v>
      </c>
      <c r="N1062" s="35" t="s">
        <v>39</v>
      </c>
      <c r="O1062" s="35" t="n">
        <v>2019</v>
      </c>
      <c r="P1062" s="36" t="str">
        <f aca="false">J1062</f>
        <v>Princess Princess</v>
      </c>
      <c r="Q1062" s="37" t="n">
        <f aca="false">COUNTIF(P:P,P1062)</f>
        <v>1</v>
      </c>
      <c r="R1062" s="38" t="str">
        <f aca="false">E1062&amp;"|"&amp;J1062</f>
        <v>Princess Power|Princess Princess</v>
      </c>
      <c r="S1062" s="39" t="n">
        <f aca="false">COUNTIF(R:R,R1062)</f>
        <v>1</v>
      </c>
      <c r="T1062" s="40" t="str">
        <f aca="false">B1062&amp;"|"&amp;E1062&amp;"|"&amp;J1062</f>
        <v>Expansion|Princess Power|Princess Princess</v>
      </c>
      <c r="U1062" s="41" t="n">
        <f aca="false">COUNTIF(T:T,T1062)</f>
        <v>1</v>
      </c>
      <c r="V1062" s="42" t="str">
        <f aca="false">B1062&amp;"|"&amp;E1062&amp;"|"&amp;J1062&amp;"|"&amp;N1062</f>
        <v>Expansion|Princess Power|Princess Princess|Collusion</v>
      </c>
      <c r="W1062" s="43" t="n">
        <f aca="false">COUNTIF(V:V,V1062)</f>
        <v>1</v>
      </c>
    </row>
    <row r="1063" customFormat="false" ht="15.75" hidden="false" customHeight="true" outlineLevel="0" collapsed="false">
      <c r="A1063" s="33" t="s">
        <v>10</v>
      </c>
      <c r="B1063" s="33" t="s">
        <v>17</v>
      </c>
      <c r="C1063" s="34" t="n">
        <v>7</v>
      </c>
      <c r="D1063" s="34" t="n">
        <v>1</v>
      </c>
      <c r="E1063" s="33" t="s">
        <v>2476</v>
      </c>
      <c r="F1063" s="33" t="s">
        <v>2476</v>
      </c>
      <c r="G1063" s="34" t="n">
        <v>7</v>
      </c>
      <c r="H1063" s="33" t="s">
        <v>129</v>
      </c>
      <c r="I1063" s="33" t="s">
        <v>105</v>
      </c>
      <c r="J1063" s="33" t="s">
        <v>2477</v>
      </c>
      <c r="K1063" s="33" t="s">
        <v>2478</v>
      </c>
      <c r="L1063" s="33"/>
      <c r="M1063" s="33" t="s">
        <v>2479</v>
      </c>
      <c r="N1063" s="35" t="s">
        <v>109</v>
      </c>
      <c r="O1063" s="35" t="n">
        <v>2015</v>
      </c>
      <c r="P1063" s="36" t="str">
        <f aca="false">J1063</f>
        <v>Crown Princess Piyoko</v>
      </c>
      <c r="Q1063" s="37" t="n">
        <f aca="false">COUNTIF(P:P,P1063)</f>
        <v>1</v>
      </c>
      <c r="R1063" s="38" t="str">
        <f aca="false">E1063&amp;"|"&amp;J1063</f>
        <v>Princess’ Blade|Crown Princess Piyoko</v>
      </c>
      <c r="S1063" s="39" t="n">
        <f aca="false">COUNTIF(R:R,R1063)</f>
        <v>1</v>
      </c>
      <c r="T1063" s="40" t="str">
        <f aca="false">B1063&amp;"|"&amp;E1063&amp;"|"&amp;J1063</f>
        <v>Silver Promo|Princess’ Blade|Crown Princess Piyoko</v>
      </c>
      <c r="U1063" s="41" t="n">
        <f aca="false">COUNTIF(T:T,T1063)</f>
        <v>1</v>
      </c>
      <c r="V1063" s="42" t="str">
        <f aca="false">B1063&amp;"|"&amp;E1063&amp;"|"&amp;J1063&amp;"|"&amp;N1063</f>
        <v>Silver Promo|Princess’ Blade|Crown Princess Piyoko|-</v>
      </c>
      <c r="W1063" s="43" t="n">
        <f aca="false">COUNTIF(V:V,V1063)</f>
        <v>1</v>
      </c>
    </row>
    <row r="1064" customFormat="false" ht="15.75" hidden="false" customHeight="true" outlineLevel="0" collapsed="false">
      <c r="A1064" s="33" t="s">
        <v>10</v>
      </c>
      <c r="B1064" s="33" t="s">
        <v>17</v>
      </c>
      <c r="C1064" s="34" t="n">
        <v>7</v>
      </c>
      <c r="D1064" s="34" t="n">
        <v>1</v>
      </c>
      <c r="E1064" s="33" t="s">
        <v>2476</v>
      </c>
      <c r="F1064" s="33" t="s">
        <v>2476</v>
      </c>
      <c r="G1064" s="34" t="n">
        <v>7</v>
      </c>
      <c r="H1064" s="33" t="s">
        <v>110</v>
      </c>
      <c r="I1064" s="33" t="s">
        <v>275</v>
      </c>
      <c r="J1064" s="33" t="s">
        <v>2480</v>
      </c>
      <c r="K1064" s="33" t="s">
        <v>2478</v>
      </c>
      <c r="L1064" s="33"/>
      <c r="M1064" s="33" t="s">
        <v>2481</v>
      </c>
      <c r="N1064" s="35" t="s">
        <v>109</v>
      </c>
      <c r="O1064" s="35" t="n">
        <v>2015</v>
      </c>
      <c r="P1064" s="36" t="str">
        <f aca="false">J1064</f>
        <v>Dragon Princess Moire</v>
      </c>
      <c r="Q1064" s="37" t="n">
        <f aca="false">COUNTIF(P:P,P1064)</f>
        <v>1</v>
      </c>
      <c r="R1064" s="38" t="str">
        <f aca="false">E1064&amp;"|"&amp;J1064</f>
        <v>Princess’ Blade|Dragon Princess Moire</v>
      </c>
      <c r="S1064" s="39" t="n">
        <f aca="false">COUNTIF(R:R,R1064)</f>
        <v>1</v>
      </c>
      <c r="T1064" s="40" t="str">
        <f aca="false">B1064&amp;"|"&amp;E1064&amp;"|"&amp;J1064</f>
        <v>Silver Promo|Princess’ Blade|Dragon Princess Moire</v>
      </c>
      <c r="U1064" s="41" t="n">
        <f aca="false">COUNTIF(T:T,T1064)</f>
        <v>1</v>
      </c>
      <c r="V1064" s="42" t="str">
        <f aca="false">B1064&amp;"|"&amp;E1064&amp;"|"&amp;J1064&amp;"|"&amp;N1064</f>
        <v>Silver Promo|Princess’ Blade|Dragon Princess Moire|-</v>
      </c>
      <c r="W1064" s="43" t="n">
        <f aca="false">COUNTIF(V:V,V1064)</f>
        <v>1</v>
      </c>
    </row>
    <row r="1065" customFormat="false" ht="15.75" hidden="false" customHeight="true" outlineLevel="0" collapsed="false">
      <c r="A1065" s="33" t="s">
        <v>10</v>
      </c>
      <c r="B1065" s="33" t="s">
        <v>17</v>
      </c>
      <c r="C1065" s="34" t="n">
        <v>7</v>
      </c>
      <c r="D1065" s="34" t="n">
        <v>1</v>
      </c>
      <c r="E1065" s="33" t="s">
        <v>2476</v>
      </c>
      <c r="F1065" s="33" t="s">
        <v>2476</v>
      </c>
      <c r="G1065" s="34" t="n">
        <v>7</v>
      </c>
      <c r="H1065" s="33" t="s">
        <v>99</v>
      </c>
      <c r="I1065" s="33" t="s">
        <v>117</v>
      </c>
      <c r="J1065" s="33" t="s">
        <v>2482</v>
      </c>
      <c r="K1065" s="33" t="s">
        <v>2478</v>
      </c>
      <c r="L1065" s="33"/>
      <c r="M1065" s="33" t="s">
        <v>2483</v>
      </c>
      <c r="N1065" s="35" t="s">
        <v>109</v>
      </c>
      <c r="O1065" s="35" t="n">
        <v>2015</v>
      </c>
      <c r="P1065" s="36" t="str">
        <f aca="false">J1065</f>
        <v>Machine Princess Euno</v>
      </c>
      <c r="Q1065" s="37" t="n">
        <f aca="false">COUNTIF(P:P,P1065)</f>
        <v>1</v>
      </c>
      <c r="R1065" s="38" t="str">
        <f aca="false">E1065&amp;"|"&amp;J1065</f>
        <v>Princess’ Blade|Machine Princess Euno</v>
      </c>
      <c r="S1065" s="39" t="n">
        <f aca="false">COUNTIF(R:R,R1065)</f>
        <v>1</v>
      </c>
      <c r="T1065" s="40" t="str">
        <f aca="false">B1065&amp;"|"&amp;E1065&amp;"|"&amp;J1065</f>
        <v>Silver Promo|Princess’ Blade|Machine Princess Euno</v>
      </c>
      <c r="U1065" s="41" t="n">
        <f aca="false">COUNTIF(T:T,T1065)</f>
        <v>1</v>
      </c>
      <c r="V1065" s="42" t="str">
        <f aca="false">B1065&amp;"|"&amp;E1065&amp;"|"&amp;J1065&amp;"|"&amp;N1065</f>
        <v>Silver Promo|Princess’ Blade|Machine Princess Euno|-</v>
      </c>
      <c r="W1065" s="43" t="n">
        <f aca="false">COUNTIF(V:V,V1065)</f>
        <v>1</v>
      </c>
    </row>
    <row r="1066" customFormat="false" ht="15.75" hidden="false" customHeight="true" outlineLevel="0" collapsed="false">
      <c r="A1066" s="33" t="s">
        <v>10</v>
      </c>
      <c r="B1066" s="33" t="s">
        <v>17</v>
      </c>
      <c r="C1066" s="34" t="n">
        <v>7</v>
      </c>
      <c r="D1066" s="34" t="n">
        <v>1</v>
      </c>
      <c r="E1066" s="33" t="s">
        <v>2476</v>
      </c>
      <c r="F1066" s="33" t="s">
        <v>2476</v>
      </c>
      <c r="G1066" s="34" t="n">
        <v>7</v>
      </c>
      <c r="H1066" s="33" t="s">
        <v>124</v>
      </c>
      <c r="I1066" s="33" t="s">
        <v>120</v>
      </c>
      <c r="J1066" s="33" t="s">
        <v>2484</v>
      </c>
      <c r="K1066" s="33" t="s">
        <v>2478</v>
      </c>
      <c r="L1066" s="33"/>
      <c r="M1066" s="33" t="s">
        <v>2485</v>
      </c>
      <c r="N1066" s="35" t="s">
        <v>109</v>
      </c>
      <c r="O1066" s="35" t="n">
        <v>2015</v>
      </c>
      <c r="P1066" s="36" t="str">
        <f aca="false">J1066</f>
        <v>Magical Princess Riza</v>
      </c>
      <c r="Q1066" s="37" t="n">
        <f aca="false">COUNTIF(P:P,P1066)</f>
        <v>1</v>
      </c>
      <c r="R1066" s="38" t="str">
        <f aca="false">E1066&amp;"|"&amp;J1066</f>
        <v>Princess’ Blade|Magical Princess Riza</v>
      </c>
      <c r="S1066" s="39" t="n">
        <f aca="false">COUNTIF(R:R,R1066)</f>
        <v>1</v>
      </c>
      <c r="T1066" s="40" t="str">
        <f aca="false">B1066&amp;"|"&amp;E1066&amp;"|"&amp;J1066</f>
        <v>Silver Promo|Princess’ Blade|Magical Princess Riza</v>
      </c>
      <c r="U1066" s="41" t="n">
        <f aca="false">COUNTIF(T:T,T1066)</f>
        <v>1</v>
      </c>
      <c r="V1066" s="42" t="str">
        <f aca="false">B1066&amp;"|"&amp;E1066&amp;"|"&amp;J1066&amp;"|"&amp;N1066</f>
        <v>Silver Promo|Princess’ Blade|Magical Princess Riza|-</v>
      </c>
      <c r="W1066" s="43" t="n">
        <f aca="false">COUNTIF(V:V,V1066)</f>
        <v>1</v>
      </c>
    </row>
    <row r="1067" customFormat="false" ht="15.75" hidden="false" customHeight="true" outlineLevel="0" collapsed="false">
      <c r="A1067" s="33" t="s">
        <v>10</v>
      </c>
      <c r="B1067" s="33" t="s">
        <v>17</v>
      </c>
      <c r="C1067" s="34" t="n">
        <v>7</v>
      </c>
      <c r="D1067" s="34" t="n">
        <v>1</v>
      </c>
      <c r="E1067" s="33" t="s">
        <v>2476</v>
      </c>
      <c r="F1067" s="33" t="s">
        <v>2476</v>
      </c>
      <c r="G1067" s="34" t="n">
        <v>7</v>
      </c>
      <c r="H1067" s="33" t="s">
        <v>114</v>
      </c>
      <c r="I1067" s="33" t="s">
        <v>125</v>
      </c>
      <c r="J1067" s="33" t="s">
        <v>2486</v>
      </c>
      <c r="K1067" s="33" t="s">
        <v>2478</v>
      </c>
      <c r="L1067" s="33"/>
      <c r="M1067" s="33" t="s">
        <v>2487</v>
      </c>
      <c r="N1067" s="35" t="s">
        <v>109</v>
      </c>
      <c r="O1067" s="35" t="n">
        <v>2015</v>
      </c>
      <c r="P1067" s="36" t="str">
        <f aca="false">J1067</f>
        <v>Warrior Princess Lemina</v>
      </c>
      <c r="Q1067" s="37" t="n">
        <f aca="false">COUNTIF(P:P,P1067)</f>
        <v>1</v>
      </c>
      <c r="R1067" s="38" t="str">
        <f aca="false">E1067&amp;"|"&amp;J1067</f>
        <v>Princess’ Blade|Warrior Princess Lemina</v>
      </c>
      <c r="S1067" s="39" t="n">
        <f aca="false">COUNTIF(R:R,R1067)</f>
        <v>1</v>
      </c>
      <c r="T1067" s="40" t="str">
        <f aca="false">B1067&amp;"|"&amp;E1067&amp;"|"&amp;J1067</f>
        <v>Silver Promo|Princess’ Blade|Warrior Princess Lemina</v>
      </c>
      <c r="U1067" s="41" t="n">
        <f aca="false">COUNTIF(T:T,T1067)</f>
        <v>1</v>
      </c>
      <c r="V1067" s="42" t="str">
        <f aca="false">B1067&amp;"|"&amp;E1067&amp;"|"&amp;J1067&amp;"|"&amp;N1067</f>
        <v>Silver Promo|Princess’ Blade|Warrior Princess Lemina|-</v>
      </c>
      <c r="W1067" s="43" t="n">
        <f aca="false">COUNTIF(V:V,V1067)</f>
        <v>1</v>
      </c>
    </row>
    <row r="1068" customFormat="false" ht="15.75" hidden="false" customHeight="true" outlineLevel="0" collapsed="false">
      <c r="A1068" s="33" t="s">
        <v>10</v>
      </c>
      <c r="B1068" s="33" t="s">
        <v>17</v>
      </c>
      <c r="C1068" s="34" t="n">
        <v>7</v>
      </c>
      <c r="D1068" s="34" t="n">
        <v>1</v>
      </c>
      <c r="E1068" s="33" t="s">
        <v>2476</v>
      </c>
      <c r="F1068" s="33" t="s">
        <v>2476</v>
      </c>
      <c r="G1068" s="34" t="n">
        <v>7</v>
      </c>
      <c r="H1068" s="33" t="s">
        <v>139</v>
      </c>
      <c r="I1068" s="33" t="s">
        <v>162</v>
      </c>
      <c r="J1068" s="33" t="s">
        <v>2488</v>
      </c>
      <c r="K1068" s="33" t="s">
        <v>2478</v>
      </c>
      <c r="L1068" s="33"/>
      <c r="M1068" s="33" t="s">
        <v>2489</v>
      </c>
      <c r="N1068" s="35" t="s">
        <v>109</v>
      </c>
      <c r="O1068" s="35" t="n">
        <v>2015</v>
      </c>
      <c r="P1068" s="36" t="str">
        <f aca="false">J1068</f>
        <v>Wild Princess Kachin</v>
      </c>
      <c r="Q1068" s="37" t="n">
        <f aca="false">COUNTIF(P:P,P1068)</f>
        <v>1</v>
      </c>
      <c r="R1068" s="38" t="str">
        <f aca="false">E1068&amp;"|"&amp;J1068</f>
        <v>Princess’ Blade|Wild Princess Kachin</v>
      </c>
      <c r="S1068" s="39" t="n">
        <f aca="false">COUNTIF(R:R,R1068)</f>
        <v>1</v>
      </c>
      <c r="T1068" s="40" t="str">
        <f aca="false">B1068&amp;"|"&amp;E1068&amp;"|"&amp;J1068</f>
        <v>Silver Promo|Princess’ Blade|Wild Princess Kachin</v>
      </c>
      <c r="U1068" s="41" t="n">
        <f aca="false">COUNTIF(T:T,T1068)</f>
        <v>1</v>
      </c>
      <c r="V1068" s="42" t="str">
        <f aca="false">B1068&amp;"|"&amp;E1068&amp;"|"&amp;J1068&amp;"|"&amp;N1068</f>
        <v>Silver Promo|Princess’ Blade|Wild Princess Kachin|-</v>
      </c>
      <c r="W1068" s="43" t="n">
        <f aca="false">COUNTIF(V:V,V1068)</f>
        <v>1</v>
      </c>
    </row>
    <row r="1069" customFormat="false" ht="15.75" hidden="false" customHeight="true" outlineLevel="0" collapsed="false">
      <c r="A1069" s="33" t="s">
        <v>26</v>
      </c>
      <c r="B1069" s="33" t="s">
        <v>20</v>
      </c>
      <c r="C1069" s="34" t="n">
        <v>0</v>
      </c>
      <c r="D1069" s="34" t="n">
        <v>1</v>
      </c>
      <c r="E1069" s="33" t="s">
        <v>2490</v>
      </c>
      <c r="F1069" s="33" t="s">
        <v>2490</v>
      </c>
      <c r="G1069" s="34" t="n">
        <v>0</v>
      </c>
      <c r="H1069" s="33" t="s">
        <v>109</v>
      </c>
      <c r="I1069" s="33" t="s">
        <v>109</v>
      </c>
      <c r="J1069" s="33" t="s">
        <v>2491</v>
      </c>
      <c r="K1069" s="33"/>
      <c r="L1069" s="33"/>
      <c r="M1069" s="33" t="s">
        <v>2492</v>
      </c>
      <c r="N1069" s="35" t="s">
        <v>26</v>
      </c>
      <c r="O1069" s="35" t="n">
        <v>2016</v>
      </c>
      <c r="P1069" s="36" t="str">
        <f aca="false">J1069</f>
        <v>Pritchard Leftfield</v>
      </c>
      <c r="Q1069" s="37" t="n">
        <f aca="false">COUNTIF(P:P,P1069)</f>
        <v>3</v>
      </c>
      <c r="R1069" s="38" t="str">
        <f aca="false">E1069&amp;"|"&amp;J1069</f>
        <v>Pritchard|Pritchard Leftfield</v>
      </c>
      <c r="S1069" s="39" t="n">
        <f aca="false">COUNTIF(R:R,R1069)</f>
        <v>2</v>
      </c>
      <c r="T1069" s="40" t="str">
        <f aca="false">B1069&amp;"|"&amp;E1069&amp;"|"&amp;J1069</f>
        <v>Character|Pritchard|Pritchard Leftfield</v>
      </c>
      <c r="U1069" s="41" t="n">
        <f aca="false">COUNTIF(T:T,T1069)</f>
        <v>1</v>
      </c>
      <c r="V1069" s="42" t="str">
        <f aca="false">B1069&amp;"|"&amp;E1069&amp;"|"&amp;J1069&amp;"|"&amp;N1069</f>
        <v>Character|Pritchard|Pritchard Leftfield|Set Rotation</v>
      </c>
      <c r="W1069" s="43" t="n">
        <f aca="false">COUNTIF(V:V,V1069)</f>
        <v>1</v>
      </c>
    </row>
    <row r="1070" customFormat="false" ht="15.75" hidden="false" customHeight="true" outlineLevel="0" collapsed="false">
      <c r="A1070" s="33" t="s">
        <v>26</v>
      </c>
      <c r="B1070" s="33" t="s">
        <v>32</v>
      </c>
      <c r="C1070" s="34" t="n">
        <v>0</v>
      </c>
      <c r="D1070" s="34" t="n">
        <v>1</v>
      </c>
      <c r="E1070" s="33" t="s">
        <v>2490</v>
      </c>
      <c r="F1070" s="33" t="s">
        <v>2490</v>
      </c>
      <c r="G1070" s="34" t="n">
        <v>0</v>
      </c>
      <c r="H1070" s="33" t="s">
        <v>109</v>
      </c>
      <c r="I1070" s="33" t="s">
        <v>109</v>
      </c>
      <c r="J1070" s="33" t="s">
        <v>2491</v>
      </c>
      <c r="K1070" s="33"/>
      <c r="L1070" s="33"/>
      <c r="M1070" s="33" t="s">
        <v>2493</v>
      </c>
      <c r="N1070" s="35" t="s">
        <v>26</v>
      </c>
      <c r="O1070" s="35" t="n">
        <v>2016</v>
      </c>
      <c r="P1070" s="36" t="str">
        <f aca="false">J1070</f>
        <v>Pritchard Leftfield</v>
      </c>
      <c r="Q1070" s="37" t="n">
        <f aca="false">COUNTIF(P:P,P1070)</f>
        <v>3</v>
      </c>
      <c r="R1070" s="38" t="str">
        <f aca="false">E1070&amp;"|"&amp;J1070</f>
        <v>Pritchard|Pritchard Leftfield</v>
      </c>
      <c r="S1070" s="39" t="n">
        <f aca="false">COUNTIF(R:R,R1070)</f>
        <v>2</v>
      </c>
      <c r="T1070" s="40" t="str">
        <f aca="false">B1070&amp;"|"&amp;E1070&amp;"|"&amp;J1070</f>
        <v>Character (Co-Op)|Pritchard|Pritchard Leftfield</v>
      </c>
      <c r="U1070" s="41" t="n">
        <f aca="false">COUNTIF(T:T,T1070)</f>
        <v>1</v>
      </c>
      <c r="V1070" s="42" t="str">
        <f aca="false">B1070&amp;"|"&amp;E1070&amp;"|"&amp;J1070&amp;"|"&amp;N1070</f>
        <v>Character (Co-Op)|Pritchard|Pritchard Leftfield|Set Rotation</v>
      </c>
      <c r="W1070" s="43" t="n">
        <f aca="false">COUNTIF(V:V,V1070)</f>
        <v>1</v>
      </c>
    </row>
    <row r="1071" customFormat="false" ht="15.75" hidden="false" customHeight="true" outlineLevel="0" collapsed="false">
      <c r="A1071" s="33" t="s">
        <v>26</v>
      </c>
      <c r="B1071" s="33" t="s">
        <v>21</v>
      </c>
      <c r="C1071" s="34" t="n">
        <v>0</v>
      </c>
      <c r="D1071" s="34" t="n">
        <v>3</v>
      </c>
      <c r="E1071" s="33" t="s">
        <v>2490</v>
      </c>
      <c r="F1071" s="33" t="s">
        <v>2490</v>
      </c>
      <c r="G1071" s="34" t="n">
        <v>0</v>
      </c>
      <c r="H1071" s="33" t="s">
        <v>109</v>
      </c>
      <c r="I1071" s="33" t="s">
        <v>109</v>
      </c>
      <c r="J1071" s="33" t="s">
        <v>148</v>
      </c>
      <c r="K1071" s="33"/>
      <c r="L1071" s="33"/>
      <c r="M1071" s="33" t="s">
        <v>150</v>
      </c>
      <c r="N1071" s="35" t="s">
        <v>26</v>
      </c>
      <c r="O1071" s="35" t="n">
        <v>2016</v>
      </c>
      <c r="P1071" s="36" t="str">
        <f aca="false">J1071</f>
        <v>Friendship (+1 VP)</v>
      </c>
      <c r="Q1071" s="37" t="n">
        <f aca="false">COUNTIF(P:P,P1071)</f>
        <v>24</v>
      </c>
      <c r="R1071" s="38" t="str">
        <f aca="false">E1071&amp;"|"&amp;J1071</f>
        <v>Pritchard|Friendship (+1 VP)</v>
      </c>
      <c r="S1071" s="39" t="n">
        <f aca="false">COUNTIF(R:R,R1071)</f>
        <v>1</v>
      </c>
      <c r="T1071" s="40" t="str">
        <f aca="false">B1071&amp;"|"&amp;E1071&amp;"|"&amp;J1071</f>
        <v>Friendship|Pritchard|Friendship (+1 VP)</v>
      </c>
      <c r="U1071" s="41" t="n">
        <f aca="false">COUNTIF(T:T,T1071)</f>
        <v>1</v>
      </c>
      <c r="V1071" s="42" t="str">
        <f aca="false">B1071&amp;"|"&amp;E1071&amp;"|"&amp;J1071&amp;"|"&amp;N1071</f>
        <v>Friendship|Pritchard|Friendship (+1 VP)|Set Rotation</v>
      </c>
      <c r="W1071" s="43" t="n">
        <f aca="false">COUNTIF(V:V,V1071)</f>
        <v>1</v>
      </c>
    </row>
    <row r="1072" customFormat="false" ht="15.75" hidden="false" customHeight="true" outlineLevel="0" collapsed="false">
      <c r="A1072" s="33" t="s">
        <v>26</v>
      </c>
      <c r="B1072" s="33" t="s">
        <v>21</v>
      </c>
      <c r="C1072" s="34" t="n">
        <v>0</v>
      </c>
      <c r="D1072" s="34" t="n">
        <v>2</v>
      </c>
      <c r="E1072" s="33" t="s">
        <v>2490</v>
      </c>
      <c r="F1072" s="33" t="s">
        <v>2490</v>
      </c>
      <c r="G1072" s="34" t="n">
        <v>0</v>
      </c>
      <c r="H1072" s="33" t="s">
        <v>109</v>
      </c>
      <c r="I1072" s="33" t="s">
        <v>109</v>
      </c>
      <c r="J1072" s="33" t="s">
        <v>151</v>
      </c>
      <c r="K1072" s="33"/>
      <c r="L1072" s="33"/>
      <c r="M1072" s="33" t="s">
        <v>152</v>
      </c>
      <c r="N1072" s="35" t="s">
        <v>26</v>
      </c>
      <c r="O1072" s="35" t="n">
        <v>2016</v>
      </c>
      <c r="P1072" s="36" t="str">
        <f aca="false">J1072</f>
        <v>Friendship (+2 VP)</v>
      </c>
      <c r="Q1072" s="37" t="n">
        <f aca="false">COUNTIF(P:P,P1072)</f>
        <v>23</v>
      </c>
      <c r="R1072" s="38" t="str">
        <f aca="false">E1072&amp;"|"&amp;J1072</f>
        <v>Pritchard|Friendship (+2 VP)</v>
      </c>
      <c r="S1072" s="39" t="n">
        <f aca="false">COUNTIF(R:R,R1072)</f>
        <v>1</v>
      </c>
      <c r="T1072" s="40" t="str">
        <f aca="false">B1072&amp;"|"&amp;E1072&amp;"|"&amp;J1072</f>
        <v>Friendship|Pritchard|Friendship (+2 VP)</v>
      </c>
      <c r="U1072" s="41" t="n">
        <f aca="false">COUNTIF(T:T,T1072)</f>
        <v>1</v>
      </c>
      <c r="V1072" s="42" t="str">
        <f aca="false">B1072&amp;"|"&amp;E1072&amp;"|"&amp;J1072&amp;"|"&amp;N1072</f>
        <v>Friendship|Pritchard|Friendship (+2 VP)|Set Rotation</v>
      </c>
      <c r="W1072" s="43" t="n">
        <f aca="false">COUNTIF(V:V,V1072)</f>
        <v>1</v>
      </c>
    </row>
    <row r="1073" customFormat="false" ht="15.75" hidden="false" customHeight="true" outlineLevel="0" collapsed="false">
      <c r="A1073" s="33" t="s">
        <v>26</v>
      </c>
      <c r="B1073" s="33" t="s">
        <v>21</v>
      </c>
      <c r="C1073" s="34" t="n">
        <v>0</v>
      </c>
      <c r="D1073" s="34" t="n">
        <v>1</v>
      </c>
      <c r="E1073" s="33" t="s">
        <v>2490</v>
      </c>
      <c r="F1073" s="33" t="s">
        <v>2490</v>
      </c>
      <c r="G1073" s="34" t="n">
        <v>0</v>
      </c>
      <c r="H1073" s="33" t="s">
        <v>109</v>
      </c>
      <c r="I1073" s="33" t="s">
        <v>109</v>
      </c>
      <c r="J1073" s="33" t="s">
        <v>153</v>
      </c>
      <c r="K1073" s="33"/>
      <c r="L1073" s="33"/>
      <c r="M1073" s="33" t="s">
        <v>154</v>
      </c>
      <c r="N1073" s="35" t="s">
        <v>26</v>
      </c>
      <c r="O1073" s="35" t="n">
        <v>2016</v>
      </c>
      <c r="P1073" s="36" t="str">
        <f aca="false">J1073</f>
        <v>Friendship (+3 VP)</v>
      </c>
      <c r="Q1073" s="37" t="n">
        <f aca="false">COUNTIF(P:P,P1073)</f>
        <v>23</v>
      </c>
      <c r="R1073" s="38" t="str">
        <f aca="false">E1073&amp;"|"&amp;J1073</f>
        <v>Pritchard|Friendship (+3 VP)</v>
      </c>
      <c r="S1073" s="39" t="n">
        <f aca="false">COUNTIF(R:R,R1073)</f>
        <v>1</v>
      </c>
      <c r="T1073" s="40" t="str">
        <f aca="false">B1073&amp;"|"&amp;E1073&amp;"|"&amp;J1073</f>
        <v>Friendship|Pritchard|Friendship (+3 VP)</v>
      </c>
      <c r="U1073" s="41" t="n">
        <f aca="false">COUNTIF(T:T,T1073)</f>
        <v>1</v>
      </c>
      <c r="V1073" s="42" t="str">
        <f aca="false">B1073&amp;"|"&amp;E1073&amp;"|"&amp;J1073&amp;"|"&amp;N1073</f>
        <v>Friendship|Pritchard|Friendship (+3 VP)|Set Rotation</v>
      </c>
      <c r="W1073" s="43" t="n">
        <f aca="false">COUNTIF(V:V,V1073)</f>
        <v>1</v>
      </c>
    </row>
    <row r="1074" customFormat="false" ht="15.75" hidden="false" customHeight="true" outlineLevel="0" collapsed="false">
      <c r="A1074" s="33" t="s">
        <v>60</v>
      </c>
      <c r="B1074" s="33" t="s">
        <v>16</v>
      </c>
      <c r="C1074" s="34" t="n">
        <v>5</v>
      </c>
      <c r="D1074" s="34" t="n">
        <v>1</v>
      </c>
      <c r="E1074" s="33" t="s">
        <v>2494</v>
      </c>
      <c r="F1074" s="33" t="s">
        <v>2494</v>
      </c>
      <c r="G1074" s="34" t="n">
        <v>6</v>
      </c>
      <c r="H1074" s="33" t="s">
        <v>99</v>
      </c>
      <c r="I1074" s="33" t="s">
        <v>105</v>
      </c>
      <c r="J1074" s="33" t="s">
        <v>2495</v>
      </c>
      <c r="K1074" s="33"/>
      <c r="L1074" s="33"/>
      <c r="M1074" s="33" t="s">
        <v>2496</v>
      </c>
      <c r="N1074" s="35" t="s">
        <v>109</v>
      </c>
      <c r="O1074" s="35" t="n">
        <v>2016</v>
      </c>
      <c r="P1074" s="36" t="str">
        <f aca="false">J1074</f>
        <v>Lookout</v>
      </c>
      <c r="Q1074" s="37" t="n">
        <f aca="false">COUNTIF(P:P,P1074)</f>
        <v>1</v>
      </c>
      <c r="R1074" s="38" t="str">
        <f aca="false">E1074&amp;"|"&amp;J1074</f>
        <v>Professor Treasure's Secret Sky Castle|Lookout</v>
      </c>
      <c r="S1074" s="39" t="n">
        <f aca="false">COUNTIF(R:R,R1074)</f>
        <v>1</v>
      </c>
      <c r="T1074" s="40" t="str">
        <f aca="false">B1074&amp;"|"&amp;E1074&amp;"|"&amp;J1074</f>
        <v>Bronze Promo|Professor Treasure's Secret Sky Castle|Lookout</v>
      </c>
      <c r="U1074" s="41" t="n">
        <f aca="false">COUNTIF(T:T,T1074)</f>
        <v>1</v>
      </c>
      <c r="V1074" s="42" t="str">
        <f aca="false">B1074&amp;"|"&amp;E1074&amp;"|"&amp;J1074&amp;"|"&amp;N1074</f>
        <v>Bronze Promo|Professor Treasure's Secret Sky Castle|Lookout|-</v>
      </c>
      <c r="W1074" s="43" t="n">
        <f aca="false">COUNTIF(V:V,V1074)</f>
        <v>1</v>
      </c>
    </row>
    <row r="1075" customFormat="false" ht="15.75" hidden="false" customHeight="true" outlineLevel="0" collapsed="false">
      <c r="A1075" s="33" t="s">
        <v>60</v>
      </c>
      <c r="B1075" s="33" t="s">
        <v>16</v>
      </c>
      <c r="C1075" s="34" t="n">
        <v>5</v>
      </c>
      <c r="D1075" s="34" t="n">
        <v>1</v>
      </c>
      <c r="E1075" s="33" t="s">
        <v>2494</v>
      </c>
      <c r="F1075" s="33" t="s">
        <v>2494</v>
      </c>
      <c r="G1075" s="34" t="n">
        <v>6</v>
      </c>
      <c r="H1075" s="33" t="s">
        <v>129</v>
      </c>
      <c r="I1075" s="33" t="s">
        <v>105</v>
      </c>
      <c r="J1075" s="33" t="s">
        <v>2497</v>
      </c>
      <c r="K1075" s="33"/>
      <c r="L1075" s="33"/>
      <c r="M1075" s="33" t="s">
        <v>2498</v>
      </c>
      <c r="N1075" s="35" t="s">
        <v>109</v>
      </c>
      <c r="O1075" s="35" t="n">
        <v>2016</v>
      </c>
      <c r="P1075" s="36" t="str">
        <f aca="false">J1075</f>
        <v>Merchant</v>
      </c>
      <c r="Q1075" s="37" t="n">
        <f aca="false">COUNTIF(P:P,P1075)</f>
        <v>1</v>
      </c>
      <c r="R1075" s="38" t="str">
        <f aca="false">E1075&amp;"|"&amp;J1075</f>
        <v>Professor Treasure's Secret Sky Castle|Merchant</v>
      </c>
      <c r="S1075" s="39" t="n">
        <f aca="false">COUNTIF(R:R,R1075)</f>
        <v>1</v>
      </c>
      <c r="T1075" s="40" t="str">
        <f aca="false">B1075&amp;"|"&amp;E1075&amp;"|"&amp;J1075</f>
        <v>Bronze Promo|Professor Treasure's Secret Sky Castle|Merchant</v>
      </c>
      <c r="U1075" s="41" t="n">
        <f aca="false">COUNTIF(T:T,T1075)</f>
        <v>1</v>
      </c>
      <c r="V1075" s="42" t="str">
        <f aca="false">B1075&amp;"|"&amp;E1075&amp;"|"&amp;J1075&amp;"|"&amp;N1075</f>
        <v>Bronze Promo|Professor Treasure's Secret Sky Castle|Merchant|-</v>
      </c>
      <c r="W1075" s="43" t="n">
        <f aca="false">COUNTIF(V:V,V1075)</f>
        <v>1</v>
      </c>
    </row>
    <row r="1076" customFormat="false" ht="15.75" hidden="false" customHeight="true" outlineLevel="0" collapsed="false">
      <c r="A1076" s="33" t="s">
        <v>60</v>
      </c>
      <c r="B1076" s="33" t="s">
        <v>16</v>
      </c>
      <c r="C1076" s="34" t="n">
        <v>5</v>
      </c>
      <c r="D1076" s="34" t="n">
        <v>1</v>
      </c>
      <c r="E1076" s="33" t="s">
        <v>2494</v>
      </c>
      <c r="F1076" s="33" t="s">
        <v>2494</v>
      </c>
      <c r="G1076" s="34" t="n">
        <v>6</v>
      </c>
      <c r="H1076" s="33" t="s">
        <v>124</v>
      </c>
      <c r="I1076" s="33" t="s">
        <v>105</v>
      </c>
      <c r="J1076" s="33" t="s">
        <v>2499</v>
      </c>
      <c r="K1076" s="33"/>
      <c r="L1076" s="33"/>
      <c r="M1076" s="33" t="s">
        <v>2500</v>
      </c>
      <c r="N1076" s="35" t="s">
        <v>109</v>
      </c>
      <c r="O1076" s="35" t="n">
        <v>2016</v>
      </c>
      <c r="P1076" s="36" t="str">
        <f aca="false">J1076</f>
        <v>Outfitter</v>
      </c>
      <c r="Q1076" s="37" t="n">
        <f aca="false">COUNTIF(P:P,P1076)</f>
        <v>1</v>
      </c>
      <c r="R1076" s="38" t="str">
        <f aca="false">E1076&amp;"|"&amp;J1076</f>
        <v>Professor Treasure's Secret Sky Castle|Outfitter</v>
      </c>
      <c r="S1076" s="39" t="n">
        <f aca="false">COUNTIF(R:R,R1076)</f>
        <v>1</v>
      </c>
      <c r="T1076" s="40" t="str">
        <f aca="false">B1076&amp;"|"&amp;E1076&amp;"|"&amp;J1076</f>
        <v>Bronze Promo|Professor Treasure's Secret Sky Castle|Outfitter</v>
      </c>
      <c r="U1076" s="41" t="n">
        <f aca="false">COUNTIF(T:T,T1076)</f>
        <v>1</v>
      </c>
      <c r="V1076" s="42" t="str">
        <f aca="false">B1076&amp;"|"&amp;E1076&amp;"|"&amp;J1076&amp;"|"&amp;N1076</f>
        <v>Bronze Promo|Professor Treasure's Secret Sky Castle|Outfitter|-</v>
      </c>
      <c r="W1076" s="43" t="n">
        <f aca="false">COUNTIF(V:V,V1076)</f>
        <v>1</v>
      </c>
    </row>
    <row r="1077" customFormat="false" ht="15.75" hidden="false" customHeight="true" outlineLevel="0" collapsed="false">
      <c r="A1077" s="33" t="s">
        <v>60</v>
      </c>
      <c r="B1077" s="33" t="s">
        <v>16</v>
      </c>
      <c r="C1077" s="34" t="n">
        <v>5</v>
      </c>
      <c r="D1077" s="34" t="n">
        <v>1</v>
      </c>
      <c r="E1077" s="33" t="s">
        <v>2494</v>
      </c>
      <c r="F1077" s="33" t="s">
        <v>2494</v>
      </c>
      <c r="G1077" s="34" t="n">
        <v>6</v>
      </c>
      <c r="H1077" s="33" t="s">
        <v>110</v>
      </c>
      <c r="I1077" s="33" t="s">
        <v>105</v>
      </c>
      <c r="J1077" s="33" t="s">
        <v>2501</v>
      </c>
      <c r="K1077" s="33"/>
      <c r="L1077" s="33"/>
      <c r="M1077" s="33" t="s">
        <v>2502</v>
      </c>
      <c r="N1077" s="35" t="s">
        <v>109</v>
      </c>
      <c r="O1077" s="35" t="n">
        <v>2016</v>
      </c>
      <c r="P1077" s="36" t="str">
        <f aca="false">J1077</f>
        <v>Scientist</v>
      </c>
      <c r="Q1077" s="37" t="n">
        <f aca="false">COUNTIF(P:P,P1077)</f>
        <v>1</v>
      </c>
      <c r="R1077" s="38" t="str">
        <f aca="false">E1077&amp;"|"&amp;J1077</f>
        <v>Professor Treasure's Secret Sky Castle|Scientist</v>
      </c>
      <c r="S1077" s="39" t="n">
        <f aca="false">COUNTIF(R:R,R1077)</f>
        <v>1</v>
      </c>
      <c r="T1077" s="40" t="str">
        <f aca="false">B1077&amp;"|"&amp;E1077&amp;"|"&amp;J1077</f>
        <v>Bronze Promo|Professor Treasure's Secret Sky Castle|Scientist</v>
      </c>
      <c r="U1077" s="41" t="n">
        <f aca="false">COUNTIF(T:T,T1077)</f>
        <v>1</v>
      </c>
      <c r="V1077" s="42" t="str">
        <f aca="false">B1077&amp;"|"&amp;E1077&amp;"|"&amp;J1077&amp;"|"&amp;N1077</f>
        <v>Bronze Promo|Professor Treasure's Secret Sky Castle|Scientist|-</v>
      </c>
      <c r="W1077" s="43" t="n">
        <f aca="false">COUNTIF(V:V,V1077)</f>
        <v>1</v>
      </c>
    </row>
    <row r="1078" customFormat="false" ht="15.75" hidden="false" customHeight="true" outlineLevel="0" collapsed="false">
      <c r="A1078" s="33" t="s">
        <v>60</v>
      </c>
      <c r="B1078" s="33" t="s">
        <v>16</v>
      </c>
      <c r="C1078" s="34" t="n">
        <v>5</v>
      </c>
      <c r="D1078" s="34" t="n">
        <v>1</v>
      </c>
      <c r="E1078" s="33" t="s">
        <v>2494</v>
      </c>
      <c r="F1078" s="33" t="s">
        <v>2494</v>
      </c>
      <c r="G1078" s="34" t="n">
        <v>6</v>
      </c>
      <c r="H1078" s="33" t="s">
        <v>129</v>
      </c>
      <c r="I1078" s="33" t="s">
        <v>105</v>
      </c>
      <c r="J1078" s="33" t="s">
        <v>2503</v>
      </c>
      <c r="K1078" s="33"/>
      <c r="L1078" s="33"/>
      <c r="M1078" s="33" t="s">
        <v>2504</v>
      </c>
      <c r="N1078" s="35" t="s">
        <v>109</v>
      </c>
      <c r="O1078" s="35" t="n">
        <v>2016</v>
      </c>
      <c r="P1078" s="36" t="str">
        <f aca="false">J1078</f>
        <v>Scout</v>
      </c>
      <c r="Q1078" s="37" t="n">
        <f aca="false">COUNTIF(P:P,P1078)</f>
        <v>1</v>
      </c>
      <c r="R1078" s="38" t="str">
        <f aca="false">E1078&amp;"|"&amp;J1078</f>
        <v>Professor Treasure's Secret Sky Castle|Scout</v>
      </c>
      <c r="S1078" s="39" t="n">
        <f aca="false">COUNTIF(R:R,R1078)</f>
        <v>1</v>
      </c>
      <c r="T1078" s="40" t="str">
        <f aca="false">B1078&amp;"|"&amp;E1078&amp;"|"&amp;J1078</f>
        <v>Bronze Promo|Professor Treasure's Secret Sky Castle|Scout</v>
      </c>
      <c r="U1078" s="41" t="n">
        <f aca="false">COUNTIF(T:T,T1078)</f>
        <v>1</v>
      </c>
      <c r="V1078" s="42" t="str">
        <f aca="false">B1078&amp;"|"&amp;E1078&amp;"|"&amp;J1078&amp;"|"&amp;N1078</f>
        <v>Bronze Promo|Professor Treasure's Secret Sky Castle|Scout|-</v>
      </c>
      <c r="W1078" s="43" t="n">
        <f aca="false">COUNTIF(V:V,V1078)</f>
        <v>1</v>
      </c>
    </row>
    <row r="1079" customFormat="false" ht="15.75" hidden="false" customHeight="true" outlineLevel="0" collapsed="false">
      <c r="A1079" s="33" t="s">
        <v>60</v>
      </c>
      <c r="B1079" s="33" t="s">
        <v>16</v>
      </c>
      <c r="C1079" s="34" t="n">
        <v>5</v>
      </c>
      <c r="D1079" s="34" t="n">
        <v>1</v>
      </c>
      <c r="E1079" s="33" t="s">
        <v>2494</v>
      </c>
      <c r="F1079" s="33" t="s">
        <v>2494</v>
      </c>
      <c r="G1079" s="34" t="n">
        <v>6</v>
      </c>
      <c r="H1079" s="33" t="s">
        <v>114</v>
      </c>
      <c r="I1079" s="33" t="s">
        <v>105</v>
      </c>
      <c r="J1079" s="33" t="s">
        <v>2505</v>
      </c>
      <c r="K1079" s="33"/>
      <c r="L1079" s="33"/>
      <c r="M1079" s="33" t="s">
        <v>2506</v>
      </c>
      <c r="N1079" s="35" t="s">
        <v>109</v>
      </c>
      <c r="O1079" s="35" t="n">
        <v>2016</v>
      </c>
      <c r="P1079" s="36" t="str">
        <f aca="false">J1079</f>
        <v>Thief</v>
      </c>
      <c r="Q1079" s="37" t="n">
        <f aca="false">COUNTIF(P:P,P1079)</f>
        <v>1</v>
      </c>
      <c r="R1079" s="38" t="str">
        <f aca="false">E1079&amp;"|"&amp;J1079</f>
        <v>Professor Treasure's Secret Sky Castle|Thief</v>
      </c>
      <c r="S1079" s="39" t="n">
        <f aca="false">COUNTIF(R:R,R1079)</f>
        <v>1</v>
      </c>
      <c r="T1079" s="40" t="str">
        <f aca="false">B1079&amp;"|"&amp;E1079&amp;"|"&amp;J1079</f>
        <v>Bronze Promo|Professor Treasure's Secret Sky Castle|Thief</v>
      </c>
      <c r="U1079" s="41" t="n">
        <f aca="false">COUNTIF(T:T,T1079)</f>
        <v>1</v>
      </c>
      <c r="V1079" s="42" t="str">
        <f aca="false">B1079&amp;"|"&amp;E1079&amp;"|"&amp;J1079&amp;"|"&amp;N1079</f>
        <v>Bronze Promo|Professor Treasure's Secret Sky Castle|Thief|-</v>
      </c>
      <c r="W1079" s="43" t="n">
        <f aca="false">COUNTIF(V:V,V1079)</f>
        <v>1</v>
      </c>
    </row>
    <row r="1080" customFormat="false" ht="15.75" hidden="false" customHeight="true" outlineLevel="0" collapsed="false">
      <c r="A1080" s="33" t="s">
        <v>63</v>
      </c>
      <c r="B1080" s="33" t="s">
        <v>20</v>
      </c>
      <c r="C1080" s="34" t="n">
        <v>0</v>
      </c>
      <c r="D1080" s="34" t="n">
        <v>1</v>
      </c>
      <c r="E1080" s="33" t="s">
        <v>1121</v>
      </c>
      <c r="F1080" s="33" t="s">
        <v>1121</v>
      </c>
      <c r="G1080" s="34" t="n">
        <v>0</v>
      </c>
      <c r="H1080" s="33" t="s">
        <v>109</v>
      </c>
      <c r="I1080" s="33" t="s">
        <v>109</v>
      </c>
      <c r="J1080" s="33" t="s">
        <v>1122</v>
      </c>
      <c r="K1080" s="33"/>
      <c r="L1080" s="33"/>
      <c r="M1080" s="33" t="s">
        <v>2507</v>
      </c>
      <c r="N1080" s="35" t="s">
        <v>109</v>
      </c>
      <c r="O1080" s="35" t="n">
        <v>2017</v>
      </c>
      <c r="P1080" s="36" t="str">
        <f aca="false">J1080</f>
        <v>Protor von Granprie</v>
      </c>
      <c r="Q1080" s="37" t="n">
        <f aca="false">COUNTIF(P:P,P1080)</f>
        <v>3</v>
      </c>
      <c r="R1080" s="38" t="str">
        <f aca="false">E1080&amp;"|"&amp;J1080</f>
        <v>Protor|Protor von Granprie</v>
      </c>
      <c r="S1080" s="39" t="n">
        <f aca="false">COUNTIF(R:R,R1080)</f>
        <v>2</v>
      </c>
      <c r="T1080" s="40" t="str">
        <f aca="false">B1080&amp;"|"&amp;E1080&amp;"|"&amp;J1080</f>
        <v>Character|Protor|Protor von Granprie</v>
      </c>
      <c r="U1080" s="41" t="n">
        <f aca="false">COUNTIF(T:T,T1080)</f>
        <v>1</v>
      </c>
      <c r="V1080" s="42" t="str">
        <f aca="false">B1080&amp;"|"&amp;E1080&amp;"|"&amp;J1080&amp;"|"&amp;N1080</f>
        <v>Character|Protor|Protor von Granprie|-</v>
      </c>
      <c r="W1080" s="43" t="n">
        <f aca="false">COUNTIF(V:V,V1080)</f>
        <v>1</v>
      </c>
    </row>
    <row r="1081" customFormat="false" ht="15.75" hidden="false" customHeight="true" outlineLevel="0" collapsed="false">
      <c r="A1081" s="33" t="s">
        <v>63</v>
      </c>
      <c r="B1081" s="33" t="s">
        <v>32</v>
      </c>
      <c r="C1081" s="34" t="n">
        <v>0</v>
      </c>
      <c r="D1081" s="34" t="n">
        <v>1</v>
      </c>
      <c r="E1081" s="33" t="s">
        <v>1121</v>
      </c>
      <c r="F1081" s="33" t="s">
        <v>1121</v>
      </c>
      <c r="G1081" s="34" t="n">
        <v>0</v>
      </c>
      <c r="H1081" s="33" t="s">
        <v>109</v>
      </c>
      <c r="I1081" s="33" t="s">
        <v>109</v>
      </c>
      <c r="J1081" s="33" t="s">
        <v>1122</v>
      </c>
      <c r="K1081" s="33"/>
      <c r="L1081" s="33"/>
      <c r="M1081" s="33" t="s">
        <v>2508</v>
      </c>
      <c r="N1081" s="35" t="s">
        <v>109</v>
      </c>
      <c r="O1081" s="35" t="n">
        <v>2017</v>
      </c>
      <c r="P1081" s="36" t="str">
        <f aca="false">J1081</f>
        <v>Protor von Granprie</v>
      </c>
      <c r="Q1081" s="37" t="n">
        <f aca="false">COUNTIF(P:P,P1081)</f>
        <v>3</v>
      </c>
      <c r="R1081" s="38" t="str">
        <f aca="false">E1081&amp;"|"&amp;J1081</f>
        <v>Protor|Protor von Granprie</v>
      </c>
      <c r="S1081" s="39" t="n">
        <f aca="false">COUNTIF(R:R,R1081)</f>
        <v>2</v>
      </c>
      <c r="T1081" s="40" t="str">
        <f aca="false">B1081&amp;"|"&amp;E1081&amp;"|"&amp;J1081</f>
        <v>Character (Co-Op)|Protor|Protor von Granprie</v>
      </c>
      <c r="U1081" s="41" t="n">
        <f aca="false">COUNTIF(T:T,T1081)</f>
        <v>1</v>
      </c>
      <c r="V1081" s="42" t="str">
        <f aca="false">B1081&amp;"|"&amp;E1081&amp;"|"&amp;J1081&amp;"|"&amp;N1081</f>
        <v>Character (Co-Op)|Protor|Protor von Granprie|-</v>
      </c>
      <c r="W1081" s="43" t="n">
        <f aca="false">COUNTIF(V:V,V1081)</f>
        <v>1</v>
      </c>
    </row>
    <row r="1082" customFormat="false" ht="15.75" hidden="false" customHeight="true" outlineLevel="0" collapsed="false">
      <c r="A1082" s="33" t="s">
        <v>63</v>
      </c>
      <c r="B1082" s="33" t="s">
        <v>21</v>
      </c>
      <c r="C1082" s="34" t="n">
        <v>0</v>
      </c>
      <c r="D1082" s="34" t="n">
        <v>3</v>
      </c>
      <c r="E1082" s="33" t="s">
        <v>1121</v>
      </c>
      <c r="F1082" s="33" t="s">
        <v>1121</v>
      </c>
      <c r="G1082" s="34" t="n">
        <v>0</v>
      </c>
      <c r="H1082" s="33" t="s">
        <v>109</v>
      </c>
      <c r="I1082" s="33" t="s">
        <v>109</v>
      </c>
      <c r="J1082" s="33" t="s">
        <v>148</v>
      </c>
      <c r="K1082" s="33"/>
      <c r="L1082" s="33"/>
      <c r="M1082" s="33" t="s">
        <v>150</v>
      </c>
      <c r="N1082" s="35" t="s">
        <v>109</v>
      </c>
      <c r="O1082" s="35" t="n">
        <v>2017</v>
      </c>
      <c r="P1082" s="36" t="str">
        <f aca="false">J1082</f>
        <v>Friendship (+1 VP)</v>
      </c>
      <c r="Q1082" s="37" t="n">
        <f aca="false">COUNTIF(P:P,P1082)</f>
        <v>24</v>
      </c>
      <c r="R1082" s="38" t="str">
        <f aca="false">E1082&amp;"|"&amp;J1082</f>
        <v>Protor|Friendship (+1 VP)</v>
      </c>
      <c r="S1082" s="39" t="n">
        <f aca="false">COUNTIF(R:R,R1082)</f>
        <v>1</v>
      </c>
      <c r="T1082" s="40" t="str">
        <f aca="false">B1082&amp;"|"&amp;E1082&amp;"|"&amp;J1082</f>
        <v>Friendship|Protor|Friendship (+1 VP)</v>
      </c>
      <c r="U1082" s="41" t="n">
        <f aca="false">COUNTIF(T:T,T1082)</f>
        <v>1</v>
      </c>
      <c r="V1082" s="42" t="str">
        <f aca="false">B1082&amp;"|"&amp;E1082&amp;"|"&amp;J1082&amp;"|"&amp;N1082</f>
        <v>Friendship|Protor|Friendship (+1 VP)|-</v>
      </c>
      <c r="W1082" s="43" t="n">
        <f aca="false">COUNTIF(V:V,V1082)</f>
        <v>1</v>
      </c>
    </row>
    <row r="1083" customFormat="false" ht="15.75" hidden="false" customHeight="true" outlineLevel="0" collapsed="false">
      <c r="A1083" s="33" t="s">
        <v>63</v>
      </c>
      <c r="B1083" s="33" t="s">
        <v>21</v>
      </c>
      <c r="C1083" s="34" t="n">
        <v>0</v>
      </c>
      <c r="D1083" s="34" t="n">
        <v>2</v>
      </c>
      <c r="E1083" s="33" t="s">
        <v>1121</v>
      </c>
      <c r="F1083" s="33" t="s">
        <v>1121</v>
      </c>
      <c r="G1083" s="34" t="n">
        <v>0</v>
      </c>
      <c r="H1083" s="33" t="s">
        <v>109</v>
      </c>
      <c r="I1083" s="33" t="s">
        <v>109</v>
      </c>
      <c r="J1083" s="33" t="s">
        <v>151</v>
      </c>
      <c r="K1083" s="33"/>
      <c r="L1083" s="33"/>
      <c r="M1083" s="33" t="s">
        <v>152</v>
      </c>
      <c r="N1083" s="35" t="s">
        <v>109</v>
      </c>
      <c r="O1083" s="35" t="n">
        <v>2017</v>
      </c>
      <c r="P1083" s="36" t="str">
        <f aca="false">J1083</f>
        <v>Friendship (+2 VP)</v>
      </c>
      <c r="Q1083" s="37" t="n">
        <f aca="false">COUNTIF(P:P,P1083)</f>
        <v>23</v>
      </c>
      <c r="R1083" s="38" t="str">
        <f aca="false">E1083&amp;"|"&amp;J1083</f>
        <v>Protor|Friendship (+2 VP)</v>
      </c>
      <c r="S1083" s="39" t="n">
        <f aca="false">COUNTIF(R:R,R1083)</f>
        <v>1</v>
      </c>
      <c r="T1083" s="40" t="str">
        <f aca="false">B1083&amp;"|"&amp;E1083&amp;"|"&amp;J1083</f>
        <v>Friendship|Protor|Friendship (+2 VP)</v>
      </c>
      <c r="U1083" s="41" t="n">
        <f aca="false">COUNTIF(T:T,T1083)</f>
        <v>1</v>
      </c>
      <c r="V1083" s="42" t="str">
        <f aca="false">B1083&amp;"|"&amp;E1083&amp;"|"&amp;J1083&amp;"|"&amp;N1083</f>
        <v>Friendship|Protor|Friendship (+2 VP)|-</v>
      </c>
      <c r="W1083" s="43" t="n">
        <f aca="false">COUNTIF(V:V,V1083)</f>
        <v>1</v>
      </c>
    </row>
    <row r="1084" customFormat="false" ht="15.75" hidden="false" customHeight="true" outlineLevel="0" collapsed="false">
      <c r="A1084" s="33" t="s">
        <v>63</v>
      </c>
      <c r="B1084" s="33" t="s">
        <v>21</v>
      </c>
      <c r="C1084" s="34" t="n">
        <v>0</v>
      </c>
      <c r="D1084" s="34" t="n">
        <v>1</v>
      </c>
      <c r="E1084" s="33" t="s">
        <v>1121</v>
      </c>
      <c r="F1084" s="33" t="s">
        <v>1121</v>
      </c>
      <c r="G1084" s="34" t="n">
        <v>0</v>
      </c>
      <c r="H1084" s="33" t="s">
        <v>109</v>
      </c>
      <c r="I1084" s="33" t="s">
        <v>109</v>
      </c>
      <c r="J1084" s="33" t="s">
        <v>153</v>
      </c>
      <c r="K1084" s="33"/>
      <c r="L1084" s="33"/>
      <c r="M1084" s="33" t="s">
        <v>154</v>
      </c>
      <c r="N1084" s="35" t="s">
        <v>109</v>
      </c>
      <c r="O1084" s="35" t="n">
        <v>2017</v>
      </c>
      <c r="P1084" s="36" t="str">
        <f aca="false">J1084</f>
        <v>Friendship (+3 VP)</v>
      </c>
      <c r="Q1084" s="37" t="n">
        <f aca="false">COUNTIF(P:P,P1084)</f>
        <v>23</v>
      </c>
      <c r="R1084" s="38" t="str">
        <f aca="false">E1084&amp;"|"&amp;J1084</f>
        <v>Protor|Friendship (+3 VP)</v>
      </c>
      <c r="S1084" s="39" t="n">
        <f aca="false">COUNTIF(R:R,R1084)</f>
        <v>1</v>
      </c>
      <c r="T1084" s="40" t="str">
        <f aca="false">B1084&amp;"|"&amp;E1084&amp;"|"&amp;J1084</f>
        <v>Friendship|Protor|Friendship (+3 VP)</v>
      </c>
      <c r="U1084" s="41" t="n">
        <f aca="false">COUNTIF(T:T,T1084)</f>
        <v>1</v>
      </c>
      <c r="V1084" s="42" t="str">
        <f aca="false">B1084&amp;"|"&amp;E1084&amp;"|"&amp;J1084&amp;"|"&amp;N1084</f>
        <v>Friendship|Protor|Friendship (+3 VP)|-</v>
      </c>
      <c r="W1084" s="43" t="n">
        <f aca="false">COUNTIF(V:V,V1084)</f>
        <v>1</v>
      </c>
    </row>
    <row r="1085" customFormat="false" ht="15.75" hidden="false" customHeight="true" outlineLevel="0" collapsed="false">
      <c r="A1085" s="33" t="s">
        <v>39</v>
      </c>
      <c r="B1085" s="33" t="s">
        <v>20</v>
      </c>
      <c r="C1085" s="34" t="n">
        <v>0</v>
      </c>
      <c r="D1085" s="34" t="n">
        <v>1</v>
      </c>
      <c r="E1085" s="33" t="s">
        <v>1219</v>
      </c>
      <c r="F1085" s="33" t="s">
        <v>1219</v>
      </c>
      <c r="G1085" s="34" t="n">
        <v>0</v>
      </c>
      <c r="H1085" s="33" t="s">
        <v>109</v>
      </c>
      <c r="I1085" s="33" t="s">
        <v>109</v>
      </c>
      <c r="J1085" s="33" t="s">
        <v>1220</v>
      </c>
      <c r="K1085" s="33"/>
      <c r="L1085" s="33"/>
      <c r="M1085" s="33" t="s">
        <v>2509</v>
      </c>
      <c r="N1085" s="35" t="s">
        <v>39</v>
      </c>
      <c r="O1085" s="35" t="n">
        <v>2020</v>
      </c>
      <c r="P1085" s="36" t="str">
        <f aca="false">J1085</f>
        <v>Proxanne Counterfeit III</v>
      </c>
      <c r="Q1085" s="37" t="n">
        <f aca="false">COUNTIF(P:P,P1085)</f>
        <v>3</v>
      </c>
      <c r="R1085" s="38" t="str">
        <f aca="false">E1085&amp;"|"&amp;J1085</f>
        <v>Proxanne|Proxanne Counterfeit III</v>
      </c>
      <c r="S1085" s="39" t="n">
        <f aca="false">COUNTIF(R:R,R1085)</f>
        <v>2</v>
      </c>
      <c r="T1085" s="40" t="str">
        <f aca="false">B1085&amp;"|"&amp;E1085&amp;"|"&amp;J1085</f>
        <v>Character|Proxanne|Proxanne Counterfeit III</v>
      </c>
      <c r="U1085" s="41" t="n">
        <f aca="false">COUNTIF(T:T,T1085)</f>
        <v>1</v>
      </c>
      <c r="V1085" s="42" t="str">
        <f aca="false">B1085&amp;"|"&amp;E1085&amp;"|"&amp;J1085&amp;"|"&amp;N1085</f>
        <v>Character|Proxanne|Proxanne Counterfeit III|Collusion</v>
      </c>
      <c r="W1085" s="43" t="n">
        <f aca="false">COUNTIF(V:V,V1085)</f>
        <v>1</v>
      </c>
    </row>
    <row r="1086" customFormat="false" ht="15.75" hidden="false" customHeight="true" outlineLevel="0" collapsed="false">
      <c r="A1086" s="33" t="s">
        <v>39</v>
      </c>
      <c r="B1086" s="33" t="s">
        <v>32</v>
      </c>
      <c r="C1086" s="34" t="n">
        <v>0</v>
      </c>
      <c r="D1086" s="34" t="n">
        <v>1</v>
      </c>
      <c r="E1086" s="33" t="s">
        <v>1219</v>
      </c>
      <c r="F1086" s="33" t="s">
        <v>1219</v>
      </c>
      <c r="G1086" s="34" t="n">
        <v>0</v>
      </c>
      <c r="H1086" s="33" t="s">
        <v>109</v>
      </c>
      <c r="I1086" s="33" t="s">
        <v>109</v>
      </c>
      <c r="J1086" s="33" t="s">
        <v>1220</v>
      </c>
      <c r="K1086" s="33"/>
      <c r="L1086" s="33"/>
      <c r="M1086" s="33" t="s">
        <v>2510</v>
      </c>
      <c r="N1086" s="35" t="s">
        <v>39</v>
      </c>
      <c r="O1086" s="35" t="n">
        <v>2020</v>
      </c>
      <c r="P1086" s="36" t="str">
        <f aca="false">J1086</f>
        <v>Proxanne Counterfeit III</v>
      </c>
      <c r="Q1086" s="37" t="n">
        <f aca="false">COUNTIF(P:P,P1086)</f>
        <v>3</v>
      </c>
      <c r="R1086" s="38" t="str">
        <f aca="false">E1086&amp;"|"&amp;J1086</f>
        <v>Proxanne|Proxanne Counterfeit III</v>
      </c>
      <c r="S1086" s="39" t="n">
        <f aca="false">COUNTIF(R:R,R1086)</f>
        <v>2</v>
      </c>
      <c r="T1086" s="40" t="str">
        <f aca="false">B1086&amp;"|"&amp;E1086&amp;"|"&amp;J1086</f>
        <v>Character (Co-Op)|Proxanne|Proxanne Counterfeit III</v>
      </c>
      <c r="U1086" s="41" t="n">
        <f aca="false">COUNTIF(T:T,T1086)</f>
        <v>1</v>
      </c>
      <c r="V1086" s="42" t="str">
        <f aca="false">B1086&amp;"|"&amp;E1086&amp;"|"&amp;J1086&amp;"|"&amp;N1086</f>
        <v>Character (Co-Op)|Proxanne|Proxanne Counterfeit III|Collusion</v>
      </c>
      <c r="W1086" s="43" t="n">
        <f aca="false">COUNTIF(V:V,V1086)</f>
        <v>1</v>
      </c>
    </row>
    <row r="1087" customFormat="false" ht="15.75" hidden="false" customHeight="true" outlineLevel="0" collapsed="false">
      <c r="A1087" s="33" t="s">
        <v>39</v>
      </c>
      <c r="B1087" s="33" t="s">
        <v>21</v>
      </c>
      <c r="C1087" s="34" t="n">
        <v>0</v>
      </c>
      <c r="D1087" s="34" t="n">
        <v>3</v>
      </c>
      <c r="E1087" s="33" t="s">
        <v>1219</v>
      </c>
      <c r="F1087" s="33" t="s">
        <v>1219</v>
      </c>
      <c r="G1087" s="34" t="n">
        <v>0</v>
      </c>
      <c r="H1087" s="33" t="s">
        <v>109</v>
      </c>
      <c r="I1087" s="33" t="s">
        <v>109</v>
      </c>
      <c r="J1087" s="33" t="s">
        <v>148</v>
      </c>
      <c r="K1087" s="33"/>
      <c r="L1087" s="33"/>
      <c r="M1087" s="33" t="s">
        <v>150</v>
      </c>
      <c r="N1087" s="35" t="s">
        <v>39</v>
      </c>
      <c r="O1087" s="35" t="n">
        <v>2020</v>
      </c>
      <c r="P1087" s="36" t="str">
        <f aca="false">J1087</f>
        <v>Friendship (+1 VP)</v>
      </c>
      <c r="Q1087" s="37" t="n">
        <f aca="false">COUNTIF(P:P,P1087)</f>
        <v>24</v>
      </c>
      <c r="R1087" s="38" t="str">
        <f aca="false">E1087&amp;"|"&amp;J1087</f>
        <v>Proxanne|Friendship (+1 VP)</v>
      </c>
      <c r="S1087" s="39" t="n">
        <f aca="false">COUNTIF(R:R,R1087)</f>
        <v>1</v>
      </c>
      <c r="T1087" s="40" t="str">
        <f aca="false">B1087&amp;"|"&amp;E1087&amp;"|"&amp;J1087</f>
        <v>Friendship|Proxanne|Friendship (+1 VP)</v>
      </c>
      <c r="U1087" s="41" t="n">
        <f aca="false">COUNTIF(T:T,T1087)</f>
        <v>1</v>
      </c>
      <c r="V1087" s="42" t="str">
        <f aca="false">B1087&amp;"|"&amp;E1087&amp;"|"&amp;J1087&amp;"|"&amp;N1087</f>
        <v>Friendship|Proxanne|Friendship (+1 VP)|Collusion</v>
      </c>
      <c r="W1087" s="43" t="n">
        <f aca="false">COUNTIF(V:V,V1087)</f>
        <v>1</v>
      </c>
    </row>
    <row r="1088" customFormat="false" ht="15.75" hidden="false" customHeight="true" outlineLevel="0" collapsed="false">
      <c r="A1088" s="33" t="s">
        <v>39</v>
      </c>
      <c r="B1088" s="33" t="s">
        <v>21</v>
      </c>
      <c r="C1088" s="34" t="n">
        <v>0</v>
      </c>
      <c r="D1088" s="34" t="n">
        <v>2</v>
      </c>
      <c r="E1088" s="33" t="s">
        <v>1219</v>
      </c>
      <c r="F1088" s="33" t="s">
        <v>1219</v>
      </c>
      <c r="G1088" s="34" t="n">
        <v>0</v>
      </c>
      <c r="H1088" s="33" t="s">
        <v>109</v>
      </c>
      <c r="I1088" s="33" t="s">
        <v>109</v>
      </c>
      <c r="J1088" s="33" t="s">
        <v>151</v>
      </c>
      <c r="K1088" s="33"/>
      <c r="L1088" s="33"/>
      <c r="M1088" s="33" t="s">
        <v>152</v>
      </c>
      <c r="N1088" s="35" t="s">
        <v>39</v>
      </c>
      <c r="O1088" s="35" t="n">
        <v>2020</v>
      </c>
      <c r="P1088" s="36" t="str">
        <f aca="false">J1088</f>
        <v>Friendship (+2 VP)</v>
      </c>
      <c r="Q1088" s="37" t="n">
        <f aca="false">COUNTIF(P:P,P1088)</f>
        <v>23</v>
      </c>
      <c r="R1088" s="38" t="str">
        <f aca="false">E1088&amp;"|"&amp;J1088</f>
        <v>Proxanne|Friendship (+2 VP)</v>
      </c>
      <c r="S1088" s="39" t="n">
        <f aca="false">COUNTIF(R:R,R1088)</f>
        <v>1</v>
      </c>
      <c r="T1088" s="40" t="str">
        <f aca="false">B1088&amp;"|"&amp;E1088&amp;"|"&amp;J1088</f>
        <v>Friendship|Proxanne|Friendship (+2 VP)</v>
      </c>
      <c r="U1088" s="41" t="n">
        <f aca="false">COUNTIF(T:T,T1088)</f>
        <v>1</v>
      </c>
      <c r="V1088" s="42" t="str">
        <f aca="false">B1088&amp;"|"&amp;E1088&amp;"|"&amp;J1088&amp;"|"&amp;N1088</f>
        <v>Friendship|Proxanne|Friendship (+2 VP)|Collusion</v>
      </c>
      <c r="W1088" s="43" t="n">
        <f aca="false">COUNTIF(V:V,V1088)</f>
        <v>1</v>
      </c>
    </row>
    <row r="1089" customFormat="false" ht="15.75" hidden="false" customHeight="true" outlineLevel="0" collapsed="false">
      <c r="A1089" s="33" t="s">
        <v>39</v>
      </c>
      <c r="B1089" s="33" t="s">
        <v>21</v>
      </c>
      <c r="C1089" s="34" t="n">
        <v>0</v>
      </c>
      <c r="D1089" s="34" t="n">
        <v>1</v>
      </c>
      <c r="E1089" s="33" t="s">
        <v>1219</v>
      </c>
      <c r="F1089" s="33" t="s">
        <v>1219</v>
      </c>
      <c r="G1089" s="34" t="n">
        <v>0</v>
      </c>
      <c r="H1089" s="33" t="s">
        <v>109</v>
      </c>
      <c r="I1089" s="33" t="s">
        <v>109</v>
      </c>
      <c r="J1089" s="33" t="s">
        <v>153</v>
      </c>
      <c r="K1089" s="33"/>
      <c r="L1089" s="33"/>
      <c r="M1089" s="33" t="s">
        <v>154</v>
      </c>
      <c r="N1089" s="35" t="s">
        <v>39</v>
      </c>
      <c r="O1089" s="35" t="n">
        <v>2020</v>
      </c>
      <c r="P1089" s="36" t="str">
        <f aca="false">J1089</f>
        <v>Friendship (+3 VP)</v>
      </c>
      <c r="Q1089" s="37" t="n">
        <f aca="false">COUNTIF(P:P,P1089)</f>
        <v>23</v>
      </c>
      <c r="R1089" s="38" t="str">
        <f aca="false">E1089&amp;"|"&amp;J1089</f>
        <v>Proxanne|Friendship (+3 VP)</v>
      </c>
      <c r="S1089" s="39" t="n">
        <f aca="false">COUNTIF(R:R,R1089)</f>
        <v>1</v>
      </c>
      <c r="T1089" s="40" t="str">
        <f aca="false">B1089&amp;"|"&amp;E1089&amp;"|"&amp;J1089</f>
        <v>Friendship|Proxanne|Friendship (+3 VP)</v>
      </c>
      <c r="U1089" s="41" t="n">
        <f aca="false">COUNTIF(T:T,T1089)</f>
        <v>1</v>
      </c>
      <c r="V1089" s="42" t="str">
        <f aca="false">B1089&amp;"|"&amp;E1089&amp;"|"&amp;J1089&amp;"|"&amp;N1089</f>
        <v>Friendship|Proxanne|Friendship (+3 VP)|Collusion</v>
      </c>
      <c r="W1089" s="43" t="n">
        <f aca="false">COUNTIF(V:V,V1089)</f>
        <v>1</v>
      </c>
    </row>
    <row r="1090" customFormat="false" ht="15.75" hidden="false" customHeight="true" outlineLevel="0" collapsed="false">
      <c r="A1090" s="33" t="s">
        <v>26</v>
      </c>
      <c r="B1090" s="33" t="s">
        <v>13</v>
      </c>
      <c r="C1090" s="34" t="n">
        <v>4</v>
      </c>
      <c r="D1090" s="34" t="n">
        <v>2</v>
      </c>
      <c r="E1090" s="33" t="s">
        <v>2511</v>
      </c>
      <c r="F1090" s="33" t="s">
        <v>2511</v>
      </c>
      <c r="G1090" s="34" t="n">
        <v>3</v>
      </c>
      <c r="H1090" s="33" t="s">
        <v>124</v>
      </c>
      <c r="I1090" s="33" t="s">
        <v>105</v>
      </c>
      <c r="J1090" s="33" t="s">
        <v>2512</v>
      </c>
      <c r="K1090" s="33" t="s">
        <v>2513</v>
      </c>
      <c r="L1090" s="33"/>
      <c r="M1090" s="33" t="s">
        <v>2514</v>
      </c>
      <c r="N1090" s="35" t="s">
        <v>26</v>
      </c>
      <c r="O1090" s="35" t="n">
        <v>2016</v>
      </c>
      <c r="P1090" s="36" t="str">
        <f aca="false">J1090</f>
        <v>Captain Pi-Card</v>
      </c>
      <c r="Q1090" s="37" t="n">
        <f aca="false">COUNTIF(P:P,P1090)</f>
        <v>1</v>
      </c>
      <c r="R1090" s="38" t="str">
        <f aca="false">E1090&amp;"|"&amp;J1090</f>
        <v>Quantum Jump|Captain Pi-Card</v>
      </c>
      <c r="S1090" s="39" t="n">
        <f aca="false">COUNTIF(R:R,R1090)</f>
        <v>1</v>
      </c>
      <c r="T1090" s="40" t="str">
        <f aca="false">B1090&amp;"|"&amp;E1090&amp;"|"&amp;J1090</f>
        <v>Expansion|Quantum Jump|Captain Pi-Card</v>
      </c>
      <c r="U1090" s="41" t="n">
        <f aca="false">COUNTIF(T:T,T1090)</f>
        <v>1</v>
      </c>
      <c r="V1090" s="42" t="str">
        <f aca="false">B1090&amp;"|"&amp;E1090&amp;"|"&amp;J1090&amp;"|"&amp;N1090</f>
        <v>Expansion|Quantum Jump|Captain Pi-Card|Set Rotation</v>
      </c>
      <c r="W1090" s="43" t="n">
        <f aca="false">COUNTIF(V:V,V1090)</f>
        <v>1</v>
      </c>
    </row>
    <row r="1091" customFormat="false" ht="15.75" hidden="false" customHeight="true" outlineLevel="0" collapsed="false">
      <c r="A1091" s="33" t="s">
        <v>26</v>
      </c>
      <c r="B1091" s="33" t="s">
        <v>13</v>
      </c>
      <c r="C1091" s="34" t="n">
        <v>4</v>
      </c>
      <c r="D1091" s="34" t="n">
        <v>1</v>
      </c>
      <c r="E1091" s="33" t="s">
        <v>2511</v>
      </c>
      <c r="F1091" s="33" t="s">
        <v>2511</v>
      </c>
      <c r="G1091" s="34" t="n">
        <v>6</v>
      </c>
      <c r="H1091" s="33" t="s">
        <v>114</v>
      </c>
      <c r="I1091" s="33" t="s">
        <v>105</v>
      </c>
      <c r="J1091" s="33" t="s">
        <v>2515</v>
      </c>
      <c r="K1091" s="33"/>
      <c r="L1091" s="33"/>
      <c r="M1091" s="33" t="s">
        <v>2516</v>
      </c>
      <c r="N1091" s="35" t="s">
        <v>26</v>
      </c>
      <c r="O1091" s="35" t="n">
        <v>2016</v>
      </c>
      <c r="P1091" s="36" t="str">
        <f aca="false">J1091</f>
        <v>Dash Pylon</v>
      </c>
      <c r="Q1091" s="37" t="n">
        <f aca="false">COUNTIF(P:P,P1091)</f>
        <v>1</v>
      </c>
      <c r="R1091" s="38" t="str">
        <f aca="false">E1091&amp;"|"&amp;J1091</f>
        <v>Quantum Jump|Dash Pylon</v>
      </c>
      <c r="S1091" s="39" t="n">
        <f aca="false">COUNTIF(R:R,R1091)</f>
        <v>1</v>
      </c>
      <c r="T1091" s="40" t="str">
        <f aca="false">B1091&amp;"|"&amp;E1091&amp;"|"&amp;J1091</f>
        <v>Expansion|Quantum Jump|Dash Pylon</v>
      </c>
      <c r="U1091" s="41" t="n">
        <f aca="false">COUNTIF(T:T,T1091)</f>
        <v>1</v>
      </c>
      <c r="V1091" s="42" t="str">
        <f aca="false">B1091&amp;"|"&amp;E1091&amp;"|"&amp;J1091&amp;"|"&amp;N1091</f>
        <v>Expansion|Quantum Jump|Dash Pylon|Set Rotation</v>
      </c>
      <c r="W1091" s="43" t="n">
        <f aca="false">COUNTIF(V:V,V1091)</f>
        <v>1</v>
      </c>
    </row>
    <row r="1092" customFormat="false" ht="15.75" hidden="false" customHeight="true" outlineLevel="0" collapsed="false">
      <c r="A1092" s="33" t="s">
        <v>26</v>
      </c>
      <c r="B1092" s="33" t="s">
        <v>13</v>
      </c>
      <c r="C1092" s="34" t="n">
        <v>4</v>
      </c>
      <c r="D1092" s="34" t="n">
        <v>2</v>
      </c>
      <c r="E1092" s="33" t="s">
        <v>2511</v>
      </c>
      <c r="F1092" s="33" t="s">
        <v>2511</v>
      </c>
      <c r="G1092" s="34" t="n">
        <v>3</v>
      </c>
      <c r="H1092" s="33" t="s">
        <v>109</v>
      </c>
      <c r="I1092" s="33" t="s">
        <v>275</v>
      </c>
      <c r="J1092" s="33" t="s">
        <v>2517</v>
      </c>
      <c r="K1092" s="33"/>
      <c r="L1092" s="33"/>
      <c r="M1092" s="33" t="s">
        <v>2518</v>
      </c>
      <c r="N1092" s="35" t="s">
        <v>26</v>
      </c>
      <c r="O1092" s="35" t="n">
        <v>2016</v>
      </c>
      <c r="P1092" s="36" t="str">
        <f aca="false">J1092</f>
        <v>In the Zone</v>
      </c>
      <c r="Q1092" s="37" t="n">
        <f aca="false">COUNTIF(P:P,P1092)</f>
        <v>1</v>
      </c>
      <c r="R1092" s="38" t="str">
        <f aca="false">E1092&amp;"|"&amp;J1092</f>
        <v>Quantum Jump|In the Zone</v>
      </c>
      <c r="S1092" s="39" t="n">
        <f aca="false">COUNTIF(R:R,R1092)</f>
        <v>1</v>
      </c>
      <c r="T1092" s="40" t="str">
        <f aca="false">B1092&amp;"|"&amp;E1092&amp;"|"&amp;J1092</f>
        <v>Expansion|Quantum Jump|In the Zone</v>
      </c>
      <c r="U1092" s="41" t="n">
        <f aca="false">COUNTIF(T:T,T1092)</f>
        <v>1</v>
      </c>
      <c r="V1092" s="42" t="str">
        <f aca="false">B1092&amp;"|"&amp;E1092&amp;"|"&amp;J1092&amp;"|"&amp;N1092</f>
        <v>Expansion|Quantum Jump|In the Zone|Set Rotation</v>
      </c>
      <c r="W1092" s="43" t="n">
        <f aca="false">COUNTIF(V:V,V1092)</f>
        <v>1</v>
      </c>
    </row>
    <row r="1093" customFormat="false" ht="15.75" hidden="false" customHeight="true" outlineLevel="0" collapsed="false">
      <c r="A1093" s="33" t="s">
        <v>26</v>
      </c>
      <c r="B1093" s="33" t="s">
        <v>13</v>
      </c>
      <c r="C1093" s="34" t="n">
        <v>4</v>
      </c>
      <c r="D1093" s="34" t="n">
        <v>2</v>
      </c>
      <c r="E1093" s="33" t="s">
        <v>2511</v>
      </c>
      <c r="F1093" s="33" t="s">
        <v>2511</v>
      </c>
      <c r="G1093" s="34" t="n">
        <v>5</v>
      </c>
      <c r="H1093" s="33" t="s">
        <v>99</v>
      </c>
      <c r="I1093" s="33" t="s">
        <v>275</v>
      </c>
      <c r="J1093" s="33" t="s">
        <v>2519</v>
      </c>
      <c r="K1093" s="33"/>
      <c r="L1093" s="33"/>
      <c r="M1093" s="33" t="s">
        <v>2520</v>
      </c>
      <c r="N1093" s="35" t="s">
        <v>26</v>
      </c>
      <c r="O1093" s="35" t="n">
        <v>2016</v>
      </c>
      <c r="P1093" s="36" t="str">
        <f aca="false">J1093</f>
        <v>Ralph</v>
      </c>
      <c r="Q1093" s="37" t="n">
        <f aca="false">COUNTIF(P:P,P1093)</f>
        <v>1</v>
      </c>
      <c r="R1093" s="38" t="str">
        <f aca="false">E1093&amp;"|"&amp;J1093</f>
        <v>Quantum Jump|Ralph</v>
      </c>
      <c r="S1093" s="39" t="n">
        <f aca="false">COUNTIF(R:R,R1093)</f>
        <v>1</v>
      </c>
      <c r="T1093" s="40" t="str">
        <f aca="false">B1093&amp;"|"&amp;E1093&amp;"|"&amp;J1093</f>
        <v>Expansion|Quantum Jump|Ralph</v>
      </c>
      <c r="U1093" s="41" t="n">
        <f aca="false">COUNTIF(T:T,T1093)</f>
        <v>1</v>
      </c>
      <c r="V1093" s="42" t="str">
        <f aca="false">B1093&amp;"|"&amp;E1093&amp;"|"&amp;J1093&amp;"|"&amp;N1093</f>
        <v>Expansion|Quantum Jump|Ralph|Set Rotation</v>
      </c>
      <c r="W1093" s="43" t="n">
        <f aca="false">COUNTIF(V:V,V1093)</f>
        <v>1</v>
      </c>
    </row>
    <row r="1094" customFormat="false" ht="15.75" hidden="false" customHeight="true" outlineLevel="0" collapsed="false">
      <c r="A1094" s="33" t="s">
        <v>26</v>
      </c>
      <c r="B1094" s="33" t="s">
        <v>13</v>
      </c>
      <c r="C1094" s="34" t="n">
        <v>4</v>
      </c>
      <c r="D1094" s="34" t="n">
        <v>2</v>
      </c>
      <c r="E1094" s="33" t="s">
        <v>2511</v>
      </c>
      <c r="F1094" s="33" t="s">
        <v>2511</v>
      </c>
      <c r="G1094" s="34" t="n">
        <v>4</v>
      </c>
      <c r="H1094" s="33" t="s">
        <v>110</v>
      </c>
      <c r="I1094" s="33" t="s">
        <v>117</v>
      </c>
      <c r="J1094" s="33" t="s">
        <v>2521</v>
      </c>
      <c r="K1094" s="33"/>
      <c r="L1094" s="33"/>
      <c r="M1094" s="33" t="s">
        <v>2522</v>
      </c>
      <c r="N1094" s="35" t="s">
        <v>26</v>
      </c>
      <c r="O1094" s="35" t="n">
        <v>2016</v>
      </c>
      <c r="P1094" s="36" t="str">
        <f aca="false">J1094</f>
        <v>Robot L-15</v>
      </c>
      <c r="Q1094" s="37" t="n">
        <f aca="false">COUNTIF(P:P,P1094)</f>
        <v>1</v>
      </c>
      <c r="R1094" s="38" t="str">
        <f aca="false">E1094&amp;"|"&amp;J1094</f>
        <v>Quantum Jump|Robot L-15</v>
      </c>
      <c r="S1094" s="39" t="n">
        <f aca="false">COUNTIF(R:R,R1094)</f>
        <v>1</v>
      </c>
      <c r="T1094" s="40" t="str">
        <f aca="false">B1094&amp;"|"&amp;E1094&amp;"|"&amp;J1094</f>
        <v>Expansion|Quantum Jump|Robot L-15</v>
      </c>
      <c r="U1094" s="41" t="n">
        <f aca="false">COUNTIF(T:T,T1094)</f>
        <v>1</v>
      </c>
      <c r="V1094" s="42" t="str">
        <f aca="false">B1094&amp;"|"&amp;E1094&amp;"|"&amp;J1094&amp;"|"&amp;N1094</f>
        <v>Expansion|Quantum Jump|Robot L-15|Set Rotation</v>
      </c>
      <c r="W1094" s="43" t="n">
        <f aca="false">COUNTIF(V:V,V1094)</f>
        <v>1</v>
      </c>
    </row>
    <row r="1095" customFormat="false" ht="15.75" hidden="false" customHeight="true" outlineLevel="0" collapsed="false">
      <c r="A1095" s="33" t="s">
        <v>26</v>
      </c>
      <c r="B1095" s="33" t="s">
        <v>13</v>
      </c>
      <c r="C1095" s="34" t="n">
        <v>4</v>
      </c>
      <c r="D1095" s="34" t="n">
        <v>3</v>
      </c>
      <c r="E1095" s="33" t="s">
        <v>2511</v>
      </c>
      <c r="F1095" s="33" t="s">
        <v>2511</v>
      </c>
      <c r="G1095" s="34" t="n">
        <v>2</v>
      </c>
      <c r="H1095" s="33" t="s">
        <v>99</v>
      </c>
      <c r="I1095" s="33" t="s">
        <v>105</v>
      </c>
      <c r="J1095" s="33" t="s">
        <v>2523</v>
      </c>
      <c r="K1095" s="33"/>
      <c r="L1095" s="33"/>
      <c r="M1095" s="33" t="s">
        <v>2524</v>
      </c>
      <c r="N1095" s="35" t="s">
        <v>26</v>
      </c>
      <c r="O1095" s="35" t="n">
        <v>2016</v>
      </c>
      <c r="P1095" s="36" t="str">
        <f aca="false">J1095</f>
        <v>The Dentist</v>
      </c>
      <c r="Q1095" s="37" t="n">
        <f aca="false">COUNTIF(P:P,P1095)</f>
        <v>1</v>
      </c>
      <c r="R1095" s="38" t="str">
        <f aca="false">E1095&amp;"|"&amp;J1095</f>
        <v>Quantum Jump|The Dentist</v>
      </c>
      <c r="S1095" s="39" t="n">
        <f aca="false">COUNTIF(R:R,R1095)</f>
        <v>1</v>
      </c>
      <c r="T1095" s="40" t="str">
        <f aca="false">B1095&amp;"|"&amp;E1095&amp;"|"&amp;J1095</f>
        <v>Expansion|Quantum Jump|The Dentist</v>
      </c>
      <c r="U1095" s="41" t="n">
        <f aca="false">COUNTIF(T:T,T1095)</f>
        <v>1</v>
      </c>
      <c r="V1095" s="42" t="str">
        <f aca="false">B1095&amp;"|"&amp;E1095&amp;"|"&amp;J1095&amp;"|"&amp;N1095</f>
        <v>Expansion|Quantum Jump|The Dentist|Set Rotation</v>
      </c>
      <c r="W1095" s="43" t="n">
        <f aca="false">COUNTIF(V:V,V1095)</f>
        <v>1</v>
      </c>
    </row>
    <row r="1096" customFormat="false" ht="15.75" hidden="false" customHeight="true" outlineLevel="0" collapsed="false">
      <c r="A1096" s="33" t="s">
        <v>56</v>
      </c>
      <c r="B1096" s="33" t="s">
        <v>20</v>
      </c>
      <c r="C1096" s="34" t="n">
        <v>0</v>
      </c>
      <c r="D1096" s="34" t="n">
        <v>1</v>
      </c>
      <c r="E1096" s="33" t="s">
        <v>666</v>
      </c>
      <c r="F1096" s="33" t="s">
        <v>666</v>
      </c>
      <c r="G1096" s="34" t="n">
        <v>0</v>
      </c>
      <c r="H1096" s="33" t="s">
        <v>109</v>
      </c>
      <c r="I1096" s="33" t="s">
        <v>109</v>
      </c>
      <c r="J1096" s="33" t="s">
        <v>668</v>
      </c>
      <c r="K1096" s="33"/>
      <c r="L1096" s="33"/>
      <c r="M1096" s="33" t="s">
        <v>2525</v>
      </c>
      <c r="N1096" s="35" t="s">
        <v>109</v>
      </c>
      <c r="O1096" s="35" t="n">
        <v>2016</v>
      </c>
      <c r="P1096" s="36" t="str">
        <f aca="false">J1096</f>
        <v>Raritti Sikarh</v>
      </c>
      <c r="Q1096" s="37" t="n">
        <f aca="false">COUNTIF(P:P,P1096)</f>
        <v>3</v>
      </c>
      <c r="R1096" s="38" t="str">
        <f aca="false">E1096&amp;"|"&amp;J1096</f>
        <v>Raritti|Raritti Sikarh</v>
      </c>
      <c r="S1096" s="39" t="n">
        <f aca="false">COUNTIF(R:R,R1096)</f>
        <v>2</v>
      </c>
      <c r="T1096" s="40" t="str">
        <f aca="false">B1096&amp;"|"&amp;E1096&amp;"|"&amp;J1096</f>
        <v>Character|Raritti|Raritti Sikarh</v>
      </c>
      <c r="U1096" s="41" t="n">
        <f aca="false">COUNTIF(T:T,T1096)</f>
        <v>1</v>
      </c>
      <c r="V1096" s="42" t="str">
        <f aca="false">B1096&amp;"|"&amp;E1096&amp;"|"&amp;J1096&amp;"|"&amp;N1096</f>
        <v>Character|Raritti|Raritti Sikarh|-</v>
      </c>
      <c r="W1096" s="43" t="n">
        <f aca="false">COUNTIF(V:V,V1096)</f>
        <v>1</v>
      </c>
    </row>
    <row r="1097" customFormat="false" ht="15.75" hidden="false" customHeight="true" outlineLevel="0" collapsed="false">
      <c r="A1097" s="33" t="s">
        <v>56</v>
      </c>
      <c r="B1097" s="33" t="s">
        <v>32</v>
      </c>
      <c r="C1097" s="34" t="n">
        <v>0</v>
      </c>
      <c r="D1097" s="34" t="n">
        <v>1</v>
      </c>
      <c r="E1097" s="33" t="s">
        <v>666</v>
      </c>
      <c r="F1097" s="33" t="s">
        <v>666</v>
      </c>
      <c r="G1097" s="34" t="n">
        <v>0</v>
      </c>
      <c r="H1097" s="33" t="s">
        <v>109</v>
      </c>
      <c r="I1097" s="33" t="s">
        <v>109</v>
      </c>
      <c r="J1097" s="33" t="s">
        <v>668</v>
      </c>
      <c r="K1097" s="33"/>
      <c r="L1097" s="33" t="s">
        <v>2526</v>
      </c>
      <c r="M1097" s="33" t="s">
        <v>2527</v>
      </c>
      <c r="N1097" s="35" t="s">
        <v>39</v>
      </c>
      <c r="O1097" s="35" t="n">
        <v>2020</v>
      </c>
      <c r="P1097" s="36" t="str">
        <f aca="false">J1097</f>
        <v>Raritti Sikarh</v>
      </c>
      <c r="Q1097" s="37" t="n">
        <f aca="false">COUNTIF(P:P,P1097)</f>
        <v>3</v>
      </c>
      <c r="R1097" s="38" t="str">
        <f aca="false">E1097&amp;"|"&amp;J1097</f>
        <v>Raritti|Raritti Sikarh</v>
      </c>
      <c r="S1097" s="39" t="n">
        <f aca="false">COUNTIF(R:R,R1097)</f>
        <v>2</v>
      </c>
      <c r="T1097" s="40" t="str">
        <f aca="false">B1097&amp;"|"&amp;E1097&amp;"|"&amp;J1097</f>
        <v>Character (Co-Op)|Raritti|Raritti Sikarh</v>
      </c>
      <c r="U1097" s="41" t="n">
        <f aca="false">COUNTIF(T:T,T1097)</f>
        <v>1</v>
      </c>
      <c r="V1097" s="42" t="str">
        <f aca="false">B1097&amp;"|"&amp;E1097&amp;"|"&amp;J1097&amp;"|"&amp;N1097</f>
        <v>Character (Co-Op)|Raritti|Raritti Sikarh|Collusion</v>
      </c>
      <c r="W1097" s="43" t="n">
        <f aca="false">COUNTIF(V:V,V1097)</f>
        <v>1</v>
      </c>
    </row>
    <row r="1098" customFormat="false" ht="15.75" hidden="false" customHeight="true" outlineLevel="0" collapsed="false">
      <c r="A1098" s="33" t="s">
        <v>56</v>
      </c>
      <c r="B1098" s="33" t="s">
        <v>21</v>
      </c>
      <c r="C1098" s="34" t="n">
        <v>0</v>
      </c>
      <c r="D1098" s="34" t="n">
        <v>3</v>
      </c>
      <c r="E1098" s="33" t="s">
        <v>666</v>
      </c>
      <c r="F1098" s="33" t="s">
        <v>666</v>
      </c>
      <c r="G1098" s="34" t="n">
        <v>0</v>
      </c>
      <c r="H1098" s="33" t="s">
        <v>109</v>
      </c>
      <c r="I1098" s="33" t="s">
        <v>109</v>
      </c>
      <c r="J1098" s="33" t="s">
        <v>148</v>
      </c>
      <c r="K1098" s="33"/>
      <c r="L1098" s="33"/>
      <c r="M1098" s="33" t="s">
        <v>150</v>
      </c>
      <c r="N1098" s="35" t="s">
        <v>109</v>
      </c>
      <c r="O1098" s="35" t="n">
        <v>2016</v>
      </c>
      <c r="P1098" s="36" t="str">
        <f aca="false">J1098</f>
        <v>Friendship (+1 VP)</v>
      </c>
      <c r="Q1098" s="37" t="n">
        <f aca="false">COUNTIF(P:P,P1098)</f>
        <v>24</v>
      </c>
      <c r="R1098" s="38" t="str">
        <f aca="false">E1098&amp;"|"&amp;J1098</f>
        <v>Raritti|Friendship (+1 VP)</v>
      </c>
      <c r="S1098" s="39" t="n">
        <f aca="false">COUNTIF(R:R,R1098)</f>
        <v>1</v>
      </c>
      <c r="T1098" s="40" t="str">
        <f aca="false">B1098&amp;"|"&amp;E1098&amp;"|"&amp;J1098</f>
        <v>Friendship|Raritti|Friendship (+1 VP)</v>
      </c>
      <c r="U1098" s="41" t="n">
        <f aca="false">COUNTIF(T:T,T1098)</f>
        <v>1</v>
      </c>
      <c r="V1098" s="42" t="str">
        <f aca="false">B1098&amp;"|"&amp;E1098&amp;"|"&amp;J1098&amp;"|"&amp;N1098</f>
        <v>Friendship|Raritti|Friendship (+1 VP)|-</v>
      </c>
      <c r="W1098" s="43" t="n">
        <f aca="false">COUNTIF(V:V,V1098)</f>
        <v>1</v>
      </c>
    </row>
    <row r="1099" customFormat="false" ht="15.75" hidden="false" customHeight="true" outlineLevel="0" collapsed="false">
      <c r="A1099" s="33" t="s">
        <v>56</v>
      </c>
      <c r="B1099" s="33" t="s">
        <v>21</v>
      </c>
      <c r="C1099" s="34" t="n">
        <v>0</v>
      </c>
      <c r="D1099" s="34" t="n">
        <v>2</v>
      </c>
      <c r="E1099" s="33" t="s">
        <v>666</v>
      </c>
      <c r="F1099" s="33" t="s">
        <v>666</v>
      </c>
      <c r="G1099" s="34" t="n">
        <v>0</v>
      </c>
      <c r="H1099" s="33" t="s">
        <v>109</v>
      </c>
      <c r="I1099" s="33" t="s">
        <v>109</v>
      </c>
      <c r="J1099" s="33" t="s">
        <v>151</v>
      </c>
      <c r="K1099" s="33"/>
      <c r="L1099" s="33"/>
      <c r="M1099" s="33" t="s">
        <v>152</v>
      </c>
      <c r="N1099" s="35" t="s">
        <v>109</v>
      </c>
      <c r="O1099" s="35" t="n">
        <v>2016</v>
      </c>
      <c r="P1099" s="36" t="str">
        <f aca="false">J1099</f>
        <v>Friendship (+2 VP)</v>
      </c>
      <c r="Q1099" s="37" t="n">
        <f aca="false">COUNTIF(P:P,P1099)</f>
        <v>23</v>
      </c>
      <c r="R1099" s="38" t="str">
        <f aca="false">E1099&amp;"|"&amp;J1099</f>
        <v>Raritti|Friendship (+2 VP)</v>
      </c>
      <c r="S1099" s="39" t="n">
        <f aca="false">COUNTIF(R:R,R1099)</f>
        <v>1</v>
      </c>
      <c r="T1099" s="40" t="str">
        <f aca="false">B1099&amp;"|"&amp;E1099&amp;"|"&amp;J1099</f>
        <v>Friendship|Raritti|Friendship (+2 VP)</v>
      </c>
      <c r="U1099" s="41" t="n">
        <f aca="false">COUNTIF(T:T,T1099)</f>
        <v>1</v>
      </c>
      <c r="V1099" s="42" t="str">
        <f aca="false">B1099&amp;"|"&amp;E1099&amp;"|"&amp;J1099&amp;"|"&amp;N1099</f>
        <v>Friendship|Raritti|Friendship (+2 VP)|-</v>
      </c>
      <c r="W1099" s="43" t="n">
        <f aca="false">COUNTIF(V:V,V1099)</f>
        <v>1</v>
      </c>
    </row>
    <row r="1100" customFormat="false" ht="15.75" hidden="false" customHeight="true" outlineLevel="0" collapsed="false">
      <c r="A1100" s="33" t="s">
        <v>56</v>
      </c>
      <c r="B1100" s="33" t="s">
        <v>21</v>
      </c>
      <c r="C1100" s="34" t="n">
        <v>0</v>
      </c>
      <c r="D1100" s="34" t="n">
        <v>1</v>
      </c>
      <c r="E1100" s="33" t="s">
        <v>666</v>
      </c>
      <c r="F1100" s="33" t="s">
        <v>666</v>
      </c>
      <c r="G1100" s="34" t="n">
        <v>0</v>
      </c>
      <c r="H1100" s="33" t="s">
        <v>109</v>
      </c>
      <c r="I1100" s="33" t="s">
        <v>109</v>
      </c>
      <c r="J1100" s="33" t="s">
        <v>153</v>
      </c>
      <c r="K1100" s="33"/>
      <c r="L1100" s="33"/>
      <c r="M1100" s="33" t="s">
        <v>154</v>
      </c>
      <c r="N1100" s="35" t="s">
        <v>109</v>
      </c>
      <c r="O1100" s="35" t="n">
        <v>2016</v>
      </c>
      <c r="P1100" s="36" t="str">
        <f aca="false">J1100</f>
        <v>Friendship (+3 VP)</v>
      </c>
      <c r="Q1100" s="37" t="n">
        <f aca="false">COUNTIF(P:P,P1100)</f>
        <v>23</v>
      </c>
      <c r="R1100" s="38" t="str">
        <f aca="false">E1100&amp;"|"&amp;J1100</f>
        <v>Raritti|Friendship (+3 VP)</v>
      </c>
      <c r="S1100" s="39" t="n">
        <f aca="false">COUNTIF(R:R,R1100)</f>
        <v>1</v>
      </c>
      <c r="T1100" s="40" t="str">
        <f aca="false">B1100&amp;"|"&amp;E1100&amp;"|"&amp;J1100</f>
        <v>Friendship|Raritti|Friendship (+3 VP)</v>
      </c>
      <c r="U1100" s="41" t="n">
        <f aca="false">COUNTIF(T:T,T1100)</f>
        <v>1</v>
      </c>
      <c r="V1100" s="42" t="str">
        <f aca="false">B1100&amp;"|"&amp;E1100&amp;"|"&amp;J1100&amp;"|"&amp;N1100</f>
        <v>Friendship|Raritti|Friendship (+3 VP)|-</v>
      </c>
      <c r="W1100" s="43" t="n">
        <f aca="false">COUNTIF(V:V,V1100)</f>
        <v>1</v>
      </c>
    </row>
    <row r="1101" customFormat="false" ht="15.75" hidden="false" customHeight="true" outlineLevel="0" collapsed="false">
      <c r="A1101" s="33" t="s">
        <v>39</v>
      </c>
      <c r="B1101" s="33" t="s">
        <v>22</v>
      </c>
      <c r="C1101" s="34" t="n">
        <v>0</v>
      </c>
      <c r="D1101" s="34" t="n">
        <v>1</v>
      </c>
      <c r="E1101" s="33" t="s">
        <v>2528</v>
      </c>
      <c r="F1101" s="33" t="s">
        <v>453</v>
      </c>
      <c r="G1101" s="34" t="n">
        <v>0</v>
      </c>
      <c r="H1101" s="33" t="s">
        <v>109</v>
      </c>
      <c r="I1101" s="33" t="s">
        <v>109</v>
      </c>
      <c r="J1101" s="33" t="s">
        <v>2529</v>
      </c>
      <c r="K1101" s="33"/>
      <c r="L1101" s="33"/>
      <c r="M1101" s="33" t="s">
        <v>2530</v>
      </c>
      <c r="N1101" s="35" t="s">
        <v>39</v>
      </c>
      <c r="O1101" s="35" t="n">
        <v>2020</v>
      </c>
      <c r="P1101" s="36" t="str">
        <f aca="false">J1101</f>
        <v>Bronze Boost</v>
      </c>
      <c r="Q1101" s="37" t="n">
        <f aca="false">COUNTIF(P:P,P1101)</f>
        <v>1</v>
      </c>
      <c r="R1101" s="38" t="str">
        <f aca="false">E1101&amp;"|"&amp;J1101</f>
        <v>Rarity Metagame Update|Bronze Boost</v>
      </c>
      <c r="S1101" s="39" t="n">
        <f aca="false">COUNTIF(R:R,R1101)</f>
        <v>1</v>
      </c>
      <c r="T1101" s="40" t="str">
        <f aca="false">B1101&amp;"|"&amp;E1101&amp;"|"&amp;J1101</f>
        <v>Meta|Rarity Metagame Update|Bronze Boost</v>
      </c>
      <c r="U1101" s="41" t="n">
        <f aca="false">COUNTIF(T:T,T1101)</f>
        <v>1</v>
      </c>
      <c r="V1101" s="42" t="str">
        <f aca="false">B1101&amp;"|"&amp;E1101&amp;"|"&amp;J1101&amp;"|"&amp;N1101</f>
        <v>Meta|Rarity Metagame Update|Bronze Boost|Collusion</v>
      </c>
      <c r="W1101" s="43" t="n">
        <f aca="false">COUNTIF(V:V,V1101)</f>
        <v>1</v>
      </c>
    </row>
    <row r="1102" customFormat="false" ht="15.75" hidden="false" customHeight="true" outlineLevel="0" collapsed="false">
      <c r="A1102" s="33" t="s">
        <v>39</v>
      </c>
      <c r="B1102" s="33" t="s">
        <v>22</v>
      </c>
      <c r="C1102" s="34" t="n">
        <v>0</v>
      </c>
      <c r="D1102" s="34" t="n">
        <v>1</v>
      </c>
      <c r="E1102" s="33" t="s">
        <v>2528</v>
      </c>
      <c r="F1102" s="33" t="s">
        <v>453</v>
      </c>
      <c r="G1102" s="34" t="n">
        <v>0</v>
      </c>
      <c r="H1102" s="33" t="s">
        <v>109</v>
      </c>
      <c r="I1102" s="33" t="s">
        <v>109</v>
      </c>
      <c r="J1102" s="33" t="s">
        <v>2531</v>
      </c>
      <c r="K1102" s="33"/>
      <c r="L1102" s="33"/>
      <c r="M1102" s="33" t="s">
        <v>2532</v>
      </c>
      <c r="N1102" s="35" t="s">
        <v>39</v>
      </c>
      <c r="O1102" s="35" t="n">
        <v>2020</v>
      </c>
      <c r="P1102" s="36" t="str">
        <f aca="false">J1102</f>
        <v>Expansion Boost</v>
      </c>
      <c r="Q1102" s="37" t="n">
        <f aca="false">COUNTIF(P:P,P1102)</f>
        <v>1</v>
      </c>
      <c r="R1102" s="38" t="str">
        <f aca="false">E1102&amp;"|"&amp;J1102</f>
        <v>Rarity Metagame Update|Expansion Boost</v>
      </c>
      <c r="S1102" s="39" t="n">
        <f aca="false">COUNTIF(R:R,R1102)</f>
        <v>1</v>
      </c>
      <c r="T1102" s="40" t="str">
        <f aca="false">B1102&amp;"|"&amp;E1102&amp;"|"&amp;J1102</f>
        <v>Meta|Rarity Metagame Update|Expansion Boost</v>
      </c>
      <c r="U1102" s="41" t="n">
        <f aca="false">COUNTIF(T:T,T1102)</f>
        <v>1</v>
      </c>
      <c r="V1102" s="42" t="str">
        <f aca="false">B1102&amp;"|"&amp;E1102&amp;"|"&amp;J1102&amp;"|"&amp;N1102</f>
        <v>Meta|Rarity Metagame Update|Expansion Boost|Collusion</v>
      </c>
      <c r="W1102" s="43" t="n">
        <f aca="false">COUNTIF(V:V,V1102)</f>
        <v>1</v>
      </c>
    </row>
    <row r="1103" customFormat="false" ht="15.75" hidden="false" customHeight="true" outlineLevel="0" collapsed="false">
      <c r="A1103" s="33" t="s">
        <v>39</v>
      </c>
      <c r="B1103" s="33" t="s">
        <v>22</v>
      </c>
      <c r="C1103" s="34" t="n">
        <v>0</v>
      </c>
      <c r="D1103" s="34" t="n">
        <v>1</v>
      </c>
      <c r="E1103" s="33" t="s">
        <v>2528</v>
      </c>
      <c r="F1103" s="33" t="s">
        <v>453</v>
      </c>
      <c r="G1103" s="34" t="n">
        <v>0</v>
      </c>
      <c r="H1103" s="33" t="s">
        <v>109</v>
      </c>
      <c r="I1103" s="33" t="s">
        <v>109</v>
      </c>
      <c r="J1103" s="33" t="s">
        <v>2533</v>
      </c>
      <c r="K1103" s="33"/>
      <c r="L1103" s="33"/>
      <c r="M1103" s="33" t="s">
        <v>2534</v>
      </c>
      <c r="N1103" s="35" t="s">
        <v>39</v>
      </c>
      <c r="O1103" s="35" t="n">
        <v>2020</v>
      </c>
      <c r="P1103" s="36" t="str">
        <f aca="false">J1103</f>
        <v>Gold Boost</v>
      </c>
      <c r="Q1103" s="37" t="n">
        <f aca="false">COUNTIF(P:P,P1103)</f>
        <v>1</v>
      </c>
      <c r="R1103" s="38" t="str">
        <f aca="false">E1103&amp;"|"&amp;J1103</f>
        <v>Rarity Metagame Update|Gold Boost</v>
      </c>
      <c r="S1103" s="39" t="n">
        <f aca="false">COUNTIF(R:R,R1103)</f>
        <v>1</v>
      </c>
      <c r="T1103" s="40" t="str">
        <f aca="false">B1103&amp;"|"&amp;E1103&amp;"|"&amp;J1103</f>
        <v>Meta|Rarity Metagame Update|Gold Boost</v>
      </c>
      <c r="U1103" s="41" t="n">
        <f aca="false">COUNTIF(T:T,T1103)</f>
        <v>1</v>
      </c>
      <c r="V1103" s="42" t="str">
        <f aca="false">B1103&amp;"|"&amp;E1103&amp;"|"&amp;J1103&amp;"|"&amp;N1103</f>
        <v>Meta|Rarity Metagame Update|Gold Boost|Collusion</v>
      </c>
      <c r="W1103" s="43" t="n">
        <f aca="false">COUNTIF(V:V,V1103)</f>
        <v>1</v>
      </c>
    </row>
    <row r="1104" customFormat="false" ht="15.75" hidden="false" customHeight="true" outlineLevel="0" collapsed="false">
      <c r="A1104" s="33" t="s">
        <v>39</v>
      </c>
      <c r="B1104" s="33" t="s">
        <v>22</v>
      </c>
      <c r="C1104" s="34" t="n">
        <v>0</v>
      </c>
      <c r="D1104" s="34" t="n">
        <v>1</v>
      </c>
      <c r="E1104" s="33" t="s">
        <v>2528</v>
      </c>
      <c r="F1104" s="33" t="s">
        <v>453</v>
      </c>
      <c r="G1104" s="34" t="n">
        <v>0</v>
      </c>
      <c r="H1104" s="33" t="s">
        <v>109</v>
      </c>
      <c r="I1104" s="33" t="s">
        <v>109</v>
      </c>
      <c r="J1104" s="33" t="s">
        <v>2535</v>
      </c>
      <c r="K1104" s="33"/>
      <c r="L1104" s="33"/>
      <c r="M1104" s="33" t="s">
        <v>2536</v>
      </c>
      <c r="N1104" s="35" t="s">
        <v>39</v>
      </c>
      <c r="O1104" s="35" t="n">
        <v>2020</v>
      </c>
      <c r="P1104" s="36" t="str">
        <f aca="false">J1104</f>
        <v>Master Boost</v>
      </c>
      <c r="Q1104" s="37" t="n">
        <f aca="false">COUNTIF(P:P,P1104)</f>
        <v>1</v>
      </c>
      <c r="R1104" s="38" t="str">
        <f aca="false">E1104&amp;"|"&amp;J1104</f>
        <v>Rarity Metagame Update|Master Boost</v>
      </c>
      <c r="S1104" s="39" t="n">
        <f aca="false">COUNTIF(R:R,R1104)</f>
        <v>1</v>
      </c>
      <c r="T1104" s="40" t="str">
        <f aca="false">B1104&amp;"|"&amp;E1104&amp;"|"&amp;J1104</f>
        <v>Meta|Rarity Metagame Update|Master Boost</v>
      </c>
      <c r="U1104" s="41" t="n">
        <f aca="false">COUNTIF(T:T,T1104)</f>
        <v>1</v>
      </c>
      <c r="V1104" s="42" t="str">
        <f aca="false">B1104&amp;"|"&amp;E1104&amp;"|"&amp;J1104&amp;"|"&amp;N1104</f>
        <v>Meta|Rarity Metagame Update|Master Boost|Collusion</v>
      </c>
      <c r="W1104" s="43" t="n">
        <f aca="false">COUNTIF(V:V,V1104)</f>
        <v>1</v>
      </c>
    </row>
    <row r="1105" customFormat="false" ht="15.75" hidden="false" customHeight="true" outlineLevel="0" collapsed="false">
      <c r="A1105" s="33" t="s">
        <v>39</v>
      </c>
      <c r="B1105" s="33" t="s">
        <v>22</v>
      </c>
      <c r="C1105" s="34" t="n">
        <v>0</v>
      </c>
      <c r="D1105" s="34" t="n">
        <v>1</v>
      </c>
      <c r="E1105" s="33" t="s">
        <v>2528</v>
      </c>
      <c r="F1105" s="33" t="s">
        <v>453</v>
      </c>
      <c r="G1105" s="34" t="n">
        <v>0</v>
      </c>
      <c r="H1105" s="33" t="s">
        <v>109</v>
      </c>
      <c r="I1105" s="33" t="s">
        <v>109</v>
      </c>
      <c r="J1105" s="33" t="s">
        <v>2537</v>
      </c>
      <c r="K1105" s="33"/>
      <c r="L1105" s="33"/>
      <c r="M1105" s="33" t="s">
        <v>2538</v>
      </c>
      <c r="N1105" s="35" t="s">
        <v>39</v>
      </c>
      <c r="O1105" s="35" t="n">
        <v>2020</v>
      </c>
      <c r="P1105" s="36" t="str">
        <f aca="false">J1105</f>
        <v>Premium Boost</v>
      </c>
      <c r="Q1105" s="37" t="n">
        <f aca="false">COUNTIF(P:P,P1105)</f>
        <v>1</v>
      </c>
      <c r="R1105" s="38" t="str">
        <f aca="false">E1105&amp;"|"&amp;J1105</f>
        <v>Rarity Metagame Update|Premium Boost</v>
      </c>
      <c r="S1105" s="39" t="n">
        <f aca="false">COUNTIF(R:R,R1105)</f>
        <v>1</v>
      </c>
      <c r="T1105" s="40" t="str">
        <f aca="false">B1105&amp;"|"&amp;E1105&amp;"|"&amp;J1105</f>
        <v>Meta|Rarity Metagame Update|Premium Boost</v>
      </c>
      <c r="U1105" s="41" t="n">
        <f aca="false">COUNTIF(T:T,T1105)</f>
        <v>1</v>
      </c>
      <c r="V1105" s="42" t="str">
        <f aca="false">B1105&amp;"|"&amp;E1105&amp;"|"&amp;J1105&amp;"|"&amp;N1105</f>
        <v>Meta|Rarity Metagame Update|Premium Boost|Collusion</v>
      </c>
      <c r="W1105" s="43" t="n">
        <f aca="false">COUNTIF(V:V,V1105)</f>
        <v>1</v>
      </c>
    </row>
    <row r="1106" customFormat="false" ht="15.75" hidden="false" customHeight="true" outlineLevel="0" collapsed="false">
      <c r="A1106" s="33" t="s">
        <v>39</v>
      </c>
      <c r="B1106" s="33" t="s">
        <v>22</v>
      </c>
      <c r="C1106" s="34" t="n">
        <v>0</v>
      </c>
      <c r="D1106" s="34" t="n">
        <v>1</v>
      </c>
      <c r="E1106" s="33" t="s">
        <v>2528</v>
      </c>
      <c r="F1106" s="33" t="s">
        <v>453</v>
      </c>
      <c r="G1106" s="34" t="n">
        <v>0</v>
      </c>
      <c r="H1106" s="33" t="s">
        <v>109</v>
      </c>
      <c r="I1106" s="33" t="s">
        <v>109</v>
      </c>
      <c r="J1106" s="33" t="s">
        <v>2539</v>
      </c>
      <c r="K1106" s="33"/>
      <c r="L1106" s="33"/>
      <c r="M1106" s="33" t="s">
        <v>2540</v>
      </c>
      <c r="N1106" s="35" t="s">
        <v>39</v>
      </c>
      <c r="O1106" s="35" t="n">
        <v>2020</v>
      </c>
      <c r="P1106" s="36" t="str">
        <f aca="false">J1106</f>
        <v>Silver Boost</v>
      </c>
      <c r="Q1106" s="37" t="n">
        <f aca="false">COUNTIF(P:P,P1106)</f>
        <v>1</v>
      </c>
      <c r="R1106" s="38" t="str">
        <f aca="false">E1106&amp;"|"&amp;J1106</f>
        <v>Rarity Metagame Update|Silver Boost</v>
      </c>
      <c r="S1106" s="39" t="n">
        <f aca="false">COUNTIF(R:R,R1106)</f>
        <v>1</v>
      </c>
      <c r="T1106" s="40" t="str">
        <f aca="false">B1106&amp;"|"&amp;E1106&amp;"|"&amp;J1106</f>
        <v>Meta|Rarity Metagame Update|Silver Boost</v>
      </c>
      <c r="U1106" s="41" t="n">
        <f aca="false">COUNTIF(T:T,T1106)</f>
        <v>1</v>
      </c>
      <c r="V1106" s="42" t="str">
        <f aca="false">B1106&amp;"|"&amp;E1106&amp;"|"&amp;J1106&amp;"|"&amp;N1106</f>
        <v>Meta|Rarity Metagame Update|Silver Boost|Collusion</v>
      </c>
      <c r="W1106" s="43" t="n">
        <f aca="false">COUNTIF(V:V,V1106)</f>
        <v>1</v>
      </c>
    </row>
    <row r="1107" customFormat="false" ht="15.75" hidden="false" customHeight="true" outlineLevel="0" collapsed="false">
      <c r="A1107" s="33" t="s">
        <v>39</v>
      </c>
      <c r="B1107" s="33" t="s">
        <v>20</v>
      </c>
      <c r="C1107" s="34" t="n">
        <v>0</v>
      </c>
      <c r="D1107" s="34" t="n">
        <v>1</v>
      </c>
      <c r="E1107" s="33" t="s">
        <v>2399</v>
      </c>
      <c r="F1107" s="33" t="s">
        <v>2399</v>
      </c>
      <c r="G1107" s="34" t="n">
        <v>0</v>
      </c>
      <c r="H1107" s="33" t="s">
        <v>109</v>
      </c>
      <c r="I1107" s="33" t="s">
        <v>109</v>
      </c>
      <c r="J1107" s="33" t="s">
        <v>2400</v>
      </c>
      <c r="K1107" s="33" t="s">
        <v>2541</v>
      </c>
      <c r="L1107" s="33"/>
      <c r="M1107" s="33" t="s">
        <v>2542</v>
      </c>
      <c r="N1107" s="35" t="s">
        <v>39</v>
      </c>
      <c r="O1107" s="35" t="n">
        <v>2020</v>
      </c>
      <c r="P1107" s="36" t="str">
        <f aca="false">J1107</f>
        <v>Raul Sawyer</v>
      </c>
      <c r="Q1107" s="37" t="n">
        <f aca="false">COUNTIF(P:P,P1107)</f>
        <v>3</v>
      </c>
      <c r="R1107" s="38" t="str">
        <f aca="false">E1107&amp;"|"&amp;J1107</f>
        <v>Raul|Raul Sawyer</v>
      </c>
      <c r="S1107" s="39" t="n">
        <f aca="false">COUNTIF(R:R,R1107)</f>
        <v>2</v>
      </c>
      <c r="T1107" s="40" t="str">
        <f aca="false">B1107&amp;"|"&amp;E1107&amp;"|"&amp;J1107</f>
        <v>Character|Raul|Raul Sawyer</v>
      </c>
      <c r="U1107" s="41" t="n">
        <f aca="false">COUNTIF(T:T,T1107)</f>
        <v>1</v>
      </c>
      <c r="V1107" s="42" t="str">
        <f aca="false">B1107&amp;"|"&amp;E1107&amp;"|"&amp;J1107&amp;"|"&amp;N1107</f>
        <v>Character|Raul|Raul Sawyer|Collusion</v>
      </c>
      <c r="W1107" s="43" t="n">
        <f aca="false">COUNTIF(V:V,V1107)</f>
        <v>1</v>
      </c>
    </row>
    <row r="1108" customFormat="false" ht="15.75" hidden="false" customHeight="true" outlineLevel="0" collapsed="false">
      <c r="A1108" s="33" t="s">
        <v>39</v>
      </c>
      <c r="B1108" s="33" t="s">
        <v>32</v>
      </c>
      <c r="C1108" s="34" t="n">
        <v>0</v>
      </c>
      <c r="D1108" s="34" t="n">
        <v>1</v>
      </c>
      <c r="E1108" s="33" t="s">
        <v>2399</v>
      </c>
      <c r="F1108" s="33" t="s">
        <v>2399</v>
      </c>
      <c r="G1108" s="34" t="n">
        <v>0</v>
      </c>
      <c r="H1108" s="33" t="s">
        <v>109</v>
      </c>
      <c r="I1108" s="33" t="s">
        <v>109</v>
      </c>
      <c r="J1108" s="33" t="s">
        <v>2400</v>
      </c>
      <c r="K1108" s="33"/>
      <c r="L1108" s="33"/>
      <c r="M1108" s="33" t="s">
        <v>2543</v>
      </c>
      <c r="N1108" s="35" t="s">
        <v>39</v>
      </c>
      <c r="O1108" s="35" t="n">
        <v>2020</v>
      </c>
      <c r="P1108" s="36" t="str">
        <f aca="false">J1108</f>
        <v>Raul Sawyer</v>
      </c>
      <c r="Q1108" s="37" t="n">
        <f aca="false">COUNTIF(P:P,P1108)</f>
        <v>3</v>
      </c>
      <c r="R1108" s="38" t="str">
        <f aca="false">E1108&amp;"|"&amp;J1108</f>
        <v>Raul|Raul Sawyer</v>
      </c>
      <c r="S1108" s="39" t="n">
        <f aca="false">COUNTIF(R:R,R1108)</f>
        <v>2</v>
      </c>
      <c r="T1108" s="40" t="str">
        <f aca="false">B1108&amp;"|"&amp;E1108&amp;"|"&amp;J1108</f>
        <v>Character (Co-Op)|Raul|Raul Sawyer</v>
      </c>
      <c r="U1108" s="41" t="n">
        <f aca="false">COUNTIF(T:T,T1108)</f>
        <v>1</v>
      </c>
      <c r="V1108" s="42" t="str">
        <f aca="false">B1108&amp;"|"&amp;E1108&amp;"|"&amp;J1108&amp;"|"&amp;N1108</f>
        <v>Character (Co-Op)|Raul|Raul Sawyer|Collusion</v>
      </c>
      <c r="W1108" s="43" t="n">
        <f aca="false">COUNTIF(V:V,V1108)</f>
        <v>1</v>
      </c>
    </row>
    <row r="1109" customFormat="false" ht="15.75" hidden="false" customHeight="true" outlineLevel="0" collapsed="false">
      <c r="A1109" s="33" t="s">
        <v>39</v>
      </c>
      <c r="B1109" s="33" t="s">
        <v>21</v>
      </c>
      <c r="C1109" s="34" t="n">
        <v>0</v>
      </c>
      <c r="D1109" s="34" t="n">
        <v>3</v>
      </c>
      <c r="E1109" s="33" t="s">
        <v>2399</v>
      </c>
      <c r="F1109" s="33" t="s">
        <v>2399</v>
      </c>
      <c r="G1109" s="34" t="n">
        <v>0</v>
      </c>
      <c r="H1109" s="33" t="s">
        <v>109</v>
      </c>
      <c r="I1109" s="33" t="s">
        <v>109</v>
      </c>
      <c r="J1109" s="33" t="s">
        <v>148</v>
      </c>
      <c r="K1109" s="33"/>
      <c r="L1109" s="33"/>
      <c r="M1109" s="33" t="s">
        <v>150</v>
      </c>
      <c r="N1109" s="35" t="s">
        <v>39</v>
      </c>
      <c r="O1109" s="35" t="n">
        <v>2020</v>
      </c>
      <c r="P1109" s="36" t="str">
        <f aca="false">J1109</f>
        <v>Friendship (+1 VP)</v>
      </c>
      <c r="Q1109" s="37" t="n">
        <f aca="false">COUNTIF(P:P,P1109)</f>
        <v>24</v>
      </c>
      <c r="R1109" s="38" t="str">
        <f aca="false">E1109&amp;"|"&amp;J1109</f>
        <v>Raul|Friendship (+1 VP)</v>
      </c>
      <c r="S1109" s="39" t="n">
        <f aca="false">COUNTIF(R:R,R1109)</f>
        <v>1</v>
      </c>
      <c r="T1109" s="40" t="str">
        <f aca="false">B1109&amp;"|"&amp;E1109&amp;"|"&amp;J1109</f>
        <v>Friendship|Raul|Friendship (+1 VP)</v>
      </c>
      <c r="U1109" s="41" t="n">
        <f aca="false">COUNTIF(T:T,T1109)</f>
        <v>1</v>
      </c>
      <c r="V1109" s="42" t="str">
        <f aca="false">B1109&amp;"|"&amp;E1109&amp;"|"&amp;J1109&amp;"|"&amp;N1109</f>
        <v>Friendship|Raul|Friendship (+1 VP)|Collusion</v>
      </c>
      <c r="W1109" s="43" t="n">
        <f aca="false">COUNTIF(V:V,V1109)</f>
        <v>1</v>
      </c>
    </row>
    <row r="1110" customFormat="false" ht="15.75" hidden="false" customHeight="true" outlineLevel="0" collapsed="false">
      <c r="A1110" s="33" t="s">
        <v>39</v>
      </c>
      <c r="B1110" s="33" t="s">
        <v>21</v>
      </c>
      <c r="C1110" s="34" t="n">
        <v>0</v>
      </c>
      <c r="D1110" s="34" t="n">
        <v>2</v>
      </c>
      <c r="E1110" s="33" t="s">
        <v>2399</v>
      </c>
      <c r="F1110" s="33" t="s">
        <v>2399</v>
      </c>
      <c r="G1110" s="34" t="n">
        <v>0</v>
      </c>
      <c r="H1110" s="33" t="s">
        <v>109</v>
      </c>
      <c r="I1110" s="33" t="s">
        <v>109</v>
      </c>
      <c r="J1110" s="33" t="s">
        <v>151</v>
      </c>
      <c r="K1110" s="33"/>
      <c r="L1110" s="33"/>
      <c r="M1110" s="33" t="s">
        <v>152</v>
      </c>
      <c r="N1110" s="35" t="s">
        <v>39</v>
      </c>
      <c r="O1110" s="35" t="n">
        <v>2020</v>
      </c>
      <c r="P1110" s="36" t="str">
        <f aca="false">J1110</f>
        <v>Friendship (+2 VP)</v>
      </c>
      <c r="Q1110" s="37" t="n">
        <f aca="false">COUNTIF(P:P,P1110)</f>
        <v>23</v>
      </c>
      <c r="R1110" s="38" t="str">
        <f aca="false">E1110&amp;"|"&amp;J1110</f>
        <v>Raul|Friendship (+2 VP)</v>
      </c>
      <c r="S1110" s="39" t="n">
        <f aca="false">COUNTIF(R:R,R1110)</f>
        <v>1</v>
      </c>
      <c r="T1110" s="40" t="str">
        <f aca="false">B1110&amp;"|"&amp;E1110&amp;"|"&amp;J1110</f>
        <v>Friendship|Raul|Friendship (+2 VP)</v>
      </c>
      <c r="U1110" s="41" t="n">
        <f aca="false">COUNTIF(T:T,T1110)</f>
        <v>1</v>
      </c>
      <c r="V1110" s="42" t="str">
        <f aca="false">B1110&amp;"|"&amp;E1110&amp;"|"&amp;J1110&amp;"|"&amp;N1110</f>
        <v>Friendship|Raul|Friendship (+2 VP)|Collusion</v>
      </c>
      <c r="W1110" s="43" t="n">
        <f aca="false">COUNTIF(V:V,V1110)</f>
        <v>1</v>
      </c>
    </row>
    <row r="1111" customFormat="false" ht="15.75" hidden="false" customHeight="true" outlineLevel="0" collapsed="false">
      <c r="A1111" s="33" t="s">
        <v>39</v>
      </c>
      <c r="B1111" s="33" t="s">
        <v>21</v>
      </c>
      <c r="C1111" s="34" t="n">
        <v>0</v>
      </c>
      <c r="D1111" s="34" t="n">
        <v>1</v>
      </c>
      <c r="E1111" s="33" t="s">
        <v>2399</v>
      </c>
      <c r="F1111" s="33" t="s">
        <v>2399</v>
      </c>
      <c r="G1111" s="34" t="n">
        <v>0</v>
      </c>
      <c r="H1111" s="33" t="s">
        <v>109</v>
      </c>
      <c r="I1111" s="33" t="s">
        <v>109</v>
      </c>
      <c r="J1111" s="33" t="s">
        <v>153</v>
      </c>
      <c r="K1111" s="33"/>
      <c r="L1111" s="33"/>
      <c r="M1111" s="33" t="s">
        <v>154</v>
      </c>
      <c r="N1111" s="35" t="s">
        <v>39</v>
      </c>
      <c r="O1111" s="35" t="n">
        <v>2020</v>
      </c>
      <c r="P1111" s="36" t="str">
        <f aca="false">J1111</f>
        <v>Friendship (+3 VP)</v>
      </c>
      <c r="Q1111" s="37" t="n">
        <f aca="false">COUNTIF(P:P,P1111)</f>
        <v>23</v>
      </c>
      <c r="R1111" s="38" t="str">
        <f aca="false">E1111&amp;"|"&amp;J1111</f>
        <v>Raul|Friendship (+3 VP)</v>
      </c>
      <c r="S1111" s="39" t="n">
        <f aca="false">COUNTIF(R:R,R1111)</f>
        <v>1</v>
      </c>
      <c r="T1111" s="40" t="str">
        <f aca="false">B1111&amp;"|"&amp;E1111&amp;"|"&amp;J1111</f>
        <v>Friendship|Raul|Friendship (+3 VP)</v>
      </c>
      <c r="U1111" s="41" t="n">
        <f aca="false">COUNTIF(T:T,T1111)</f>
        <v>1</v>
      </c>
      <c r="V1111" s="42" t="str">
        <f aca="false">B1111&amp;"|"&amp;E1111&amp;"|"&amp;J1111&amp;"|"&amp;N1111</f>
        <v>Friendship|Raul|Friendship (+3 VP)|Collusion</v>
      </c>
      <c r="W1111" s="43" t="n">
        <f aca="false">COUNTIF(V:V,V1111)</f>
        <v>1</v>
      </c>
    </row>
    <row r="1112" customFormat="false" ht="15.75" hidden="false" customHeight="true" outlineLevel="0" collapsed="false">
      <c r="A1112" s="33" t="s">
        <v>10</v>
      </c>
      <c r="B1112" s="33" t="s">
        <v>19</v>
      </c>
      <c r="C1112" s="34" t="n">
        <v>10</v>
      </c>
      <c r="D1112" s="34" t="n">
        <v>5</v>
      </c>
      <c r="E1112" s="33" t="s">
        <v>2544</v>
      </c>
      <c r="F1112" s="33" t="s">
        <v>621</v>
      </c>
      <c r="G1112" s="34" t="n">
        <v>9</v>
      </c>
      <c r="H1112" s="33" t="s">
        <v>139</v>
      </c>
      <c r="I1112" s="33" t="s">
        <v>100</v>
      </c>
      <c r="J1112" s="33" t="s">
        <v>622</v>
      </c>
      <c r="K1112" s="33"/>
      <c r="L1112" s="33"/>
      <c r="M1112" s="33" t="s">
        <v>2545</v>
      </c>
      <c r="N1112" s="35" t="s">
        <v>109</v>
      </c>
      <c r="O1112" s="35" t="n">
        <v>2015</v>
      </c>
      <c r="P1112" s="36" t="str">
        <f aca="false">J1112</f>
        <v>Cardine Kolleckta</v>
      </c>
      <c r="Q1112" s="37" t="n">
        <f aca="false">COUNTIF(P:P,P1112)</f>
        <v>3</v>
      </c>
      <c r="R1112" s="38" t="str">
        <f aca="false">E1112&amp;"|"&amp;J1112</f>
        <v>RCA|Cardine Kolleckta</v>
      </c>
      <c r="S1112" s="39" t="n">
        <f aca="false">COUNTIF(R:R,R1112)</f>
        <v>1</v>
      </c>
      <c r="T1112" s="40" t="str">
        <f aca="false">B1112&amp;"|"&amp;E1112&amp;"|"&amp;J1112</f>
        <v>Pro Player|RCA|Cardine Kolleckta</v>
      </c>
      <c r="U1112" s="41" t="n">
        <f aca="false">COUNTIF(T:T,T1112)</f>
        <v>1</v>
      </c>
      <c r="V1112" s="42" t="str">
        <f aca="false">B1112&amp;"|"&amp;E1112&amp;"|"&amp;J1112&amp;"|"&amp;N1112</f>
        <v>Pro Player|RCA|Cardine Kolleckta|-</v>
      </c>
      <c r="W1112" s="43" t="n">
        <f aca="false">COUNTIF(V:V,V1112)</f>
        <v>1</v>
      </c>
    </row>
    <row r="1113" customFormat="false" ht="15.75" hidden="false" customHeight="true" outlineLevel="0" collapsed="false">
      <c r="A1113" s="33" t="s">
        <v>71</v>
      </c>
      <c r="B1113" s="33" t="s">
        <v>34</v>
      </c>
      <c r="C1113" s="34" t="n">
        <v>0</v>
      </c>
      <c r="D1113" s="34" t="n">
        <v>1</v>
      </c>
      <c r="E1113" s="33" t="s">
        <v>2546</v>
      </c>
      <c r="F1113" s="33" t="s">
        <v>2547</v>
      </c>
      <c r="G1113" s="34" t="n">
        <v>1</v>
      </c>
      <c r="H1113" s="33" t="s">
        <v>109</v>
      </c>
      <c r="I1113" s="33" t="s">
        <v>109</v>
      </c>
      <c r="J1113" s="33" t="s">
        <v>1862</v>
      </c>
      <c r="K1113" s="33"/>
      <c r="L1113" s="33"/>
      <c r="M1113" s="33" t="s">
        <v>2548</v>
      </c>
      <c r="N1113" s="35" t="s">
        <v>39</v>
      </c>
      <c r="O1113" s="35" t="n">
        <v>2020</v>
      </c>
      <c r="P1113" s="36" t="str">
        <f aca="false">J1113</f>
        <v>Automated Darkness Machine</v>
      </c>
      <c r="Q1113" s="37" t="n">
        <f aca="false">COUNTIF(P:P,P1113)</f>
        <v>2</v>
      </c>
      <c r="R1113" s="38" t="str">
        <f aca="false">E1113&amp;"|"&amp;J1113</f>
        <v>Realm of Shadows|Automated Darkness Machine</v>
      </c>
      <c r="S1113" s="39" t="n">
        <f aca="false">COUNTIF(R:R,R1113)</f>
        <v>1</v>
      </c>
      <c r="T1113" s="40" t="str">
        <f aca="false">B1113&amp;"|"&amp;E1113&amp;"|"&amp;J1113</f>
        <v>Co-Op Boss|Realm of Shadows|Automated Darkness Machine</v>
      </c>
      <c r="U1113" s="41" t="n">
        <f aca="false">COUNTIF(T:T,T1113)</f>
        <v>1</v>
      </c>
      <c r="V1113" s="42" t="str">
        <f aca="false">B1113&amp;"|"&amp;E1113&amp;"|"&amp;J1113&amp;"|"&amp;N1113</f>
        <v>Co-Op Boss|Realm of Shadows|Automated Darkness Machine|Collusion</v>
      </c>
      <c r="W1113" s="43" t="n">
        <f aca="false">COUNTIF(V:V,V1113)</f>
        <v>1</v>
      </c>
    </row>
    <row r="1114" customFormat="false" ht="15.75" hidden="false" customHeight="true" outlineLevel="0" collapsed="false">
      <c r="A1114" s="33" t="s">
        <v>71</v>
      </c>
      <c r="B1114" s="33" t="s">
        <v>34</v>
      </c>
      <c r="C1114" s="34" t="n">
        <v>0</v>
      </c>
      <c r="D1114" s="34" t="n">
        <v>1</v>
      </c>
      <c r="E1114" s="33" t="s">
        <v>2546</v>
      </c>
      <c r="F1114" s="33" t="s">
        <v>2547</v>
      </c>
      <c r="G1114" s="34" t="n">
        <v>6</v>
      </c>
      <c r="H1114" s="33" t="s">
        <v>110</v>
      </c>
      <c r="I1114" s="33" t="s">
        <v>125</v>
      </c>
      <c r="J1114" s="33" t="s">
        <v>2549</v>
      </c>
      <c r="K1114" s="33"/>
      <c r="L1114" s="33"/>
      <c r="M1114" s="33" t="s">
        <v>2550</v>
      </c>
      <c r="N1114" s="35" t="s">
        <v>39</v>
      </c>
      <c r="O1114" s="35" t="n">
        <v>2020</v>
      </c>
      <c r="P1114" s="36" t="str">
        <f aca="false">J1114</f>
        <v>Balenhex</v>
      </c>
      <c r="Q1114" s="37" t="n">
        <f aca="false">COUNTIF(P:P,P1114)</f>
        <v>2</v>
      </c>
      <c r="R1114" s="38" t="str">
        <f aca="false">E1114&amp;"|"&amp;J1114</f>
        <v>Realm of Shadows|Balenhex</v>
      </c>
      <c r="S1114" s="39" t="n">
        <f aca="false">COUNTIF(R:R,R1114)</f>
        <v>2</v>
      </c>
      <c r="T1114" s="40" t="str">
        <f aca="false">B1114&amp;"|"&amp;E1114&amp;"|"&amp;J1114</f>
        <v>Co-Op Boss|Realm of Shadows|Balenhex</v>
      </c>
      <c r="U1114" s="41" t="n">
        <f aca="false">COUNTIF(T:T,T1114)</f>
        <v>1</v>
      </c>
      <c r="V1114" s="42" t="str">
        <f aca="false">B1114&amp;"|"&amp;E1114&amp;"|"&amp;J1114&amp;"|"&amp;N1114</f>
        <v>Co-Op Boss|Realm of Shadows|Balenhex|Collusion</v>
      </c>
      <c r="W1114" s="43" t="n">
        <f aca="false">COUNTIF(V:V,V1114)</f>
        <v>1</v>
      </c>
    </row>
    <row r="1115" customFormat="false" ht="15.75" hidden="false" customHeight="true" outlineLevel="0" collapsed="false">
      <c r="A1115" s="33" t="s">
        <v>71</v>
      </c>
      <c r="B1115" s="33" t="s">
        <v>34</v>
      </c>
      <c r="C1115" s="34" t="n">
        <v>0</v>
      </c>
      <c r="D1115" s="34" t="n">
        <v>1</v>
      </c>
      <c r="E1115" s="33" t="s">
        <v>2546</v>
      </c>
      <c r="F1115" s="33" t="s">
        <v>2547</v>
      </c>
      <c r="G1115" s="34" t="n">
        <v>5</v>
      </c>
      <c r="H1115" s="33" t="s">
        <v>139</v>
      </c>
      <c r="I1115" s="33" t="s">
        <v>117</v>
      </c>
      <c r="J1115" s="33" t="s">
        <v>2551</v>
      </c>
      <c r="K1115" s="33"/>
      <c r="L1115" s="33"/>
      <c r="M1115" s="33" t="s">
        <v>2552</v>
      </c>
      <c r="N1115" s="35" t="s">
        <v>39</v>
      </c>
      <c r="O1115" s="35" t="n">
        <v>2020</v>
      </c>
      <c r="P1115" s="36" t="str">
        <f aca="false">J1115</f>
        <v>Cavitom</v>
      </c>
      <c r="Q1115" s="37" t="n">
        <f aca="false">COUNTIF(P:P,P1115)</f>
        <v>1</v>
      </c>
      <c r="R1115" s="38" t="str">
        <f aca="false">E1115&amp;"|"&amp;J1115</f>
        <v>Realm of Shadows|Cavitom</v>
      </c>
      <c r="S1115" s="39" t="n">
        <f aca="false">COUNTIF(R:R,R1115)</f>
        <v>1</v>
      </c>
      <c r="T1115" s="40" t="str">
        <f aca="false">B1115&amp;"|"&amp;E1115&amp;"|"&amp;J1115</f>
        <v>Co-Op Boss|Realm of Shadows|Cavitom</v>
      </c>
      <c r="U1115" s="41" t="n">
        <f aca="false">COUNTIF(T:T,T1115)</f>
        <v>1</v>
      </c>
      <c r="V1115" s="42" t="str">
        <f aca="false">B1115&amp;"|"&amp;E1115&amp;"|"&amp;J1115&amp;"|"&amp;N1115</f>
        <v>Co-Op Boss|Realm of Shadows|Cavitom|Collusion</v>
      </c>
      <c r="W1115" s="43" t="n">
        <f aca="false">COUNTIF(V:V,V1115)</f>
        <v>1</v>
      </c>
    </row>
    <row r="1116" customFormat="false" ht="15.75" hidden="false" customHeight="true" outlineLevel="0" collapsed="false">
      <c r="A1116" s="33" t="s">
        <v>71</v>
      </c>
      <c r="B1116" s="33" t="s">
        <v>34</v>
      </c>
      <c r="C1116" s="34" t="n">
        <v>0</v>
      </c>
      <c r="D1116" s="34" t="n">
        <v>1</v>
      </c>
      <c r="E1116" s="33" t="s">
        <v>2546</v>
      </c>
      <c r="F1116" s="33" t="s">
        <v>2547</v>
      </c>
      <c r="G1116" s="34" t="n">
        <v>7</v>
      </c>
      <c r="H1116" s="33" t="s">
        <v>124</v>
      </c>
      <c r="I1116" s="33" t="s">
        <v>105</v>
      </c>
      <c r="J1116" s="33" t="s">
        <v>2553</v>
      </c>
      <c r="K1116" s="33"/>
      <c r="L1116" s="33"/>
      <c r="M1116" s="33" t="s">
        <v>2554</v>
      </c>
      <c r="N1116" s="35" t="s">
        <v>39</v>
      </c>
      <c r="O1116" s="35" t="n">
        <v>2020</v>
      </c>
      <c r="P1116" s="36" t="str">
        <f aca="false">J1116</f>
        <v>Dangerous Stranger</v>
      </c>
      <c r="Q1116" s="37" t="n">
        <f aca="false">COUNTIF(P:P,P1116)</f>
        <v>2</v>
      </c>
      <c r="R1116" s="38" t="str">
        <f aca="false">E1116&amp;"|"&amp;J1116</f>
        <v>Realm of Shadows|Dangerous Stranger</v>
      </c>
      <c r="S1116" s="39" t="n">
        <f aca="false">COUNTIF(R:R,R1116)</f>
        <v>2</v>
      </c>
      <c r="T1116" s="40" t="str">
        <f aca="false">B1116&amp;"|"&amp;E1116&amp;"|"&amp;J1116</f>
        <v>Co-Op Boss|Realm of Shadows|Dangerous Stranger</v>
      </c>
      <c r="U1116" s="41" t="n">
        <f aca="false">COUNTIF(T:T,T1116)</f>
        <v>1</v>
      </c>
      <c r="V1116" s="42" t="str">
        <f aca="false">B1116&amp;"|"&amp;E1116&amp;"|"&amp;J1116&amp;"|"&amp;N1116</f>
        <v>Co-Op Boss|Realm of Shadows|Dangerous Stranger|Collusion</v>
      </c>
      <c r="W1116" s="43" t="n">
        <f aca="false">COUNTIF(V:V,V1116)</f>
        <v>1</v>
      </c>
    </row>
    <row r="1117" customFormat="false" ht="15.75" hidden="false" customHeight="true" outlineLevel="0" collapsed="false">
      <c r="A1117" s="33" t="s">
        <v>71</v>
      </c>
      <c r="B1117" s="33" t="s">
        <v>34</v>
      </c>
      <c r="C1117" s="34" t="n">
        <v>0</v>
      </c>
      <c r="D1117" s="34" t="n">
        <v>1</v>
      </c>
      <c r="E1117" s="33" t="s">
        <v>2546</v>
      </c>
      <c r="F1117" s="33" t="s">
        <v>2547</v>
      </c>
      <c r="G1117" s="34" t="n">
        <v>6</v>
      </c>
      <c r="H1117" s="33" t="s">
        <v>110</v>
      </c>
      <c r="I1117" s="33" t="s">
        <v>120</v>
      </c>
      <c r="J1117" s="33" t="s">
        <v>2555</v>
      </c>
      <c r="K1117" s="33"/>
      <c r="L1117" s="33"/>
      <c r="M1117" s="33" t="s">
        <v>2556</v>
      </c>
      <c r="N1117" s="35" t="s">
        <v>39</v>
      </c>
      <c r="O1117" s="35" t="n">
        <v>2020</v>
      </c>
      <c r="P1117" s="36" t="str">
        <f aca="false">J1117</f>
        <v>Dark Mage</v>
      </c>
      <c r="Q1117" s="37" t="n">
        <f aca="false">COUNTIF(P:P,P1117)</f>
        <v>1</v>
      </c>
      <c r="R1117" s="38" t="str">
        <f aca="false">E1117&amp;"|"&amp;J1117</f>
        <v>Realm of Shadows|Dark Mage</v>
      </c>
      <c r="S1117" s="39" t="n">
        <f aca="false">COUNTIF(R:R,R1117)</f>
        <v>1</v>
      </c>
      <c r="T1117" s="40" t="str">
        <f aca="false">B1117&amp;"|"&amp;E1117&amp;"|"&amp;J1117</f>
        <v>Co-Op Boss|Realm of Shadows|Dark Mage</v>
      </c>
      <c r="U1117" s="41" t="n">
        <f aca="false">COUNTIF(T:T,T1117)</f>
        <v>1</v>
      </c>
      <c r="V1117" s="42" t="str">
        <f aca="false">B1117&amp;"|"&amp;E1117&amp;"|"&amp;J1117&amp;"|"&amp;N1117</f>
        <v>Co-Op Boss|Realm of Shadows|Dark Mage|Collusion</v>
      </c>
      <c r="W1117" s="43" t="n">
        <f aca="false">COUNTIF(V:V,V1117)</f>
        <v>1</v>
      </c>
    </row>
    <row r="1118" customFormat="false" ht="15.75" hidden="false" customHeight="true" outlineLevel="0" collapsed="false">
      <c r="A1118" s="33" t="s">
        <v>71</v>
      </c>
      <c r="B1118" s="33" t="s">
        <v>34</v>
      </c>
      <c r="C1118" s="34" t="n">
        <v>0</v>
      </c>
      <c r="D1118" s="34" t="n">
        <v>1</v>
      </c>
      <c r="E1118" s="33" t="s">
        <v>2546</v>
      </c>
      <c r="F1118" s="33" t="s">
        <v>2547</v>
      </c>
      <c r="G1118" s="34" t="n">
        <v>1</v>
      </c>
      <c r="H1118" s="33" t="s">
        <v>109</v>
      </c>
      <c r="I1118" s="33" t="s">
        <v>109</v>
      </c>
      <c r="J1118" s="33" t="s">
        <v>1905</v>
      </c>
      <c r="K1118" s="33"/>
      <c r="L1118" s="33"/>
      <c r="M1118" s="33" t="s">
        <v>2557</v>
      </c>
      <c r="N1118" s="35" t="s">
        <v>39</v>
      </c>
      <c r="O1118" s="35" t="n">
        <v>2020</v>
      </c>
      <c r="P1118" s="36" t="str">
        <f aca="false">J1118</f>
        <v>Darkbulb</v>
      </c>
      <c r="Q1118" s="37" t="n">
        <f aca="false">COUNTIF(P:P,P1118)</f>
        <v>2</v>
      </c>
      <c r="R1118" s="38" t="str">
        <f aca="false">E1118&amp;"|"&amp;J1118</f>
        <v>Realm of Shadows|Darkbulb</v>
      </c>
      <c r="S1118" s="39" t="n">
        <f aca="false">COUNTIF(R:R,R1118)</f>
        <v>1</v>
      </c>
      <c r="T1118" s="40" t="str">
        <f aca="false">B1118&amp;"|"&amp;E1118&amp;"|"&amp;J1118</f>
        <v>Co-Op Boss|Realm of Shadows|Darkbulb</v>
      </c>
      <c r="U1118" s="41" t="n">
        <f aca="false">COUNTIF(T:T,T1118)</f>
        <v>1</v>
      </c>
      <c r="V1118" s="42" t="str">
        <f aca="false">B1118&amp;"|"&amp;E1118&amp;"|"&amp;J1118&amp;"|"&amp;N1118</f>
        <v>Co-Op Boss|Realm of Shadows|Darkbulb|Collusion</v>
      </c>
      <c r="W1118" s="43" t="n">
        <f aca="false">COUNTIF(V:V,V1118)</f>
        <v>1</v>
      </c>
    </row>
    <row r="1119" customFormat="false" ht="15.75" hidden="false" customHeight="true" outlineLevel="0" collapsed="false">
      <c r="A1119" s="33" t="s">
        <v>71</v>
      </c>
      <c r="B1119" s="33" t="s">
        <v>34</v>
      </c>
      <c r="C1119" s="34" t="n">
        <v>0</v>
      </c>
      <c r="D1119" s="34" t="n">
        <v>1</v>
      </c>
      <c r="E1119" s="33" t="s">
        <v>2546</v>
      </c>
      <c r="F1119" s="33" t="s">
        <v>2547</v>
      </c>
      <c r="G1119" s="34" t="n">
        <v>1</v>
      </c>
      <c r="H1119" s="33" t="s">
        <v>109</v>
      </c>
      <c r="I1119" s="33" t="s">
        <v>109</v>
      </c>
      <c r="J1119" s="33" t="s">
        <v>1909</v>
      </c>
      <c r="K1119" s="33"/>
      <c r="L1119" s="33"/>
      <c r="M1119" s="33" t="s">
        <v>2558</v>
      </c>
      <c r="N1119" s="35" t="s">
        <v>39</v>
      </c>
      <c r="O1119" s="35" t="n">
        <v>2020</v>
      </c>
      <c r="P1119" s="36" t="str">
        <f aca="false">J1119</f>
        <v>Darktub</v>
      </c>
      <c r="Q1119" s="37" t="n">
        <f aca="false">COUNTIF(P:P,P1119)</f>
        <v>2</v>
      </c>
      <c r="R1119" s="38" t="str">
        <f aca="false">E1119&amp;"|"&amp;J1119</f>
        <v>Realm of Shadows|Darktub</v>
      </c>
      <c r="S1119" s="39" t="n">
        <f aca="false">COUNTIF(R:R,R1119)</f>
        <v>1</v>
      </c>
      <c r="T1119" s="40" t="str">
        <f aca="false">B1119&amp;"|"&amp;E1119&amp;"|"&amp;J1119</f>
        <v>Co-Op Boss|Realm of Shadows|Darktub</v>
      </c>
      <c r="U1119" s="41" t="n">
        <f aca="false">COUNTIF(T:T,T1119)</f>
        <v>1</v>
      </c>
      <c r="V1119" s="42" t="str">
        <f aca="false">B1119&amp;"|"&amp;E1119&amp;"|"&amp;J1119&amp;"|"&amp;N1119</f>
        <v>Co-Op Boss|Realm of Shadows|Darktub|Collusion</v>
      </c>
      <c r="W1119" s="43" t="n">
        <f aca="false">COUNTIF(V:V,V1119)</f>
        <v>1</v>
      </c>
    </row>
    <row r="1120" customFormat="false" ht="15.75" hidden="false" customHeight="true" outlineLevel="0" collapsed="false">
      <c r="A1120" s="33" t="s">
        <v>71</v>
      </c>
      <c r="B1120" s="33" t="s">
        <v>34</v>
      </c>
      <c r="C1120" s="34" t="n">
        <v>0</v>
      </c>
      <c r="D1120" s="34" t="n">
        <v>1</v>
      </c>
      <c r="E1120" s="33" t="s">
        <v>2546</v>
      </c>
      <c r="F1120" s="33" t="s">
        <v>2547</v>
      </c>
      <c r="G1120" s="34" t="n">
        <v>6</v>
      </c>
      <c r="H1120" s="33" t="s">
        <v>110</v>
      </c>
      <c r="I1120" s="33" t="s">
        <v>275</v>
      </c>
      <c r="J1120" s="33" t="s">
        <v>2559</v>
      </c>
      <c r="K1120" s="33"/>
      <c r="L1120" s="33"/>
      <c r="M1120" s="33" t="s">
        <v>2560</v>
      </c>
      <c r="N1120" s="35" t="s">
        <v>39</v>
      </c>
      <c r="O1120" s="35" t="n">
        <v>2020</v>
      </c>
      <c r="P1120" s="36" t="str">
        <f aca="false">J1120</f>
        <v>Duckwing Dark</v>
      </c>
      <c r="Q1120" s="37" t="n">
        <f aca="false">COUNTIF(P:P,P1120)</f>
        <v>2</v>
      </c>
      <c r="R1120" s="38" t="str">
        <f aca="false">E1120&amp;"|"&amp;J1120</f>
        <v>Realm of Shadows|Duckwing Dark</v>
      </c>
      <c r="S1120" s="39" t="n">
        <f aca="false">COUNTIF(R:R,R1120)</f>
        <v>2</v>
      </c>
      <c r="T1120" s="40" t="str">
        <f aca="false">B1120&amp;"|"&amp;E1120&amp;"|"&amp;J1120</f>
        <v>Co-Op Boss|Realm of Shadows|Duckwing Dark</v>
      </c>
      <c r="U1120" s="41" t="n">
        <f aca="false">COUNTIF(T:T,T1120)</f>
        <v>1</v>
      </c>
      <c r="V1120" s="42" t="str">
        <f aca="false">B1120&amp;"|"&amp;E1120&amp;"|"&amp;J1120&amp;"|"&amp;N1120</f>
        <v>Co-Op Boss|Realm of Shadows|Duckwing Dark|Collusion</v>
      </c>
      <c r="W1120" s="43" t="n">
        <f aca="false">COUNTIF(V:V,V1120)</f>
        <v>1</v>
      </c>
    </row>
    <row r="1121" customFormat="false" ht="15.75" hidden="false" customHeight="true" outlineLevel="0" collapsed="false">
      <c r="A1121" s="33" t="s">
        <v>71</v>
      </c>
      <c r="B1121" s="33" t="s">
        <v>34</v>
      </c>
      <c r="C1121" s="34" t="n">
        <v>0</v>
      </c>
      <c r="D1121" s="34" t="n">
        <v>1</v>
      </c>
      <c r="E1121" s="33" t="s">
        <v>2546</v>
      </c>
      <c r="F1121" s="33" t="s">
        <v>2547</v>
      </c>
      <c r="G1121" s="34" t="n">
        <v>5</v>
      </c>
      <c r="H1121" s="33" t="s">
        <v>114</v>
      </c>
      <c r="I1121" s="33" t="s">
        <v>162</v>
      </c>
      <c r="J1121" s="33" t="s">
        <v>2561</v>
      </c>
      <c r="K1121" s="33"/>
      <c r="L1121" s="33"/>
      <c r="M1121" s="33" t="s">
        <v>2562</v>
      </c>
      <c r="N1121" s="35" t="s">
        <v>39</v>
      </c>
      <c r="O1121" s="35" t="n">
        <v>2020</v>
      </c>
      <c r="P1121" s="36" t="str">
        <f aca="false">J1121</f>
        <v>Edgehog</v>
      </c>
      <c r="Q1121" s="37" t="n">
        <f aca="false">COUNTIF(P:P,P1121)</f>
        <v>2</v>
      </c>
      <c r="R1121" s="38" t="str">
        <f aca="false">E1121&amp;"|"&amp;J1121</f>
        <v>Realm of Shadows|Edgehog</v>
      </c>
      <c r="S1121" s="39" t="n">
        <f aca="false">COUNTIF(R:R,R1121)</f>
        <v>2</v>
      </c>
      <c r="T1121" s="40" t="str">
        <f aca="false">B1121&amp;"|"&amp;E1121&amp;"|"&amp;J1121</f>
        <v>Co-Op Boss|Realm of Shadows|Edgehog</v>
      </c>
      <c r="U1121" s="41" t="n">
        <f aca="false">COUNTIF(T:T,T1121)</f>
        <v>1</v>
      </c>
      <c r="V1121" s="42" t="str">
        <f aca="false">B1121&amp;"|"&amp;E1121&amp;"|"&amp;J1121&amp;"|"&amp;N1121</f>
        <v>Co-Op Boss|Realm of Shadows|Edgehog|Collusion</v>
      </c>
      <c r="W1121" s="43" t="n">
        <f aca="false">COUNTIF(V:V,V1121)</f>
        <v>1</v>
      </c>
    </row>
    <row r="1122" customFormat="false" ht="15.75" hidden="false" customHeight="true" outlineLevel="0" collapsed="false">
      <c r="A1122" s="33" t="s">
        <v>71</v>
      </c>
      <c r="B1122" s="33" t="s">
        <v>34</v>
      </c>
      <c r="C1122" s="34" t="n">
        <v>0</v>
      </c>
      <c r="D1122" s="34" t="n">
        <v>1</v>
      </c>
      <c r="E1122" s="33" t="s">
        <v>2546</v>
      </c>
      <c r="F1122" s="33" t="s">
        <v>2547</v>
      </c>
      <c r="G1122" s="34" t="n">
        <v>4</v>
      </c>
      <c r="H1122" s="33" t="s">
        <v>129</v>
      </c>
      <c r="I1122" s="33" t="s">
        <v>105</v>
      </c>
      <c r="J1122" s="33" t="s">
        <v>2563</v>
      </c>
      <c r="K1122" s="33"/>
      <c r="L1122" s="33"/>
      <c r="M1122" s="33" t="s">
        <v>2564</v>
      </c>
      <c r="N1122" s="35" t="s">
        <v>39</v>
      </c>
      <c r="O1122" s="35" t="n">
        <v>2020</v>
      </c>
      <c r="P1122" s="36" t="str">
        <f aca="false">J1122</f>
        <v>Envious Girl</v>
      </c>
      <c r="Q1122" s="37" t="n">
        <f aca="false">COUNTIF(P:P,P1122)</f>
        <v>2</v>
      </c>
      <c r="R1122" s="38" t="str">
        <f aca="false">E1122&amp;"|"&amp;J1122</f>
        <v>Realm of Shadows|Envious Girl</v>
      </c>
      <c r="S1122" s="39" t="n">
        <f aca="false">COUNTIF(R:R,R1122)</f>
        <v>2</v>
      </c>
      <c r="T1122" s="40" t="str">
        <f aca="false">B1122&amp;"|"&amp;E1122&amp;"|"&amp;J1122</f>
        <v>Co-Op Boss|Realm of Shadows|Envious Girl</v>
      </c>
      <c r="U1122" s="41" t="n">
        <f aca="false">COUNTIF(T:T,T1122)</f>
        <v>1</v>
      </c>
      <c r="V1122" s="42" t="str">
        <f aca="false">B1122&amp;"|"&amp;E1122&amp;"|"&amp;J1122&amp;"|"&amp;N1122</f>
        <v>Co-Op Boss|Realm of Shadows|Envious Girl|Collusion</v>
      </c>
      <c r="W1122" s="43" t="n">
        <f aca="false">COUNTIF(V:V,V1122)</f>
        <v>1</v>
      </c>
    </row>
    <row r="1123" customFormat="false" ht="15.75" hidden="false" customHeight="true" outlineLevel="0" collapsed="false">
      <c r="A1123" s="33" t="s">
        <v>71</v>
      </c>
      <c r="B1123" s="33" t="s">
        <v>34</v>
      </c>
      <c r="C1123" s="34" t="n">
        <v>0</v>
      </c>
      <c r="D1123" s="34" t="n">
        <v>1</v>
      </c>
      <c r="E1123" s="33" t="s">
        <v>2546</v>
      </c>
      <c r="F1123" s="33" t="s">
        <v>2547</v>
      </c>
      <c r="G1123" s="34" t="n">
        <v>1</v>
      </c>
      <c r="H1123" s="33" t="s">
        <v>109</v>
      </c>
      <c r="I1123" s="33" t="s">
        <v>109</v>
      </c>
      <c r="J1123" s="33" t="s">
        <v>2063</v>
      </c>
      <c r="K1123" s="33"/>
      <c r="L1123" s="33"/>
      <c r="M1123" s="33" t="s">
        <v>2565</v>
      </c>
      <c r="N1123" s="35" t="s">
        <v>39</v>
      </c>
      <c r="O1123" s="35" t="n">
        <v>2020</v>
      </c>
      <c r="P1123" s="36" t="str">
        <f aca="false">J1123</f>
        <v>Redarkerator</v>
      </c>
      <c r="Q1123" s="37" t="n">
        <f aca="false">COUNTIF(P:P,P1123)</f>
        <v>2</v>
      </c>
      <c r="R1123" s="38" t="str">
        <f aca="false">E1123&amp;"|"&amp;J1123</f>
        <v>Realm of Shadows|Redarkerator</v>
      </c>
      <c r="S1123" s="39" t="n">
        <f aca="false">COUNTIF(R:R,R1123)</f>
        <v>1</v>
      </c>
      <c r="T1123" s="40" t="str">
        <f aca="false">B1123&amp;"|"&amp;E1123&amp;"|"&amp;J1123</f>
        <v>Co-Op Boss|Realm of Shadows|Redarkerator</v>
      </c>
      <c r="U1123" s="41" t="n">
        <f aca="false">COUNTIF(T:T,T1123)</f>
        <v>1</v>
      </c>
      <c r="V1123" s="42" t="str">
        <f aca="false">B1123&amp;"|"&amp;E1123&amp;"|"&amp;J1123&amp;"|"&amp;N1123</f>
        <v>Co-Op Boss|Realm of Shadows|Redarkerator|Collusion</v>
      </c>
      <c r="W1123" s="43" t="n">
        <f aca="false">COUNTIF(V:V,V1123)</f>
        <v>1</v>
      </c>
    </row>
    <row r="1124" customFormat="false" ht="15.75" hidden="false" customHeight="true" outlineLevel="0" collapsed="false">
      <c r="A1124" s="33" t="s">
        <v>71</v>
      </c>
      <c r="B1124" s="33" t="s">
        <v>34</v>
      </c>
      <c r="C1124" s="34" t="n">
        <v>0</v>
      </c>
      <c r="D1124" s="34" t="n">
        <v>1</v>
      </c>
      <c r="E1124" s="33" t="s">
        <v>2546</v>
      </c>
      <c r="F1124" s="33" t="s">
        <v>2547</v>
      </c>
      <c r="G1124" s="34" t="n">
        <v>3</v>
      </c>
      <c r="H1124" s="33" t="s">
        <v>99</v>
      </c>
      <c r="I1124" s="33" t="s">
        <v>162</v>
      </c>
      <c r="J1124" s="33" t="s">
        <v>2566</v>
      </c>
      <c r="K1124" s="33"/>
      <c r="L1124" s="33"/>
      <c r="M1124" s="33" t="s">
        <v>2567</v>
      </c>
      <c r="N1124" s="35" t="s">
        <v>39</v>
      </c>
      <c r="O1124" s="35" t="n">
        <v>2020</v>
      </c>
      <c r="P1124" s="36" t="str">
        <f aca="false">J1124</f>
        <v>Suspicious Looking Rat</v>
      </c>
      <c r="Q1124" s="37" t="n">
        <f aca="false">COUNTIF(P:P,P1124)</f>
        <v>1</v>
      </c>
      <c r="R1124" s="38" t="str">
        <f aca="false">E1124&amp;"|"&amp;J1124</f>
        <v>Realm of Shadows|Suspicious Looking Rat</v>
      </c>
      <c r="S1124" s="39" t="n">
        <f aca="false">COUNTIF(R:R,R1124)</f>
        <v>1</v>
      </c>
      <c r="T1124" s="40" t="str">
        <f aca="false">B1124&amp;"|"&amp;E1124&amp;"|"&amp;J1124</f>
        <v>Co-Op Boss|Realm of Shadows|Suspicious Looking Rat</v>
      </c>
      <c r="U1124" s="41" t="n">
        <f aca="false">COUNTIF(T:T,T1124)</f>
        <v>1</v>
      </c>
      <c r="V1124" s="42" t="str">
        <f aca="false">B1124&amp;"|"&amp;E1124&amp;"|"&amp;J1124&amp;"|"&amp;N1124</f>
        <v>Co-Op Boss|Realm of Shadows|Suspicious Looking Rat|Collusion</v>
      </c>
      <c r="W1124" s="43" t="n">
        <f aca="false">COUNTIF(V:V,V1124)</f>
        <v>1</v>
      </c>
    </row>
    <row r="1125" customFormat="false" ht="15.75" hidden="false" customHeight="true" outlineLevel="0" collapsed="false">
      <c r="A1125" s="33" t="s">
        <v>71</v>
      </c>
      <c r="B1125" s="33" t="s">
        <v>34</v>
      </c>
      <c r="C1125" s="34" t="n">
        <v>0</v>
      </c>
      <c r="D1125" s="34" t="n">
        <v>1</v>
      </c>
      <c r="E1125" s="33" t="s">
        <v>2546</v>
      </c>
      <c r="F1125" s="33" t="s">
        <v>2547</v>
      </c>
      <c r="G1125" s="34" t="n">
        <v>1</v>
      </c>
      <c r="H1125" s="33" t="s">
        <v>109</v>
      </c>
      <c r="I1125" s="33" t="s">
        <v>109</v>
      </c>
      <c r="J1125" s="33" t="s">
        <v>2568</v>
      </c>
      <c r="K1125" s="33"/>
      <c r="L1125" s="33"/>
      <c r="M1125" s="33" t="s">
        <v>936</v>
      </c>
      <c r="N1125" s="35" t="s">
        <v>39</v>
      </c>
      <c r="O1125" s="35" t="n">
        <v>2020</v>
      </c>
      <c r="P1125" s="36" t="str">
        <f aca="false">J1125</f>
        <v>The Realm of Shadows</v>
      </c>
      <c r="Q1125" s="37" t="n">
        <f aca="false">COUNTIF(P:P,P1125)</f>
        <v>2</v>
      </c>
      <c r="R1125" s="38" t="str">
        <f aca="false">E1125&amp;"|"&amp;J1125</f>
        <v>Realm of Shadows|The Realm of Shadows</v>
      </c>
      <c r="S1125" s="39" t="n">
        <f aca="false">COUNTIF(R:R,R1125)</f>
        <v>2</v>
      </c>
      <c r="T1125" s="40" t="str">
        <f aca="false">B1125&amp;"|"&amp;E1125&amp;"|"&amp;J1125</f>
        <v>Co-Op Boss|Realm of Shadows|The Realm of Shadows</v>
      </c>
      <c r="U1125" s="41" t="n">
        <f aca="false">COUNTIF(T:T,T1125)</f>
        <v>1</v>
      </c>
      <c r="V1125" s="42" t="str">
        <f aca="false">B1125&amp;"|"&amp;E1125&amp;"|"&amp;J1125&amp;"|"&amp;N1125</f>
        <v>Co-Op Boss|Realm of Shadows|The Realm of Shadows|Collusion</v>
      </c>
      <c r="W1125" s="43" t="n">
        <f aca="false">COUNTIF(V:V,V1125)</f>
        <v>1</v>
      </c>
    </row>
    <row r="1126" customFormat="false" ht="15.75" hidden="false" customHeight="true" outlineLevel="0" collapsed="false">
      <c r="A1126" s="33" t="s">
        <v>77</v>
      </c>
      <c r="B1126" s="33" t="s">
        <v>15</v>
      </c>
      <c r="C1126" s="34" t="n">
        <v>6</v>
      </c>
      <c r="D1126" s="34" t="n">
        <v>2</v>
      </c>
      <c r="E1126" s="33" t="s">
        <v>2546</v>
      </c>
      <c r="F1126" s="33" t="s">
        <v>2569</v>
      </c>
      <c r="G1126" s="34" t="n">
        <v>7</v>
      </c>
      <c r="H1126" s="33" t="s">
        <v>110</v>
      </c>
      <c r="I1126" s="33" t="s">
        <v>125</v>
      </c>
      <c r="J1126" s="33" t="s">
        <v>2549</v>
      </c>
      <c r="K1126" s="33"/>
      <c r="L1126" s="33"/>
      <c r="M1126" s="33" t="s">
        <v>2570</v>
      </c>
      <c r="N1126" s="35" t="s">
        <v>39</v>
      </c>
      <c r="O1126" s="35" t="n">
        <v>2019</v>
      </c>
      <c r="P1126" s="36" t="str">
        <f aca="false">J1126</f>
        <v>Balenhex</v>
      </c>
      <c r="Q1126" s="37" t="n">
        <f aca="false">COUNTIF(P:P,P1126)</f>
        <v>2</v>
      </c>
      <c r="R1126" s="38" t="str">
        <f aca="false">E1126&amp;"|"&amp;J1126</f>
        <v>Realm of Shadows|Balenhex</v>
      </c>
      <c r="S1126" s="39" t="n">
        <f aca="false">COUNTIF(R:R,R1126)</f>
        <v>2</v>
      </c>
      <c r="T1126" s="40" t="str">
        <f aca="false">B1126&amp;"|"&amp;E1126&amp;"|"&amp;J1126</f>
        <v>Master|Realm of Shadows|Balenhex</v>
      </c>
      <c r="U1126" s="41" t="n">
        <f aca="false">COUNTIF(T:T,T1126)</f>
        <v>1</v>
      </c>
      <c r="V1126" s="42" t="str">
        <f aca="false">B1126&amp;"|"&amp;E1126&amp;"|"&amp;J1126&amp;"|"&amp;N1126</f>
        <v>Master|Realm of Shadows|Balenhex|Collusion</v>
      </c>
      <c r="W1126" s="43" t="n">
        <f aca="false">COUNTIF(V:V,V1126)</f>
        <v>1</v>
      </c>
    </row>
    <row r="1127" customFormat="false" ht="15.75" hidden="false" customHeight="true" outlineLevel="0" collapsed="false">
      <c r="A1127" s="33" t="s">
        <v>77</v>
      </c>
      <c r="B1127" s="33" t="s">
        <v>15</v>
      </c>
      <c r="C1127" s="34" t="n">
        <v>6</v>
      </c>
      <c r="D1127" s="34" t="n">
        <v>2</v>
      </c>
      <c r="E1127" s="33" t="s">
        <v>2546</v>
      </c>
      <c r="F1127" s="33" t="s">
        <v>2569</v>
      </c>
      <c r="G1127" s="34" t="n">
        <v>5</v>
      </c>
      <c r="H1127" s="33" t="s">
        <v>124</v>
      </c>
      <c r="I1127" s="33" t="s">
        <v>105</v>
      </c>
      <c r="J1127" s="33" t="s">
        <v>2553</v>
      </c>
      <c r="K1127" s="33" t="s">
        <v>2571</v>
      </c>
      <c r="L1127" s="33"/>
      <c r="M1127" s="33" t="s">
        <v>2572</v>
      </c>
      <c r="N1127" s="35" t="s">
        <v>39</v>
      </c>
      <c r="O1127" s="35" t="n">
        <v>2019</v>
      </c>
      <c r="P1127" s="36" t="str">
        <f aca="false">J1127</f>
        <v>Dangerous Stranger</v>
      </c>
      <c r="Q1127" s="37" t="n">
        <f aca="false">COUNTIF(P:P,P1127)</f>
        <v>2</v>
      </c>
      <c r="R1127" s="38" t="str">
        <f aca="false">E1127&amp;"|"&amp;J1127</f>
        <v>Realm of Shadows|Dangerous Stranger</v>
      </c>
      <c r="S1127" s="39" t="n">
        <f aca="false">COUNTIF(R:R,R1127)</f>
        <v>2</v>
      </c>
      <c r="T1127" s="40" t="str">
        <f aca="false">B1127&amp;"|"&amp;E1127&amp;"|"&amp;J1127</f>
        <v>Master|Realm of Shadows|Dangerous Stranger</v>
      </c>
      <c r="U1127" s="41" t="n">
        <f aca="false">COUNTIF(T:T,T1127)</f>
        <v>1</v>
      </c>
      <c r="V1127" s="42" t="str">
        <f aca="false">B1127&amp;"|"&amp;E1127&amp;"|"&amp;J1127&amp;"|"&amp;N1127</f>
        <v>Master|Realm of Shadows|Dangerous Stranger|Collusion</v>
      </c>
      <c r="W1127" s="43" t="n">
        <f aca="false">COUNTIF(V:V,V1127)</f>
        <v>1</v>
      </c>
    </row>
    <row r="1128" customFormat="false" ht="15.75" hidden="false" customHeight="true" outlineLevel="0" collapsed="false">
      <c r="A1128" s="33" t="s">
        <v>77</v>
      </c>
      <c r="B1128" s="33" t="s">
        <v>15</v>
      </c>
      <c r="C1128" s="34" t="n">
        <v>6</v>
      </c>
      <c r="D1128" s="34" t="n">
        <v>1</v>
      </c>
      <c r="E1128" s="33" t="s">
        <v>2546</v>
      </c>
      <c r="F1128" s="33" t="s">
        <v>2569</v>
      </c>
      <c r="G1128" s="34" t="n">
        <v>8</v>
      </c>
      <c r="H1128" s="33" t="s">
        <v>110</v>
      </c>
      <c r="I1128" s="33" t="s">
        <v>275</v>
      </c>
      <c r="J1128" s="33" t="s">
        <v>2559</v>
      </c>
      <c r="K1128" s="33" t="s">
        <v>2573</v>
      </c>
      <c r="L1128" s="33"/>
      <c r="M1128" s="33" t="s">
        <v>2574</v>
      </c>
      <c r="N1128" s="35" t="s">
        <v>39</v>
      </c>
      <c r="O1128" s="35" t="n">
        <v>2019</v>
      </c>
      <c r="P1128" s="36" t="str">
        <f aca="false">J1128</f>
        <v>Duckwing Dark</v>
      </c>
      <c r="Q1128" s="37" t="n">
        <f aca="false">COUNTIF(P:P,P1128)</f>
        <v>2</v>
      </c>
      <c r="R1128" s="38" t="str">
        <f aca="false">E1128&amp;"|"&amp;J1128</f>
        <v>Realm of Shadows|Duckwing Dark</v>
      </c>
      <c r="S1128" s="39" t="n">
        <f aca="false">COUNTIF(R:R,R1128)</f>
        <v>2</v>
      </c>
      <c r="T1128" s="40" t="str">
        <f aca="false">B1128&amp;"|"&amp;E1128&amp;"|"&amp;J1128</f>
        <v>Master|Realm of Shadows|Duckwing Dark</v>
      </c>
      <c r="U1128" s="41" t="n">
        <f aca="false">COUNTIF(T:T,T1128)</f>
        <v>1</v>
      </c>
      <c r="V1128" s="42" t="str">
        <f aca="false">B1128&amp;"|"&amp;E1128&amp;"|"&amp;J1128&amp;"|"&amp;N1128</f>
        <v>Master|Realm of Shadows|Duckwing Dark|Collusion</v>
      </c>
      <c r="W1128" s="43" t="n">
        <f aca="false">COUNTIF(V:V,V1128)</f>
        <v>1</v>
      </c>
    </row>
    <row r="1129" customFormat="false" ht="15.75" hidden="false" customHeight="true" outlineLevel="0" collapsed="false">
      <c r="A1129" s="33" t="s">
        <v>77</v>
      </c>
      <c r="B1129" s="33" t="s">
        <v>15</v>
      </c>
      <c r="C1129" s="34" t="n">
        <v>6</v>
      </c>
      <c r="D1129" s="34" t="n">
        <v>3</v>
      </c>
      <c r="E1129" s="33" t="s">
        <v>2546</v>
      </c>
      <c r="F1129" s="33" t="s">
        <v>2569</v>
      </c>
      <c r="G1129" s="34" t="n">
        <v>4</v>
      </c>
      <c r="H1129" s="33" t="s">
        <v>114</v>
      </c>
      <c r="I1129" s="33" t="s">
        <v>162</v>
      </c>
      <c r="J1129" s="33" t="s">
        <v>2561</v>
      </c>
      <c r="K1129" s="33" t="s">
        <v>2575</v>
      </c>
      <c r="L1129" s="33"/>
      <c r="M1129" s="33" t="s">
        <v>2576</v>
      </c>
      <c r="N1129" s="35" t="s">
        <v>39</v>
      </c>
      <c r="O1129" s="35" t="n">
        <v>2019</v>
      </c>
      <c r="P1129" s="36" t="str">
        <f aca="false">J1129</f>
        <v>Edgehog</v>
      </c>
      <c r="Q1129" s="37" t="n">
        <f aca="false">COUNTIF(P:P,P1129)</f>
        <v>2</v>
      </c>
      <c r="R1129" s="38" t="str">
        <f aca="false">E1129&amp;"|"&amp;J1129</f>
        <v>Realm of Shadows|Edgehog</v>
      </c>
      <c r="S1129" s="39" t="n">
        <f aca="false">COUNTIF(R:R,R1129)</f>
        <v>2</v>
      </c>
      <c r="T1129" s="40" t="str">
        <f aca="false">B1129&amp;"|"&amp;E1129&amp;"|"&amp;J1129</f>
        <v>Master|Realm of Shadows|Edgehog</v>
      </c>
      <c r="U1129" s="41" t="n">
        <f aca="false">COUNTIF(T:T,T1129)</f>
        <v>1</v>
      </c>
      <c r="V1129" s="42" t="str">
        <f aca="false">B1129&amp;"|"&amp;E1129&amp;"|"&amp;J1129&amp;"|"&amp;N1129</f>
        <v>Master|Realm of Shadows|Edgehog|Collusion</v>
      </c>
      <c r="W1129" s="43" t="n">
        <f aca="false">COUNTIF(V:V,V1129)</f>
        <v>1</v>
      </c>
    </row>
    <row r="1130" customFormat="false" ht="15.75" hidden="false" customHeight="true" outlineLevel="0" collapsed="false">
      <c r="A1130" s="33" t="s">
        <v>77</v>
      </c>
      <c r="B1130" s="33" t="s">
        <v>15</v>
      </c>
      <c r="C1130" s="34" t="n">
        <v>6</v>
      </c>
      <c r="D1130" s="34" t="n">
        <v>2</v>
      </c>
      <c r="E1130" s="33" t="s">
        <v>2546</v>
      </c>
      <c r="F1130" s="33" t="s">
        <v>2569</v>
      </c>
      <c r="G1130" s="34" t="n">
        <v>6</v>
      </c>
      <c r="H1130" s="33" t="s">
        <v>129</v>
      </c>
      <c r="I1130" s="33" t="s">
        <v>105</v>
      </c>
      <c r="J1130" s="33" t="s">
        <v>2563</v>
      </c>
      <c r="K1130" s="33"/>
      <c r="L1130" s="33"/>
      <c r="M1130" s="33" t="s">
        <v>2577</v>
      </c>
      <c r="N1130" s="35" t="s">
        <v>39</v>
      </c>
      <c r="O1130" s="35" t="n">
        <v>2019</v>
      </c>
      <c r="P1130" s="36" t="str">
        <f aca="false">J1130</f>
        <v>Envious Girl</v>
      </c>
      <c r="Q1130" s="37" t="n">
        <f aca="false">COUNTIF(P:P,P1130)</f>
        <v>2</v>
      </c>
      <c r="R1130" s="38" t="str">
        <f aca="false">E1130&amp;"|"&amp;J1130</f>
        <v>Realm of Shadows|Envious Girl</v>
      </c>
      <c r="S1130" s="39" t="n">
        <f aca="false">COUNTIF(R:R,R1130)</f>
        <v>2</v>
      </c>
      <c r="T1130" s="40" t="str">
        <f aca="false">B1130&amp;"|"&amp;E1130&amp;"|"&amp;J1130</f>
        <v>Master|Realm of Shadows|Envious Girl</v>
      </c>
      <c r="U1130" s="41" t="n">
        <f aca="false">COUNTIF(T:T,T1130)</f>
        <v>1</v>
      </c>
      <c r="V1130" s="42" t="str">
        <f aca="false">B1130&amp;"|"&amp;E1130&amp;"|"&amp;J1130&amp;"|"&amp;N1130</f>
        <v>Master|Realm of Shadows|Envious Girl|Collusion</v>
      </c>
      <c r="W1130" s="43" t="n">
        <f aca="false">COUNTIF(V:V,V1130)</f>
        <v>1</v>
      </c>
    </row>
    <row r="1131" customFormat="false" ht="15.75" hidden="false" customHeight="true" outlineLevel="0" collapsed="false">
      <c r="A1131" s="33" t="s">
        <v>77</v>
      </c>
      <c r="B1131" s="33" t="s">
        <v>15</v>
      </c>
      <c r="C1131" s="34" t="n">
        <v>6</v>
      </c>
      <c r="D1131" s="34" t="n">
        <v>2</v>
      </c>
      <c r="E1131" s="33" t="s">
        <v>2546</v>
      </c>
      <c r="F1131" s="33" t="s">
        <v>2569</v>
      </c>
      <c r="G1131" s="34" t="n">
        <v>5</v>
      </c>
      <c r="H1131" s="33" t="s">
        <v>109</v>
      </c>
      <c r="I1131" s="33" t="s">
        <v>109</v>
      </c>
      <c r="J1131" s="33" t="s">
        <v>2568</v>
      </c>
      <c r="K1131" s="33"/>
      <c r="L1131" s="33"/>
      <c r="M1131" s="33" t="s">
        <v>2578</v>
      </c>
      <c r="N1131" s="35" t="s">
        <v>39</v>
      </c>
      <c r="O1131" s="35" t="n">
        <v>2019</v>
      </c>
      <c r="P1131" s="36" t="str">
        <f aca="false">J1131</f>
        <v>The Realm of Shadows</v>
      </c>
      <c r="Q1131" s="37" t="n">
        <f aca="false">COUNTIF(P:P,P1131)</f>
        <v>2</v>
      </c>
      <c r="R1131" s="38" t="str">
        <f aca="false">E1131&amp;"|"&amp;J1131</f>
        <v>Realm of Shadows|The Realm of Shadows</v>
      </c>
      <c r="S1131" s="39" t="n">
        <f aca="false">COUNTIF(R:R,R1131)</f>
        <v>2</v>
      </c>
      <c r="T1131" s="40" t="str">
        <f aca="false">B1131&amp;"|"&amp;E1131&amp;"|"&amp;J1131</f>
        <v>Master|Realm of Shadows|The Realm of Shadows</v>
      </c>
      <c r="U1131" s="41" t="n">
        <f aca="false">COUNTIF(T:T,T1131)</f>
        <v>1</v>
      </c>
      <c r="V1131" s="42" t="str">
        <f aca="false">B1131&amp;"|"&amp;E1131&amp;"|"&amp;J1131&amp;"|"&amp;N1131</f>
        <v>Master|Realm of Shadows|The Realm of Shadows|Collusion</v>
      </c>
      <c r="W1131" s="43" t="n">
        <f aca="false">COUNTIF(V:V,V1131)</f>
        <v>1</v>
      </c>
    </row>
    <row r="1132" customFormat="false" ht="15.75" hidden="false" customHeight="true" outlineLevel="0" collapsed="false">
      <c r="A1132" s="33" t="s">
        <v>53</v>
      </c>
      <c r="B1132" s="33" t="s">
        <v>17</v>
      </c>
      <c r="C1132" s="34" t="n">
        <v>7</v>
      </c>
      <c r="D1132" s="34" t="n">
        <v>1</v>
      </c>
      <c r="E1132" s="33" t="s">
        <v>2579</v>
      </c>
      <c r="F1132" s="33" t="s">
        <v>2579</v>
      </c>
      <c r="G1132" s="34" t="n">
        <v>7</v>
      </c>
      <c r="H1132" s="33" t="s">
        <v>139</v>
      </c>
      <c r="I1132" s="33" t="s">
        <v>125</v>
      </c>
      <c r="J1132" s="33" t="s">
        <v>2580</v>
      </c>
      <c r="K1132" s="33"/>
      <c r="L1132" s="33"/>
      <c r="M1132" s="33" t="s">
        <v>2581</v>
      </c>
      <c r="N1132" s="35" t="s">
        <v>109</v>
      </c>
      <c r="O1132" s="35" t="n">
        <v>2015</v>
      </c>
      <c r="P1132" s="36" t="str">
        <f aca="false">J1132</f>
        <v>Gabrek</v>
      </c>
      <c r="Q1132" s="37" t="n">
        <f aca="false">COUNTIF(P:P,P1132)</f>
        <v>1</v>
      </c>
      <c r="R1132" s="38" t="str">
        <f aca="false">E1132&amp;"|"&amp;J1132</f>
        <v>Red Horizon|Gabrek</v>
      </c>
      <c r="S1132" s="39" t="n">
        <f aca="false">COUNTIF(R:R,R1132)</f>
        <v>1</v>
      </c>
      <c r="T1132" s="40" t="str">
        <f aca="false">B1132&amp;"|"&amp;E1132&amp;"|"&amp;J1132</f>
        <v>Silver Promo|Red Horizon|Gabrek</v>
      </c>
      <c r="U1132" s="41" t="n">
        <f aca="false">COUNTIF(T:T,T1132)</f>
        <v>1</v>
      </c>
      <c r="V1132" s="42" t="str">
        <f aca="false">B1132&amp;"|"&amp;E1132&amp;"|"&amp;J1132&amp;"|"&amp;N1132</f>
        <v>Silver Promo|Red Horizon|Gabrek|-</v>
      </c>
      <c r="W1132" s="43" t="n">
        <f aca="false">COUNTIF(V:V,V1132)</f>
        <v>1</v>
      </c>
    </row>
    <row r="1133" customFormat="false" ht="15.75" hidden="false" customHeight="true" outlineLevel="0" collapsed="false">
      <c r="A1133" s="33" t="s">
        <v>53</v>
      </c>
      <c r="B1133" s="33" t="s">
        <v>17</v>
      </c>
      <c r="C1133" s="34" t="n">
        <v>7</v>
      </c>
      <c r="D1133" s="34" t="n">
        <v>1</v>
      </c>
      <c r="E1133" s="33" t="s">
        <v>2579</v>
      </c>
      <c r="F1133" s="33" t="s">
        <v>2579</v>
      </c>
      <c r="G1133" s="34" t="n">
        <v>7</v>
      </c>
      <c r="H1133" s="33" t="s">
        <v>124</v>
      </c>
      <c r="I1133" s="33" t="s">
        <v>125</v>
      </c>
      <c r="J1133" s="33" t="s">
        <v>2582</v>
      </c>
      <c r="K1133" s="33"/>
      <c r="L1133" s="33"/>
      <c r="M1133" s="33" t="s">
        <v>2583</v>
      </c>
      <c r="N1133" s="35" t="s">
        <v>109</v>
      </c>
      <c r="O1133" s="35" t="n">
        <v>2015</v>
      </c>
      <c r="P1133" s="36" t="str">
        <f aca="false">J1133</f>
        <v>Lily</v>
      </c>
      <c r="Q1133" s="37" t="n">
        <f aca="false">COUNTIF(P:P,P1133)</f>
        <v>1</v>
      </c>
      <c r="R1133" s="38" t="str">
        <f aca="false">E1133&amp;"|"&amp;J1133</f>
        <v>Red Horizon|Lily</v>
      </c>
      <c r="S1133" s="39" t="n">
        <f aca="false">COUNTIF(R:R,R1133)</f>
        <v>1</v>
      </c>
      <c r="T1133" s="40" t="str">
        <f aca="false">B1133&amp;"|"&amp;E1133&amp;"|"&amp;J1133</f>
        <v>Silver Promo|Red Horizon|Lily</v>
      </c>
      <c r="U1133" s="41" t="n">
        <f aca="false">COUNTIF(T:T,T1133)</f>
        <v>1</v>
      </c>
      <c r="V1133" s="42" t="str">
        <f aca="false">B1133&amp;"|"&amp;E1133&amp;"|"&amp;J1133&amp;"|"&amp;N1133</f>
        <v>Silver Promo|Red Horizon|Lily|-</v>
      </c>
      <c r="W1133" s="43" t="n">
        <f aca="false">COUNTIF(V:V,V1133)</f>
        <v>1</v>
      </c>
    </row>
    <row r="1134" customFormat="false" ht="15.75" hidden="false" customHeight="true" outlineLevel="0" collapsed="false">
      <c r="A1134" s="33" t="s">
        <v>53</v>
      </c>
      <c r="B1134" s="33" t="s">
        <v>17</v>
      </c>
      <c r="C1134" s="34" t="n">
        <v>7</v>
      </c>
      <c r="D1134" s="34" t="n">
        <v>1</v>
      </c>
      <c r="E1134" s="33" t="s">
        <v>2579</v>
      </c>
      <c r="F1134" s="33" t="s">
        <v>2579</v>
      </c>
      <c r="G1134" s="34" t="n">
        <v>7</v>
      </c>
      <c r="H1134" s="33" t="s">
        <v>110</v>
      </c>
      <c r="I1134" s="33" t="s">
        <v>275</v>
      </c>
      <c r="J1134" s="33" t="s">
        <v>2584</v>
      </c>
      <c r="K1134" s="33"/>
      <c r="L1134" s="33"/>
      <c r="M1134" s="33" t="s">
        <v>2585</v>
      </c>
      <c r="N1134" s="35" t="s">
        <v>109</v>
      </c>
      <c r="O1134" s="35" t="n">
        <v>2015</v>
      </c>
      <c r="P1134" s="36" t="str">
        <f aca="false">J1134</f>
        <v>Nehtali</v>
      </c>
      <c r="Q1134" s="37" t="n">
        <f aca="false">COUNTIF(P:P,P1134)</f>
        <v>1</v>
      </c>
      <c r="R1134" s="38" t="str">
        <f aca="false">E1134&amp;"|"&amp;J1134</f>
        <v>Red Horizon|Nehtali</v>
      </c>
      <c r="S1134" s="39" t="n">
        <f aca="false">COUNTIF(R:R,R1134)</f>
        <v>1</v>
      </c>
      <c r="T1134" s="40" t="str">
        <f aca="false">B1134&amp;"|"&amp;E1134&amp;"|"&amp;J1134</f>
        <v>Silver Promo|Red Horizon|Nehtali</v>
      </c>
      <c r="U1134" s="41" t="n">
        <f aca="false">COUNTIF(T:T,T1134)</f>
        <v>1</v>
      </c>
      <c r="V1134" s="42" t="str">
        <f aca="false">B1134&amp;"|"&amp;E1134&amp;"|"&amp;J1134&amp;"|"&amp;N1134</f>
        <v>Silver Promo|Red Horizon|Nehtali|-</v>
      </c>
      <c r="W1134" s="43" t="n">
        <f aca="false">COUNTIF(V:V,V1134)</f>
        <v>1</v>
      </c>
    </row>
    <row r="1135" customFormat="false" ht="15.75" hidden="false" customHeight="true" outlineLevel="0" collapsed="false">
      <c r="A1135" s="33" t="s">
        <v>53</v>
      </c>
      <c r="B1135" s="33" t="s">
        <v>17</v>
      </c>
      <c r="C1135" s="34" t="n">
        <v>7</v>
      </c>
      <c r="D1135" s="34" t="n">
        <v>1</v>
      </c>
      <c r="E1135" s="33" t="s">
        <v>2579</v>
      </c>
      <c r="F1135" s="33" t="s">
        <v>2579</v>
      </c>
      <c r="G1135" s="34" t="n">
        <v>7</v>
      </c>
      <c r="H1135" s="33" t="s">
        <v>99</v>
      </c>
      <c r="I1135" s="33" t="s">
        <v>105</v>
      </c>
      <c r="J1135" s="33" t="s">
        <v>2586</v>
      </c>
      <c r="K1135" s="33"/>
      <c r="L1135" s="33"/>
      <c r="M1135" s="33" t="s">
        <v>2587</v>
      </c>
      <c r="N1135" s="35" t="s">
        <v>109</v>
      </c>
      <c r="O1135" s="35" t="n">
        <v>2015</v>
      </c>
      <c r="P1135" s="36" t="str">
        <f aca="false">J1135</f>
        <v>Reese</v>
      </c>
      <c r="Q1135" s="37" t="n">
        <f aca="false">COUNTIF(P:P,P1135)</f>
        <v>1</v>
      </c>
      <c r="R1135" s="38" t="str">
        <f aca="false">E1135&amp;"|"&amp;J1135</f>
        <v>Red Horizon|Reese</v>
      </c>
      <c r="S1135" s="39" t="n">
        <f aca="false">COUNTIF(R:R,R1135)</f>
        <v>1</v>
      </c>
      <c r="T1135" s="40" t="str">
        <f aca="false">B1135&amp;"|"&amp;E1135&amp;"|"&amp;J1135</f>
        <v>Silver Promo|Red Horizon|Reese</v>
      </c>
      <c r="U1135" s="41" t="n">
        <f aca="false">COUNTIF(T:T,T1135)</f>
        <v>1</v>
      </c>
      <c r="V1135" s="42" t="str">
        <f aca="false">B1135&amp;"|"&amp;E1135&amp;"|"&amp;J1135&amp;"|"&amp;N1135</f>
        <v>Silver Promo|Red Horizon|Reese|-</v>
      </c>
      <c r="W1135" s="43" t="n">
        <f aca="false">COUNTIF(V:V,V1135)</f>
        <v>1</v>
      </c>
    </row>
    <row r="1136" customFormat="false" ht="15.75" hidden="false" customHeight="true" outlineLevel="0" collapsed="false">
      <c r="A1136" s="33" t="s">
        <v>53</v>
      </c>
      <c r="B1136" s="33" t="s">
        <v>17</v>
      </c>
      <c r="C1136" s="34" t="n">
        <v>7</v>
      </c>
      <c r="D1136" s="34" t="n">
        <v>1</v>
      </c>
      <c r="E1136" s="33" t="s">
        <v>2579</v>
      </c>
      <c r="F1136" s="33" t="s">
        <v>2579</v>
      </c>
      <c r="G1136" s="34" t="n">
        <v>7</v>
      </c>
      <c r="H1136" s="33" t="s">
        <v>114</v>
      </c>
      <c r="I1136" s="33" t="s">
        <v>125</v>
      </c>
      <c r="J1136" s="33" t="s">
        <v>2588</v>
      </c>
      <c r="K1136" s="33"/>
      <c r="L1136" s="33"/>
      <c r="M1136" s="33" t="s">
        <v>2589</v>
      </c>
      <c r="N1136" s="35" t="s">
        <v>109</v>
      </c>
      <c r="O1136" s="35" t="n">
        <v>2015</v>
      </c>
      <c r="P1136" s="36" t="str">
        <f aca="false">J1136</f>
        <v>Super Skull Man 33</v>
      </c>
      <c r="Q1136" s="37" t="n">
        <f aca="false">COUNTIF(P:P,P1136)</f>
        <v>1</v>
      </c>
      <c r="R1136" s="38" t="str">
        <f aca="false">E1136&amp;"|"&amp;J1136</f>
        <v>Red Horizon|Super Skull Man 33</v>
      </c>
      <c r="S1136" s="39" t="n">
        <f aca="false">COUNTIF(R:R,R1136)</f>
        <v>1</v>
      </c>
      <c r="T1136" s="40" t="str">
        <f aca="false">B1136&amp;"|"&amp;E1136&amp;"|"&amp;J1136</f>
        <v>Silver Promo|Red Horizon|Super Skull Man 33</v>
      </c>
      <c r="U1136" s="41" t="n">
        <f aca="false">COUNTIF(T:T,T1136)</f>
        <v>1</v>
      </c>
      <c r="V1136" s="42" t="str">
        <f aca="false">B1136&amp;"|"&amp;E1136&amp;"|"&amp;J1136&amp;"|"&amp;N1136</f>
        <v>Silver Promo|Red Horizon|Super Skull Man 33|-</v>
      </c>
      <c r="W1136" s="43" t="n">
        <f aca="false">COUNTIF(V:V,V1136)</f>
        <v>1</v>
      </c>
    </row>
    <row r="1137" customFormat="false" ht="15.75" hidden="false" customHeight="true" outlineLevel="0" collapsed="false">
      <c r="A1137" s="33" t="s">
        <v>53</v>
      </c>
      <c r="B1137" s="33" t="s">
        <v>17</v>
      </c>
      <c r="C1137" s="34" t="n">
        <v>7</v>
      </c>
      <c r="D1137" s="34" t="n">
        <v>1</v>
      </c>
      <c r="E1137" s="33" t="s">
        <v>2579</v>
      </c>
      <c r="F1137" s="33" t="s">
        <v>2579</v>
      </c>
      <c r="G1137" s="34" t="n">
        <v>7</v>
      </c>
      <c r="H1137" s="33" t="s">
        <v>129</v>
      </c>
      <c r="I1137" s="33" t="s">
        <v>105</v>
      </c>
      <c r="J1137" s="33" t="s">
        <v>2590</v>
      </c>
      <c r="K1137" s="33"/>
      <c r="L1137" s="33"/>
      <c r="M1137" s="33" t="s">
        <v>2591</v>
      </c>
      <c r="N1137" s="35" t="s">
        <v>109</v>
      </c>
      <c r="O1137" s="35" t="n">
        <v>2015</v>
      </c>
      <c r="P1137" s="36" t="str">
        <f aca="false">J1137</f>
        <v>Vincent</v>
      </c>
      <c r="Q1137" s="37" t="n">
        <f aca="false">COUNTIF(P:P,P1137)</f>
        <v>1</v>
      </c>
      <c r="R1137" s="38" t="str">
        <f aca="false">E1137&amp;"|"&amp;J1137</f>
        <v>Red Horizon|Vincent</v>
      </c>
      <c r="S1137" s="39" t="n">
        <f aca="false">COUNTIF(R:R,R1137)</f>
        <v>1</v>
      </c>
      <c r="T1137" s="40" t="str">
        <f aca="false">B1137&amp;"|"&amp;E1137&amp;"|"&amp;J1137</f>
        <v>Silver Promo|Red Horizon|Vincent</v>
      </c>
      <c r="U1137" s="41" t="n">
        <f aca="false">COUNTIF(T:T,T1137)</f>
        <v>1</v>
      </c>
      <c r="V1137" s="42" t="str">
        <f aca="false">B1137&amp;"|"&amp;E1137&amp;"|"&amp;J1137&amp;"|"&amp;N1137</f>
        <v>Silver Promo|Red Horizon|Vincent|-</v>
      </c>
      <c r="W1137" s="43" t="n">
        <f aca="false">COUNTIF(V:V,V1137)</f>
        <v>1</v>
      </c>
    </row>
    <row r="1138" customFormat="false" ht="15.75" hidden="false" customHeight="true" outlineLevel="0" collapsed="false">
      <c r="A1138" s="33" t="s">
        <v>10</v>
      </c>
      <c r="B1138" s="33" t="s">
        <v>11</v>
      </c>
      <c r="C1138" s="34" t="n">
        <v>3</v>
      </c>
      <c r="D1138" s="34" t="n">
        <v>1</v>
      </c>
      <c r="E1138" s="33" t="s">
        <v>2592</v>
      </c>
      <c r="F1138" s="33" t="s">
        <v>2592</v>
      </c>
      <c r="G1138" s="34" t="n">
        <v>3</v>
      </c>
      <c r="H1138" s="33" t="s">
        <v>114</v>
      </c>
      <c r="I1138" s="33" t="s">
        <v>120</v>
      </c>
      <c r="J1138" s="33" t="s">
        <v>1866</v>
      </c>
      <c r="K1138" s="33"/>
      <c r="L1138" s="33"/>
      <c r="M1138" s="33" t="s">
        <v>1867</v>
      </c>
      <c r="N1138" s="35" t="s">
        <v>109</v>
      </c>
      <c r="O1138" s="35" t="n">
        <v>2015</v>
      </c>
      <c r="P1138" s="36" t="str">
        <f aca="false">J1138</f>
        <v>Bernie, Pyromancer</v>
      </c>
      <c r="Q1138" s="37" t="n">
        <f aca="false">COUNTIF(P:P,P1138)</f>
        <v>3</v>
      </c>
      <c r="R1138" s="38" t="str">
        <f aca="false">E1138&amp;"|"&amp;J1138</f>
        <v>Redhill Mercenaries|Bernie, Pyromancer</v>
      </c>
      <c r="S1138" s="39" t="n">
        <f aca="false">COUNTIF(R:R,R1138)</f>
        <v>1</v>
      </c>
      <c r="T1138" s="40" t="str">
        <f aca="false">B1138&amp;"|"&amp;E1138&amp;"|"&amp;J1138</f>
        <v>Starter|Redhill Mercenaries|Bernie, Pyromancer</v>
      </c>
      <c r="U1138" s="41" t="n">
        <f aca="false">COUNTIF(T:T,T1138)</f>
        <v>1</v>
      </c>
      <c r="V1138" s="42" t="str">
        <f aca="false">B1138&amp;"|"&amp;E1138&amp;"|"&amp;J1138&amp;"|"&amp;N1138</f>
        <v>Starter|Redhill Mercenaries|Bernie, Pyromancer|-</v>
      </c>
      <c r="W1138" s="43" t="n">
        <f aca="false">COUNTIF(V:V,V1138)</f>
        <v>1</v>
      </c>
    </row>
    <row r="1139" customFormat="false" ht="15.75" hidden="false" customHeight="true" outlineLevel="0" collapsed="false">
      <c r="A1139" s="33" t="s">
        <v>10</v>
      </c>
      <c r="B1139" s="33" t="s">
        <v>11</v>
      </c>
      <c r="C1139" s="34" t="n">
        <v>3</v>
      </c>
      <c r="D1139" s="34" t="n">
        <v>1</v>
      </c>
      <c r="E1139" s="33" t="s">
        <v>2592</v>
      </c>
      <c r="F1139" s="33" t="s">
        <v>2592</v>
      </c>
      <c r="G1139" s="34" t="n">
        <v>4</v>
      </c>
      <c r="H1139" s="33" t="s">
        <v>114</v>
      </c>
      <c r="I1139" s="33" t="s">
        <v>105</v>
      </c>
      <c r="J1139" s="33" t="s">
        <v>1815</v>
      </c>
      <c r="K1139" s="33"/>
      <c r="L1139" s="33"/>
      <c r="M1139" s="33" t="s">
        <v>1816</v>
      </c>
      <c r="N1139" s="35" t="s">
        <v>109</v>
      </c>
      <c r="O1139" s="35" t="n">
        <v>2015</v>
      </c>
      <c r="P1139" s="36" t="str">
        <f aca="false">J1139</f>
        <v>Cannon Technician Meryl</v>
      </c>
      <c r="Q1139" s="37" t="n">
        <f aca="false">COUNTIF(P:P,P1139)</f>
        <v>3</v>
      </c>
      <c r="R1139" s="38" t="str">
        <f aca="false">E1139&amp;"|"&amp;J1139</f>
        <v>Redhill Mercenaries|Cannon Technician Meryl</v>
      </c>
      <c r="S1139" s="39" t="n">
        <f aca="false">COUNTIF(R:R,R1139)</f>
        <v>1</v>
      </c>
      <c r="T1139" s="40" t="str">
        <f aca="false">B1139&amp;"|"&amp;E1139&amp;"|"&amp;J1139</f>
        <v>Starter|Redhill Mercenaries|Cannon Technician Meryl</v>
      </c>
      <c r="U1139" s="41" t="n">
        <f aca="false">COUNTIF(T:T,T1139)</f>
        <v>1</v>
      </c>
      <c r="V1139" s="42" t="str">
        <f aca="false">B1139&amp;"|"&amp;E1139&amp;"|"&amp;J1139&amp;"|"&amp;N1139</f>
        <v>Starter|Redhill Mercenaries|Cannon Technician Meryl|-</v>
      </c>
      <c r="W1139" s="43" t="n">
        <f aca="false">COUNTIF(V:V,V1139)</f>
        <v>1</v>
      </c>
    </row>
    <row r="1140" customFormat="false" ht="15.75" hidden="false" customHeight="true" outlineLevel="0" collapsed="false">
      <c r="A1140" s="33" t="s">
        <v>10</v>
      </c>
      <c r="B1140" s="33" t="s">
        <v>11</v>
      </c>
      <c r="C1140" s="34" t="n">
        <v>3</v>
      </c>
      <c r="D1140" s="34" t="n">
        <v>1</v>
      </c>
      <c r="E1140" s="33" t="s">
        <v>2592</v>
      </c>
      <c r="F1140" s="33" t="s">
        <v>2592</v>
      </c>
      <c r="G1140" s="34" t="n">
        <v>1</v>
      </c>
      <c r="H1140" s="33" t="s">
        <v>109</v>
      </c>
      <c r="I1140" s="33" t="s">
        <v>109</v>
      </c>
      <c r="J1140" s="33" t="s">
        <v>224</v>
      </c>
      <c r="K1140" s="33"/>
      <c r="L1140" s="33"/>
      <c r="M1140" s="33" t="s">
        <v>226</v>
      </c>
      <c r="N1140" s="35" t="s">
        <v>109</v>
      </c>
      <c r="O1140" s="35" t="n">
        <v>2015</v>
      </c>
      <c r="P1140" s="36" t="str">
        <f aca="false">J1140</f>
        <v>Deck Protectors</v>
      </c>
      <c r="Q1140" s="37" t="n">
        <f aca="false">COUNTIF(P:P,P1140)</f>
        <v>12</v>
      </c>
      <c r="R1140" s="38" t="str">
        <f aca="false">E1140&amp;"|"&amp;J1140</f>
        <v>Redhill Mercenaries|Deck Protectors</v>
      </c>
      <c r="S1140" s="39" t="n">
        <f aca="false">COUNTIF(R:R,R1140)</f>
        <v>1</v>
      </c>
      <c r="T1140" s="40" t="str">
        <f aca="false">B1140&amp;"|"&amp;E1140&amp;"|"&amp;J1140</f>
        <v>Starter|Redhill Mercenaries|Deck Protectors</v>
      </c>
      <c r="U1140" s="41" t="n">
        <f aca="false">COUNTIF(T:T,T1140)</f>
        <v>1</v>
      </c>
      <c r="V1140" s="42" t="str">
        <f aca="false">B1140&amp;"|"&amp;E1140&amp;"|"&amp;J1140&amp;"|"&amp;N1140</f>
        <v>Starter|Redhill Mercenaries|Deck Protectors|-</v>
      </c>
      <c r="W1140" s="43" t="n">
        <f aca="false">COUNTIF(V:V,V1140)</f>
        <v>1</v>
      </c>
    </row>
    <row r="1141" customFormat="false" ht="15.75" hidden="false" customHeight="true" outlineLevel="0" collapsed="false">
      <c r="A1141" s="33" t="s">
        <v>10</v>
      </c>
      <c r="B1141" s="33" t="s">
        <v>11</v>
      </c>
      <c r="C1141" s="34" t="n">
        <v>3</v>
      </c>
      <c r="D1141" s="34" t="n">
        <v>1</v>
      </c>
      <c r="E1141" s="33" t="s">
        <v>2592</v>
      </c>
      <c r="F1141" s="33" t="s">
        <v>2592</v>
      </c>
      <c r="G1141" s="34" t="n">
        <v>2</v>
      </c>
      <c r="H1141" s="33" t="s">
        <v>114</v>
      </c>
      <c r="I1141" s="33" t="s">
        <v>125</v>
      </c>
      <c r="J1141" s="33" t="s">
        <v>1970</v>
      </c>
      <c r="K1141" s="33"/>
      <c r="L1141" s="33"/>
      <c r="M1141" s="33" t="s">
        <v>1971</v>
      </c>
      <c r="N1141" s="35" t="s">
        <v>109</v>
      </c>
      <c r="O1141" s="35" t="n">
        <v>2015</v>
      </c>
      <c r="P1141" s="36" t="str">
        <f aca="false">J1141</f>
        <v>Lars, Pikeman</v>
      </c>
      <c r="Q1141" s="37" t="n">
        <f aca="false">COUNTIF(P:P,P1141)</f>
        <v>3</v>
      </c>
      <c r="R1141" s="38" t="str">
        <f aca="false">E1141&amp;"|"&amp;J1141</f>
        <v>Redhill Mercenaries|Lars, Pikeman</v>
      </c>
      <c r="S1141" s="39" t="n">
        <f aca="false">COUNTIF(R:R,R1141)</f>
        <v>1</v>
      </c>
      <c r="T1141" s="40" t="str">
        <f aca="false">B1141&amp;"|"&amp;E1141&amp;"|"&amp;J1141</f>
        <v>Starter|Redhill Mercenaries|Lars, Pikeman</v>
      </c>
      <c r="U1141" s="41" t="n">
        <f aca="false">COUNTIF(T:T,T1141)</f>
        <v>1</v>
      </c>
      <c r="V1141" s="42" t="str">
        <f aca="false">B1141&amp;"|"&amp;E1141&amp;"|"&amp;J1141&amp;"|"&amp;N1141</f>
        <v>Starter|Redhill Mercenaries|Lars, Pikeman|-</v>
      </c>
      <c r="W1141" s="43" t="n">
        <f aca="false">COUNTIF(V:V,V1141)</f>
        <v>1</v>
      </c>
    </row>
    <row r="1142" customFormat="false" ht="15.75" hidden="false" customHeight="true" outlineLevel="0" collapsed="false">
      <c r="A1142" s="33" t="s">
        <v>10</v>
      </c>
      <c r="B1142" s="33" t="s">
        <v>11</v>
      </c>
      <c r="C1142" s="34" t="n">
        <v>3</v>
      </c>
      <c r="D1142" s="34" t="n">
        <v>1</v>
      </c>
      <c r="E1142" s="33" t="s">
        <v>2592</v>
      </c>
      <c r="F1142" s="33" t="s">
        <v>2592</v>
      </c>
      <c r="G1142" s="34" t="n">
        <v>1</v>
      </c>
      <c r="H1142" s="33" t="s">
        <v>114</v>
      </c>
      <c r="I1142" s="33" t="s">
        <v>125</v>
      </c>
      <c r="J1142" s="33" t="s">
        <v>1981</v>
      </c>
      <c r="K1142" s="33"/>
      <c r="L1142" s="33"/>
      <c r="M1142" s="33" t="s">
        <v>1982</v>
      </c>
      <c r="N1142" s="35" t="s">
        <v>109</v>
      </c>
      <c r="O1142" s="35" t="n">
        <v>2015</v>
      </c>
      <c r="P1142" s="36" t="str">
        <f aca="false">J1142</f>
        <v>Malcombe, Footman</v>
      </c>
      <c r="Q1142" s="37" t="n">
        <f aca="false">COUNTIF(P:P,P1142)</f>
        <v>2</v>
      </c>
      <c r="R1142" s="38" t="str">
        <f aca="false">E1142&amp;"|"&amp;J1142</f>
        <v>Redhill Mercenaries|Malcombe, Footman</v>
      </c>
      <c r="S1142" s="39" t="n">
        <f aca="false">COUNTIF(R:R,R1142)</f>
        <v>1</v>
      </c>
      <c r="T1142" s="40" t="str">
        <f aca="false">B1142&amp;"|"&amp;E1142&amp;"|"&amp;J1142</f>
        <v>Starter|Redhill Mercenaries|Malcombe, Footman</v>
      </c>
      <c r="U1142" s="41" t="n">
        <f aca="false">COUNTIF(T:T,T1142)</f>
        <v>1</v>
      </c>
      <c r="V1142" s="42" t="str">
        <f aca="false">B1142&amp;"|"&amp;E1142&amp;"|"&amp;J1142&amp;"|"&amp;N1142</f>
        <v>Starter|Redhill Mercenaries|Malcombe, Footman|-</v>
      </c>
      <c r="W1142" s="43" t="n">
        <f aca="false">COUNTIF(V:V,V1142)</f>
        <v>1</v>
      </c>
    </row>
    <row r="1143" customFormat="false" ht="15.75" hidden="false" customHeight="true" outlineLevel="0" collapsed="false">
      <c r="A1143" s="33" t="s">
        <v>10</v>
      </c>
      <c r="B1143" s="33" t="s">
        <v>11</v>
      </c>
      <c r="C1143" s="34" t="n">
        <v>3</v>
      </c>
      <c r="D1143" s="34" t="n">
        <v>1</v>
      </c>
      <c r="E1143" s="33" t="s">
        <v>2592</v>
      </c>
      <c r="F1143" s="33" t="s">
        <v>2592</v>
      </c>
      <c r="G1143" s="34" t="n">
        <v>2</v>
      </c>
      <c r="H1143" s="33" t="s">
        <v>114</v>
      </c>
      <c r="I1143" s="33" t="s">
        <v>109</v>
      </c>
      <c r="J1143" s="33" t="s">
        <v>2007</v>
      </c>
      <c r="K1143" s="33"/>
      <c r="L1143" s="33"/>
      <c r="M1143" s="33" t="s">
        <v>2008</v>
      </c>
      <c r="N1143" s="35" t="s">
        <v>109</v>
      </c>
      <c r="O1143" s="35" t="n">
        <v>2015</v>
      </c>
      <c r="P1143" s="36" t="str">
        <f aca="false">J1143</f>
        <v>Mono-Fire Powerhouse</v>
      </c>
      <c r="Q1143" s="37" t="n">
        <f aca="false">COUNTIF(P:P,P1143)</f>
        <v>2</v>
      </c>
      <c r="R1143" s="38" t="str">
        <f aca="false">E1143&amp;"|"&amp;J1143</f>
        <v>Redhill Mercenaries|Mono-Fire Powerhouse</v>
      </c>
      <c r="S1143" s="39" t="n">
        <f aca="false">COUNTIF(R:R,R1143)</f>
        <v>1</v>
      </c>
      <c r="T1143" s="40" t="str">
        <f aca="false">B1143&amp;"|"&amp;E1143&amp;"|"&amp;J1143</f>
        <v>Starter|Redhill Mercenaries|Mono-Fire Powerhouse</v>
      </c>
      <c r="U1143" s="41" t="n">
        <f aca="false">COUNTIF(T:T,T1143)</f>
        <v>1</v>
      </c>
      <c r="V1143" s="42" t="str">
        <f aca="false">B1143&amp;"|"&amp;E1143&amp;"|"&amp;J1143&amp;"|"&amp;N1143</f>
        <v>Starter|Redhill Mercenaries|Mono-Fire Powerhouse|-</v>
      </c>
      <c r="W1143" s="43" t="n">
        <f aca="false">COUNTIF(V:V,V1143)</f>
        <v>1</v>
      </c>
    </row>
    <row r="1144" customFormat="false" ht="15.75" hidden="false" customHeight="true" outlineLevel="0" collapsed="false">
      <c r="A1144" s="33" t="s">
        <v>10</v>
      </c>
      <c r="B1144" s="33" t="s">
        <v>11</v>
      </c>
      <c r="C1144" s="34" t="n">
        <v>3</v>
      </c>
      <c r="D1144" s="34" t="n">
        <v>1</v>
      </c>
      <c r="E1144" s="33" t="s">
        <v>2592</v>
      </c>
      <c r="F1144" s="33" t="s">
        <v>2592</v>
      </c>
      <c r="G1144" s="34" t="n">
        <v>1</v>
      </c>
      <c r="H1144" s="33" t="s">
        <v>114</v>
      </c>
      <c r="I1144" s="33" t="s">
        <v>162</v>
      </c>
      <c r="J1144" s="33" t="s">
        <v>2061</v>
      </c>
      <c r="K1144" s="33"/>
      <c r="L1144" s="33"/>
      <c r="M1144" s="33" t="s">
        <v>2062</v>
      </c>
      <c r="N1144" s="35" t="s">
        <v>109</v>
      </c>
      <c r="O1144" s="35" t="n">
        <v>2015</v>
      </c>
      <c r="P1144" s="36" t="str">
        <f aca="false">J1144</f>
        <v>Red Egg, Birth of Fire</v>
      </c>
      <c r="Q1144" s="37" t="n">
        <f aca="false">COUNTIF(P:P,P1144)</f>
        <v>2</v>
      </c>
      <c r="R1144" s="38" t="str">
        <f aca="false">E1144&amp;"|"&amp;J1144</f>
        <v>Redhill Mercenaries|Red Egg, Birth of Fire</v>
      </c>
      <c r="S1144" s="39" t="n">
        <f aca="false">COUNTIF(R:R,R1144)</f>
        <v>1</v>
      </c>
      <c r="T1144" s="40" t="str">
        <f aca="false">B1144&amp;"|"&amp;E1144&amp;"|"&amp;J1144</f>
        <v>Starter|Redhill Mercenaries|Red Egg, Birth of Fire</v>
      </c>
      <c r="U1144" s="41" t="n">
        <f aca="false">COUNTIF(T:T,T1144)</f>
        <v>1</v>
      </c>
      <c r="V1144" s="42" t="str">
        <f aca="false">B1144&amp;"|"&amp;E1144&amp;"|"&amp;J1144&amp;"|"&amp;N1144</f>
        <v>Starter|Redhill Mercenaries|Red Egg, Birth of Fire|-</v>
      </c>
      <c r="W1144" s="43" t="n">
        <f aca="false">COUNTIF(V:V,V1144)</f>
        <v>1</v>
      </c>
    </row>
    <row r="1145" customFormat="false" ht="15.75" hidden="false" customHeight="true" outlineLevel="0" collapsed="false">
      <c r="A1145" s="33" t="s">
        <v>10</v>
      </c>
      <c r="B1145" s="33" t="s">
        <v>11</v>
      </c>
      <c r="C1145" s="34" t="n">
        <v>3</v>
      </c>
      <c r="D1145" s="34" t="n">
        <v>1</v>
      </c>
      <c r="E1145" s="33" t="s">
        <v>2592</v>
      </c>
      <c r="F1145" s="33" t="s">
        <v>2592</v>
      </c>
      <c r="G1145" s="34" t="n">
        <v>3</v>
      </c>
      <c r="H1145" s="33" t="s">
        <v>114</v>
      </c>
      <c r="I1145" s="33" t="s">
        <v>162</v>
      </c>
      <c r="J1145" s="33" t="s">
        <v>2067</v>
      </c>
      <c r="K1145" s="33"/>
      <c r="L1145" s="33"/>
      <c r="M1145" s="33" t="s">
        <v>2068</v>
      </c>
      <c r="N1145" s="35" t="s">
        <v>109</v>
      </c>
      <c r="O1145" s="35" t="n">
        <v>2015</v>
      </c>
      <c r="P1145" s="36" t="str">
        <f aca="false">J1145</f>
        <v>Salamander, Volcanic Lizard</v>
      </c>
      <c r="Q1145" s="37" t="n">
        <f aca="false">COUNTIF(P:P,P1145)</f>
        <v>2</v>
      </c>
      <c r="R1145" s="38" t="str">
        <f aca="false">E1145&amp;"|"&amp;J1145</f>
        <v>Redhill Mercenaries|Salamander, Volcanic Lizard</v>
      </c>
      <c r="S1145" s="39" t="n">
        <f aca="false">COUNTIF(R:R,R1145)</f>
        <v>1</v>
      </c>
      <c r="T1145" s="40" t="str">
        <f aca="false">B1145&amp;"|"&amp;E1145&amp;"|"&amp;J1145</f>
        <v>Starter|Redhill Mercenaries|Salamander, Volcanic Lizard</v>
      </c>
      <c r="U1145" s="41" t="n">
        <f aca="false">COUNTIF(T:T,T1145)</f>
        <v>1</v>
      </c>
      <c r="V1145" s="42" t="str">
        <f aca="false">B1145&amp;"|"&amp;E1145&amp;"|"&amp;J1145&amp;"|"&amp;N1145</f>
        <v>Starter|Redhill Mercenaries|Salamander, Volcanic Lizard|-</v>
      </c>
      <c r="W1145" s="43" t="n">
        <f aca="false">COUNTIF(V:V,V1145)</f>
        <v>1</v>
      </c>
    </row>
    <row r="1146" customFormat="false" ht="15.75" hidden="false" customHeight="true" outlineLevel="0" collapsed="false">
      <c r="A1146" s="33" t="s">
        <v>10</v>
      </c>
      <c r="B1146" s="33" t="s">
        <v>11</v>
      </c>
      <c r="C1146" s="34" t="n">
        <v>3</v>
      </c>
      <c r="D1146" s="34" t="n">
        <v>1</v>
      </c>
      <c r="E1146" s="33" t="s">
        <v>2592</v>
      </c>
      <c r="F1146" s="33" t="s">
        <v>2592</v>
      </c>
      <c r="G1146" s="34" t="n">
        <v>5</v>
      </c>
      <c r="H1146" s="33" t="s">
        <v>114</v>
      </c>
      <c r="I1146" s="33" t="s">
        <v>125</v>
      </c>
      <c r="J1146" s="33" t="s">
        <v>2069</v>
      </c>
      <c r="K1146" s="33"/>
      <c r="L1146" s="33"/>
      <c r="M1146" s="33" t="s">
        <v>2070</v>
      </c>
      <c r="N1146" s="35" t="s">
        <v>109</v>
      </c>
      <c r="O1146" s="35" t="n">
        <v>2015</v>
      </c>
      <c r="P1146" s="36" t="str">
        <f aca="false">J1146</f>
        <v>Shaalisaar, Heroine of the Axe</v>
      </c>
      <c r="Q1146" s="37" t="n">
        <f aca="false">COUNTIF(P:P,P1146)</f>
        <v>3</v>
      </c>
      <c r="R1146" s="38" t="str">
        <f aca="false">E1146&amp;"|"&amp;J1146</f>
        <v>Redhill Mercenaries|Shaalisaar, Heroine of the Axe</v>
      </c>
      <c r="S1146" s="39" t="n">
        <f aca="false">COUNTIF(R:R,R1146)</f>
        <v>1</v>
      </c>
      <c r="T1146" s="40" t="str">
        <f aca="false">B1146&amp;"|"&amp;E1146&amp;"|"&amp;J1146</f>
        <v>Starter|Redhill Mercenaries|Shaalisaar, Heroine of the Axe</v>
      </c>
      <c r="U1146" s="41" t="n">
        <f aca="false">COUNTIF(T:T,T1146)</f>
        <v>1</v>
      </c>
      <c r="V1146" s="42" t="str">
        <f aca="false">B1146&amp;"|"&amp;E1146&amp;"|"&amp;J1146&amp;"|"&amp;N1146</f>
        <v>Starter|Redhill Mercenaries|Shaalisaar, Heroine of the Axe|-</v>
      </c>
      <c r="W1146" s="43" t="n">
        <f aca="false">COUNTIF(V:V,V1146)</f>
        <v>1</v>
      </c>
    </row>
    <row r="1147" customFormat="false" ht="15.75" hidden="false" customHeight="true" outlineLevel="0" collapsed="false">
      <c r="A1147" s="33" t="s">
        <v>53</v>
      </c>
      <c r="B1147" s="33" t="s">
        <v>12</v>
      </c>
      <c r="C1147" s="34" t="n">
        <v>3</v>
      </c>
      <c r="D1147" s="34" t="n">
        <v>1</v>
      </c>
      <c r="E1147" s="33" t="s">
        <v>2593</v>
      </c>
      <c r="F1147" s="33" t="s">
        <v>9</v>
      </c>
      <c r="G1147" s="34" t="n">
        <v>7</v>
      </c>
      <c r="H1147" s="33" t="s">
        <v>124</v>
      </c>
      <c r="I1147" s="33" t="s">
        <v>117</v>
      </c>
      <c r="J1147" s="33" t="s">
        <v>2594</v>
      </c>
      <c r="K1147" s="33"/>
      <c r="L1147" s="33"/>
      <c r="M1147" s="33" t="s">
        <v>2595</v>
      </c>
      <c r="N1147" s="35" t="s">
        <v>109</v>
      </c>
      <c r="O1147" s="35" t="n">
        <v>2015</v>
      </c>
      <c r="P1147" s="36" t="str">
        <f aca="false">J1147</f>
        <v>B.L.U. 9000</v>
      </c>
      <c r="Q1147" s="37" t="n">
        <f aca="false">COUNTIF(P:P,P1147)</f>
        <v>1</v>
      </c>
      <c r="R1147" s="38" t="str">
        <f aca="false">E1147&amp;"|"&amp;J1147</f>
        <v>Resistor_|B.L.U. 9000</v>
      </c>
      <c r="S1147" s="39" t="n">
        <f aca="false">COUNTIF(R:R,R1147)</f>
        <v>1</v>
      </c>
      <c r="T1147" s="40" t="str">
        <f aca="false">B1147&amp;"|"&amp;E1147&amp;"|"&amp;J1147</f>
        <v>Core|Resistor_|B.L.U. 9000</v>
      </c>
      <c r="U1147" s="41" t="n">
        <f aca="false">COUNTIF(T:T,T1147)</f>
        <v>1</v>
      </c>
      <c r="V1147" s="42" t="str">
        <f aca="false">B1147&amp;"|"&amp;E1147&amp;"|"&amp;J1147&amp;"|"&amp;N1147</f>
        <v>Core|Resistor_|B.L.U. 9000|-</v>
      </c>
      <c r="W1147" s="43" t="n">
        <f aca="false">COUNTIF(V:V,V1147)</f>
        <v>1</v>
      </c>
    </row>
    <row r="1148" customFormat="false" ht="15.75" hidden="false" customHeight="true" outlineLevel="0" collapsed="false">
      <c r="A1148" s="33" t="s">
        <v>53</v>
      </c>
      <c r="B1148" s="33" t="s">
        <v>12</v>
      </c>
      <c r="C1148" s="34" t="n">
        <v>3</v>
      </c>
      <c r="D1148" s="34" t="n">
        <v>1</v>
      </c>
      <c r="E1148" s="33" t="s">
        <v>2593</v>
      </c>
      <c r="F1148" s="33" t="s">
        <v>9</v>
      </c>
      <c r="G1148" s="34" t="n">
        <v>7</v>
      </c>
      <c r="H1148" s="33" t="s">
        <v>114</v>
      </c>
      <c r="I1148" s="33" t="s">
        <v>117</v>
      </c>
      <c r="J1148" s="33" t="s">
        <v>2596</v>
      </c>
      <c r="K1148" s="33"/>
      <c r="L1148" s="33"/>
      <c r="M1148" s="33" t="s">
        <v>2597</v>
      </c>
      <c r="N1148" s="35" t="s">
        <v>109</v>
      </c>
      <c r="O1148" s="35" t="n">
        <v>2015</v>
      </c>
      <c r="P1148" s="36" t="str">
        <f aca="false">J1148</f>
        <v>Deep Red</v>
      </c>
      <c r="Q1148" s="37" t="n">
        <f aca="false">COUNTIF(P:P,P1148)</f>
        <v>1</v>
      </c>
      <c r="R1148" s="38" t="str">
        <f aca="false">E1148&amp;"|"&amp;J1148</f>
        <v>Resistor_|Deep Red</v>
      </c>
      <c r="S1148" s="39" t="n">
        <f aca="false">COUNTIF(R:R,R1148)</f>
        <v>1</v>
      </c>
      <c r="T1148" s="40" t="str">
        <f aca="false">B1148&amp;"|"&amp;E1148&amp;"|"&amp;J1148</f>
        <v>Core|Resistor_|Deep Red</v>
      </c>
      <c r="U1148" s="41" t="n">
        <f aca="false">COUNTIF(T:T,T1148)</f>
        <v>1</v>
      </c>
      <c r="V1148" s="42" t="str">
        <f aca="false">B1148&amp;"|"&amp;E1148&amp;"|"&amp;J1148&amp;"|"&amp;N1148</f>
        <v>Core|Resistor_|Deep Red|-</v>
      </c>
      <c r="W1148" s="43" t="n">
        <f aca="false">COUNTIF(V:V,V1148)</f>
        <v>1</v>
      </c>
    </row>
    <row r="1149" customFormat="false" ht="15.75" hidden="false" customHeight="true" outlineLevel="0" collapsed="false">
      <c r="A1149" s="33" t="s">
        <v>26</v>
      </c>
      <c r="B1149" s="33" t="s">
        <v>34</v>
      </c>
      <c r="C1149" s="34" t="n">
        <v>0</v>
      </c>
      <c r="D1149" s="34" t="n">
        <v>1</v>
      </c>
      <c r="E1149" s="33" t="s">
        <v>2598</v>
      </c>
      <c r="F1149" s="33" t="s">
        <v>2599</v>
      </c>
      <c r="G1149" s="34" t="n">
        <v>5</v>
      </c>
      <c r="H1149" s="33" t="s">
        <v>124</v>
      </c>
      <c r="I1149" s="33" t="s">
        <v>120</v>
      </c>
      <c r="J1149" s="33" t="s">
        <v>2600</v>
      </c>
      <c r="K1149" s="33"/>
      <c r="L1149" s="33"/>
      <c r="M1149" s="33" t="s">
        <v>2601</v>
      </c>
      <c r="N1149" s="35" t="s">
        <v>26</v>
      </c>
      <c r="O1149" s="35" t="n">
        <v>2016</v>
      </c>
      <c r="P1149" s="36" t="str">
        <f aca="false">J1149</f>
        <v>Archdruid Ascendant Elco</v>
      </c>
      <c r="Q1149" s="37" t="n">
        <f aca="false">COUNTIF(P:P,P1149)</f>
        <v>2</v>
      </c>
      <c r="R1149" s="38" t="str">
        <f aca="false">E1149&amp;"|"&amp;J1149</f>
        <v>Return of the Druid Kings|Archdruid Ascendant Elco</v>
      </c>
      <c r="S1149" s="39" t="n">
        <f aca="false">COUNTIF(R:R,R1149)</f>
        <v>2</v>
      </c>
      <c r="T1149" s="40" t="str">
        <f aca="false">B1149&amp;"|"&amp;E1149&amp;"|"&amp;J1149</f>
        <v>Co-Op Boss|Return of the Druid Kings|Archdruid Ascendant Elco</v>
      </c>
      <c r="U1149" s="41" t="n">
        <f aca="false">COUNTIF(T:T,T1149)</f>
        <v>1</v>
      </c>
      <c r="V1149" s="42" t="str">
        <f aca="false">B1149&amp;"|"&amp;E1149&amp;"|"&amp;J1149&amp;"|"&amp;N1149</f>
        <v>Co-Op Boss|Return of the Druid Kings|Archdruid Ascendant Elco|Set Rotation</v>
      </c>
      <c r="W1149" s="43" t="n">
        <f aca="false">COUNTIF(V:V,V1149)</f>
        <v>1</v>
      </c>
    </row>
    <row r="1150" customFormat="false" ht="15.75" hidden="false" customHeight="true" outlineLevel="0" collapsed="false">
      <c r="A1150" s="33" t="s">
        <v>26</v>
      </c>
      <c r="B1150" s="33" t="s">
        <v>34</v>
      </c>
      <c r="C1150" s="34" t="n">
        <v>0</v>
      </c>
      <c r="D1150" s="34" t="n">
        <v>1</v>
      </c>
      <c r="E1150" s="33" t="s">
        <v>2598</v>
      </c>
      <c r="F1150" s="33" t="s">
        <v>2599</v>
      </c>
      <c r="G1150" s="34" t="n">
        <v>6</v>
      </c>
      <c r="H1150" s="33" t="s">
        <v>110</v>
      </c>
      <c r="I1150" s="33" t="s">
        <v>117</v>
      </c>
      <c r="J1150" s="33" t="s">
        <v>2602</v>
      </c>
      <c r="K1150" s="33"/>
      <c r="L1150" s="33"/>
      <c r="M1150" s="33" t="s">
        <v>2603</v>
      </c>
      <c r="N1150" s="35" t="s">
        <v>26</v>
      </c>
      <c r="O1150" s="35" t="n">
        <v>2016</v>
      </c>
      <c r="P1150" s="36" t="str">
        <f aca="false">J1150</f>
        <v>Court Executioner Deathtron X</v>
      </c>
      <c r="Q1150" s="37" t="n">
        <f aca="false">COUNTIF(P:P,P1150)</f>
        <v>2</v>
      </c>
      <c r="R1150" s="38" t="str">
        <f aca="false">E1150&amp;"|"&amp;J1150</f>
        <v>Return of the Druid Kings|Court Executioner Deathtron X</v>
      </c>
      <c r="S1150" s="39" t="n">
        <f aca="false">COUNTIF(R:R,R1150)</f>
        <v>2</v>
      </c>
      <c r="T1150" s="40" t="str">
        <f aca="false">B1150&amp;"|"&amp;E1150&amp;"|"&amp;J1150</f>
        <v>Co-Op Boss|Return of the Druid Kings|Court Executioner Deathtron X</v>
      </c>
      <c r="U1150" s="41" t="n">
        <f aca="false">COUNTIF(T:T,T1150)</f>
        <v>1</v>
      </c>
      <c r="V1150" s="42" t="str">
        <f aca="false">B1150&amp;"|"&amp;E1150&amp;"|"&amp;J1150&amp;"|"&amp;N1150</f>
        <v>Co-Op Boss|Return of the Druid Kings|Court Executioner Deathtron X|Set Rotation</v>
      </c>
      <c r="W1150" s="43" t="n">
        <f aca="false">COUNTIF(V:V,V1150)</f>
        <v>1</v>
      </c>
    </row>
    <row r="1151" customFormat="false" ht="15.75" hidden="false" customHeight="true" outlineLevel="0" collapsed="false">
      <c r="A1151" s="33" t="s">
        <v>26</v>
      </c>
      <c r="B1151" s="33" t="s">
        <v>34</v>
      </c>
      <c r="C1151" s="34" t="n">
        <v>0</v>
      </c>
      <c r="D1151" s="34" t="n">
        <v>1</v>
      </c>
      <c r="E1151" s="33" t="s">
        <v>2598</v>
      </c>
      <c r="F1151" s="33" t="s">
        <v>2599</v>
      </c>
      <c r="G1151" s="34" t="n">
        <v>6</v>
      </c>
      <c r="H1151" s="33" t="s">
        <v>124</v>
      </c>
      <c r="I1151" s="33" t="s">
        <v>105</v>
      </c>
      <c r="J1151" s="33" t="s">
        <v>2604</v>
      </c>
      <c r="K1151" s="33"/>
      <c r="L1151" s="33"/>
      <c r="M1151" s="33" t="s">
        <v>2605</v>
      </c>
      <c r="N1151" s="35" t="s">
        <v>26</v>
      </c>
      <c r="O1151" s="35" t="n">
        <v>2016</v>
      </c>
      <c r="P1151" s="36" t="str">
        <f aca="false">J1151</f>
        <v>Court Jester Chuckles</v>
      </c>
      <c r="Q1151" s="37" t="n">
        <f aca="false">COUNTIF(P:P,P1151)</f>
        <v>2</v>
      </c>
      <c r="R1151" s="38" t="str">
        <f aca="false">E1151&amp;"|"&amp;J1151</f>
        <v>Return of the Druid Kings|Court Jester Chuckles</v>
      </c>
      <c r="S1151" s="39" t="n">
        <f aca="false">COUNTIF(R:R,R1151)</f>
        <v>2</v>
      </c>
      <c r="T1151" s="40" t="str">
        <f aca="false">B1151&amp;"|"&amp;E1151&amp;"|"&amp;J1151</f>
        <v>Co-Op Boss|Return of the Druid Kings|Court Jester Chuckles</v>
      </c>
      <c r="U1151" s="41" t="n">
        <f aca="false">COUNTIF(T:T,T1151)</f>
        <v>1</v>
      </c>
      <c r="V1151" s="42" t="str">
        <f aca="false">B1151&amp;"|"&amp;E1151&amp;"|"&amp;J1151&amp;"|"&amp;N1151</f>
        <v>Co-Op Boss|Return of the Druid Kings|Court Jester Chuckles|Set Rotation</v>
      </c>
      <c r="W1151" s="43" t="n">
        <f aca="false">COUNTIF(V:V,V1151)</f>
        <v>1</v>
      </c>
    </row>
    <row r="1152" customFormat="false" ht="15.75" hidden="false" customHeight="true" outlineLevel="0" collapsed="false">
      <c r="A1152" s="33" t="s">
        <v>26</v>
      </c>
      <c r="B1152" s="33" t="s">
        <v>34</v>
      </c>
      <c r="C1152" s="34" t="n">
        <v>0</v>
      </c>
      <c r="D1152" s="34" t="n">
        <v>1</v>
      </c>
      <c r="E1152" s="33" t="s">
        <v>2598</v>
      </c>
      <c r="F1152" s="33" t="s">
        <v>2599</v>
      </c>
      <c r="G1152" s="34" t="n">
        <v>7</v>
      </c>
      <c r="H1152" s="33" t="s">
        <v>139</v>
      </c>
      <c r="I1152" s="33" t="s">
        <v>162</v>
      </c>
      <c r="J1152" s="33" t="s">
        <v>2606</v>
      </c>
      <c r="K1152" s="33"/>
      <c r="L1152" s="33" t="s">
        <v>2607</v>
      </c>
      <c r="M1152" s="33" t="s">
        <v>2608</v>
      </c>
      <c r="N1152" s="35" t="s">
        <v>26</v>
      </c>
      <c r="O1152" s="35" t="n">
        <v>2016</v>
      </c>
      <c r="P1152" s="36" t="str">
        <f aca="false">J1152</f>
        <v>Court Mount Tony</v>
      </c>
      <c r="Q1152" s="37" t="n">
        <f aca="false">COUNTIF(P:P,P1152)</f>
        <v>1</v>
      </c>
      <c r="R1152" s="38" t="str">
        <f aca="false">E1152&amp;"|"&amp;J1152</f>
        <v>Return of the Druid Kings|Court Mount Tony</v>
      </c>
      <c r="S1152" s="39" t="n">
        <f aca="false">COUNTIF(R:R,R1152)</f>
        <v>1</v>
      </c>
      <c r="T1152" s="40" t="str">
        <f aca="false">B1152&amp;"|"&amp;E1152&amp;"|"&amp;J1152</f>
        <v>Co-Op Boss|Return of the Druid Kings|Court Mount Tony</v>
      </c>
      <c r="U1152" s="41" t="n">
        <f aca="false">COUNTIF(T:T,T1152)</f>
        <v>1</v>
      </c>
      <c r="V1152" s="42" t="str">
        <f aca="false">B1152&amp;"|"&amp;E1152&amp;"|"&amp;J1152&amp;"|"&amp;N1152</f>
        <v>Co-Op Boss|Return of the Druid Kings|Court Mount Tony|Set Rotation</v>
      </c>
      <c r="W1152" s="43" t="n">
        <f aca="false">COUNTIF(V:V,V1152)</f>
        <v>1</v>
      </c>
    </row>
    <row r="1153" customFormat="false" ht="15.75" hidden="false" customHeight="true" outlineLevel="0" collapsed="false">
      <c r="A1153" s="33" t="s">
        <v>26</v>
      </c>
      <c r="B1153" s="33" t="s">
        <v>34</v>
      </c>
      <c r="C1153" s="34" t="n">
        <v>0</v>
      </c>
      <c r="D1153" s="34" t="n">
        <v>1</v>
      </c>
      <c r="E1153" s="33" t="s">
        <v>2598</v>
      </c>
      <c r="F1153" s="33" t="s">
        <v>2599</v>
      </c>
      <c r="G1153" s="34" t="n">
        <v>6</v>
      </c>
      <c r="H1153" s="33" t="s">
        <v>129</v>
      </c>
      <c r="I1153" s="33" t="s">
        <v>275</v>
      </c>
      <c r="J1153" s="33" t="s">
        <v>2609</v>
      </c>
      <c r="K1153" s="33"/>
      <c r="L1153" s="33"/>
      <c r="M1153" s="33" t="s">
        <v>2610</v>
      </c>
      <c r="N1153" s="35" t="s">
        <v>26</v>
      </c>
      <c r="O1153" s="35" t="n">
        <v>2016</v>
      </c>
      <c r="P1153" s="36" t="str">
        <f aca="false">J1153</f>
        <v>Court Myth Pegasus</v>
      </c>
      <c r="Q1153" s="37" t="n">
        <f aca="false">COUNTIF(P:P,P1153)</f>
        <v>1</v>
      </c>
      <c r="R1153" s="38" t="str">
        <f aca="false">E1153&amp;"|"&amp;J1153</f>
        <v>Return of the Druid Kings|Court Myth Pegasus</v>
      </c>
      <c r="S1153" s="39" t="n">
        <f aca="false">COUNTIF(R:R,R1153)</f>
        <v>1</v>
      </c>
      <c r="T1153" s="40" t="str">
        <f aca="false">B1153&amp;"|"&amp;E1153&amp;"|"&amp;J1153</f>
        <v>Co-Op Boss|Return of the Druid Kings|Court Myth Pegasus</v>
      </c>
      <c r="U1153" s="41" t="n">
        <f aca="false">COUNTIF(T:T,T1153)</f>
        <v>1</v>
      </c>
      <c r="V1153" s="42" t="str">
        <f aca="false">B1153&amp;"|"&amp;E1153&amp;"|"&amp;J1153&amp;"|"&amp;N1153</f>
        <v>Co-Op Boss|Return of the Druid Kings|Court Myth Pegasus|Set Rotation</v>
      </c>
      <c r="W1153" s="43" t="n">
        <f aca="false">COUNTIF(V:V,V1153)</f>
        <v>1</v>
      </c>
    </row>
    <row r="1154" customFormat="false" ht="15.75" hidden="false" customHeight="true" outlineLevel="0" collapsed="false">
      <c r="A1154" s="33" t="s">
        <v>26</v>
      </c>
      <c r="B1154" s="33" t="s">
        <v>34</v>
      </c>
      <c r="C1154" s="34" t="n">
        <v>0</v>
      </c>
      <c r="D1154" s="34" t="n">
        <v>1</v>
      </c>
      <c r="E1154" s="33" t="s">
        <v>2598</v>
      </c>
      <c r="F1154" s="33" t="s">
        <v>2599</v>
      </c>
      <c r="G1154" s="34" t="n">
        <v>12</v>
      </c>
      <c r="H1154" s="33" t="s">
        <v>129</v>
      </c>
      <c r="I1154" s="33" t="s">
        <v>105</v>
      </c>
      <c r="J1154" s="33" t="s">
        <v>2611</v>
      </c>
      <c r="K1154" s="33"/>
      <c r="L1154" s="33"/>
      <c r="M1154" s="33" t="s">
        <v>2612</v>
      </c>
      <c r="N1154" s="35" t="s">
        <v>26</v>
      </c>
      <c r="O1154" s="35" t="n">
        <v>2016</v>
      </c>
      <c r="P1154" s="36" t="str">
        <f aca="false">J1154</f>
        <v>Druid King of the Faraway Mountain</v>
      </c>
      <c r="Q1154" s="37" t="n">
        <f aca="false">COUNTIF(P:P,P1154)</f>
        <v>2</v>
      </c>
      <c r="R1154" s="38" t="str">
        <f aca="false">E1154&amp;"|"&amp;J1154</f>
        <v>Return of the Druid Kings|Druid King of the Faraway Mountain</v>
      </c>
      <c r="S1154" s="39" t="n">
        <f aca="false">COUNTIF(R:R,R1154)</f>
        <v>2</v>
      </c>
      <c r="T1154" s="40" t="str">
        <f aca="false">B1154&amp;"|"&amp;E1154&amp;"|"&amp;J1154</f>
        <v>Co-Op Boss|Return of the Druid Kings|Druid King of the Faraway Mountain</v>
      </c>
      <c r="U1154" s="41" t="n">
        <f aca="false">COUNTIF(T:T,T1154)</f>
        <v>1</v>
      </c>
      <c r="V1154" s="42" t="str">
        <f aca="false">B1154&amp;"|"&amp;E1154&amp;"|"&amp;J1154&amp;"|"&amp;N1154</f>
        <v>Co-Op Boss|Return of the Druid Kings|Druid King of the Faraway Mountain|Set Rotation</v>
      </c>
      <c r="W1154" s="43" t="n">
        <f aca="false">COUNTIF(V:V,V1154)</f>
        <v>1</v>
      </c>
    </row>
    <row r="1155" customFormat="false" ht="15.75" hidden="false" customHeight="true" outlineLevel="0" collapsed="false">
      <c r="A1155" s="33" t="s">
        <v>26</v>
      </c>
      <c r="B1155" s="33" t="s">
        <v>34</v>
      </c>
      <c r="C1155" s="34" t="n">
        <v>0</v>
      </c>
      <c r="D1155" s="34" t="n">
        <v>1</v>
      </c>
      <c r="E1155" s="33" t="s">
        <v>2598</v>
      </c>
      <c r="F1155" s="33" t="s">
        <v>2599</v>
      </c>
      <c r="G1155" s="34" t="n">
        <v>1</v>
      </c>
      <c r="H1155" s="33" t="s">
        <v>109</v>
      </c>
      <c r="I1155" s="33" t="s">
        <v>109</v>
      </c>
      <c r="J1155" s="33" t="s">
        <v>2613</v>
      </c>
      <c r="K1155" s="33"/>
      <c r="L1155" s="33"/>
      <c r="M1155" s="33" t="s">
        <v>2614</v>
      </c>
      <c r="N1155" s="35" t="s">
        <v>26</v>
      </c>
      <c r="O1155" s="35" t="n">
        <v>2016</v>
      </c>
      <c r="P1155" s="36" t="str">
        <f aca="false">J1155</f>
        <v>Druid King's Cloak</v>
      </c>
      <c r="Q1155" s="37" t="n">
        <f aca="false">COUNTIF(P:P,P1155)</f>
        <v>1</v>
      </c>
      <c r="R1155" s="38" t="str">
        <f aca="false">E1155&amp;"|"&amp;J1155</f>
        <v>Return of the Druid Kings|Druid King's Cloak</v>
      </c>
      <c r="S1155" s="39" t="n">
        <f aca="false">COUNTIF(R:R,R1155)</f>
        <v>1</v>
      </c>
      <c r="T1155" s="40" t="str">
        <f aca="false">B1155&amp;"|"&amp;E1155&amp;"|"&amp;J1155</f>
        <v>Co-Op Boss|Return of the Druid Kings|Druid King's Cloak</v>
      </c>
      <c r="U1155" s="41" t="n">
        <f aca="false">COUNTIF(T:T,T1155)</f>
        <v>1</v>
      </c>
      <c r="V1155" s="42" t="str">
        <f aca="false">B1155&amp;"|"&amp;E1155&amp;"|"&amp;J1155&amp;"|"&amp;N1155</f>
        <v>Co-Op Boss|Return of the Druid Kings|Druid King's Cloak|Set Rotation</v>
      </c>
      <c r="W1155" s="43" t="n">
        <f aca="false">COUNTIF(V:V,V1155)</f>
        <v>1</v>
      </c>
    </row>
    <row r="1156" customFormat="false" ht="15.75" hidden="false" customHeight="true" outlineLevel="0" collapsed="false">
      <c r="A1156" s="33" t="s">
        <v>26</v>
      </c>
      <c r="B1156" s="33" t="s">
        <v>34</v>
      </c>
      <c r="C1156" s="34" t="n">
        <v>0</v>
      </c>
      <c r="D1156" s="34" t="n">
        <v>1</v>
      </c>
      <c r="E1156" s="33" t="s">
        <v>2598</v>
      </c>
      <c r="F1156" s="33" t="s">
        <v>2599</v>
      </c>
      <c r="G1156" s="34" t="n">
        <v>1</v>
      </c>
      <c r="H1156" s="33" t="s">
        <v>109</v>
      </c>
      <c r="I1156" s="33" t="s">
        <v>109</v>
      </c>
      <c r="J1156" s="33" t="s">
        <v>2615</v>
      </c>
      <c r="K1156" s="33"/>
      <c r="L1156" s="33"/>
      <c r="M1156" s="33" t="s">
        <v>2616</v>
      </c>
      <c r="N1156" s="35" t="s">
        <v>26</v>
      </c>
      <c r="O1156" s="35" t="n">
        <v>2016</v>
      </c>
      <c r="P1156" s="36" t="str">
        <f aca="false">J1156</f>
        <v>Druid King's Crown</v>
      </c>
      <c r="Q1156" s="37" t="n">
        <f aca="false">COUNTIF(P:P,P1156)</f>
        <v>1</v>
      </c>
      <c r="R1156" s="38" t="str">
        <f aca="false">E1156&amp;"|"&amp;J1156</f>
        <v>Return of the Druid Kings|Druid King's Crown</v>
      </c>
      <c r="S1156" s="39" t="n">
        <f aca="false">COUNTIF(R:R,R1156)</f>
        <v>1</v>
      </c>
      <c r="T1156" s="40" t="str">
        <f aca="false">B1156&amp;"|"&amp;E1156&amp;"|"&amp;J1156</f>
        <v>Co-Op Boss|Return of the Druid Kings|Druid King's Crown</v>
      </c>
      <c r="U1156" s="41" t="n">
        <f aca="false">COUNTIF(T:T,T1156)</f>
        <v>1</v>
      </c>
      <c r="V1156" s="42" t="str">
        <f aca="false">B1156&amp;"|"&amp;E1156&amp;"|"&amp;J1156&amp;"|"&amp;N1156</f>
        <v>Co-Op Boss|Return of the Druid Kings|Druid King's Crown|Set Rotation</v>
      </c>
      <c r="W1156" s="43" t="n">
        <f aca="false">COUNTIF(V:V,V1156)</f>
        <v>1</v>
      </c>
    </row>
    <row r="1157" customFormat="false" ht="15.75" hidden="false" customHeight="true" outlineLevel="0" collapsed="false">
      <c r="A1157" s="33" t="s">
        <v>26</v>
      </c>
      <c r="B1157" s="33" t="s">
        <v>34</v>
      </c>
      <c r="C1157" s="34" t="n">
        <v>0</v>
      </c>
      <c r="D1157" s="34" t="n">
        <v>1</v>
      </c>
      <c r="E1157" s="33" t="s">
        <v>2598</v>
      </c>
      <c r="F1157" s="33" t="s">
        <v>2599</v>
      </c>
      <c r="G1157" s="34" t="n">
        <v>1</v>
      </c>
      <c r="H1157" s="33" t="s">
        <v>109</v>
      </c>
      <c r="I1157" s="33" t="s">
        <v>109</v>
      </c>
      <c r="J1157" s="33" t="s">
        <v>1923</v>
      </c>
      <c r="K1157" s="33"/>
      <c r="L1157" s="33"/>
      <c r="M1157" s="33" t="s">
        <v>2617</v>
      </c>
      <c r="N1157" s="35" t="s">
        <v>26</v>
      </c>
      <c r="O1157" s="35" t="n">
        <v>2016</v>
      </c>
      <c r="P1157" s="36" t="str">
        <f aca="false">J1157</f>
        <v>Druid King's Scepter</v>
      </c>
      <c r="Q1157" s="37" t="n">
        <f aca="false">COUNTIF(P:P,P1157)</f>
        <v>2</v>
      </c>
      <c r="R1157" s="38" t="str">
        <f aca="false">E1157&amp;"|"&amp;J1157</f>
        <v>Return of the Druid Kings|Druid King's Scepter</v>
      </c>
      <c r="S1157" s="39" t="n">
        <f aca="false">COUNTIF(R:R,R1157)</f>
        <v>1</v>
      </c>
      <c r="T1157" s="40" t="str">
        <f aca="false">B1157&amp;"|"&amp;E1157&amp;"|"&amp;J1157</f>
        <v>Co-Op Boss|Return of the Druid Kings|Druid King's Scepter</v>
      </c>
      <c r="U1157" s="41" t="n">
        <f aca="false">COUNTIF(T:T,T1157)</f>
        <v>1</v>
      </c>
      <c r="V1157" s="42" t="str">
        <f aca="false">B1157&amp;"|"&amp;E1157&amp;"|"&amp;J1157&amp;"|"&amp;N1157</f>
        <v>Co-Op Boss|Return of the Druid Kings|Druid King's Scepter|Set Rotation</v>
      </c>
      <c r="W1157" s="43" t="n">
        <f aca="false">COUNTIF(V:V,V1157)</f>
        <v>1</v>
      </c>
    </row>
    <row r="1158" customFormat="false" ht="15.75" hidden="false" customHeight="true" outlineLevel="0" collapsed="false">
      <c r="A1158" s="33" t="s">
        <v>26</v>
      </c>
      <c r="B1158" s="33" t="s">
        <v>34</v>
      </c>
      <c r="C1158" s="34" t="n">
        <v>0</v>
      </c>
      <c r="D1158" s="34" t="n">
        <v>1</v>
      </c>
      <c r="E1158" s="33" t="s">
        <v>2598</v>
      </c>
      <c r="F1158" s="33" t="s">
        <v>2599</v>
      </c>
      <c r="G1158" s="34" t="n">
        <v>1</v>
      </c>
      <c r="H1158" s="33" t="s">
        <v>109</v>
      </c>
      <c r="I1158" s="33" t="s">
        <v>109</v>
      </c>
      <c r="J1158" s="33" t="s">
        <v>2618</v>
      </c>
      <c r="K1158" s="33"/>
      <c r="L1158" s="33"/>
      <c r="M1158" s="33" t="s">
        <v>2619</v>
      </c>
      <c r="N1158" s="35" t="s">
        <v>26</v>
      </c>
      <c r="O1158" s="35" t="n">
        <v>2016</v>
      </c>
      <c r="P1158" s="36" t="str">
        <f aca="false">J1158</f>
        <v>Druid King's Signet Ring</v>
      </c>
      <c r="Q1158" s="37" t="n">
        <f aca="false">COUNTIF(P:P,P1158)</f>
        <v>2</v>
      </c>
      <c r="R1158" s="38" t="str">
        <f aca="false">E1158&amp;"|"&amp;J1158</f>
        <v>Return of the Druid Kings|Druid King's Signet Ring</v>
      </c>
      <c r="S1158" s="39" t="n">
        <f aca="false">COUNTIF(R:R,R1158)</f>
        <v>2</v>
      </c>
      <c r="T1158" s="40" t="str">
        <f aca="false">B1158&amp;"|"&amp;E1158&amp;"|"&amp;J1158</f>
        <v>Co-Op Boss|Return of the Druid Kings|Druid King's Signet Ring</v>
      </c>
      <c r="U1158" s="41" t="n">
        <f aca="false">COUNTIF(T:T,T1158)</f>
        <v>1</v>
      </c>
      <c r="V1158" s="42" t="str">
        <f aca="false">B1158&amp;"|"&amp;E1158&amp;"|"&amp;J1158&amp;"|"&amp;N1158</f>
        <v>Co-Op Boss|Return of the Druid Kings|Druid King's Signet Ring|Set Rotation</v>
      </c>
      <c r="W1158" s="43" t="n">
        <f aca="false">COUNTIF(V:V,V1158)</f>
        <v>1</v>
      </c>
    </row>
    <row r="1159" customFormat="false" ht="15.75" hidden="false" customHeight="true" outlineLevel="0" collapsed="false">
      <c r="A1159" s="33" t="s">
        <v>26</v>
      </c>
      <c r="B1159" s="33" t="s">
        <v>34</v>
      </c>
      <c r="C1159" s="34" t="n">
        <v>0</v>
      </c>
      <c r="D1159" s="34" t="n">
        <v>1</v>
      </c>
      <c r="E1159" s="33" t="s">
        <v>2598</v>
      </c>
      <c r="F1159" s="33" t="s">
        <v>2599</v>
      </c>
      <c r="G1159" s="34" t="n">
        <v>1</v>
      </c>
      <c r="H1159" s="33" t="s">
        <v>109</v>
      </c>
      <c r="I1159" s="33" t="s">
        <v>109</v>
      </c>
      <c r="J1159" s="33" t="s">
        <v>2620</v>
      </c>
      <c r="K1159" s="33"/>
      <c r="L1159" s="33"/>
      <c r="M1159" s="33" t="s">
        <v>936</v>
      </c>
      <c r="N1159" s="35" t="s">
        <v>26</v>
      </c>
      <c r="O1159" s="35" t="n">
        <v>2016</v>
      </c>
      <c r="P1159" s="36" t="str">
        <f aca="false">J1159</f>
        <v>Druid King's Sky Castle</v>
      </c>
      <c r="Q1159" s="37" t="n">
        <f aca="false">COUNTIF(P:P,P1159)</f>
        <v>2</v>
      </c>
      <c r="R1159" s="38" t="str">
        <f aca="false">E1159&amp;"|"&amp;J1159</f>
        <v>Return of the Druid Kings|Druid King's Sky Castle</v>
      </c>
      <c r="S1159" s="39" t="n">
        <f aca="false">COUNTIF(R:R,R1159)</f>
        <v>2</v>
      </c>
      <c r="T1159" s="40" t="str">
        <f aca="false">B1159&amp;"|"&amp;E1159&amp;"|"&amp;J1159</f>
        <v>Co-Op Boss|Return of the Druid Kings|Druid King's Sky Castle</v>
      </c>
      <c r="U1159" s="41" t="n">
        <f aca="false">COUNTIF(T:T,T1159)</f>
        <v>1</v>
      </c>
      <c r="V1159" s="42" t="str">
        <f aca="false">B1159&amp;"|"&amp;E1159&amp;"|"&amp;J1159&amp;"|"&amp;N1159</f>
        <v>Co-Op Boss|Return of the Druid Kings|Druid King's Sky Castle|Set Rotation</v>
      </c>
      <c r="W1159" s="43" t="n">
        <f aca="false">COUNTIF(V:V,V1159)</f>
        <v>1</v>
      </c>
    </row>
    <row r="1160" customFormat="false" ht="15.75" hidden="false" customHeight="true" outlineLevel="0" collapsed="false">
      <c r="A1160" s="33" t="s">
        <v>26</v>
      </c>
      <c r="B1160" s="33" t="s">
        <v>34</v>
      </c>
      <c r="C1160" s="34" t="n">
        <v>0</v>
      </c>
      <c r="D1160" s="34" t="n">
        <v>1</v>
      </c>
      <c r="E1160" s="33" t="s">
        <v>2598</v>
      </c>
      <c r="F1160" s="33" t="s">
        <v>2599</v>
      </c>
      <c r="G1160" s="34" t="n">
        <v>4</v>
      </c>
      <c r="H1160" s="33" t="s">
        <v>139</v>
      </c>
      <c r="I1160" s="33" t="s">
        <v>275</v>
      </c>
      <c r="J1160" s="33" t="s">
        <v>2621</v>
      </c>
      <c r="K1160" s="33"/>
      <c r="L1160" s="33"/>
      <c r="M1160" s="33" t="s">
        <v>2622</v>
      </c>
      <c r="N1160" s="35" t="s">
        <v>26</v>
      </c>
      <c r="O1160" s="35" t="n">
        <v>2016</v>
      </c>
      <c r="P1160" s="36" t="str">
        <f aca="false">J1160</f>
        <v>Florian, Keeper of the Grove</v>
      </c>
      <c r="Q1160" s="37" t="n">
        <f aca="false">COUNTIF(P:P,P1160)</f>
        <v>1</v>
      </c>
      <c r="R1160" s="38" t="str">
        <f aca="false">E1160&amp;"|"&amp;J1160</f>
        <v>Return of the Druid Kings|Florian, Keeper of the Grove</v>
      </c>
      <c r="S1160" s="39" t="n">
        <f aca="false">COUNTIF(R:R,R1160)</f>
        <v>1</v>
      </c>
      <c r="T1160" s="40" t="str">
        <f aca="false">B1160&amp;"|"&amp;E1160&amp;"|"&amp;J1160</f>
        <v>Co-Op Boss|Return of the Druid Kings|Florian, Keeper of the Grove</v>
      </c>
      <c r="U1160" s="41" t="n">
        <f aca="false">COUNTIF(T:T,T1160)</f>
        <v>1</v>
      </c>
      <c r="V1160" s="42" t="str">
        <f aca="false">B1160&amp;"|"&amp;E1160&amp;"|"&amp;J1160&amp;"|"&amp;N1160</f>
        <v>Co-Op Boss|Return of the Druid Kings|Florian, Keeper of the Grove|Set Rotation</v>
      </c>
      <c r="W1160" s="43" t="n">
        <f aca="false">COUNTIF(V:V,V1160)</f>
        <v>1</v>
      </c>
    </row>
    <row r="1161" customFormat="false" ht="15.75" hidden="false" customHeight="true" outlineLevel="0" collapsed="false">
      <c r="A1161" s="33" t="s">
        <v>26</v>
      </c>
      <c r="B1161" s="33" t="s">
        <v>34</v>
      </c>
      <c r="C1161" s="34" t="n">
        <v>0</v>
      </c>
      <c r="D1161" s="34" t="n">
        <v>1</v>
      </c>
      <c r="E1161" s="33" t="s">
        <v>2598</v>
      </c>
      <c r="F1161" s="33" t="s">
        <v>2599</v>
      </c>
      <c r="G1161" s="34" t="n">
        <v>6</v>
      </c>
      <c r="H1161" s="33" t="s">
        <v>114</v>
      </c>
      <c r="I1161" s="33" t="s">
        <v>125</v>
      </c>
      <c r="J1161" s="33" t="s">
        <v>2623</v>
      </c>
      <c r="K1161" s="33"/>
      <c r="L1161" s="33"/>
      <c r="M1161" s="33" t="s">
        <v>2624</v>
      </c>
      <c r="N1161" s="35" t="s">
        <v>26</v>
      </c>
      <c r="O1161" s="35" t="n">
        <v>2016</v>
      </c>
      <c r="P1161" s="36" t="str">
        <f aca="false">J1161</f>
        <v>High Warrior Landers</v>
      </c>
      <c r="Q1161" s="37" t="n">
        <f aca="false">COUNTIF(P:P,P1161)</f>
        <v>1</v>
      </c>
      <c r="R1161" s="38" t="str">
        <f aca="false">E1161&amp;"|"&amp;J1161</f>
        <v>Return of the Druid Kings|High Warrior Landers</v>
      </c>
      <c r="S1161" s="39" t="n">
        <f aca="false">COUNTIF(R:R,R1161)</f>
        <v>1</v>
      </c>
      <c r="T1161" s="40" t="str">
        <f aca="false">B1161&amp;"|"&amp;E1161&amp;"|"&amp;J1161</f>
        <v>Co-Op Boss|Return of the Druid Kings|High Warrior Landers</v>
      </c>
      <c r="U1161" s="41" t="n">
        <f aca="false">COUNTIF(T:T,T1161)</f>
        <v>1</v>
      </c>
      <c r="V1161" s="42" t="str">
        <f aca="false">B1161&amp;"|"&amp;E1161&amp;"|"&amp;J1161&amp;"|"&amp;N1161</f>
        <v>Co-Op Boss|Return of the Druid Kings|High Warrior Landers|Set Rotation</v>
      </c>
      <c r="W1161" s="43" t="n">
        <f aca="false">COUNTIF(V:V,V1161)</f>
        <v>1</v>
      </c>
    </row>
    <row r="1162" customFormat="false" ht="15.75" hidden="false" customHeight="true" outlineLevel="0" collapsed="false">
      <c r="A1162" s="33" t="s">
        <v>57</v>
      </c>
      <c r="B1162" s="33" t="s">
        <v>15</v>
      </c>
      <c r="C1162" s="34" t="n">
        <v>6</v>
      </c>
      <c r="D1162" s="34" t="n">
        <v>3</v>
      </c>
      <c r="E1162" s="33" t="s">
        <v>2598</v>
      </c>
      <c r="F1162" s="33" t="s">
        <v>2625</v>
      </c>
      <c r="G1162" s="34" t="n">
        <v>4</v>
      </c>
      <c r="H1162" s="33" t="s">
        <v>124</v>
      </c>
      <c r="I1162" s="33" t="s">
        <v>120</v>
      </c>
      <c r="J1162" s="33" t="s">
        <v>2600</v>
      </c>
      <c r="K1162" s="33"/>
      <c r="L1162" s="33"/>
      <c r="M1162" s="33" t="s">
        <v>2626</v>
      </c>
      <c r="N1162" s="35" t="s">
        <v>109</v>
      </c>
      <c r="O1162" s="35" t="n">
        <v>2016</v>
      </c>
      <c r="P1162" s="36" t="str">
        <f aca="false">J1162</f>
        <v>Archdruid Ascendant Elco</v>
      </c>
      <c r="Q1162" s="37" t="n">
        <f aca="false">COUNTIF(P:P,P1162)</f>
        <v>2</v>
      </c>
      <c r="R1162" s="38" t="str">
        <f aca="false">E1162&amp;"|"&amp;J1162</f>
        <v>Return of the Druid Kings|Archdruid Ascendant Elco</v>
      </c>
      <c r="S1162" s="39" t="n">
        <f aca="false">COUNTIF(R:R,R1162)</f>
        <v>2</v>
      </c>
      <c r="T1162" s="40" t="str">
        <f aca="false">B1162&amp;"|"&amp;E1162&amp;"|"&amp;J1162</f>
        <v>Master|Return of the Druid Kings|Archdruid Ascendant Elco</v>
      </c>
      <c r="U1162" s="41" t="n">
        <f aca="false">COUNTIF(T:T,T1162)</f>
        <v>1</v>
      </c>
      <c r="V1162" s="42" t="str">
        <f aca="false">B1162&amp;"|"&amp;E1162&amp;"|"&amp;J1162&amp;"|"&amp;N1162</f>
        <v>Master|Return of the Druid Kings|Archdruid Ascendant Elco|-</v>
      </c>
      <c r="W1162" s="43" t="n">
        <f aca="false">COUNTIF(V:V,V1162)</f>
        <v>1</v>
      </c>
    </row>
    <row r="1163" customFormat="false" ht="15.75" hidden="false" customHeight="true" outlineLevel="0" collapsed="false">
      <c r="A1163" s="33" t="s">
        <v>57</v>
      </c>
      <c r="B1163" s="33" t="s">
        <v>15</v>
      </c>
      <c r="C1163" s="34" t="n">
        <v>6</v>
      </c>
      <c r="D1163" s="34" t="n">
        <v>2</v>
      </c>
      <c r="E1163" s="33" t="s">
        <v>2598</v>
      </c>
      <c r="F1163" s="33" t="s">
        <v>2625</v>
      </c>
      <c r="G1163" s="34" t="n">
        <v>5</v>
      </c>
      <c r="H1163" s="33" t="s">
        <v>110</v>
      </c>
      <c r="I1163" s="33" t="s">
        <v>117</v>
      </c>
      <c r="J1163" s="33" t="s">
        <v>2602</v>
      </c>
      <c r="K1163" s="33"/>
      <c r="L1163" s="33"/>
      <c r="M1163" s="33" t="s">
        <v>2627</v>
      </c>
      <c r="N1163" s="35" t="s">
        <v>109</v>
      </c>
      <c r="O1163" s="35" t="n">
        <v>2016</v>
      </c>
      <c r="P1163" s="36" t="str">
        <f aca="false">J1163</f>
        <v>Court Executioner Deathtron X</v>
      </c>
      <c r="Q1163" s="37" t="n">
        <f aca="false">COUNTIF(P:P,P1163)</f>
        <v>2</v>
      </c>
      <c r="R1163" s="38" t="str">
        <f aca="false">E1163&amp;"|"&amp;J1163</f>
        <v>Return of the Druid Kings|Court Executioner Deathtron X</v>
      </c>
      <c r="S1163" s="39" t="n">
        <f aca="false">COUNTIF(R:R,R1163)</f>
        <v>2</v>
      </c>
      <c r="T1163" s="40" t="str">
        <f aca="false">B1163&amp;"|"&amp;E1163&amp;"|"&amp;J1163</f>
        <v>Master|Return of the Druid Kings|Court Executioner Deathtron X</v>
      </c>
      <c r="U1163" s="41" t="n">
        <f aca="false">COUNTIF(T:T,T1163)</f>
        <v>1</v>
      </c>
      <c r="V1163" s="42" t="str">
        <f aca="false">B1163&amp;"|"&amp;E1163&amp;"|"&amp;J1163&amp;"|"&amp;N1163</f>
        <v>Master|Return of the Druid Kings|Court Executioner Deathtron X|-</v>
      </c>
      <c r="W1163" s="43" t="n">
        <f aca="false">COUNTIF(V:V,V1163)</f>
        <v>1</v>
      </c>
    </row>
    <row r="1164" customFormat="false" ht="15.75" hidden="false" customHeight="true" outlineLevel="0" collapsed="false">
      <c r="A1164" s="33" t="s">
        <v>57</v>
      </c>
      <c r="B1164" s="33" t="s">
        <v>15</v>
      </c>
      <c r="C1164" s="34" t="n">
        <v>6</v>
      </c>
      <c r="D1164" s="34" t="n">
        <v>2</v>
      </c>
      <c r="E1164" s="33" t="s">
        <v>2598</v>
      </c>
      <c r="F1164" s="33" t="s">
        <v>2625</v>
      </c>
      <c r="G1164" s="34" t="n">
        <v>6</v>
      </c>
      <c r="H1164" s="33" t="s">
        <v>124</v>
      </c>
      <c r="I1164" s="33" t="s">
        <v>105</v>
      </c>
      <c r="J1164" s="33" t="s">
        <v>2604</v>
      </c>
      <c r="K1164" s="33"/>
      <c r="L1164" s="33"/>
      <c r="M1164" s="33" t="s">
        <v>2628</v>
      </c>
      <c r="N1164" s="35" t="s">
        <v>109</v>
      </c>
      <c r="O1164" s="35" t="n">
        <v>2016</v>
      </c>
      <c r="P1164" s="36" t="str">
        <f aca="false">J1164</f>
        <v>Court Jester Chuckles</v>
      </c>
      <c r="Q1164" s="37" t="n">
        <f aca="false">COUNTIF(P:P,P1164)</f>
        <v>2</v>
      </c>
      <c r="R1164" s="38" t="str">
        <f aca="false">E1164&amp;"|"&amp;J1164</f>
        <v>Return of the Druid Kings|Court Jester Chuckles</v>
      </c>
      <c r="S1164" s="39" t="n">
        <f aca="false">COUNTIF(R:R,R1164)</f>
        <v>2</v>
      </c>
      <c r="T1164" s="40" t="str">
        <f aca="false">B1164&amp;"|"&amp;E1164&amp;"|"&amp;J1164</f>
        <v>Master|Return of the Druid Kings|Court Jester Chuckles</v>
      </c>
      <c r="U1164" s="41" t="n">
        <f aca="false">COUNTIF(T:T,T1164)</f>
        <v>1</v>
      </c>
      <c r="V1164" s="42" t="str">
        <f aca="false">B1164&amp;"|"&amp;E1164&amp;"|"&amp;J1164&amp;"|"&amp;N1164</f>
        <v>Master|Return of the Druid Kings|Court Jester Chuckles|-</v>
      </c>
      <c r="W1164" s="43" t="n">
        <f aca="false">COUNTIF(V:V,V1164)</f>
        <v>1</v>
      </c>
    </row>
    <row r="1165" customFormat="false" ht="15.75" hidden="false" customHeight="true" outlineLevel="0" collapsed="false">
      <c r="A1165" s="33" t="s">
        <v>57</v>
      </c>
      <c r="B1165" s="33" t="s">
        <v>15</v>
      </c>
      <c r="C1165" s="34" t="n">
        <v>6</v>
      </c>
      <c r="D1165" s="34" t="n">
        <v>1</v>
      </c>
      <c r="E1165" s="33" t="s">
        <v>2598</v>
      </c>
      <c r="F1165" s="33" t="s">
        <v>2625</v>
      </c>
      <c r="G1165" s="34" t="n">
        <v>8</v>
      </c>
      <c r="H1165" s="33" t="s">
        <v>129</v>
      </c>
      <c r="I1165" s="33" t="s">
        <v>105</v>
      </c>
      <c r="J1165" s="33" t="s">
        <v>2611</v>
      </c>
      <c r="K1165" s="33"/>
      <c r="L1165" s="33"/>
      <c r="M1165" s="33" t="s">
        <v>2629</v>
      </c>
      <c r="N1165" s="35" t="s">
        <v>109</v>
      </c>
      <c r="O1165" s="35" t="n">
        <v>2016</v>
      </c>
      <c r="P1165" s="36" t="str">
        <f aca="false">J1165</f>
        <v>Druid King of the Faraway Mountain</v>
      </c>
      <c r="Q1165" s="37" t="n">
        <f aca="false">COUNTIF(P:P,P1165)</f>
        <v>2</v>
      </c>
      <c r="R1165" s="38" t="str">
        <f aca="false">E1165&amp;"|"&amp;J1165</f>
        <v>Return of the Druid Kings|Druid King of the Faraway Mountain</v>
      </c>
      <c r="S1165" s="39" t="n">
        <f aca="false">COUNTIF(R:R,R1165)</f>
        <v>2</v>
      </c>
      <c r="T1165" s="40" t="str">
        <f aca="false">B1165&amp;"|"&amp;E1165&amp;"|"&amp;J1165</f>
        <v>Master|Return of the Druid Kings|Druid King of the Faraway Mountain</v>
      </c>
      <c r="U1165" s="41" t="n">
        <f aca="false">COUNTIF(T:T,T1165)</f>
        <v>1</v>
      </c>
      <c r="V1165" s="42" t="str">
        <f aca="false">B1165&amp;"|"&amp;E1165&amp;"|"&amp;J1165&amp;"|"&amp;N1165</f>
        <v>Master|Return of the Druid Kings|Druid King of the Faraway Mountain|-</v>
      </c>
      <c r="W1165" s="43" t="n">
        <f aca="false">COUNTIF(V:V,V1165)</f>
        <v>1</v>
      </c>
    </row>
    <row r="1166" customFormat="false" ht="15.75" hidden="false" customHeight="true" outlineLevel="0" collapsed="false">
      <c r="A1166" s="33" t="s">
        <v>57</v>
      </c>
      <c r="B1166" s="33" t="s">
        <v>15</v>
      </c>
      <c r="C1166" s="34" t="n">
        <v>6</v>
      </c>
      <c r="D1166" s="34" t="n">
        <v>2</v>
      </c>
      <c r="E1166" s="33" t="s">
        <v>2598</v>
      </c>
      <c r="F1166" s="33" t="s">
        <v>2625</v>
      </c>
      <c r="G1166" s="34" t="n">
        <v>7</v>
      </c>
      <c r="H1166" s="33" t="s">
        <v>109</v>
      </c>
      <c r="I1166" s="33" t="s">
        <v>117</v>
      </c>
      <c r="J1166" s="33" t="s">
        <v>2618</v>
      </c>
      <c r="K1166" s="33"/>
      <c r="L1166" s="33"/>
      <c r="M1166" s="33" t="s">
        <v>2630</v>
      </c>
      <c r="N1166" s="35" t="s">
        <v>109</v>
      </c>
      <c r="O1166" s="35" t="n">
        <v>2016</v>
      </c>
      <c r="P1166" s="36" t="str">
        <f aca="false">J1166</f>
        <v>Druid King's Signet Ring</v>
      </c>
      <c r="Q1166" s="37" t="n">
        <f aca="false">COUNTIF(P:P,P1166)</f>
        <v>2</v>
      </c>
      <c r="R1166" s="38" t="str">
        <f aca="false">E1166&amp;"|"&amp;J1166</f>
        <v>Return of the Druid Kings|Druid King's Signet Ring</v>
      </c>
      <c r="S1166" s="39" t="n">
        <f aca="false">COUNTIF(R:R,R1166)</f>
        <v>2</v>
      </c>
      <c r="T1166" s="40" t="str">
        <f aca="false">B1166&amp;"|"&amp;E1166&amp;"|"&amp;J1166</f>
        <v>Master|Return of the Druid Kings|Druid King's Signet Ring</v>
      </c>
      <c r="U1166" s="41" t="n">
        <f aca="false">COUNTIF(T:T,T1166)</f>
        <v>1</v>
      </c>
      <c r="V1166" s="42" t="str">
        <f aca="false">B1166&amp;"|"&amp;E1166&amp;"|"&amp;J1166&amp;"|"&amp;N1166</f>
        <v>Master|Return of the Druid Kings|Druid King's Signet Ring|-</v>
      </c>
      <c r="W1166" s="43" t="n">
        <f aca="false">COUNTIF(V:V,V1166)</f>
        <v>1</v>
      </c>
    </row>
    <row r="1167" customFormat="false" ht="15.75" hidden="false" customHeight="true" outlineLevel="0" collapsed="false">
      <c r="A1167" s="33" t="s">
        <v>57</v>
      </c>
      <c r="B1167" s="33" t="s">
        <v>15</v>
      </c>
      <c r="C1167" s="34" t="n">
        <v>6</v>
      </c>
      <c r="D1167" s="34" t="n">
        <v>2</v>
      </c>
      <c r="E1167" s="33" t="s">
        <v>2598</v>
      </c>
      <c r="F1167" s="33" t="s">
        <v>2625</v>
      </c>
      <c r="G1167" s="34" t="n">
        <v>5</v>
      </c>
      <c r="H1167" s="33" t="s">
        <v>109</v>
      </c>
      <c r="I1167" s="33" t="s">
        <v>109</v>
      </c>
      <c r="J1167" s="33" t="s">
        <v>2620</v>
      </c>
      <c r="K1167" s="33"/>
      <c r="L1167" s="33"/>
      <c r="M1167" s="33" t="s">
        <v>2631</v>
      </c>
      <c r="N1167" s="35" t="s">
        <v>109</v>
      </c>
      <c r="O1167" s="35" t="n">
        <v>2016</v>
      </c>
      <c r="P1167" s="36" t="str">
        <f aca="false">J1167</f>
        <v>Druid King's Sky Castle</v>
      </c>
      <c r="Q1167" s="37" t="n">
        <f aca="false">COUNTIF(P:P,P1167)</f>
        <v>2</v>
      </c>
      <c r="R1167" s="38" t="str">
        <f aca="false">E1167&amp;"|"&amp;J1167</f>
        <v>Return of the Druid Kings|Druid King's Sky Castle</v>
      </c>
      <c r="S1167" s="39" t="n">
        <f aca="false">COUNTIF(R:R,R1167)</f>
        <v>2</v>
      </c>
      <c r="T1167" s="40" t="str">
        <f aca="false">B1167&amp;"|"&amp;E1167&amp;"|"&amp;J1167</f>
        <v>Master|Return of the Druid Kings|Druid King's Sky Castle</v>
      </c>
      <c r="U1167" s="41" t="n">
        <f aca="false">COUNTIF(T:T,T1167)</f>
        <v>1</v>
      </c>
      <c r="V1167" s="42" t="str">
        <f aca="false">B1167&amp;"|"&amp;E1167&amp;"|"&amp;J1167&amp;"|"&amp;N1167</f>
        <v>Master|Return of the Druid Kings|Druid King's Sky Castle|-</v>
      </c>
      <c r="W1167" s="43" t="n">
        <f aca="false">COUNTIF(V:V,V1167)</f>
        <v>1</v>
      </c>
    </row>
    <row r="1168" customFormat="false" ht="15.75" hidden="false" customHeight="true" outlineLevel="0" collapsed="false">
      <c r="A1168" s="33" t="s">
        <v>39</v>
      </c>
      <c r="B1168" s="33" t="s">
        <v>14</v>
      </c>
      <c r="C1168" s="34" t="n">
        <v>5</v>
      </c>
      <c r="D1168" s="34" t="n">
        <v>3</v>
      </c>
      <c r="E1168" s="33" t="s">
        <v>2632</v>
      </c>
      <c r="F1168" s="33" t="s">
        <v>2632</v>
      </c>
      <c r="G1168" s="34" t="n">
        <v>3</v>
      </c>
      <c r="H1168" s="33" t="s">
        <v>114</v>
      </c>
      <c r="I1168" s="33" t="s">
        <v>125</v>
      </c>
      <c r="J1168" s="33" t="s">
        <v>2633</v>
      </c>
      <c r="K1168" s="33" t="s">
        <v>2634</v>
      </c>
      <c r="L1168" s="33"/>
      <c r="M1168" s="33" t="s">
        <v>2635</v>
      </c>
      <c r="N1168" s="35" t="s">
        <v>39</v>
      </c>
      <c r="O1168" s="35" t="n">
        <v>2020</v>
      </c>
      <c r="P1168" s="36" t="str">
        <f aca="false">J1168</f>
        <v>Clan Daw</v>
      </c>
      <c r="Q1168" s="37" t="n">
        <f aca="false">COUNTIF(P:P,P1168)</f>
        <v>1</v>
      </c>
      <c r="R1168" s="38" t="str">
        <f aca="false">E1168&amp;"|"&amp;J1168</f>
        <v>Route Trigger|Clan Daw</v>
      </c>
      <c r="S1168" s="39" t="n">
        <f aca="false">COUNTIF(R:R,R1168)</f>
        <v>1</v>
      </c>
      <c r="T1168" s="40" t="str">
        <f aca="false">B1168&amp;"|"&amp;E1168&amp;"|"&amp;J1168</f>
        <v>Premium|Route Trigger|Clan Daw</v>
      </c>
      <c r="U1168" s="41" t="n">
        <f aca="false">COUNTIF(T:T,T1168)</f>
        <v>1</v>
      </c>
      <c r="V1168" s="42" t="str">
        <f aca="false">B1168&amp;"|"&amp;E1168&amp;"|"&amp;J1168&amp;"|"&amp;N1168</f>
        <v>Premium|Route Trigger|Clan Daw|Collusion</v>
      </c>
      <c r="W1168" s="43" t="n">
        <f aca="false">COUNTIF(V:V,V1168)</f>
        <v>1</v>
      </c>
    </row>
    <row r="1169" customFormat="false" ht="15.75" hidden="false" customHeight="true" outlineLevel="0" collapsed="false">
      <c r="A1169" s="33" t="s">
        <v>39</v>
      </c>
      <c r="B1169" s="33" t="s">
        <v>14</v>
      </c>
      <c r="C1169" s="34" t="n">
        <v>5</v>
      </c>
      <c r="D1169" s="34" t="n">
        <v>2</v>
      </c>
      <c r="E1169" s="33" t="s">
        <v>2632</v>
      </c>
      <c r="F1169" s="33" t="s">
        <v>2632</v>
      </c>
      <c r="G1169" s="34" t="n">
        <v>4</v>
      </c>
      <c r="H1169" s="33" t="s">
        <v>109</v>
      </c>
      <c r="I1169" s="33" t="s">
        <v>109</v>
      </c>
      <c r="J1169" s="33" t="s">
        <v>2636</v>
      </c>
      <c r="K1169" s="33" t="s">
        <v>2637</v>
      </c>
      <c r="L1169" s="33"/>
      <c r="M1169" s="33" t="s">
        <v>2638</v>
      </c>
      <c r="N1169" s="35" t="s">
        <v>39</v>
      </c>
      <c r="O1169" s="35" t="n">
        <v>2020</v>
      </c>
      <c r="P1169" s="36" t="str">
        <f aca="false">J1169</f>
        <v>Deckwave</v>
      </c>
      <c r="Q1169" s="37" t="n">
        <f aca="false">COUNTIF(P:P,P1169)</f>
        <v>1</v>
      </c>
      <c r="R1169" s="38" t="str">
        <f aca="false">E1169&amp;"|"&amp;J1169</f>
        <v>Route Trigger|Deckwave</v>
      </c>
      <c r="S1169" s="39" t="n">
        <f aca="false">COUNTIF(R:R,R1169)</f>
        <v>1</v>
      </c>
      <c r="T1169" s="40" t="str">
        <f aca="false">B1169&amp;"|"&amp;E1169&amp;"|"&amp;J1169</f>
        <v>Premium|Route Trigger|Deckwave</v>
      </c>
      <c r="U1169" s="41" t="n">
        <f aca="false">COUNTIF(T:T,T1169)</f>
        <v>1</v>
      </c>
      <c r="V1169" s="42" t="str">
        <f aca="false">B1169&amp;"|"&amp;E1169&amp;"|"&amp;J1169&amp;"|"&amp;N1169</f>
        <v>Premium|Route Trigger|Deckwave|Collusion</v>
      </c>
      <c r="W1169" s="43" t="n">
        <f aca="false">COUNTIF(V:V,V1169)</f>
        <v>1</v>
      </c>
    </row>
    <row r="1170" customFormat="false" ht="15.75" hidden="false" customHeight="true" outlineLevel="0" collapsed="false">
      <c r="A1170" s="33" t="s">
        <v>39</v>
      </c>
      <c r="B1170" s="33" t="s">
        <v>14</v>
      </c>
      <c r="C1170" s="34" t="n">
        <v>5</v>
      </c>
      <c r="D1170" s="34" t="n">
        <v>1</v>
      </c>
      <c r="E1170" s="33" t="s">
        <v>2632</v>
      </c>
      <c r="F1170" s="33" t="s">
        <v>2632</v>
      </c>
      <c r="G1170" s="34" t="n">
        <v>7</v>
      </c>
      <c r="H1170" s="33" t="s">
        <v>139</v>
      </c>
      <c r="I1170" s="33" t="s">
        <v>105</v>
      </c>
      <c r="J1170" s="33" t="s">
        <v>2639</v>
      </c>
      <c r="K1170" s="33" t="s">
        <v>2640</v>
      </c>
      <c r="L1170" s="33"/>
      <c r="M1170" s="33" t="s">
        <v>2641</v>
      </c>
      <c r="N1170" s="35" t="s">
        <v>39</v>
      </c>
      <c r="O1170" s="35" t="n">
        <v>2020</v>
      </c>
      <c r="P1170" s="36" t="str">
        <f aca="false">J1170</f>
        <v>Dies Irratation</v>
      </c>
      <c r="Q1170" s="37" t="n">
        <f aca="false">COUNTIF(P:P,P1170)</f>
        <v>1</v>
      </c>
      <c r="R1170" s="38" t="str">
        <f aca="false">E1170&amp;"|"&amp;J1170</f>
        <v>Route Trigger|Dies Irratation</v>
      </c>
      <c r="S1170" s="39" t="n">
        <f aca="false">COUNTIF(R:R,R1170)</f>
        <v>1</v>
      </c>
      <c r="T1170" s="40" t="str">
        <f aca="false">B1170&amp;"|"&amp;E1170&amp;"|"&amp;J1170</f>
        <v>Premium|Route Trigger|Dies Irratation</v>
      </c>
      <c r="U1170" s="41" t="n">
        <f aca="false">COUNTIF(T:T,T1170)</f>
        <v>1</v>
      </c>
      <c r="V1170" s="42" t="str">
        <f aca="false">B1170&amp;"|"&amp;E1170&amp;"|"&amp;J1170&amp;"|"&amp;N1170</f>
        <v>Premium|Route Trigger|Dies Irratation|Collusion</v>
      </c>
      <c r="W1170" s="43" t="n">
        <f aca="false">COUNTIF(V:V,V1170)</f>
        <v>1</v>
      </c>
    </row>
    <row r="1171" customFormat="false" ht="15.75" hidden="false" customHeight="true" outlineLevel="0" collapsed="false">
      <c r="A1171" s="33" t="s">
        <v>39</v>
      </c>
      <c r="B1171" s="33" t="s">
        <v>14</v>
      </c>
      <c r="C1171" s="34" t="n">
        <v>5</v>
      </c>
      <c r="D1171" s="34" t="n">
        <v>2</v>
      </c>
      <c r="E1171" s="33" t="s">
        <v>2632</v>
      </c>
      <c r="F1171" s="33" t="s">
        <v>2632</v>
      </c>
      <c r="G1171" s="34" t="n">
        <v>5</v>
      </c>
      <c r="H1171" s="33" t="s">
        <v>99</v>
      </c>
      <c r="I1171" s="33" t="s">
        <v>125</v>
      </c>
      <c r="J1171" s="33" t="s">
        <v>2642</v>
      </c>
      <c r="K1171" s="33" t="s">
        <v>2643</v>
      </c>
      <c r="L1171" s="33"/>
      <c r="M1171" s="33" t="s">
        <v>2644</v>
      </c>
      <c r="N1171" s="35" t="s">
        <v>39</v>
      </c>
      <c r="O1171" s="35" t="n">
        <v>2020</v>
      </c>
      <c r="P1171" s="36" t="str">
        <f aca="false">J1171</f>
        <v>Maid of Eden</v>
      </c>
      <c r="Q1171" s="37" t="n">
        <f aca="false">COUNTIF(P:P,P1171)</f>
        <v>1</v>
      </c>
      <c r="R1171" s="38" t="str">
        <f aca="false">E1171&amp;"|"&amp;J1171</f>
        <v>Route Trigger|Maid of Eden</v>
      </c>
      <c r="S1171" s="39" t="n">
        <f aca="false">COUNTIF(R:R,R1171)</f>
        <v>1</v>
      </c>
      <c r="T1171" s="40" t="str">
        <f aca="false">B1171&amp;"|"&amp;E1171&amp;"|"&amp;J1171</f>
        <v>Premium|Route Trigger|Maid of Eden</v>
      </c>
      <c r="U1171" s="41" t="n">
        <f aca="false">COUNTIF(T:T,T1171)</f>
        <v>1</v>
      </c>
      <c r="V1171" s="42" t="str">
        <f aca="false">B1171&amp;"|"&amp;E1171&amp;"|"&amp;J1171&amp;"|"&amp;N1171</f>
        <v>Premium|Route Trigger|Maid of Eden|Collusion</v>
      </c>
      <c r="W1171" s="43" t="n">
        <f aca="false">COUNTIF(V:V,V1171)</f>
        <v>1</v>
      </c>
    </row>
    <row r="1172" customFormat="false" ht="15.75" hidden="false" customHeight="true" outlineLevel="0" collapsed="false">
      <c r="A1172" s="33" t="s">
        <v>39</v>
      </c>
      <c r="B1172" s="33" t="s">
        <v>14</v>
      </c>
      <c r="C1172" s="34" t="n">
        <v>5</v>
      </c>
      <c r="D1172" s="34" t="n">
        <v>2</v>
      </c>
      <c r="E1172" s="33" t="s">
        <v>2632</v>
      </c>
      <c r="F1172" s="33" t="s">
        <v>2632</v>
      </c>
      <c r="G1172" s="34" t="n">
        <v>6</v>
      </c>
      <c r="H1172" s="33" t="s">
        <v>129</v>
      </c>
      <c r="I1172" s="33" t="s">
        <v>162</v>
      </c>
      <c r="J1172" s="33" t="s">
        <v>2645</v>
      </c>
      <c r="K1172" s="33" t="s">
        <v>2646</v>
      </c>
      <c r="L1172" s="33"/>
      <c r="M1172" s="33" t="s">
        <v>2647</v>
      </c>
      <c r="N1172" s="35" t="s">
        <v>39</v>
      </c>
      <c r="O1172" s="35" t="n">
        <v>2020</v>
      </c>
      <c r="P1172" s="36" t="str">
        <f aca="false">J1172</f>
        <v>Rabbit on the Moon</v>
      </c>
      <c r="Q1172" s="37" t="n">
        <f aca="false">COUNTIF(P:P,P1172)</f>
        <v>1</v>
      </c>
      <c r="R1172" s="38" t="str">
        <f aca="false">E1172&amp;"|"&amp;J1172</f>
        <v>Route Trigger|Rabbit on the Moon</v>
      </c>
      <c r="S1172" s="39" t="n">
        <f aca="false">COUNTIF(R:R,R1172)</f>
        <v>1</v>
      </c>
      <c r="T1172" s="40" t="str">
        <f aca="false">B1172&amp;"|"&amp;E1172&amp;"|"&amp;J1172</f>
        <v>Premium|Route Trigger|Rabbit on the Moon</v>
      </c>
      <c r="U1172" s="41" t="n">
        <f aca="false">COUNTIF(T:T,T1172)</f>
        <v>1</v>
      </c>
      <c r="V1172" s="42" t="str">
        <f aca="false">B1172&amp;"|"&amp;E1172&amp;"|"&amp;J1172&amp;"|"&amp;N1172</f>
        <v>Premium|Route Trigger|Rabbit on the Moon|Collusion</v>
      </c>
      <c r="W1172" s="43" t="n">
        <f aca="false">COUNTIF(V:V,V1172)</f>
        <v>1</v>
      </c>
    </row>
    <row r="1173" customFormat="false" ht="15.75" hidden="false" customHeight="true" outlineLevel="0" collapsed="false">
      <c r="A1173" s="33" t="s">
        <v>39</v>
      </c>
      <c r="B1173" s="33" t="s">
        <v>14</v>
      </c>
      <c r="C1173" s="34" t="n">
        <v>5</v>
      </c>
      <c r="D1173" s="34" t="n">
        <v>2</v>
      </c>
      <c r="E1173" s="33" t="s">
        <v>2632</v>
      </c>
      <c r="F1173" s="33" t="s">
        <v>2632</v>
      </c>
      <c r="G1173" s="34" t="n">
        <v>4</v>
      </c>
      <c r="H1173" s="33" t="s">
        <v>110</v>
      </c>
      <c r="I1173" s="33" t="s">
        <v>105</v>
      </c>
      <c r="J1173" s="33" t="s">
        <v>2648</v>
      </c>
      <c r="K1173" s="33" t="s">
        <v>2649</v>
      </c>
      <c r="L1173" s="33"/>
      <c r="M1173" s="33" t="s">
        <v>2650</v>
      </c>
      <c r="N1173" s="35" t="s">
        <v>39</v>
      </c>
      <c r="O1173" s="35" t="n">
        <v>2020</v>
      </c>
      <c r="P1173" s="36" t="str">
        <f aca="false">J1173</f>
        <v>World Farm</v>
      </c>
      <c r="Q1173" s="37" t="n">
        <f aca="false">COUNTIF(P:P,P1173)</f>
        <v>1</v>
      </c>
      <c r="R1173" s="38" t="str">
        <f aca="false">E1173&amp;"|"&amp;J1173</f>
        <v>Route Trigger|World Farm</v>
      </c>
      <c r="S1173" s="39" t="n">
        <f aca="false">COUNTIF(R:R,R1173)</f>
        <v>1</v>
      </c>
      <c r="T1173" s="40" t="str">
        <f aca="false">B1173&amp;"|"&amp;E1173&amp;"|"&amp;J1173</f>
        <v>Premium|Route Trigger|World Farm</v>
      </c>
      <c r="U1173" s="41" t="n">
        <f aca="false">COUNTIF(T:T,T1173)</f>
        <v>1</v>
      </c>
      <c r="V1173" s="42" t="str">
        <f aca="false">B1173&amp;"|"&amp;E1173&amp;"|"&amp;J1173&amp;"|"&amp;N1173</f>
        <v>Premium|Route Trigger|World Farm|Collusion</v>
      </c>
      <c r="W1173" s="43" t="n">
        <f aca="false">COUNTIF(V:V,V1173)</f>
        <v>1</v>
      </c>
    </row>
    <row r="1174" customFormat="false" ht="15.75" hidden="false" customHeight="true" outlineLevel="0" collapsed="false">
      <c r="A1174" s="33" t="s">
        <v>10</v>
      </c>
      <c r="B1174" s="33" t="s">
        <v>13</v>
      </c>
      <c r="C1174" s="34" t="n">
        <v>4</v>
      </c>
      <c r="D1174" s="34" t="n">
        <v>2</v>
      </c>
      <c r="E1174" s="33" t="s">
        <v>2651</v>
      </c>
      <c r="F1174" s="33" t="s">
        <v>2651</v>
      </c>
      <c r="G1174" s="34" t="n">
        <v>5</v>
      </c>
      <c r="H1174" s="33" t="s">
        <v>124</v>
      </c>
      <c r="I1174" s="33" t="s">
        <v>120</v>
      </c>
      <c r="J1174" s="33" t="s">
        <v>2652</v>
      </c>
      <c r="K1174" s="33"/>
      <c r="L1174" s="33"/>
      <c r="M1174" s="33" t="s">
        <v>2653</v>
      </c>
      <c r="N1174" s="35" t="s">
        <v>109</v>
      </c>
      <c r="O1174" s="35" t="n">
        <v>2015</v>
      </c>
      <c r="P1174" s="36" t="str">
        <f aca="false">J1174</f>
        <v>Ducky Blue</v>
      </c>
      <c r="Q1174" s="37" t="n">
        <f aca="false">COUNTIF(P:P,P1174)</f>
        <v>1</v>
      </c>
      <c r="R1174" s="38" t="str">
        <f aca="false">E1174&amp;"|"&amp;J1174</f>
        <v>Rubber Ducky Maid Crusaders R|Ducky Blue</v>
      </c>
      <c r="S1174" s="39" t="n">
        <f aca="false">COUNTIF(R:R,R1174)</f>
        <v>1</v>
      </c>
      <c r="T1174" s="40" t="str">
        <f aca="false">B1174&amp;"|"&amp;E1174&amp;"|"&amp;J1174</f>
        <v>Expansion|Rubber Ducky Maid Crusaders R|Ducky Blue</v>
      </c>
      <c r="U1174" s="41" t="n">
        <f aca="false">COUNTIF(T:T,T1174)</f>
        <v>1</v>
      </c>
      <c r="V1174" s="42" t="str">
        <f aca="false">B1174&amp;"|"&amp;E1174&amp;"|"&amp;J1174&amp;"|"&amp;N1174</f>
        <v>Expansion|Rubber Ducky Maid Crusaders R|Ducky Blue|-</v>
      </c>
      <c r="W1174" s="43" t="n">
        <f aca="false">COUNTIF(V:V,V1174)</f>
        <v>1</v>
      </c>
    </row>
    <row r="1175" customFormat="false" ht="15.75" hidden="false" customHeight="true" outlineLevel="0" collapsed="false">
      <c r="A1175" s="33" t="s">
        <v>10</v>
      </c>
      <c r="B1175" s="33" t="s">
        <v>13</v>
      </c>
      <c r="C1175" s="34" t="n">
        <v>4</v>
      </c>
      <c r="D1175" s="34" t="n">
        <v>2</v>
      </c>
      <c r="E1175" s="33" t="s">
        <v>2651</v>
      </c>
      <c r="F1175" s="33" t="s">
        <v>2651</v>
      </c>
      <c r="G1175" s="34" t="n">
        <v>4</v>
      </c>
      <c r="H1175" s="33" t="s">
        <v>129</v>
      </c>
      <c r="I1175" s="33" t="s">
        <v>120</v>
      </c>
      <c r="J1175" s="33" t="s">
        <v>2654</v>
      </c>
      <c r="K1175" s="33"/>
      <c r="L1175" s="33"/>
      <c r="M1175" s="33" t="s">
        <v>2655</v>
      </c>
      <c r="N1175" s="35" t="s">
        <v>109</v>
      </c>
      <c r="O1175" s="35" t="n">
        <v>2015</v>
      </c>
      <c r="P1175" s="36" t="str">
        <f aca="false">J1175</f>
        <v>Ducky Green</v>
      </c>
      <c r="Q1175" s="37" t="n">
        <f aca="false">COUNTIF(P:P,P1175)</f>
        <v>1</v>
      </c>
      <c r="R1175" s="38" t="str">
        <f aca="false">E1175&amp;"|"&amp;J1175</f>
        <v>Rubber Ducky Maid Crusaders R|Ducky Green</v>
      </c>
      <c r="S1175" s="39" t="n">
        <f aca="false">COUNTIF(R:R,R1175)</f>
        <v>1</v>
      </c>
      <c r="T1175" s="40" t="str">
        <f aca="false">B1175&amp;"|"&amp;E1175&amp;"|"&amp;J1175</f>
        <v>Expansion|Rubber Ducky Maid Crusaders R|Ducky Green</v>
      </c>
      <c r="U1175" s="41" t="n">
        <f aca="false">COUNTIF(T:T,T1175)</f>
        <v>1</v>
      </c>
      <c r="V1175" s="42" t="str">
        <f aca="false">B1175&amp;"|"&amp;E1175&amp;"|"&amp;J1175&amp;"|"&amp;N1175</f>
        <v>Expansion|Rubber Ducky Maid Crusaders R|Ducky Green|-</v>
      </c>
      <c r="W1175" s="43" t="n">
        <f aca="false">COUNTIF(V:V,V1175)</f>
        <v>1</v>
      </c>
    </row>
    <row r="1176" customFormat="false" ht="15.75" hidden="false" customHeight="true" outlineLevel="0" collapsed="false">
      <c r="A1176" s="33" t="s">
        <v>26</v>
      </c>
      <c r="B1176" s="33" t="s">
        <v>13</v>
      </c>
      <c r="C1176" s="34" t="n">
        <v>4</v>
      </c>
      <c r="D1176" s="34" t="n">
        <v>1</v>
      </c>
      <c r="E1176" s="33" t="s">
        <v>2651</v>
      </c>
      <c r="F1176" s="33" t="s">
        <v>2651</v>
      </c>
      <c r="G1176" s="34" t="n">
        <v>7</v>
      </c>
      <c r="H1176" s="33" t="s">
        <v>110</v>
      </c>
      <c r="I1176" s="33" t="s">
        <v>120</v>
      </c>
      <c r="J1176" s="33" t="s">
        <v>2656</v>
      </c>
      <c r="K1176" s="33" t="s">
        <v>2657</v>
      </c>
      <c r="L1176" s="33" t="s">
        <v>1137</v>
      </c>
      <c r="M1176" s="33" t="s">
        <v>2658</v>
      </c>
      <c r="N1176" s="35" t="s">
        <v>26</v>
      </c>
      <c r="O1176" s="35" t="n">
        <v>2016</v>
      </c>
      <c r="P1176" s="36" t="str">
        <f aca="false">J1176</f>
        <v>Ducky Mask</v>
      </c>
      <c r="Q1176" s="37" t="n">
        <f aca="false">COUNTIF(P:P,P1176)</f>
        <v>1</v>
      </c>
      <c r="R1176" s="38" t="str">
        <f aca="false">E1176&amp;"|"&amp;J1176</f>
        <v>Rubber Ducky Maid Crusaders R|Ducky Mask</v>
      </c>
      <c r="S1176" s="39" t="n">
        <f aca="false">COUNTIF(R:R,R1176)</f>
        <v>1</v>
      </c>
      <c r="T1176" s="40" t="str">
        <f aca="false">B1176&amp;"|"&amp;E1176&amp;"|"&amp;J1176</f>
        <v>Expansion|Rubber Ducky Maid Crusaders R|Ducky Mask</v>
      </c>
      <c r="U1176" s="41" t="n">
        <f aca="false">COUNTIF(T:T,T1176)</f>
        <v>1</v>
      </c>
      <c r="V1176" s="42" t="str">
        <f aca="false">B1176&amp;"|"&amp;E1176&amp;"|"&amp;J1176&amp;"|"&amp;N1176</f>
        <v>Expansion|Rubber Ducky Maid Crusaders R|Ducky Mask|Set Rotation</v>
      </c>
      <c r="W1176" s="43" t="n">
        <f aca="false">COUNTIF(V:V,V1176)</f>
        <v>1</v>
      </c>
    </row>
    <row r="1177" customFormat="false" ht="15.75" hidden="false" customHeight="true" outlineLevel="0" collapsed="false">
      <c r="A1177" s="33" t="s">
        <v>10</v>
      </c>
      <c r="B1177" s="33" t="s">
        <v>13</v>
      </c>
      <c r="C1177" s="34" t="n">
        <v>4</v>
      </c>
      <c r="D1177" s="34" t="n">
        <v>3</v>
      </c>
      <c r="E1177" s="33" t="s">
        <v>2651</v>
      </c>
      <c r="F1177" s="33" t="s">
        <v>2651</v>
      </c>
      <c r="G1177" s="34" t="n">
        <v>2</v>
      </c>
      <c r="H1177" s="33" t="s">
        <v>99</v>
      </c>
      <c r="I1177" s="33" t="s">
        <v>120</v>
      </c>
      <c r="J1177" s="33" t="s">
        <v>2659</v>
      </c>
      <c r="K1177" s="33"/>
      <c r="L1177" s="33"/>
      <c r="M1177" s="33" t="s">
        <v>2660</v>
      </c>
      <c r="N1177" s="35" t="s">
        <v>109</v>
      </c>
      <c r="O1177" s="35" t="n">
        <v>2015</v>
      </c>
      <c r="P1177" s="36" t="str">
        <f aca="false">J1177</f>
        <v>Ducky Pink</v>
      </c>
      <c r="Q1177" s="37" t="n">
        <f aca="false">COUNTIF(P:P,P1177)</f>
        <v>1</v>
      </c>
      <c r="R1177" s="38" t="str">
        <f aca="false">E1177&amp;"|"&amp;J1177</f>
        <v>Rubber Ducky Maid Crusaders R|Ducky Pink</v>
      </c>
      <c r="S1177" s="39" t="n">
        <f aca="false">COUNTIF(R:R,R1177)</f>
        <v>1</v>
      </c>
      <c r="T1177" s="40" t="str">
        <f aca="false">B1177&amp;"|"&amp;E1177&amp;"|"&amp;J1177</f>
        <v>Expansion|Rubber Ducky Maid Crusaders R|Ducky Pink</v>
      </c>
      <c r="U1177" s="41" t="n">
        <f aca="false">COUNTIF(T:T,T1177)</f>
        <v>1</v>
      </c>
      <c r="V1177" s="42" t="str">
        <f aca="false">B1177&amp;"|"&amp;E1177&amp;"|"&amp;J1177&amp;"|"&amp;N1177</f>
        <v>Expansion|Rubber Ducky Maid Crusaders R|Ducky Pink|-</v>
      </c>
      <c r="W1177" s="43" t="n">
        <f aca="false">COUNTIF(V:V,V1177)</f>
        <v>1</v>
      </c>
    </row>
    <row r="1178" customFormat="false" ht="15.75" hidden="false" customHeight="true" outlineLevel="0" collapsed="false">
      <c r="A1178" s="33" t="s">
        <v>10</v>
      </c>
      <c r="B1178" s="33" t="s">
        <v>13</v>
      </c>
      <c r="C1178" s="34" t="n">
        <v>4</v>
      </c>
      <c r="D1178" s="34" t="n">
        <v>1</v>
      </c>
      <c r="E1178" s="33" t="s">
        <v>2651</v>
      </c>
      <c r="F1178" s="33" t="s">
        <v>2651</v>
      </c>
      <c r="G1178" s="34" t="n">
        <v>6</v>
      </c>
      <c r="H1178" s="33" t="s">
        <v>114</v>
      </c>
      <c r="I1178" s="33" t="s">
        <v>120</v>
      </c>
      <c r="J1178" s="33" t="s">
        <v>2661</v>
      </c>
      <c r="K1178" s="33"/>
      <c r="L1178" s="33"/>
      <c r="M1178" s="33" t="s">
        <v>2662</v>
      </c>
      <c r="N1178" s="35" t="s">
        <v>109</v>
      </c>
      <c r="O1178" s="35" t="n">
        <v>2015</v>
      </c>
      <c r="P1178" s="36" t="str">
        <f aca="false">J1178</f>
        <v>Ducky Red</v>
      </c>
      <c r="Q1178" s="37" t="n">
        <f aca="false">COUNTIF(P:P,P1178)</f>
        <v>1</v>
      </c>
      <c r="R1178" s="38" t="str">
        <f aca="false">E1178&amp;"|"&amp;J1178</f>
        <v>Rubber Ducky Maid Crusaders R|Ducky Red</v>
      </c>
      <c r="S1178" s="39" t="n">
        <f aca="false">COUNTIF(R:R,R1178)</f>
        <v>1</v>
      </c>
      <c r="T1178" s="40" t="str">
        <f aca="false">B1178&amp;"|"&amp;E1178&amp;"|"&amp;J1178</f>
        <v>Expansion|Rubber Ducky Maid Crusaders R|Ducky Red</v>
      </c>
      <c r="U1178" s="41" t="n">
        <f aca="false">COUNTIF(T:T,T1178)</f>
        <v>1</v>
      </c>
      <c r="V1178" s="42" t="str">
        <f aca="false">B1178&amp;"|"&amp;E1178&amp;"|"&amp;J1178&amp;"|"&amp;N1178</f>
        <v>Expansion|Rubber Ducky Maid Crusaders R|Ducky Red|-</v>
      </c>
      <c r="W1178" s="43" t="n">
        <f aca="false">COUNTIF(V:V,V1178)</f>
        <v>1</v>
      </c>
    </row>
    <row r="1179" customFormat="false" ht="15.75" hidden="false" customHeight="true" outlineLevel="0" collapsed="false">
      <c r="A1179" s="33" t="s">
        <v>10</v>
      </c>
      <c r="B1179" s="33" t="s">
        <v>13</v>
      </c>
      <c r="C1179" s="34" t="n">
        <v>4</v>
      </c>
      <c r="D1179" s="34" t="n">
        <v>2</v>
      </c>
      <c r="E1179" s="33" t="s">
        <v>2651</v>
      </c>
      <c r="F1179" s="33" t="s">
        <v>2651</v>
      </c>
      <c r="G1179" s="34" t="n">
        <v>3</v>
      </c>
      <c r="H1179" s="33" t="s">
        <v>139</v>
      </c>
      <c r="I1179" s="33" t="s">
        <v>120</v>
      </c>
      <c r="J1179" s="33" t="s">
        <v>2663</v>
      </c>
      <c r="K1179" s="33"/>
      <c r="L1179" s="33"/>
      <c r="M1179" s="33" t="s">
        <v>2664</v>
      </c>
      <c r="N1179" s="35" t="s">
        <v>109</v>
      </c>
      <c r="O1179" s="35" t="n">
        <v>2015</v>
      </c>
      <c r="P1179" s="36" t="str">
        <f aca="false">J1179</f>
        <v>Ducky Yellow</v>
      </c>
      <c r="Q1179" s="37" t="n">
        <f aca="false">COUNTIF(P:P,P1179)</f>
        <v>1</v>
      </c>
      <c r="R1179" s="38" t="str">
        <f aca="false">E1179&amp;"|"&amp;J1179</f>
        <v>Rubber Ducky Maid Crusaders R|Ducky Yellow</v>
      </c>
      <c r="S1179" s="39" t="n">
        <f aca="false">COUNTIF(R:R,R1179)</f>
        <v>1</v>
      </c>
      <c r="T1179" s="40" t="str">
        <f aca="false">B1179&amp;"|"&amp;E1179&amp;"|"&amp;J1179</f>
        <v>Expansion|Rubber Ducky Maid Crusaders R|Ducky Yellow</v>
      </c>
      <c r="U1179" s="41" t="n">
        <f aca="false">COUNTIF(T:T,T1179)</f>
        <v>1</v>
      </c>
      <c r="V1179" s="42" t="str">
        <f aca="false">B1179&amp;"|"&amp;E1179&amp;"|"&amp;J1179&amp;"|"&amp;N1179</f>
        <v>Expansion|Rubber Ducky Maid Crusaders R|Ducky Yellow|-</v>
      </c>
      <c r="W1179" s="43" t="n">
        <f aca="false">COUNTIF(V:V,V1179)</f>
        <v>1</v>
      </c>
    </row>
    <row r="1180" customFormat="false" ht="15.75" hidden="false" customHeight="true" outlineLevel="0" collapsed="false">
      <c r="A1180" s="33" t="s">
        <v>10</v>
      </c>
      <c r="B1180" s="33" t="s">
        <v>13</v>
      </c>
      <c r="C1180" s="34" t="n">
        <v>4</v>
      </c>
      <c r="D1180" s="34" t="n">
        <v>2</v>
      </c>
      <c r="E1180" s="33" t="s">
        <v>2651</v>
      </c>
      <c r="F1180" s="33" t="s">
        <v>2651</v>
      </c>
      <c r="G1180" s="34" t="n">
        <v>3</v>
      </c>
      <c r="H1180" s="33" t="s">
        <v>109</v>
      </c>
      <c r="I1180" s="33" t="s">
        <v>120</v>
      </c>
      <c r="J1180" s="33" t="s">
        <v>2665</v>
      </c>
      <c r="K1180" s="33"/>
      <c r="L1180" s="33"/>
      <c r="M1180" s="33" t="s">
        <v>2666</v>
      </c>
      <c r="N1180" s="35" t="s">
        <v>109</v>
      </c>
      <c r="O1180" s="35" t="n">
        <v>2015</v>
      </c>
      <c r="P1180" s="36" t="str">
        <f aca="false">J1180</f>
        <v>Everybody, Duck!</v>
      </c>
      <c r="Q1180" s="37" t="n">
        <f aca="false">COUNTIF(P:P,P1180)</f>
        <v>1</v>
      </c>
      <c r="R1180" s="38" t="str">
        <f aca="false">E1180&amp;"|"&amp;J1180</f>
        <v>Rubber Ducky Maid Crusaders R|Everybody, Duck!</v>
      </c>
      <c r="S1180" s="39" t="n">
        <f aca="false">COUNTIF(R:R,R1180)</f>
        <v>1</v>
      </c>
      <c r="T1180" s="40" t="str">
        <f aca="false">B1180&amp;"|"&amp;E1180&amp;"|"&amp;J1180</f>
        <v>Expansion|Rubber Ducky Maid Crusaders R|Everybody, Duck!</v>
      </c>
      <c r="U1180" s="41" t="n">
        <f aca="false">COUNTIF(T:T,T1180)</f>
        <v>1</v>
      </c>
      <c r="V1180" s="42" t="str">
        <f aca="false">B1180&amp;"|"&amp;E1180&amp;"|"&amp;J1180&amp;"|"&amp;N1180</f>
        <v>Expansion|Rubber Ducky Maid Crusaders R|Everybody, Duck!|-</v>
      </c>
      <c r="W1180" s="43" t="n">
        <f aca="false">COUNTIF(V:V,V1180)</f>
        <v>1</v>
      </c>
    </row>
    <row r="1181" customFormat="false" ht="15.75" hidden="false" customHeight="true" outlineLevel="0" collapsed="false">
      <c r="A1181" s="33" t="s">
        <v>10</v>
      </c>
      <c r="B1181" s="33" t="s">
        <v>11</v>
      </c>
      <c r="C1181" s="34" t="n">
        <v>3</v>
      </c>
      <c r="D1181" s="34" t="n">
        <v>1</v>
      </c>
      <c r="E1181" s="33" t="s">
        <v>2667</v>
      </c>
      <c r="F1181" s="33" t="s">
        <v>2667</v>
      </c>
      <c r="G1181" s="34" t="n">
        <v>1</v>
      </c>
      <c r="H1181" s="33" t="s">
        <v>109</v>
      </c>
      <c r="I1181" s="33" t="s">
        <v>109</v>
      </c>
      <c r="J1181" s="33" t="s">
        <v>224</v>
      </c>
      <c r="K1181" s="33"/>
      <c r="L1181" s="33"/>
      <c r="M1181" s="33" t="s">
        <v>226</v>
      </c>
      <c r="N1181" s="35" t="s">
        <v>109</v>
      </c>
      <c r="O1181" s="35" t="n">
        <v>2015</v>
      </c>
      <c r="P1181" s="36" t="str">
        <f aca="false">J1181</f>
        <v>Deck Protectors</v>
      </c>
      <c r="Q1181" s="37" t="n">
        <f aca="false">COUNTIF(P:P,P1181)</f>
        <v>12</v>
      </c>
      <c r="R1181" s="38" t="str">
        <f aca="false">E1181&amp;"|"&amp;J1181</f>
        <v>Saints of Whiteholme|Deck Protectors</v>
      </c>
      <c r="S1181" s="39" t="n">
        <f aca="false">COUNTIF(R:R,R1181)</f>
        <v>1</v>
      </c>
      <c r="T1181" s="40" t="str">
        <f aca="false">B1181&amp;"|"&amp;E1181&amp;"|"&amp;J1181</f>
        <v>Starter|Saints of Whiteholme|Deck Protectors</v>
      </c>
      <c r="U1181" s="41" t="n">
        <f aca="false">COUNTIF(T:T,T1181)</f>
        <v>1</v>
      </c>
      <c r="V1181" s="42" t="str">
        <f aca="false">B1181&amp;"|"&amp;E1181&amp;"|"&amp;J1181&amp;"|"&amp;N1181</f>
        <v>Starter|Saints of Whiteholme|Deck Protectors|-</v>
      </c>
      <c r="W1181" s="43" t="n">
        <f aca="false">COUNTIF(V:V,V1181)</f>
        <v>1</v>
      </c>
    </row>
    <row r="1182" customFormat="false" ht="15.75" hidden="false" customHeight="true" outlineLevel="0" collapsed="false">
      <c r="A1182" s="33" t="s">
        <v>10</v>
      </c>
      <c r="B1182" s="33" t="s">
        <v>11</v>
      </c>
      <c r="C1182" s="34" t="n">
        <v>3</v>
      </c>
      <c r="D1182" s="34" t="n">
        <v>1</v>
      </c>
      <c r="E1182" s="33" t="s">
        <v>2667</v>
      </c>
      <c r="F1182" s="33" t="s">
        <v>2667</v>
      </c>
      <c r="G1182" s="34" t="n">
        <v>3</v>
      </c>
      <c r="H1182" s="33" t="s">
        <v>99</v>
      </c>
      <c r="I1182" s="33" t="s">
        <v>117</v>
      </c>
      <c r="J1182" s="33" t="s">
        <v>1299</v>
      </c>
      <c r="K1182" s="33"/>
      <c r="L1182" s="33"/>
      <c r="M1182" s="33" t="s">
        <v>1300</v>
      </c>
      <c r="N1182" s="35" t="s">
        <v>109</v>
      </c>
      <c r="O1182" s="35" t="n">
        <v>2015</v>
      </c>
      <c r="P1182" s="36" t="str">
        <f aca="false">J1182</f>
        <v>Goloronicus, Sword of Heroes</v>
      </c>
      <c r="Q1182" s="37" t="n">
        <f aca="false">COUNTIF(P:P,P1182)</f>
        <v>3</v>
      </c>
      <c r="R1182" s="38" t="str">
        <f aca="false">E1182&amp;"|"&amp;J1182</f>
        <v>Saints of Whiteholme|Goloronicus, Sword of Heroes</v>
      </c>
      <c r="S1182" s="39" t="n">
        <f aca="false">COUNTIF(R:R,R1182)</f>
        <v>1</v>
      </c>
      <c r="T1182" s="40" t="str">
        <f aca="false">B1182&amp;"|"&amp;E1182&amp;"|"&amp;J1182</f>
        <v>Starter|Saints of Whiteholme|Goloronicus, Sword of Heroes</v>
      </c>
      <c r="U1182" s="41" t="n">
        <f aca="false">COUNTIF(T:T,T1182)</f>
        <v>1</v>
      </c>
      <c r="V1182" s="42" t="str">
        <f aca="false">B1182&amp;"|"&amp;E1182&amp;"|"&amp;J1182&amp;"|"&amp;N1182</f>
        <v>Starter|Saints of Whiteholme|Goloronicus, Sword of Heroes|-</v>
      </c>
      <c r="W1182" s="43" t="n">
        <f aca="false">COUNTIF(V:V,V1182)</f>
        <v>1</v>
      </c>
    </row>
    <row r="1183" customFormat="false" ht="15.75" hidden="false" customHeight="true" outlineLevel="0" collapsed="false">
      <c r="A1183" s="33" t="s">
        <v>10</v>
      </c>
      <c r="B1183" s="33" t="s">
        <v>11</v>
      </c>
      <c r="C1183" s="34" t="n">
        <v>3</v>
      </c>
      <c r="D1183" s="34" t="n">
        <v>1</v>
      </c>
      <c r="E1183" s="33" t="s">
        <v>2667</v>
      </c>
      <c r="F1183" s="33" t="s">
        <v>2667</v>
      </c>
      <c r="G1183" s="34" t="n">
        <v>5</v>
      </c>
      <c r="H1183" s="33" t="s">
        <v>99</v>
      </c>
      <c r="I1183" s="33" t="s">
        <v>120</v>
      </c>
      <c r="J1183" s="33" t="s">
        <v>1942</v>
      </c>
      <c r="K1183" s="33"/>
      <c r="L1183" s="33"/>
      <c r="M1183" s="33" t="s">
        <v>1943</v>
      </c>
      <c r="N1183" s="35" t="s">
        <v>109</v>
      </c>
      <c r="O1183" s="35" t="n">
        <v>2015</v>
      </c>
      <c r="P1183" s="36" t="str">
        <f aca="false">J1183</f>
        <v>Grand Inquisitor Melchior</v>
      </c>
      <c r="Q1183" s="37" t="n">
        <f aca="false">COUNTIF(P:P,P1183)</f>
        <v>2</v>
      </c>
      <c r="R1183" s="38" t="str">
        <f aca="false">E1183&amp;"|"&amp;J1183</f>
        <v>Saints of Whiteholme|Grand Inquisitor Melchior</v>
      </c>
      <c r="S1183" s="39" t="n">
        <f aca="false">COUNTIF(R:R,R1183)</f>
        <v>1</v>
      </c>
      <c r="T1183" s="40" t="str">
        <f aca="false">B1183&amp;"|"&amp;E1183&amp;"|"&amp;J1183</f>
        <v>Starter|Saints of Whiteholme|Grand Inquisitor Melchior</v>
      </c>
      <c r="U1183" s="41" t="n">
        <f aca="false">COUNTIF(T:T,T1183)</f>
        <v>1</v>
      </c>
      <c r="V1183" s="42" t="str">
        <f aca="false">B1183&amp;"|"&amp;E1183&amp;"|"&amp;J1183&amp;"|"&amp;N1183</f>
        <v>Starter|Saints of Whiteholme|Grand Inquisitor Melchior|-</v>
      </c>
      <c r="W1183" s="43" t="n">
        <f aca="false">COUNTIF(V:V,V1183)</f>
        <v>1</v>
      </c>
    </row>
    <row r="1184" customFormat="false" ht="15.75" hidden="false" customHeight="true" outlineLevel="0" collapsed="false">
      <c r="A1184" s="33" t="s">
        <v>10</v>
      </c>
      <c r="B1184" s="33" t="s">
        <v>11</v>
      </c>
      <c r="C1184" s="34" t="n">
        <v>3</v>
      </c>
      <c r="D1184" s="34" t="n">
        <v>1</v>
      </c>
      <c r="E1184" s="33" t="s">
        <v>2667</v>
      </c>
      <c r="F1184" s="33" t="s">
        <v>2667</v>
      </c>
      <c r="G1184" s="34" t="n">
        <v>3</v>
      </c>
      <c r="H1184" s="33" t="s">
        <v>99</v>
      </c>
      <c r="I1184" s="33" t="s">
        <v>105</v>
      </c>
      <c r="J1184" s="33" t="s">
        <v>1960</v>
      </c>
      <c r="K1184" s="33"/>
      <c r="L1184" s="33" t="s">
        <v>1962</v>
      </c>
      <c r="M1184" s="33" t="s">
        <v>1963</v>
      </c>
      <c r="N1184" s="35" t="s">
        <v>109</v>
      </c>
      <c r="O1184" s="35" t="n">
        <v>2015</v>
      </c>
      <c r="P1184" s="36" t="str">
        <f aca="false">J1184</f>
        <v>Kamen, the Masked Priest</v>
      </c>
      <c r="Q1184" s="37" t="n">
        <f aca="false">COUNTIF(P:P,P1184)</f>
        <v>2</v>
      </c>
      <c r="R1184" s="38" t="str">
        <f aca="false">E1184&amp;"|"&amp;J1184</f>
        <v>Saints of Whiteholme|Kamen, the Masked Priest</v>
      </c>
      <c r="S1184" s="39" t="n">
        <f aca="false">COUNTIF(R:R,R1184)</f>
        <v>1</v>
      </c>
      <c r="T1184" s="40" t="str">
        <f aca="false">B1184&amp;"|"&amp;E1184&amp;"|"&amp;J1184</f>
        <v>Starter|Saints of Whiteholme|Kamen, the Masked Priest</v>
      </c>
      <c r="U1184" s="41" t="n">
        <f aca="false">COUNTIF(T:T,T1184)</f>
        <v>1</v>
      </c>
      <c r="V1184" s="42" t="str">
        <f aca="false">B1184&amp;"|"&amp;E1184&amp;"|"&amp;J1184&amp;"|"&amp;N1184</f>
        <v>Starter|Saints of Whiteholme|Kamen, the Masked Priest|-</v>
      </c>
      <c r="W1184" s="43" t="n">
        <f aca="false">COUNTIF(V:V,V1184)</f>
        <v>1</v>
      </c>
    </row>
    <row r="1185" customFormat="false" ht="15.75" hidden="false" customHeight="true" outlineLevel="0" collapsed="false">
      <c r="A1185" s="33" t="s">
        <v>10</v>
      </c>
      <c r="B1185" s="33" t="s">
        <v>11</v>
      </c>
      <c r="C1185" s="34" t="n">
        <v>3</v>
      </c>
      <c r="D1185" s="34" t="n">
        <v>1</v>
      </c>
      <c r="E1185" s="33" t="s">
        <v>2667</v>
      </c>
      <c r="F1185" s="33" t="s">
        <v>2667</v>
      </c>
      <c r="G1185" s="34" t="n">
        <v>4</v>
      </c>
      <c r="H1185" s="33" t="s">
        <v>99</v>
      </c>
      <c r="I1185" s="33" t="s">
        <v>125</v>
      </c>
      <c r="J1185" s="33" t="s">
        <v>1975</v>
      </c>
      <c r="K1185" s="33"/>
      <c r="L1185" s="33"/>
      <c r="M1185" s="33" t="s">
        <v>1976</v>
      </c>
      <c r="N1185" s="35" t="s">
        <v>109</v>
      </c>
      <c r="O1185" s="35" t="n">
        <v>2015</v>
      </c>
      <c r="P1185" s="36" t="str">
        <f aca="false">J1185</f>
        <v>Looch, Wrestler of Light</v>
      </c>
      <c r="Q1185" s="37" t="n">
        <f aca="false">COUNTIF(P:P,P1185)</f>
        <v>2</v>
      </c>
      <c r="R1185" s="38" t="str">
        <f aca="false">E1185&amp;"|"&amp;J1185</f>
        <v>Saints of Whiteholme|Looch, Wrestler of Light</v>
      </c>
      <c r="S1185" s="39" t="n">
        <f aca="false">COUNTIF(R:R,R1185)</f>
        <v>1</v>
      </c>
      <c r="T1185" s="40" t="str">
        <f aca="false">B1185&amp;"|"&amp;E1185&amp;"|"&amp;J1185</f>
        <v>Starter|Saints of Whiteholme|Looch, Wrestler of Light</v>
      </c>
      <c r="U1185" s="41" t="n">
        <f aca="false">COUNTIF(T:T,T1185)</f>
        <v>1</v>
      </c>
      <c r="V1185" s="42" t="str">
        <f aca="false">B1185&amp;"|"&amp;E1185&amp;"|"&amp;J1185&amp;"|"&amp;N1185</f>
        <v>Starter|Saints of Whiteholme|Looch, Wrestler of Light|-</v>
      </c>
      <c r="W1185" s="43" t="n">
        <f aca="false">COUNTIF(V:V,V1185)</f>
        <v>1</v>
      </c>
    </row>
    <row r="1186" customFormat="false" ht="15.75" hidden="false" customHeight="true" outlineLevel="0" collapsed="false">
      <c r="A1186" s="33" t="s">
        <v>10</v>
      </c>
      <c r="B1186" s="33" t="s">
        <v>11</v>
      </c>
      <c r="C1186" s="34" t="n">
        <v>3</v>
      </c>
      <c r="D1186" s="34" t="n">
        <v>1</v>
      </c>
      <c r="E1186" s="33" t="s">
        <v>2667</v>
      </c>
      <c r="F1186" s="33" t="s">
        <v>2667</v>
      </c>
      <c r="G1186" s="34" t="n">
        <v>2</v>
      </c>
      <c r="H1186" s="33" t="s">
        <v>99</v>
      </c>
      <c r="I1186" s="33" t="s">
        <v>109</v>
      </c>
      <c r="J1186" s="33" t="s">
        <v>2009</v>
      </c>
      <c r="K1186" s="33"/>
      <c r="L1186" s="33"/>
      <c r="M1186" s="33" t="s">
        <v>2668</v>
      </c>
      <c r="N1186" s="35" t="s">
        <v>109</v>
      </c>
      <c r="O1186" s="35" t="n">
        <v>2015</v>
      </c>
      <c r="P1186" s="36" t="str">
        <f aca="false">J1186</f>
        <v>Mono-Light Sanctuary</v>
      </c>
      <c r="Q1186" s="37" t="n">
        <f aca="false">COUNTIF(P:P,P1186)</f>
        <v>2</v>
      </c>
      <c r="R1186" s="38" t="str">
        <f aca="false">E1186&amp;"|"&amp;J1186</f>
        <v>Saints of Whiteholme|Mono-Light Sanctuary</v>
      </c>
      <c r="S1186" s="39" t="n">
        <f aca="false">COUNTIF(R:R,R1186)</f>
        <v>1</v>
      </c>
      <c r="T1186" s="40" t="str">
        <f aca="false">B1186&amp;"|"&amp;E1186&amp;"|"&amp;J1186</f>
        <v>Starter|Saints of Whiteholme|Mono-Light Sanctuary</v>
      </c>
      <c r="U1186" s="41" t="n">
        <f aca="false">COUNTIF(T:T,T1186)</f>
        <v>1</v>
      </c>
      <c r="V1186" s="42" t="str">
        <f aca="false">B1186&amp;"|"&amp;E1186&amp;"|"&amp;J1186&amp;"|"&amp;N1186</f>
        <v>Starter|Saints of Whiteholme|Mono-Light Sanctuary|-</v>
      </c>
      <c r="W1186" s="43" t="n">
        <f aca="false">COUNTIF(V:V,V1186)</f>
        <v>1</v>
      </c>
    </row>
    <row r="1187" customFormat="false" ht="15.75" hidden="false" customHeight="true" outlineLevel="0" collapsed="false">
      <c r="A1187" s="33" t="s">
        <v>10</v>
      </c>
      <c r="B1187" s="33" t="s">
        <v>11</v>
      </c>
      <c r="C1187" s="34" t="n">
        <v>3</v>
      </c>
      <c r="D1187" s="34" t="n">
        <v>1</v>
      </c>
      <c r="E1187" s="33" t="s">
        <v>2667</v>
      </c>
      <c r="F1187" s="33" t="s">
        <v>2667</v>
      </c>
      <c r="G1187" s="34" t="n">
        <v>1</v>
      </c>
      <c r="H1187" s="33" t="s">
        <v>99</v>
      </c>
      <c r="I1187" s="33" t="s">
        <v>120</v>
      </c>
      <c r="J1187" s="33" t="s">
        <v>2030</v>
      </c>
      <c r="K1187" s="33"/>
      <c r="L1187" s="33"/>
      <c r="M1187" s="33" t="s">
        <v>2031</v>
      </c>
      <c r="N1187" s="35" t="s">
        <v>109</v>
      </c>
      <c r="O1187" s="35" t="n">
        <v>2015</v>
      </c>
      <c r="P1187" s="36" t="str">
        <f aca="false">J1187</f>
        <v>Orella, Priestess in Training</v>
      </c>
      <c r="Q1187" s="37" t="n">
        <f aca="false">COUNTIF(P:P,P1187)</f>
        <v>2</v>
      </c>
      <c r="R1187" s="38" t="str">
        <f aca="false">E1187&amp;"|"&amp;J1187</f>
        <v>Saints of Whiteholme|Orella, Priestess in Training</v>
      </c>
      <c r="S1187" s="39" t="n">
        <f aca="false">COUNTIF(R:R,R1187)</f>
        <v>1</v>
      </c>
      <c r="T1187" s="40" t="str">
        <f aca="false">B1187&amp;"|"&amp;E1187&amp;"|"&amp;J1187</f>
        <v>Starter|Saints of Whiteholme|Orella, Priestess in Training</v>
      </c>
      <c r="U1187" s="41" t="n">
        <f aca="false">COUNTIF(T:T,T1187)</f>
        <v>1</v>
      </c>
      <c r="V1187" s="42" t="str">
        <f aca="false">B1187&amp;"|"&amp;E1187&amp;"|"&amp;J1187&amp;"|"&amp;N1187</f>
        <v>Starter|Saints of Whiteholme|Orella, Priestess in Training|-</v>
      </c>
      <c r="W1187" s="43" t="n">
        <f aca="false">COUNTIF(V:V,V1187)</f>
        <v>1</v>
      </c>
    </row>
    <row r="1188" customFormat="false" ht="15.75" hidden="false" customHeight="true" outlineLevel="0" collapsed="false">
      <c r="A1188" s="33" t="s">
        <v>10</v>
      </c>
      <c r="B1188" s="33" t="s">
        <v>11</v>
      </c>
      <c r="C1188" s="34" t="n">
        <v>3</v>
      </c>
      <c r="D1188" s="34" t="n">
        <v>1</v>
      </c>
      <c r="E1188" s="33" t="s">
        <v>2667</v>
      </c>
      <c r="F1188" s="33" t="s">
        <v>2667</v>
      </c>
      <c r="G1188" s="34" t="n">
        <v>2</v>
      </c>
      <c r="H1188" s="33" t="s">
        <v>99</v>
      </c>
      <c r="I1188" s="33" t="s">
        <v>105</v>
      </c>
      <c r="J1188" s="33" t="s">
        <v>2052</v>
      </c>
      <c r="K1188" s="33"/>
      <c r="L1188" s="33"/>
      <c r="M1188" s="33" t="s">
        <v>2053</v>
      </c>
      <c r="N1188" s="35" t="s">
        <v>109</v>
      </c>
      <c r="O1188" s="35" t="n">
        <v>2015</v>
      </c>
      <c r="P1188" s="36" t="str">
        <f aca="false">J1188</f>
        <v>Pyotr, Ghost Hunter</v>
      </c>
      <c r="Q1188" s="37" t="n">
        <f aca="false">COUNTIF(P:P,P1188)</f>
        <v>2</v>
      </c>
      <c r="R1188" s="38" t="str">
        <f aca="false">E1188&amp;"|"&amp;J1188</f>
        <v>Saints of Whiteholme|Pyotr, Ghost Hunter</v>
      </c>
      <c r="S1188" s="39" t="n">
        <f aca="false">COUNTIF(R:R,R1188)</f>
        <v>1</v>
      </c>
      <c r="T1188" s="40" t="str">
        <f aca="false">B1188&amp;"|"&amp;E1188&amp;"|"&amp;J1188</f>
        <v>Starter|Saints of Whiteholme|Pyotr, Ghost Hunter</v>
      </c>
      <c r="U1188" s="41" t="n">
        <f aca="false">COUNTIF(T:T,T1188)</f>
        <v>1</v>
      </c>
      <c r="V1188" s="42" t="str">
        <f aca="false">B1188&amp;"|"&amp;E1188&amp;"|"&amp;J1188&amp;"|"&amp;N1188</f>
        <v>Starter|Saints of Whiteholme|Pyotr, Ghost Hunter|-</v>
      </c>
      <c r="W1188" s="43" t="n">
        <f aca="false">COUNTIF(V:V,V1188)</f>
        <v>1</v>
      </c>
    </row>
    <row r="1189" customFormat="false" ht="15.75" hidden="false" customHeight="true" outlineLevel="0" collapsed="false">
      <c r="A1189" s="33" t="s">
        <v>10</v>
      </c>
      <c r="B1189" s="33" t="s">
        <v>11</v>
      </c>
      <c r="C1189" s="34" t="n">
        <v>3</v>
      </c>
      <c r="D1189" s="34" t="n">
        <v>1</v>
      </c>
      <c r="E1189" s="33" t="s">
        <v>2667</v>
      </c>
      <c r="F1189" s="33" t="s">
        <v>2667</v>
      </c>
      <c r="G1189" s="34" t="n">
        <v>1</v>
      </c>
      <c r="H1189" s="33" t="s">
        <v>99</v>
      </c>
      <c r="I1189" s="33" t="s">
        <v>162</v>
      </c>
      <c r="J1189" s="33" t="s">
        <v>2117</v>
      </c>
      <c r="K1189" s="33"/>
      <c r="L1189" s="33"/>
      <c r="M1189" s="33" t="s">
        <v>2118</v>
      </c>
      <c r="N1189" s="35" t="s">
        <v>109</v>
      </c>
      <c r="O1189" s="35" t="n">
        <v>2015</v>
      </c>
      <c r="P1189" s="36" t="str">
        <f aca="false">J1189</f>
        <v>White Egg, Birth of Light</v>
      </c>
      <c r="Q1189" s="37" t="n">
        <f aca="false">COUNTIF(P:P,P1189)</f>
        <v>2</v>
      </c>
      <c r="R1189" s="38" t="str">
        <f aca="false">E1189&amp;"|"&amp;J1189</f>
        <v>Saints of Whiteholme|White Egg, Birth of Light</v>
      </c>
      <c r="S1189" s="39" t="n">
        <f aca="false">COUNTIF(R:R,R1189)</f>
        <v>1</v>
      </c>
      <c r="T1189" s="40" t="str">
        <f aca="false">B1189&amp;"|"&amp;E1189&amp;"|"&amp;J1189</f>
        <v>Starter|Saints of Whiteholme|White Egg, Birth of Light</v>
      </c>
      <c r="U1189" s="41" t="n">
        <f aca="false">COUNTIF(T:T,T1189)</f>
        <v>1</v>
      </c>
      <c r="V1189" s="42" t="str">
        <f aca="false">B1189&amp;"|"&amp;E1189&amp;"|"&amp;J1189&amp;"|"&amp;N1189</f>
        <v>Starter|Saints of Whiteholme|White Egg, Birth of Light|-</v>
      </c>
      <c r="W1189" s="43" t="n">
        <f aca="false">COUNTIF(V:V,V1189)</f>
        <v>1</v>
      </c>
    </row>
    <row r="1190" customFormat="false" ht="15.75" hidden="false" customHeight="true" outlineLevel="0" collapsed="false">
      <c r="A1190" s="33" t="s">
        <v>10</v>
      </c>
      <c r="B1190" s="33" t="s">
        <v>13</v>
      </c>
      <c r="C1190" s="34" t="n">
        <v>4</v>
      </c>
      <c r="D1190" s="34" t="n">
        <v>3</v>
      </c>
      <c r="E1190" s="33" t="s">
        <v>2669</v>
      </c>
      <c r="F1190" s="33" t="s">
        <v>2669</v>
      </c>
      <c r="G1190" s="34" t="n">
        <v>2</v>
      </c>
      <c r="H1190" s="33" t="s">
        <v>110</v>
      </c>
      <c r="I1190" s="33" t="s">
        <v>162</v>
      </c>
      <c r="J1190" s="33" t="s">
        <v>2670</v>
      </c>
      <c r="K1190" s="33" t="s">
        <v>2671</v>
      </c>
      <c r="L1190" s="33"/>
      <c r="M1190" s="33" t="s">
        <v>2672</v>
      </c>
      <c r="N1190" s="35" t="s">
        <v>109</v>
      </c>
      <c r="O1190" s="35" t="n">
        <v>2015</v>
      </c>
      <c r="P1190" s="36" t="str">
        <f aca="false">J1190</f>
        <v>Bananeko</v>
      </c>
      <c r="Q1190" s="37" t="n">
        <f aca="false">COUNTIF(P:P,P1190)</f>
        <v>1</v>
      </c>
      <c r="R1190" s="38" t="str">
        <f aca="false">E1190&amp;"|"&amp;J1190</f>
        <v>Samurai Mowdown|Bananeko</v>
      </c>
      <c r="S1190" s="39" t="n">
        <f aca="false">COUNTIF(R:R,R1190)</f>
        <v>1</v>
      </c>
      <c r="T1190" s="40" t="str">
        <f aca="false">B1190&amp;"|"&amp;E1190&amp;"|"&amp;J1190</f>
        <v>Expansion|Samurai Mowdown|Bananeko</v>
      </c>
      <c r="U1190" s="41" t="n">
        <f aca="false">COUNTIF(T:T,T1190)</f>
        <v>1</v>
      </c>
      <c r="V1190" s="42" t="str">
        <f aca="false">B1190&amp;"|"&amp;E1190&amp;"|"&amp;J1190&amp;"|"&amp;N1190</f>
        <v>Expansion|Samurai Mowdown|Bananeko|-</v>
      </c>
      <c r="W1190" s="43" t="n">
        <f aca="false">COUNTIF(V:V,V1190)</f>
        <v>1</v>
      </c>
    </row>
    <row r="1191" customFormat="false" ht="15.75" hidden="false" customHeight="true" outlineLevel="0" collapsed="false">
      <c r="A1191" s="33" t="s">
        <v>10</v>
      </c>
      <c r="B1191" s="33" t="s">
        <v>13</v>
      </c>
      <c r="C1191" s="34" t="n">
        <v>4</v>
      </c>
      <c r="D1191" s="34" t="n">
        <v>2</v>
      </c>
      <c r="E1191" s="33" t="s">
        <v>2669</v>
      </c>
      <c r="F1191" s="33" t="s">
        <v>2669</v>
      </c>
      <c r="G1191" s="34" t="n">
        <v>3</v>
      </c>
      <c r="H1191" s="33" t="s">
        <v>109</v>
      </c>
      <c r="I1191" s="33" t="s">
        <v>125</v>
      </c>
      <c r="J1191" s="33" t="s">
        <v>2673</v>
      </c>
      <c r="K1191" s="33"/>
      <c r="L1191" s="33"/>
      <c r="M1191" s="33" t="s">
        <v>2674</v>
      </c>
      <c r="N1191" s="35" t="s">
        <v>109</v>
      </c>
      <c r="O1191" s="35" t="n">
        <v>2015</v>
      </c>
      <c r="P1191" s="36" t="str">
        <f aca="false">J1191</f>
        <v>Killing Spree</v>
      </c>
      <c r="Q1191" s="37" t="n">
        <f aca="false">COUNTIF(P:P,P1191)</f>
        <v>1</v>
      </c>
      <c r="R1191" s="38" t="str">
        <f aca="false">E1191&amp;"|"&amp;J1191</f>
        <v>Samurai Mowdown|Killing Spree</v>
      </c>
      <c r="S1191" s="39" t="n">
        <f aca="false">COUNTIF(R:R,R1191)</f>
        <v>1</v>
      </c>
      <c r="T1191" s="40" t="str">
        <f aca="false">B1191&amp;"|"&amp;E1191&amp;"|"&amp;J1191</f>
        <v>Expansion|Samurai Mowdown|Killing Spree</v>
      </c>
      <c r="U1191" s="41" t="n">
        <f aca="false">COUNTIF(T:T,T1191)</f>
        <v>1</v>
      </c>
      <c r="V1191" s="42" t="str">
        <f aca="false">B1191&amp;"|"&amp;E1191&amp;"|"&amp;J1191&amp;"|"&amp;N1191</f>
        <v>Expansion|Samurai Mowdown|Killing Spree|-</v>
      </c>
      <c r="W1191" s="43" t="n">
        <f aca="false">COUNTIF(V:V,V1191)</f>
        <v>1</v>
      </c>
    </row>
    <row r="1192" customFormat="false" ht="15.75" hidden="false" customHeight="true" outlineLevel="0" collapsed="false">
      <c r="A1192" s="33" t="s">
        <v>10</v>
      </c>
      <c r="B1192" s="33" t="s">
        <v>13</v>
      </c>
      <c r="C1192" s="34" t="n">
        <v>4</v>
      </c>
      <c r="D1192" s="34" t="n">
        <v>2</v>
      </c>
      <c r="E1192" s="33" t="s">
        <v>2669</v>
      </c>
      <c r="F1192" s="33" t="s">
        <v>2669</v>
      </c>
      <c r="G1192" s="34" t="n">
        <v>5</v>
      </c>
      <c r="H1192" s="33" t="s">
        <v>129</v>
      </c>
      <c r="I1192" s="33" t="s">
        <v>105</v>
      </c>
      <c r="J1192" s="33" t="s">
        <v>2675</v>
      </c>
      <c r="K1192" s="33" t="s">
        <v>2676</v>
      </c>
      <c r="L1192" s="33"/>
      <c r="M1192" s="33" t="s">
        <v>2677</v>
      </c>
      <c r="N1192" s="35" t="s">
        <v>109</v>
      </c>
      <c r="O1192" s="35" t="n">
        <v>2015</v>
      </c>
      <c r="P1192" s="36" t="str">
        <f aca="false">J1192</f>
        <v>Master Mitsubishi</v>
      </c>
      <c r="Q1192" s="37" t="n">
        <f aca="false">COUNTIF(P:P,P1192)</f>
        <v>1</v>
      </c>
      <c r="R1192" s="38" t="str">
        <f aca="false">E1192&amp;"|"&amp;J1192</f>
        <v>Samurai Mowdown|Master Mitsubishi</v>
      </c>
      <c r="S1192" s="39" t="n">
        <f aca="false">COUNTIF(R:R,R1192)</f>
        <v>1</v>
      </c>
      <c r="T1192" s="40" t="str">
        <f aca="false">B1192&amp;"|"&amp;E1192&amp;"|"&amp;J1192</f>
        <v>Expansion|Samurai Mowdown|Master Mitsubishi</v>
      </c>
      <c r="U1192" s="41" t="n">
        <f aca="false">COUNTIF(T:T,T1192)</f>
        <v>1</v>
      </c>
      <c r="V1192" s="42" t="str">
        <f aca="false">B1192&amp;"|"&amp;E1192&amp;"|"&amp;J1192&amp;"|"&amp;N1192</f>
        <v>Expansion|Samurai Mowdown|Master Mitsubishi|-</v>
      </c>
      <c r="W1192" s="43" t="n">
        <f aca="false">COUNTIF(V:V,V1192)</f>
        <v>1</v>
      </c>
    </row>
    <row r="1193" customFormat="false" ht="15.75" hidden="false" customHeight="true" outlineLevel="0" collapsed="false">
      <c r="A1193" s="33" t="s">
        <v>10</v>
      </c>
      <c r="B1193" s="33" t="s">
        <v>13</v>
      </c>
      <c r="C1193" s="34" t="n">
        <v>4</v>
      </c>
      <c r="D1193" s="34" t="n">
        <v>2</v>
      </c>
      <c r="E1193" s="33" t="s">
        <v>2669</v>
      </c>
      <c r="F1193" s="33" t="s">
        <v>2669</v>
      </c>
      <c r="G1193" s="34" t="n">
        <v>4</v>
      </c>
      <c r="H1193" s="33" t="s">
        <v>124</v>
      </c>
      <c r="I1193" s="33" t="s">
        <v>275</v>
      </c>
      <c r="J1193" s="33" t="s">
        <v>2678</v>
      </c>
      <c r="K1193" s="33"/>
      <c r="L1193" s="33"/>
      <c r="M1193" s="33" t="s">
        <v>2679</v>
      </c>
      <c r="N1193" s="35" t="s">
        <v>109</v>
      </c>
      <c r="O1193" s="35" t="n">
        <v>2015</v>
      </c>
      <c r="P1193" s="36" t="str">
        <f aca="false">J1193</f>
        <v>Ninkempo</v>
      </c>
      <c r="Q1193" s="37" t="n">
        <f aca="false">COUNTIF(P:P,P1193)</f>
        <v>1</v>
      </c>
      <c r="R1193" s="38" t="str">
        <f aca="false">E1193&amp;"|"&amp;J1193</f>
        <v>Samurai Mowdown|Ninkempo</v>
      </c>
      <c r="S1193" s="39" t="n">
        <f aca="false">COUNTIF(R:R,R1193)</f>
        <v>1</v>
      </c>
      <c r="T1193" s="40" t="str">
        <f aca="false">B1193&amp;"|"&amp;E1193&amp;"|"&amp;J1193</f>
        <v>Expansion|Samurai Mowdown|Ninkempo</v>
      </c>
      <c r="U1193" s="41" t="n">
        <f aca="false">COUNTIF(T:T,T1193)</f>
        <v>1</v>
      </c>
      <c r="V1193" s="42" t="str">
        <f aca="false">B1193&amp;"|"&amp;E1193&amp;"|"&amp;J1193&amp;"|"&amp;N1193</f>
        <v>Expansion|Samurai Mowdown|Ninkempo|-</v>
      </c>
      <c r="W1193" s="43" t="n">
        <f aca="false">COUNTIF(V:V,V1193)</f>
        <v>1</v>
      </c>
    </row>
    <row r="1194" customFormat="false" ht="15.75" hidden="false" customHeight="true" outlineLevel="0" collapsed="false">
      <c r="A1194" s="33" t="s">
        <v>10</v>
      </c>
      <c r="B1194" s="33" t="s">
        <v>13</v>
      </c>
      <c r="C1194" s="34" t="n">
        <v>4</v>
      </c>
      <c r="D1194" s="34" t="n">
        <v>2</v>
      </c>
      <c r="E1194" s="33" t="s">
        <v>2669</v>
      </c>
      <c r="F1194" s="33" t="s">
        <v>2669</v>
      </c>
      <c r="G1194" s="34" t="n">
        <v>3</v>
      </c>
      <c r="H1194" s="33" t="s">
        <v>99</v>
      </c>
      <c r="I1194" s="33" t="s">
        <v>117</v>
      </c>
      <c r="J1194" s="33" t="s">
        <v>2680</v>
      </c>
      <c r="K1194" s="33"/>
      <c r="L1194" s="33"/>
      <c r="M1194" s="33" t="s">
        <v>2681</v>
      </c>
      <c r="N1194" s="35" t="s">
        <v>109</v>
      </c>
      <c r="O1194" s="35" t="n">
        <v>2015</v>
      </c>
      <c r="P1194" s="36" t="str">
        <f aca="false">J1194</f>
        <v>Robogeisha</v>
      </c>
      <c r="Q1194" s="37" t="n">
        <f aca="false">COUNTIF(P:P,P1194)</f>
        <v>1</v>
      </c>
      <c r="R1194" s="38" t="str">
        <f aca="false">E1194&amp;"|"&amp;J1194</f>
        <v>Samurai Mowdown|Robogeisha</v>
      </c>
      <c r="S1194" s="39" t="n">
        <f aca="false">COUNTIF(R:R,R1194)</f>
        <v>1</v>
      </c>
      <c r="T1194" s="40" t="str">
        <f aca="false">B1194&amp;"|"&amp;E1194&amp;"|"&amp;J1194</f>
        <v>Expansion|Samurai Mowdown|Robogeisha</v>
      </c>
      <c r="U1194" s="41" t="n">
        <f aca="false">COUNTIF(T:T,T1194)</f>
        <v>1</v>
      </c>
      <c r="V1194" s="42" t="str">
        <f aca="false">B1194&amp;"|"&amp;E1194&amp;"|"&amp;J1194&amp;"|"&amp;N1194</f>
        <v>Expansion|Samurai Mowdown|Robogeisha|-</v>
      </c>
      <c r="W1194" s="43" t="n">
        <f aca="false">COUNTIF(V:V,V1194)</f>
        <v>1</v>
      </c>
    </row>
    <row r="1195" customFormat="false" ht="15.75" hidden="false" customHeight="true" outlineLevel="0" collapsed="false">
      <c r="A1195" s="33" t="s">
        <v>10</v>
      </c>
      <c r="B1195" s="33" t="s">
        <v>13</v>
      </c>
      <c r="C1195" s="34" t="n">
        <v>4</v>
      </c>
      <c r="D1195" s="34" t="n">
        <v>1</v>
      </c>
      <c r="E1195" s="33" t="s">
        <v>2669</v>
      </c>
      <c r="F1195" s="33" t="s">
        <v>2669</v>
      </c>
      <c r="G1195" s="34" t="n">
        <v>6</v>
      </c>
      <c r="H1195" s="33" t="s">
        <v>114</v>
      </c>
      <c r="I1195" s="33" t="s">
        <v>125</v>
      </c>
      <c r="J1195" s="33" t="s">
        <v>2682</v>
      </c>
      <c r="K1195" s="33" t="s">
        <v>2683</v>
      </c>
      <c r="L1195" s="33"/>
      <c r="M1195" s="33" t="s">
        <v>2684</v>
      </c>
      <c r="N1195" s="35" t="s">
        <v>109</v>
      </c>
      <c r="O1195" s="35" t="n">
        <v>2015</v>
      </c>
      <c r="P1195" s="36" t="str">
        <f aca="false">J1195</f>
        <v>Sizorukatana, the Manslayer</v>
      </c>
      <c r="Q1195" s="37" t="n">
        <f aca="false">COUNTIF(P:P,P1195)</f>
        <v>1</v>
      </c>
      <c r="R1195" s="38" t="str">
        <f aca="false">E1195&amp;"|"&amp;J1195</f>
        <v>Samurai Mowdown|Sizorukatana, the Manslayer</v>
      </c>
      <c r="S1195" s="39" t="n">
        <f aca="false">COUNTIF(R:R,R1195)</f>
        <v>1</v>
      </c>
      <c r="T1195" s="40" t="str">
        <f aca="false">B1195&amp;"|"&amp;E1195&amp;"|"&amp;J1195</f>
        <v>Expansion|Samurai Mowdown|Sizorukatana, the Manslayer</v>
      </c>
      <c r="U1195" s="41" t="n">
        <f aca="false">COUNTIF(T:T,T1195)</f>
        <v>1</v>
      </c>
      <c r="V1195" s="42" t="str">
        <f aca="false">B1195&amp;"|"&amp;E1195&amp;"|"&amp;J1195&amp;"|"&amp;N1195</f>
        <v>Expansion|Samurai Mowdown|Sizorukatana, the Manslayer|-</v>
      </c>
      <c r="W1195" s="43" t="n">
        <f aca="false">COUNTIF(V:V,V1195)</f>
        <v>1</v>
      </c>
    </row>
    <row r="1196" customFormat="false" ht="15.75" hidden="false" customHeight="true" outlineLevel="0" collapsed="false">
      <c r="A1196" s="33" t="s">
        <v>26</v>
      </c>
      <c r="B1196" s="33" t="s">
        <v>13</v>
      </c>
      <c r="C1196" s="34" t="n">
        <v>4</v>
      </c>
      <c r="D1196" s="34" t="n">
        <v>2</v>
      </c>
      <c r="E1196" s="33" t="s">
        <v>2685</v>
      </c>
      <c r="F1196" s="33" t="s">
        <v>2685</v>
      </c>
      <c r="G1196" s="34" t="n">
        <v>3</v>
      </c>
      <c r="H1196" s="33" t="s">
        <v>114</v>
      </c>
      <c r="I1196" s="33" t="s">
        <v>109</v>
      </c>
      <c r="J1196" s="33" t="s">
        <v>2686</v>
      </c>
      <c r="K1196" s="33" t="s">
        <v>2687</v>
      </c>
      <c r="L1196" s="33"/>
      <c r="M1196" s="33" t="s">
        <v>2688</v>
      </c>
      <c r="N1196" s="35" t="s">
        <v>26</v>
      </c>
      <c r="O1196" s="35" t="n">
        <v>2016</v>
      </c>
      <c r="P1196" s="36" t="str">
        <f aca="false">J1196</f>
        <v>Easy Deck Oven</v>
      </c>
      <c r="Q1196" s="37" t="n">
        <f aca="false">COUNTIF(P:P,P1196)</f>
        <v>1</v>
      </c>
      <c r="R1196" s="38" t="str">
        <f aca="false">E1196&amp;"|"&amp;J1196</f>
        <v>Saved by the 90's|Easy Deck Oven</v>
      </c>
      <c r="S1196" s="39" t="n">
        <f aca="false">COUNTIF(R:R,R1196)</f>
        <v>1</v>
      </c>
      <c r="T1196" s="40" t="str">
        <f aca="false">B1196&amp;"|"&amp;E1196&amp;"|"&amp;J1196</f>
        <v>Expansion|Saved by the 90's|Easy Deck Oven</v>
      </c>
      <c r="U1196" s="41" t="n">
        <f aca="false">COUNTIF(T:T,T1196)</f>
        <v>1</v>
      </c>
      <c r="V1196" s="42" t="str">
        <f aca="false">B1196&amp;"|"&amp;E1196&amp;"|"&amp;J1196&amp;"|"&amp;N1196</f>
        <v>Expansion|Saved by the 90's|Easy Deck Oven|Set Rotation</v>
      </c>
      <c r="W1196" s="43" t="n">
        <f aca="false">COUNTIF(V:V,V1196)</f>
        <v>1</v>
      </c>
    </row>
    <row r="1197" customFormat="false" ht="15.75" hidden="false" customHeight="true" outlineLevel="0" collapsed="false">
      <c r="A1197" s="33" t="s">
        <v>26</v>
      </c>
      <c r="B1197" s="33" t="s">
        <v>13</v>
      </c>
      <c r="C1197" s="34" t="n">
        <v>4</v>
      </c>
      <c r="D1197" s="34" t="n">
        <v>1</v>
      </c>
      <c r="E1197" s="33" t="s">
        <v>2685</v>
      </c>
      <c r="F1197" s="33" t="s">
        <v>2685</v>
      </c>
      <c r="G1197" s="34" t="n">
        <v>6</v>
      </c>
      <c r="H1197" s="33" t="s">
        <v>124</v>
      </c>
      <c r="I1197" s="33" t="s">
        <v>105</v>
      </c>
      <c r="J1197" s="33" t="s">
        <v>2689</v>
      </c>
      <c r="K1197" s="33" t="s">
        <v>2690</v>
      </c>
      <c r="L1197" s="33"/>
      <c r="M1197" s="33" t="s">
        <v>2691</v>
      </c>
      <c r="N1197" s="35" t="s">
        <v>26</v>
      </c>
      <c r="O1197" s="35" t="n">
        <v>2016</v>
      </c>
      <c r="P1197" s="36" t="str">
        <f aca="false">J1197</f>
        <v>Electra Los Angeles</v>
      </c>
      <c r="Q1197" s="37" t="n">
        <f aca="false">COUNTIF(P:P,P1197)</f>
        <v>1</v>
      </c>
      <c r="R1197" s="38" t="str">
        <f aca="false">E1197&amp;"|"&amp;J1197</f>
        <v>Saved by the 90's|Electra Los Angeles</v>
      </c>
      <c r="S1197" s="39" t="n">
        <f aca="false">COUNTIF(R:R,R1197)</f>
        <v>1</v>
      </c>
      <c r="T1197" s="40" t="str">
        <f aca="false">B1197&amp;"|"&amp;E1197&amp;"|"&amp;J1197</f>
        <v>Expansion|Saved by the 90's|Electra Los Angeles</v>
      </c>
      <c r="U1197" s="41" t="n">
        <f aca="false">COUNTIF(T:T,T1197)</f>
        <v>1</v>
      </c>
      <c r="V1197" s="42" t="str">
        <f aca="false">B1197&amp;"|"&amp;E1197&amp;"|"&amp;J1197&amp;"|"&amp;N1197</f>
        <v>Expansion|Saved by the 90's|Electra Los Angeles|Set Rotation</v>
      </c>
      <c r="W1197" s="43" t="n">
        <f aca="false">COUNTIF(V:V,V1197)</f>
        <v>1</v>
      </c>
    </row>
    <row r="1198" customFormat="false" ht="15.75" hidden="false" customHeight="true" outlineLevel="0" collapsed="false">
      <c r="A1198" s="33" t="s">
        <v>26</v>
      </c>
      <c r="B1198" s="33" t="s">
        <v>13</v>
      </c>
      <c r="C1198" s="34" t="n">
        <v>4</v>
      </c>
      <c r="D1198" s="34" t="n">
        <v>2</v>
      </c>
      <c r="E1198" s="33" t="s">
        <v>2685</v>
      </c>
      <c r="F1198" s="33" t="s">
        <v>2685</v>
      </c>
      <c r="G1198" s="34" t="n">
        <v>4</v>
      </c>
      <c r="H1198" s="33" t="s">
        <v>124</v>
      </c>
      <c r="I1198" s="33" t="s">
        <v>162</v>
      </c>
      <c r="J1198" s="33" t="s">
        <v>2692</v>
      </c>
      <c r="K1198" s="33" t="s">
        <v>2693</v>
      </c>
      <c r="L1198" s="33"/>
      <c r="M1198" s="33" t="s">
        <v>2694</v>
      </c>
      <c r="N1198" s="35" t="s">
        <v>26</v>
      </c>
      <c r="O1198" s="35" t="n">
        <v>2016</v>
      </c>
      <c r="P1198" s="36" t="str">
        <f aca="false">J1198</f>
        <v>Middle-aged Misunderstood Ninja Duck</v>
      </c>
      <c r="Q1198" s="37" t="n">
        <f aca="false">COUNTIF(P:P,P1198)</f>
        <v>1</v>
      </c>
      <c r="R1198" s="38" t="str">
        <f aca="false">E1198&amp;"|"&amp;J1198</f>
        <v>Saved by the 90's|Middle-aged Misunderstood Ninja Duck</v>
      </c>
      <c r="S1198" s="39" t="n">
        <f aca="false">COUNTIF(R:R,R1198)</f>
        <v>1</v>
      </c>
      <c r="T1198" s="40" t="str">
        <f aca="false">B1198&amp;"|"&amp;E1198&amp;"|"&amp;J1198</f>
        <v>Expansion|Saved by the 90's|Middle-aged Misunderstood Ninja Duck</v>
      </c>
      <c r="U1198" s="41" t="n">
        <f aca="false">COUNTIF(T:T,T1198)</f>
        <v>1</v>
      </c>
      <c r="V1198" s="42" t="str">
        <f aca="false">B1198&amp;"|"&amp;E1198&amp;"|"&amp;J1198&amp;"|"&amp;N1198</f>
        <v>Expansion|Saved by the 90's|Middle-aged Misunderstood Ninja Duck|Set Rotation</v>
      </c>
      <c r="W1198" s="43" t="n">
        <f aca="false">COUNTIF(V:V,V1198)</f>
        <v>1</v>
      </c>
    </row>
    <row r="1199" customFormat="false" ht="15.75" hidden="false" customHeight="true" outlineLevel="0" collapsed="false">
      <c r="A1199" s="33" t="s">
        <v>26</v>
      </c>
      <c r="B1199" s="33" t="s">
        <v>13</v>
      </c>
      <c r="C1199" s="34" t="n">
        <v>4</v>
      </c>
      <c r="D1199" s="34" t="n">
        <v>2</v>
      </c>
      <c r="E1199" s="33" t="s">
        <v>2685</v>
      </c>
      <c r="F1199" s="33" t="s">
        <v>2685</v>
      </c>
      <c r="G1199" s="34" t="n">
        <v>5</v>
      </c>
      <c r="H1199" s="33" t="s">
        <v>114</v>
      </c>
      <c r="I1199" s="33" t="s">
        <v>117</v>
      </c>
      <c r="J1199" s="33" t="s">
        <v>2695</v>
      </c>
      <c r="K1199" s="33" t="s">
        <v>2696</v>
      </c>
      <c r="L1199" s="33"/>
      <c r="M1199" s="33" t="s">
        <v>2697</v>
      </c>
      <c r="N1199" s="35" t="s">
        <v>26</v>
      </c>
      <c r="O1199" s="35" t="n">
        <v>2016</v>
      </c>
      <c r="P1199" s="36" t="str">
        <f aca="false">J1199</f>
        <v>Ol'Mech the Animatronic</v>
      </c>
      <c r="Q1199" s="37" t="n">
        <f aca="false">COUNTIF(P:P,P1199)</f>
        <v>1</v>
      </c>
      <c r="R1199" s="38" t="str">
        <f aca="false">E1199&amp;"|"&amp;J1199</f>
        <v>Saved by the 90's|Ol'Mech the Animatronic</v>
      </c>
      <c r="S1199" s="39" t="n">
        <f aca="false">COUNTIF(R:R,R1199)</f>
        <v>1</v>
      </c>
      <c r="T1199" s="40" t="str">
        <f aca="false">B1199&amp;"|"&amp;E1199&amp;"|"&amp;J1199</f>
        <v>Expansion|Saved by the 90's|Ol'Mech the Animatronic</v>
      </c>
      <c r="U1199" s="41" t="n">
        <f aca="false">COUNTIF(T:T,T1199)</f>
        <v>1</v>
      </c>
      <c r="V1199" s="42" t="str">
        <f aca="false">B1199&amp;"|"&amp;E1199&amp;"|"&amp;J1199&amp;"|"&amp;N1199</f>
        <v>Expansion|Saved by the 90's|Ol'Mech the Animatronic|Set Rotation</v>
      </c>
      <c r="W1199" s="43" t="n">
        <f aca="false">COUNTIF(V:V,V1199)</f>
        <v>1</v>
      </c>
    </row>
    <row r="1200" customFormat="false" ht="15.75" hidden="false" customHeight="true" outlineLevel="0" collapsed="false">
      <c r="A1200" s="33" t="s">
        <v>26</v>
      </c>
      <c r="B1200" s="33" t="s">
        <v>13</v>
      </c>
      <c r="C1200" s="34" t="n">
        <v>4</v>
      </c>
      <c r="D1200" s="34" t="n">
        <v>2</v>
      </c>
      <c r="E1200" s="33" t="s">
        <v>2685</v>
      </c>
      <c r="F1200" s="33" t="s">
        <v>2685</v>
      </c>
      <c r="G1200" s="34" t="n">
        <v>3</v>
      </c>
      <c r="H1200" s="33" t="s">
        <v>110</v>
      </c>
      <c r="I1200" s="33" t="s">
        <v>275</v>
      </c>
      <c r="J1200" s="33" t="s">
        <v>2698</v>
      </c>
      <c r="K1200" s="33" t="s">
        <v>2699</v>
      </c>
      <c r="L1200" s="33"/>
      <c r="M1200" s="33" t="s">
        <v>2700</v>
      </c>
      <c r="N1200" s="35" t="s">
        <v>26</v>
      </c>
      <c r="O1200" s="35" t="n">
        <v>2016</v>
      </c>
      <c r="P1200" s="36" t="str">
        <f aca="false">J1200</f>
        <v>The Cruel-Aid Man</v>
      </c>
      <c r="Q1200" s="37" t="n">
        <f aca="false">COUNTIF(P:P,P1200)</f>
        <v>1</v>
      </c>
      <c r="R1200" s="38" t="str">
        <f aca="false">E1200&amp;"|"&amp;J1200</f>
        <v>Saved by the 90's|The Cruel-Aid Man</v>
      </c>
      <c r="S1200" s="39" t="n">
        <f aca="false">COUNTIF(R:R,R1200)</f>
        <v>1</v>
      </c>
      <c r="T1200" s="40" t="str">
        <f aca="false">B1200&amp;"|"&amp;E1200&amp;"|"&amp;J1200</f>
        <v>Expansion|Saved by the 90's|The Cruel-Aid Man</v>
      </c>
      <c r="U1200" s="41" t="n">
        <f aca="false">COUNTIF(T:T,T1200)</f>
        <v>1</v>
      </c>
      <c r="V1200" s="42" t="str">
        <f aca="false">B1200&amp;"|"&amp;E1200&amp;"|"&amp;J1200&amp;"|"&amp;N1200</f>
        <v>Expansion|Saved by the 90's|The Cruel-Aid Man|Set Rotation</v>
      </c>
      <c r="W1200" s="43" t="n">
        <f aca="false">COUNTIF(V:V,V1200)</f>
        <v>1</v>
      </c>
    </row>
    <row r="1201" customFormat="false" ht="15.75" hidden="false" customHeight="true" outlineLevel="0" collapsed="false">
      <c r="A1201" s="33" t="s">
        <v>26</v>
      </c>
      <c r="B1201" s="33" t="s">
        <v>13</v>
      </c>
      <c r="C1201" s="34" t="n">
        <v>4</v>
      </c>
      <c r="D1201" s="34" t="n">
        <v>3</v>
      </c>
      <c r="E1201" s="33" t="s">
        <v>2685</v>
      </c>
      <c r="F1201" s="33" t="s">
        <v>2685</v>
      </c>
      <c r="G1201" s="34" t="n">
        <v>2</v>
      </c>
      <c r="H1201" s="33" t="s">
        <v>124</v>
      </c>
      <c r="I1201" s="33" t="s">
        <v>105</v>
      </c>
      <c r="J1201" s="33" t="s">
        <v>2701</v>
      </c>
      <c r="K1201" s="33" t="s">
        <v>2702</v>
      </c>
      <c r="L1201" s="33"/>
      <c r="M1201" s="33" t="s">
        <v>2703</v>
      </c>
      <c r="N1201" s="35" t="s">
        <v>26</v>
      </c>
      <c r="O1201" s="35" t="n">
        <v>2016</v>
      </c>
      <c r="P1201" s="36" t="str">
        <f aca="false">J1201</f>
        <v>The Fly Duke</v>
      </c>
      <c r="Q1201" s="37" t="n">
        <f aca="false">COUNTIF(P:P,P1201)</f>
        <v>1</v>
      </c>
      <c r="R1201" s="38" t="str">
        <f aca="false">E1201&amp;"|"&amp;J1201</f>
        <v>Saved by the 90's|The Fly Duke</v>
      </c>
      <c r="S1201" s="39" t="n">
        <f aca="false">COUNTIF(R:R,R1201)</f>
        <v>1</v>
      </c>
      <c r="T1201" s="40" t="str">
        <f aca="false">B1201&amp;"|"&amp;E1201&amp;"|"&amp;J1201</f>
        <v>Expansion|Saved by the 90's|The Fly Duke</v>
      </c>
      <c r="U1201" s="41" t="n">
        <f aca="false">COUNTIF(T:T,T1201)</f>
        <v>1</v>
      </c>
      <c r="V1201" s="42" t="str">
        <f aca="false">B1201&amp;"|"&amp;E1201&amp;"|"&amp;J1201&amp;"|"&amp;N1201</f>
        <v>Expansion|Saved by the 90's|The Fly Duke|Set Rotation</v>
      </c>
      <c r="W1201" s="43" t="n">
        <f aca="false">COUNTIF(V:V,V1201)</f>
        <v>1</v>
      </c>
    </row>
    <row r="1202" customFormat="false" ht="15.75" hidden="false" customHeight="true" outlineLevel="0" collapsed="false">
      <c r="A1202" s="33" t="s">
        <v>10</v>
      </c>
      <c r="B1202" s="33" t="s">
        <v>17</v>
      </c>
      <c r="C1202" s="34" t="n">
        <v>7</v>
      </c>
      <c r="D1202" s="34" t="n">
        <v>1</v>
      </c>
      <c r="E1202" s="33" t="s">
        <v>2704</v>
      </c>
      <c r="F1202" s="33" t="s">
        <v>2704</v>
      </c>
      <c r="G1202" s="34" t="n">
        <v>7</v>
      </c>
      <c r="H1202" s="33" t="s">
        <v>139</v>
      </c>
      <c r="I1202" s="33" t="s">
        <v>109</v>
      </c>
      <c r="J1202" s="33" t="s">
        <v>2705</v>
      </c>
      <c r="K1202" s="33"/>
      <c r="L1202" s="33"/>
      <c r="M1202" s="33" t="s">
        <v>2706</v>
      </c>
      <c r="N1202" s="35" t="s">
        <v>109</v>
      </c>
      <c r="O1202" s="35" t="n">
        <v>2015</v>
      </c>
      <c r="P1202" s="36" t="str">
        <f aca="false">J1202</f>
        <v>Vault of Ages</v>
      </c>
      <c r="Q1202" s="37" t="n">
        <f aca="false">COUNTIF(P:P,P1202)</f>
        <v>1</v>
      </c>
      <c r="R1202" s="38" t="str">
        <f aca="false">E1202&amp;"|"&amp;J1202</f>
        <v>Sealed Vaults|Vault of Ages</v>
      </c>
      <c r="S1202" s="39" t="n">
        <f aca="false">COUNTIF(R:R,R1202)</f>
        <v>1</v>
      </c>
      <c r="T1202" s="40" t="str">
        <f aca="false">B1202&amp;"|"&amp;E1202&amp;"|"&amp;J1202</f>
        <v>Silver Promo|Sealed Vaults|Vault of Ages</v>
      </c>
      <c r="U1202" s="41" t="n">
        <f aca="false">COUNTIF(T:T,T1202)</f>
        <v>1</v>
      </c>
      <c r="V1202" s="42" t="str">
        <f aca="false">B1202&amp;"|"&amp;E1202&amp;"|"&amp;J1202&amp;"|"&amp;N1202</f>
        <v>Silver Promo|Sealed Vaults|Vault of Ages|-</v>
      </c>
      <c r="W1202" s="43" t="n">
        <f aca="false">COUNTIF(V:V,V1202)</f>
        <v>1</v>
      </c>
    </row>
    <row r="1203" customFormat="false" ht="15.75" hidden="false" customHeight="true" outlineLevel="0" collapsed="false">
      <c r="A1203" s="33" t="s">
        <v>10</v>
      </c>
      <c r="B1203" s="33" t="s">
        <v>17</v>
      </c>
      <c r="C1203" s="34" t="n">
        <v>7</v>
      </c>
      <c r="D1203" s="34" t="n">
        <v>1</v>
      </c>
      <c r="E1203" s="33" t="s">
        <v>2704</v>
      </c>
      <c r="F1203" s="33" t="s">
        <v>2704</v>
      </c>
      <c r="G1203" s="34" t="n">
        <v>7</v>
      </c>
      <c r="H1203" s="33" t="s">
        <v>124</v>
      </c>
      <c r="I1203" s="33" t="s">
        <v>109</v>
      </c>
      <c r="J1203" s="33" t="s">
        <v>2707</v>
      </c>
      <c r="K1203" s="33"/>
      <c r="L1203" s="33"/>
      <c r="M1203" s="33" t="s">
        <v>2708</v>
      </c>
      <c r="N1203" s="35" t="s">
        <v>109</v>
      </c>
      <c r="O1203" s="35" t="n">
        <v>2015</v>
      </c>
      <c r="P1203" s="36" t="str">
        <f aca="false">J1203</f>
        <v>Vault of Currents</v>
      </c>
      <c r="Q1203" s="37" t="n">
        <f aca="false">COUNTIF(P:P,P1203)</f>
        <v>1</v>
      </c>
      <c r="R1203" s="38" t="str">
        <f aca="false">E1203&amp;"|"&amp;J1203</f>
        <v>Sealed Vaults|Vault of Currents</v>
      </c>
      <c r="S1203" s="39" t="n">
        <f aca="false">COUNTIF(R:R,R1203)</f>
        <v>1</v>
      </c>
      <c r="T1203" s="40" t="str">
        <f aca="false">B1203&amp;"|"&amp;E1203&amp;"|"&amp;J1203</f>
        <v>Silver Promo|Sealed Vaults|Vault of Currents</v>
      </c>
      <c r="U1203" s="41" t="n">
        <f aca="false">COUNTIF(T:T,T1203)</f>
        <v>1</v>
      </c>
      <c r="V1203" s="42" t="str">
        <f aca="false">B1203&amp;"|"&amp;E1203&amp;"|"&amp;J1203&amp;"|"&amp;N1203</f>
        <v>Silver Promo|Sealed Vaults|Vault of Currents|-</v>
      </c>
      <c r="W1203" s="43" t="n">
        <f aca="false">COUNTIF(V:V,V1203)</f>
        <v>1</v>
      </c>
    </row>
    <row r="1204" customFormat="false" ht="15.75" hidden="false" customHeight="true" outlineLevel="0" collapsed="false">
      <c r="A1204" s="33" t="s">
        <v>10</v>
      </c>
      <c r="B1204" s="33" t="s">
        <v>17</v>
      </c>
      <c r="C1204" s="34" t="n">
        <v>7</v>
      </c>
      <c r="D1204" s="34" t="n">
        <v>1</v>
      </c>
      <c r="E1204" s="33" t="s">
        <v>2704</v>
      </c>
      <c r="F1204" s="33" t="s">
        <v>2704</v>
      </c>
      <c r="G1204" s="34" t="n">
        <v>7</v>
      </c>
      <c r="H1204" s="33" t="s">
        <v>114</v>
      </c>
      <c r="I1204" s="33" t="s">
        <v>109</v>
      </c>
      <c r="J1204" s="33" t="s">
        <v>2709</v>
      </c>
      <c r="K1204" s="33"/>
      <c r="L1204" s="33"/>
      <c r="M1204" s="33" t="s">
        <v>2710</v>
      </c>
      <c r="N1204" s="35" t="s">
        <v>109</v>
      </c>
      <c r="O1204" s="35" t="n">
        <v>2015</v>
      </c>
      <c r="P1204" s="36" t="str">
        <f aca="false">J1204</f>
        <v>Vault of Embers</v>
      </c>
      <c r="Q1204" s="37" t="n">
        <f aca="false">COUNTIF(P:P,P1204)</f>
        <v>1</v>
      </c>
      <c r="R1204" s="38" t="str">
        <f aca="false">E1204&amp;"|"&amp;J1204</f>
        <v>Sealed Vaults|Vault of Embers</v>
      </c>
      <c r="S1204" s="39" t="n">
        <f aca="false">COUNTIF(R:R,R1204)</f>
        <v>1</v>
      </c>
      <c r="T1204" s="40" t="str">
        <f aca="false">B1204&amp;"|"&amp;E1204&amp;"|"&amp;J1204</f>
        <v>Silver Promo|Sealed Vaults|Vault of Embers</v>
      </c>
      <c r="U1204" s="41" t="n">
        <f aca="false">COUNTIF(T:T,T1204)</f>
        <v>1</v>
      </c>
      <c r="V1204" s="42" t="str">
        <f aca="false">B1204&amp;"|"&amp;E1204&amp;"|"&amp;J1204&amp;"|"&amp;N1204</f>
        <v>Silver Promo|Sealed Vaults|Vault of Embers|-</v>
      </c>
      <c r="W1204" s="43" t="n">
        <f aca="false">COUNTIF(V:V,V1204)</f>
        <v>1</v>
      </c>
    </row>
    <row r="1205" customFormat="false" ht="15.75" hidden="false" customHeight="true" outlineLevel="0" collapsed="false">
      <c r="A1205" s="33" t="s">
        <v>10</v>
      </c>
      <c r="B1205" s="33" t="s">
        <v>17</v>
      </c>
      <c r="C1205" s="34" t="n">
        <v>7</v>
      </c>
      <c r="D1205" s="34" t="n">
        <v>1</v>
      </c>
      <c r="E1205" s="33" t="s">
        <v>2704</v>
      </c>
      <c r="F1205" s="33" t="s">
        <v>2704</v>
      </c>
      <c r="G1205" s="34" t="n">
        <v>7</v>
      </c>
      <c r="H1205" s="33" t="s">
        <v>99</v>
      </c>
      <c r="I1205" s="33" t="s">
        <v>109</v>
      </c>
      <c r="J1205" s="33" t="s">
        <v>2711</v>
      </c>
      <c r="K1205" s="33"/>
      <c r="L1205" s="33"/>
      <c r="M1205" s="33" t="s">
        <v>2712</v>
      </c>
      <c r="N1205" s="35" t="s">
        <v>109</v>
      </c>
      <c r="O1205" s="35" t="n">
        <v>2015</v>
      </c>
      <c r="P1205" s="36" t="str">
        <f aca="false">J1205</f>
        <v>Vault of Lights</v>
      </c>
      <c r="Q1205" s="37" t="n">
        <f aca="false">COUNTIF(P:P,P1205)</f>
        <v>1</v>
      </c>
      <c r="R1205" s="38" t="str">
        <f aca="false">E1205&amp;"|"&amp;J1205</f>
        <v>Sealed Vaults|Vault of Lights</v>
      </c>
      <c r="S1205" s="39" t="n">
        <f aca="false">COUNTIF(R:R,R1205)</f>
        <v>1</v>
      </c>
      <c r="T1205" s="40" t="str">
        <f aca="false">B1205&amp;"|"&amp;E1205&amp;"|"&amp;J1205</f>
        <v>Silver Promo|Sealed Vaults|Vault of Lights</v>
      </c>
      <c r="U1205" s="41" t="n">
        <f aca="false">COUNTIF(T:T,T1205)</f>
        <v>1</v>
      </c>
      <c r="V1205" s="42" t="str">
        <f aca="false">B1205&amp;"|"&amp;E1205&amp;"|"&amp;J1205&amp;"|"&amp;N1205</f>
        <v>Silver Promo|Sealed Vaults|Vault of Lights|-</v>
      </c>
      <c r="W1205" s="43" t="n">
        <f aca="false">COUNTIF(V:V,V1205)</f>
        <v>1</v>
      </c>
    </row>
    <row r="1206" customFormat="false" ht="15.75" hidden="false" customHeight="true" outlineLevel="0" collapsed="false">
      <c r="A1206" s="33" t="s">
        <v>10</v>
      </c>
      <c r="B1206" s="33" t="s">
        <v>17</v>
      </c>
      <c r="C1206" s="34" t="n">
        <v>7</v>
      </c>
      <c r="D1206" s="34" t="n">
        <v>1</v>
      </c>
      <c r="E1206" s="33" t="s">
        <v>2704</v>
      </c>
      <c r="F1206" s="33" t="s">
        <v>2704</v>
      </c>
      <c r="G1206" s="34" t="n">
        <v>7</v>
      </c>
      <c r="H1206" s="33" t="s">
        <v>110</v>
      </c>
      <c r="I1206" s="33" t="s">
        <v>109</v>
      </c>
      <c r="J1206" s="33" t="s">
        <v>2713</v>
      </c>
      <c r="K1206" s="33"/>
      <c r="L1206" s="33"/>
      <c r="M1206" s="33" t="s">
        <v>2714</v>
      </c>
      <c r="N1206" s="35" t="s">
        <v>109</v>
      </c>
      <c r="O1206" s="35" t="n">
        <v>2015</v>
      </c>
      <c r="P1206" s="36" t="str">
        <f aca="false">J1206</f>
        <v>Vault of shadows</v>
      </c>
      <c r="Q1206" s="37" t="n">
        <f aca="false">COUNTIF(P:P,P1206)</f>
        <v>1</v>
      </c>
      <c r="R1206" s="38" t="str">
        <f aca="false">E1206&amp;"|"&amp;J1206</f>
        <v>Sealed Vaults|Vault of shadows</v>
      </c>
      <c r="S1206" s="39" t="n">
        <f aca="false">COUNTIF(R:R,R1206)</f>
        <v>1</v>
      </c>
      <c r="T1206" s="40" t="str">
        <f aca="false">B1206&amp;"|"&amp;E1206&amp;"|"&amp;J1206</f>
        <v>Silver Promo|Sealed Vaults|Vault of shadows</v>
      </c>
      <c r="U1206" s="41" t="n">
        <f aca="false">COUNTIF(T:T,T1206)</f>
        <v>1</v>
      </c>
      <c r="V1206" s="42" t="str">
        <f aca="false">B1206&amp;"|"&amp;E1206&amp;"|"&amp;J1206&amp;"|"&amp;N1206</f>
        <v>Silver Promo|Sealed Vaults|Vault of shadows|-</v>
      </c>
      <c r="W1206" s="43" t="n">
        <f aca="false">COUNTIF(V:V,V1206)</f>
        <v>1</v>
      </c>
    </row>
    <row r="1207" customFormat="false" ht="15.75" hidden="false" customHeight="true" outlineLevel="0" collapsed="false">
      <c r="A1207" s="33" t="s">
        <v>10</v>
      </c>
      <c r="B1207" s="33" t="s">
        <v>17</v>
      </c>
      <c r="C1207" s="34" t="n">
        <v>7</v>
      </c>
      <c r="D1207" s="34" t="n">
        <v>1</v>
      </c>
      <c r="E1207" s="33" t="s">
        <v>2704</v>
      </c>
      <c r="F1207" s="33" t="s">
        <v>2704</v>
      </c>
      <c r="G1207" s="34" t="n">
        <v>7</v>
      </c>
      <c r="H1207" s="33" t="s">
        <v>129</v>
      </c>
      <c r="I1207" s="33" t="s">
        <v>109</v>
      </c>
      <c r="J1207" s="33" t="s">
        <v>2715</v>
      </c>
      <c r="K1207" s="33"/>
      <c r="L1207" s="33"/>
      <c r="M1207" s="33" t="s">
        <v>2716</v>
      </c>
      <c r="N1207" s="35" t="s">
        <v>109</v>
      </c>
      <c r="O1207" s="35" t="n">
        <v>2015</v>
      </c>
      <c r="P1207" s="36" t="str">
        <f aca="false">J1207</f>
        <v>Vault of Tempests</v>
      </c>
      <c r="Q1207" s="37" t="n">
        <f aca="false">COUNTIF(P:P,P1207)</f>
        <v>1</v>
      </c>
      <c r="R1207" s="38" t="str">
        <f aca="false">E1207&amp;"|"&amp;J1207</f>
        <v>Sealed Vaults|Vault of Tempests</v>
      </c>
      <c r="S1207" s="39" t="n">
        <f aca="false">COUNTIF(R:R,R1207)</f>
        <v>1</v>
      </c>
      <c r="T1207" s="40" t="str">
        <f aca="false">B1207&amp;"|"&amp;E1207&amp;"|"&amp;J1207</f>
        <v>Silver Promo|Sealed Vaults|Vault of Tempests</v>
      </c>
      <c r="U1207" s="41" t="n">
        <f aca="false">COUNTIF(T:T,T1207)</f>
        <v>1</v>
      </c>
      <c r="V1207" s="42" t="str">
        <f aca="false">B1207&amp;"|"&amp;E1207&amp;"|"&amp;J1207&amp;"|"&amp;N1207</f>
        <v>Silver Promo|Sealed Vaults|Vault of Tempests|-</v>
      </c>
      <c r="W1207" s="43" t="n">
        <f aca="false">COUNTIF(V:V,V1207)</f>
        <v>1</v>
      </c>
    </row>
    <row r="1208" customFormat="false" ht="15.75" hidden="false" customHeight="true" outlineLevel="0" collapsed="false">
      <c r="A1208" s="33" t="s">
        <v>49</v>
      </c>
      <c r="B1208" s="33" t="s">
        <v>16</v>
      </c>
      <c r="C1208" s="34" t="n">
        <v>5</v>
      </c>
      <c r="D1208" s="34" t="n">
        <v>1</v>
      </c>
      <c r="E1208" s="33" t="s">
        <v>2717</v>
      </c>
      <c r="F1208" s="33" t="s">
        <v>2717</v>
      </c>
      <c r="G1208" s="34" t="n">
        <v>6</v>
      </c>
      <c r="H1208" s="33" t="s">
        <v>139</v>
      </c>
      <c r="I1208" s="33" t="s">
        <v>125</v>
      </c>
      <c r="J1208" s="33" t="s">
        <v>1651</v>
      </c>
      <c r="K1208" s="33"/>
      <c r="L1208" s="33"/>
      <c r="M1208" s="33" t="s">
        <v>2718</v>
      </c>
      <c r="N1208" s="35" t="s">
        <v>109</v>
      </c>
      <c r="O1208" s="35" t="n">
        <v>2015</v>
      </c>
      <c r="P1208" s="36" t="str">
        <f aca="false">J1208</f>
        <v>Knight</v>
      </c>
      <c r="Q1208" s="37" t="n">
        <f aca="false">COUNTIF(P:P,P1208)</f>
        <v>2</v>
      </c>
      <c r="R1208" s="38" t="str">
        <f aca="false">E1208&amp;"|"&amp;J1208</f>
        <v>Sellswords|Knight</v>
      </c>
      <c r="S1208" s="39" t="n">
        <f aca="false">COUNTIF(R:R,R1208)</f>
        <v>1</v>
      </c>
      <c r="T1208" s="40" t="str">
        <f aca="false">B1208&amp;"|"&amp;E1208&amp;"|"&amp;J1208</f>
        <v>Bronze Promo|Sellswords|Knight</v>
      </c>
      <c r="U1208" s="41" t="n">
        <f aca="false">COUNTIF(T:T,T1208)</f>
        <v>1</v>
      </c>
      <c r="V1208" s="42" t="str">
        <f aca="false">B1208&amp;"|"&amp;E1208&amp;"|"&amp;J1208&amp;"|"&amp;N1208</f>
        <v>Bronze Promo|Sellswords|Knight|-</v>
      </c>
      <c r="W1208" s="43" t="n">
        <f aca="false">COUNTIF(V:V,V1208)</f>
        <v>1</v>
      </c>
    </row>
    <row r="1209" customFormat="false" ht="15.75" hidden="false" customHeight="true" outlineLevel="0" collapsed="false">
      <c r="A1209" s="33" t="s">
        <v>49</v>
      </c>
      <c r="B1209" s="33" t="s">
        <v>16</v>
      </c>
      <c r="C1209" s="34" t="n">
        <v>5</v>
      </c>
      <c r="D1209" s="34" t="n">
        <v>1</v>
      </c>
      <c r="E1209" s="33" t="s">
        <v>2717</v>
      </c>
      <c r="F1209" s="33" t="s">
        <v>2717</v>
      </c>
      <c r="G1209" s="34" t="n">
        <v>6</v>
      </c>
      <c r="H1209" s="33" t="s">
        <v>124</v>
      </c>
      <c r="I1209" s="33" t="s">
        <v>105</v>
      </c>
      <c r="J1209" s="33" t="s">
        <v>2719</v>
      </c>
      <c r="K1209" s="33"/>
      <c r="L1209" s="33"/>
      <c r="M1209" s="33" t="s">
        <v>2720</v>
      </c>
      <c r="N1209" s="35" t="s">
        <v>109</v>
      </c>
      <c r="O1209" s="35" t="n">
        <v>2015</v>
      </c>
      <c r="P1209" s="36" t="str">
        <f aca="false">J1209</f>
        <v>Noble</v>
      </c>
      <c r="Q1209" s="37" t="n">
        <f aca="false">COUNTIF(P:P,P1209)</f>
        <v>1</v>
      </c>
      <c r="R1209" s="38" t="str">
        <f aca="false">E1209&amp;"|"&amp;J1209</f>
        <v>Sellswords|Noble</v>
      </c>
      <c r="S1209" s="39" t="n">
        <f aca="false">COUNTIF(R:R,R1209)</f>
        <v>1</v>
      </c>
      <c r="T1209" s="40" t="str">
        <f aca="false">B1209&amp;"|"&amp;E1209&amp;"|"&amp;J1209</f>
        <v>Bronze Promo|Sellswords|Noble</v>
      </c>
      <c r="U1209" s="41" t="n">
        <f aca="false">COUNTIF(T:T,T1209)</f>
        <v>1</v>
      </c>
      <c r="V1209" s="42" t="str">
        <f aca="false">B1209&amp;"|"&amp;E1209&amp;"|"&amp;J1209&amp;"|"&amp;N1209</f>
        <v>Bronze Promo|Sellswords|Noble|-</v>
      </c>
      <c r="W1209" s="43" t="n">
        <f aca="false">COUNTIF(V:V,V1209)</f>
        <v>1</v>
      </c>
    </row>
    <row r="1210" customFormat="false" ht="15.75" hidden="false" customHeight="true" outlineLevel="0" collapsed="false">
      <c r="A1210" s="33" t="s">
        <v>49</v>
      </c>
      <c r="B1210" s="33" t="s">
        <v>16</v>
      </c>
      <c r="C1210" s="34" t="n">
        <v>5</v>
      </c>
      <c r="D1210" s="34" t="n">
        <v>1</v>
      </c>
      <c r="E1210" s="33" t="s">
        <v>2717</v>
      </c>
      <c r="F1210" s="33" t="s">
        <v>2717</v>
      </c>
      <c r="G1210" s="34" t="n">
        <v>6</v>
      </c>
      <c r="H1210" s="33" t="s">
        <v>114</v>
      </c>
      <c r="I1210" s="33" t="s">
        <v>105</v>
      </c>
      <c r="J1210" s="33" t="s">
        <v>2721</v>
      </c>
      <c r="K1210" s="33"/>
      <c r="L1210" s="33"/>
      <c r="M1210" s="33" t="s">
        <v>2722</v>
      </c>
      <c r="N1210" s="35" t="s">
        <v>109</v>
      </c>
      <c r="O1210" s="35" t="n">
        <v>2015</v>
      </c>
      <c r="P1210" s="36" t="str">
        <f aca="false">J1210</f>
        <v>Pyromancer</v>
      </c>
      <c r="Q1210" s="37" t="n">
        <f aca="false">COUNTIF(P:P,P1210)</f>
        <v>1</v>
      </c>
      <c r="R1210" s="38" t="str">
        <f aca="false">E1210&amp;"|"&amp;J1210</f>
        <v>Sellswords|Pyromancer</v>
      </c>
      <c r="S1210" s="39" t="n">
        <f aca="false">COUNTIF(R:R,R1210)</f>
        <v>1</v>
      </c>
      <c r="T1210" s="40" t="str">
        <f aca="false">B1210&amp;"|"&amp;E1210&amp;"|"&amp;J1210</f>
        <v>Bronze Promo|Sellswords|Pyromancer</v>
      </c>
      <c r="U1210" s="41" t="n">
        <f aca="false">COUNTIF(T:T,T1210)</f>
        <v>1</v>
      </c>
      <c r="V1210" s="42" t="str">
        <f aca="false">B1210&amp;"|"&amp;E1210&amp;"|"&amp;J1210&amp;"|"&amp;N1210</f>
        <v>Bronze Promo|Sellswords|Pyromancer|-</v>
      </c>
      <c r="W1210" s="43" t="n">
        <f aca="false">COUNTIF(V:V,V1210)</f>
        <v>1</v>
      </c>
    </row>
    <row r="1211" customFormat="false" ht="15.75" hidden="false" customHeight="true" outlineLevel="0" collapsed="false">
      <c r="A1211" s="33" t="s">
        <v>49</v>
      </c>
      <c r="B1211" s="33" t="s">
        <v>16</v>
      </c>
      <c r="C1211" s="34" t="n">
        <v>5</v>
      </c>
      <c r="D1211" s="34" t="n">
        <v>1</v>
      </c>
      <c r="E1211" s="33" t="s">
        <v>2717</v>
      </c>
      <c r="F1211" s="33" t="s">
        <v>2717</v>
      </c>
      <c r="G1211" s="34" t="n">
        <v>6</v>
      </c>
      <c r="H1211" s="33" t="s">
        <v>110</v>
      </c>
      <c r="I1211" s="33" t="s">
        <v>125</v>
      </c>
      <c r="J1211" s="33" t="s">
        <v>2723</v>
      </c>
      <c r="K1211" s="33"/>
      <c r="L1211" s="33"/>
      <c r="M1211" s="33" t="s">
        <v>2724</v>
      </c>
      <c r="N1211" s="35" t="s">
        <v>109</v>
      </c>
      <c r="O1211" s="35" t="n">
        <v>2015</v>
      </c>
      <c r="P1211" s="36" t="str">
        <f aca="false">J1211</f>
        <v>Ranger</v>
      </c>
      <c r="Q1211" s="37" t="n">
        <f aca="false">COUNTIF(P:P,P1211)</f>
        <v>1</v>
      </c>
      <c r="R1211" s="38" t="str">
        <f aca="false">E1211&amp;"|"&amp;J1211</f>
        <v>Sellswords|Ranger</v>
      </c>
      <c r="S1211" s="39" t="n">
        <f aca="false">COUNTIF(R:R,R1211)</f>
        <v>1</v>
      </c>
      <c r="T1211" s="40" t="str">
        <f aca="false">B1211&amp;"|"&amp;E1211&amp;"|"&amp;J1211</f>
        <v>Bronze Promo|Sellswords|Ranger</v>
      </c>
      <c r="U1211" s="41" t="n">
        <f aca="false">COUNTIF(T:T,T1211)</f>
        <v>1</v>
      </c>
      <c r="V1211" s="42" t="str">
        <f aca="false">B1211&amp;"|"&amp;E1211&amp;"|"&amp;J1211&amp;"|"&amp;N1211</f>
        <v>Bronze Promo|Sellswords|Ranger|-</v>
      </c>
      <c r="W1211" s="43" t="n">
        <f aca="false">COUNTIF(V:V,V1211)</f>
        <v>1</v>
      </c>
    </row>
    <row r="1212" customFormat="false" ht="15.75" hidden="false" customHeight="true" outlineLevel="0" collapsed="false">
      <c r="A1212" s="33" t="s">
        <v>49</v>
      </c>
      <c r="B1212" s="33" t="s">
        <v>16</v>
      </c>
      <c r="C1212" s="34" t="n">
        <v>5</v>
      </c>
      <c r="D1212" s="34" t="n">
        <v>1</v>
      </c>
      <c r="E1212" s="33" t="s">
        <v>2717</v>
      </c>
      <c r="F1212" s="33" t="s">
        <v>2717</v>
      </c>
      <c r="G1212" s="34" t="n">
        <v>6</v>
      </c>
      <c r="H1212" s="33" t="s">
        <v>99</v>
      </c>
      <c r="I1212" s="33" t="s">
        <v>105</v>
      </c>
      <c r="J1212" s="33" t="s">
        <v>880</v>
      </c>
      <c r="K1212" s="33"/>
      <c r="L1212" s="33"/>
      <c r="M1212" s="33" t="s">
        <v>2725</v>
      </c>
      <c r="N1212" s="35" t="s">
        <v>109</v>
      </c>
      <c r="O1212" s="35" t="n">
        <v>2015</v>
      </c>
      <c r="P1212" s="36" t="str">
        <f aca="false">J1212</f>
        <v>Tactician</v>
      </c>
      <c r="Q1212" s="37" t="n">
        <f aca="false">COUNTIF(P:P,P1212)</f>
        <v>2</v>
      </c>
      <c r="R1212" s="38" t="str">
        <f aca="false">E1212&amp;"|"&amp;J1212</f>
        <v>Sellswords|Tactician</v>
      </c>
      <c r="S1212" s="39" t="n">
        <f aca="false">COUNTIF(R:R,R1212)</f>
        <v>1</v>
      </c>
      <c r="T1212" s="40" t="str">
        <f aca="false">B1212&amp;"|"&amp;E1212&amp;"|"&amp;J1212</f>
        <v>Bronze Promo|Sellswords|Tactician</v>
      </c>
      <c r="U1212" s="41" t="n">
        <f aca="false">COUNTIF(T:T,T1212)</f>
        <v>1</v>
      </c>
      <c r="V1212" s="42" t="str">
        <f aca="false">B1212&amp;"|"&amp;E1212&amp;"|"&amp;J1212&amp;"|"&amp;N1212</f>
        <v>Bronze Promo|Sellswords|Tactician|-</v>
      </c>
      <c r="W1212" s="43" t="n">
        <f aca="false">COUNTIF(V:V,V1212)</f>
        <v>1</v>
      </c>
    </row>
    <row r="1213" customFormat="false" ht="15.75" hidden="false" customHeight="true" outlineLevel="0" collapsed="false">
      <c r="A1213" s="33" t="s">
        <v>49</v>
      </c>
      <c r="B1213" s="33" t="s">
        <v>16</v>
      </c>
      <c r="C1213" s="34" t="n">
        <v>5</v>
      </c>
      <c r="D1213" s="34" t="n">
        <v>1</v>
      </c>
      <c r="E1213" s="33" t="s">
        <v>2717</v>
      </c>
      <c r="F1213" s="33" t="s">
        <v>2717</v>
      </c>
      <c r="G1213" s="34" t="n">
        <v>6</v>
      </c>
      <c r="H1213" s="33" t="s">
        <v>129</v>
      </c>
      <c r="I1213" s="33" t="s">
        <v>120</v>
      </c>
      <c r="J1213" s="33" t="s">
        <v>2726</v>
      </c>
      <c r="K1213" s="33"/>
      <c r="L1213" s="33"/>
      <c r="M1213" s="33" t="s">
        <v>2727</v>
      </c>
      <c r="N1213" s="35" t="s">
        <v>109</v>
      </c>
      <c r="O1213" s="35" t="n">
        <v>2015</v>
      </c>
      <c r="P1213" s="36" t="str">
        <f aca="false">J1213</f>
        <v>Trickster</v>
      </c>
      <c r="Q1213" s="37" t="n">
        <f aca="false">COUNTIF(P:P,P1213)</f>
        <v>1</v>
      </c>
      <c r="R1213" s="38" t="str">
        <f aca="false">E1213&amp;"|"&amp;J1213</f>
        <v>Sellswords|Trickster</v>
      </c>
      <c r="S1213" s="39" t="n">
        <f aca="false">COUNTIF(R:R,R1213)</f>
        <v>1</v>
      </c>
      <c r="T1213" s="40" t="str">
        <f aca="false">B1213&amp;"|"&amp;E1213&amp;"|"&amp;J1213</f>
        <v>Bronze Promo|Sellswords|Trickster</v>
      </c>
      <c r="U1213" s="41" t="n">
        <f aca="false">COUNTIF(T:T,T1213)</f>
        <v>1</v>
      </c>
      <c r="V1213" s="42" t="str">
        <f aca="false">B1213&amp;"|"&amp;E1213&amp;"|"&amp;J1213&amp;"|"&amp;N1213</f>
        <v>Bronze Promo|Sellswords|Trickster|-</v>
      </c>
      <c r="W1213" s="43" t="n">
        <f aca="false">COUNTIF(V:V,V1213)</f>
        <v>1</v>
      </c>
    </row>
    <row r="1214" customFormat="false" ht="15.75" hidden="false" customHeight="true" outlineLevel="0" collapsed="false">
      <c r="A1214" s="33" t="s">
        <v>60</v>
      </c>
      <c r="B1214" s="33" t="s">
        <v>18</v>
      </c>
      <c r="C1214" s="34" t="n">
        <v>9</v>
      </c>
      <c r="D1214" s="34" t="n">
        <v>1</v>
      </c>
      <c r="E1214" s="33" t="s">
        <v>2728</v>
      </c>
      <c r="F1214" s="33" t="s">
        <v>2728</v>
      </c>
      <c r="G1214" s="34" t="n">
        <v>8</v>
      </c>
      <c r="H1214" s="33" t="s">
        <v>110</v>
      </c>
      <c r="I1214" s="33" t="s">
        <v>275</v>
      </c>
      <c r="J1214" s="33" t="s">
        <v>2729</v>
      </c>
      <c r="K1214" s="33"/>
      <c r="L1214" s="33"/>
      <c r="M1214" s="33" t="s">
        <v>2730</v>
      </c>
      <c r="N1214" s="35" t="s">
        <v>109</v>
      </c>
      <c r="O1214" s="35" t="n">
        <v>2016</v>
      </c>
      <c r="P1214" s="36" t="str">
        <f aca="false">J1214</f>
        <v>Hades</v>
      </c>
      <c r="Q1214" s="37" t="n">
        <f aca="false">COUNTIF(P:P,P1214)</f>
        <v>1</v>
      </c>
      <c r="R1214" s="38" t="str">
        <f aca="false">E1214&amp;"|"&amp;J1214</f>
        <v>Sellswords Olympus|Hades</v>
      </c>
      <c r="S1214" s="39" t="n">
        <f aca="false">COUNTIF(R:R,R1214)</f>
        <v>1</v>
      </c>
      <c r="T1214" s="40" t="str">
        <f aca="false">B1214&amp;"|"&amp;E1214&amp;"|"&amp;J1214</f>
        <v>Gold Promo|Sellswords Olympus|Hades</v>
      </c>
      <c r="U1214" s="41" t="n">
        <f aca="false">COUNTIF(T:T,T1214)</f>
        <v>1</v>
      </c>
      <c r="V1214" s="42" t="str">
        <f aca="false">B1214&amp;"|"&amp;E1214&amp;"|"&amp;J1214&amp;"|"&amp;N1214</f>
        <v>Gold Promo|Sellswords Olympus|Hades|-</v>
      </c>
      <c r="W1214" s="43" t="n">
        <f aca="false">COUNTIF(V:V,V1214)</f>
        <v>1</v>
      </c>
    </row>
    <row r="1215" customFormat="false" ht="15.75" hidden="false" customHeight="true" outlineLevel="0" collapsed="false">
      <c r="A1215" s="33" t="s">
        <v>60</v>
      </c>
      <c r="B1215" s="33" t="s">
        <v>18</v>
      </c>
      <c r="C1215" s="34" t="n">
        <v>9</v>
      </c>
      <c r="D1215" s="34" t="n">
        <v>1</v>
      </c>
      <c r="E1215" s="33" t="s">
        <v>2728</v>
      </c>
      <c r="F1215" s="33" t="s">
        <v>2728</v>
      </c>
      <c r="G1215" s="34" t="n">
        <v>8</v>
      </c>
      <c r="H1215" s="33" t="s">
        <v>114</v>
      </c>
      <c r="I1215" s="33" t="s">
        <v>275</v>
      </c>
      <c r="J1215" s="33" t="s">
        <v>2731</v>
      </c>
      <c r="K1215" s="33"/>
      <c r="L1215" s="33"/>
      <c r="M1215" s="33" t="s">
        <v>2732</v>
      </c>
      <c r="N1215" s="35" t="s">
        <v>109</v>
      </c>
      <c r="O1215" s="35" t="n">
        <v>2016</v>
      </c>
      <c r="P1215" s="36" t="str">
        <f aca="false">J1215</f>
        <v>Hercules</v>
      </c>
      <c r="Q1215" s="37" t="n">
        <f aca="false">COUNTIF(P:P,P1215)</f>
        <v>1</v>
      </c>
      <c r="R1215" s="38" t="str">
        <f aca="false">E1215&amp;"|"&amp;J1215</f>
        <v>Sellswords Olympus|Hercules</v>
      </c>
      <c r="S1215" s="39" t="n">
        <f aca="false">COUNTIF(R:R,R1215)</f>
        <v>1</v>
      </c>
      <c r="T1215" s="40" t="str">
        <f aca="false">B1215&amp;"|"&amp;E1215&amp;"|"&amp;J1215</f>
        <v>Gold Promo|Sellswords Olympus|Hercules</v>
      </c>
      <c r="U1215" s="41" t="n">
        <f aca="false">COUNTIF(T:T,T1215)</f>
        <v>1</v>
      </c>
      <c r="V1215" s="42" t="str">
        <f aca="false">B1215&amp;"|"&amp;E1215&amp;"|"&amp;J1215&amp;"|"&amp;N1215</f>
        <v>Gold Promo|Sellswords Olympus|Hercules|-</v>
      </c>
      <c r="W1215" s="43" t="n">
        <f aca="false">COUNTIF(V:V,V1215)</f>
        <v>1</v>
      </c>
    </row>
    <row r="1216" customFormat="false" ht="15.75" hidden="false" customHeight="true" outlineLevel="0" collapsed="false">
      <c r="A1216" s="33" t="s">
        <v>60</v>
      </c>
      <c r="B1216" s="33" t="s">
        <v>18</v>
      </c>
      <c r="C1216" s="34" t="n">
        <v>9</v>
      </c>
      <c r="D1216" s="34" t="n">
        <v>1</v>
      </c>
      <c r="E1216" s="33" t="s">
        <v>2728</v>
      </c>
      <c r="F1216" s="33" t="s">
        <v>2728</v>
      </c>
      <c r="G1216" s="34" t="n">
        <v>8</v>
      </c>
      <c r="H1216" s="33" t="s">
        <v>139</v>
      </c>
      <c r="I1216" s="33" t="s">
        <v>275</v>
      </c>
      <c r="J1216" s="33" t="s">
        <v>2733</v>
      </c>
      <c r="K1216" s="33"/>
      <c r="L1216" s="33"/>
      <c r="M1216" s="33" t="s">
        <v>2734</v>
      </c>
      <c r="N1216" s="35" t="s">
        <v>109</v>
      </c>
      <c r="O1216" s="35" t="n">
        <v>2016</v>
      </c>
      <c r="P1216" s="36" t="str">
        <f aca="false">J1216</f>
        <v>Pandora</v>
      </c>
      <c r="Q1216" s="37" t="n">
        <f aca="false">COUNTIF(P:P,P1216)</f>
        <v>1</v>
      </c>
      <c r="R1216" s="38" t="str">
        <f aca="false">E1216&amp;"|"&amp;J1216</f>
        <v>Sellswords Olympus|Pandora</v>
      </c>
      <c r="S1216" s="39" t="n">
        <f aca="false">COUNTIF(R:R,R1216)</f>
        <v>1</v>
      </c>
      <c r="T1216" s="40" t="str">
        <f aca="false">B1216&amp;"|"&amp;E1216&amp;"|"&amp;J1216</f>
        <v>Gold Promo|Sellswords Olympus|Pandora</v>
      </c>
      <c r="U1216" s="41" t="n">
        <f aca="false">COUNTIF(T:T,T1216)</f>
        <v>1</v>
      </c>
      <c r="V1216" s="42" t="str">
        <f aca="false">B1216&amp;"|"&amp;E1216&amp;"|"&amp;J1216&amp;"|"&amp;N1216</f>
        <v>Gold Promo|Sellswords Olympus|Pandora|-</v>
      </c>
      <c r="W1216" s="43" t="n">
        <f aca="false">COUNTIF(V:V,V1216)</f>
        <v>1</v>
      </c>
    </row>
    <row r="1217" customFormat="false" ht="15.75" hidden="false" customHeight="true" outlineLevel="0" collapsed="false">
      <c r="A1217" s="33" t="s">
        <v>60</v>
      </c>
      <c r="B1217" s="33" t="s">
        <v>18</v>
      </c>
      <c r="C1217" s="34" t="n">
        <v>9</v>
      </c>
      <c r="D1217" s="34" t="n">
        <v>1</v>
      </c>
      <c r="E1217" s="33" t="s">
        <v>2728</v>
      </c>
      <c r="F1217" s="33" t="s">
        <v>2728</v>
      </c>
      <c r="G1217" s="34" t="n">
        <v>8</v>
      </c>
      <c r="H1217" s="33" t="s">
        <v>124</v>
      </c>
      <c r="I1217" s="33" t="s">
        <v>275</v>
      </c>
      <c r="J1217" s="33" t="s">
        <v>2735</v>
      </c>
      <c r="K1217" s="33"/>
      <c r="L1217" s="33"/>
      <c r="M1217" s="33" t="s">
        <v>2736</v>
      </c>
      <c r="N1217" s="35" t="s">
        <v>109</v>
      </c>
      <c r="O1217" s="35" t="n">
        <v>2016</v>
      </c>
      <c r="P1217" s="36" t="str">
        <f aca="false">J1217</f>
        <v>Poseidon</v>
      </c>
      <c r="Q1217" s="37" t="n">
        <f aca="false">COUNTIF(P:P,P1217)</f>
        <v>1</v>
      </c>
      <c r="R1217" s="38" t="str">
        <f aca="false">E1217&amp;"|"&amp;J1217</f>
        <v>Sellswords Olympus|Poseidon</v>
      </c>
      <c r="S1217" s="39" t="n">
        <f aca="false">COUNTIF(R:R,R1217)</f>
        <v>1</v>
      </c>
      <c r="T1217" s="40" t="str">
        <f aca="false">B1217&amp;"|"&amp;E1217&amp;"|"&amp;J1217</f>
        <v>Gold Promo|Sellswords Olympus|Poseidon</v>
      </c>
      <c r="U1217" s="41" t="n">
        <f aca="false">COUNTIF(T:T,T1217)</f>
        <v>1</v>
      </c>
      <c r="V1217" s="42" t="str">
        <f aca="false">B1217&amp;"|"&amp;E1217&amp;"|"&amp;J1217&amp;"|"&amp;N1217</f>
        <v>Gold Promo|Sellswords Olympus|Poseidon|-</v>
      </c>
      <c r="W1217" s="43" t="n">
        <f aca="false">COUNTIF(V:V,V1217)</f>
        <v>1</v>
      </c>
    </row>
    <row r="1218" customFormat="false" ht="15.75" hidden="false" customHeight="true" outlineLevel="0" collapsed="false">
      <c r="A1218" s="33" t="s">
        <v>60</v>
      </c>
      <c r="B1218" s="33" t="s">
        <v>18</v>
      </c>
      <c r="C1218" s="34" t="n">
        <v>9</v>
      </c>
      <c r="D1218" s="34" t="n">
        <v>1</v>
      </c>
      <c r="E1218" s="33" t="s">
        <v>2728</v>
      </c>
      <c r="F1218" s="33" t="s">
        <v>2728</v>
      </c>
      <c r="G1218" s="34" t="n">
        <v>8</v>
      </c>
      <c r="H1218" s="33" t="s">
        <v>129</v>
      </c>
      <c r="I1218" s="33" t="s">
        <v>275</v>
      </c>
      <c r="J1218" s="33" t="s">
        <v>2737</v>
      </c>
      <c r="K1218" s="33"/>
      <c r="L1218" s="33"/>
      <c r="M1218" s="33" t="s">
        <v>2738</v>
      </c>
      <c r="N1218" s="35" t="s">
        <v>109</v>
      </c>
      <c r="O1218" s="35" t="n">
        <v>2016</v>
      </c>
      <c r="P1218" s="36" t="str">
        <f aca="false">J1218</f>
        <v>Socrates</v>
      </c>
      <c r="Q1218" s="37" t="n">
        <f aca="false">COUNTIF(P:P,P1218)</f>
        <v>1</v>
      </c>
      <c r="R1218" s="38" t="str">
        <f aca="false">E1218&amp;"|"&amp;J1218</f>
        <v>Sellswords Olympus|Socrates</v>
      </c>
      <c r="S1218" s="39" t="n">
        <f aca="false">COUNTIF(R:R,R1218)</f>
        <v>1</v>
      </c>
      <c r="T1218" s="40" t="str">
        <f aca="false">B1218&amp;"|"&amp;E1218&amp;"|"&amp;J1218</f>
        <v>Gold Promo|Sellswords Olympus|Socrates</v>
      </c>
      <c r="U1218" s="41" t="n">
        <f aca="false">COUNTIF(T:T,T1218)</f>
        <v>1</v>
      </c>
      <c r="V1218" s="42" t="str">
        <f aca="false">B1218&amp;"|"&amp;E1218&amp;"|"&amp;J1218&amp;"|"&amp;N1218</f>
        <v>Gold Promo|Sellswords Olympus|Socrates|-</v>
      </c>
      <c r="W1218" s="43" t="n">
        <f aca="false">COUNTIF(V:V,V1218)</f>
        <v>1</v>
      </c>
    </row>
    <row r="1219" customFormat="false" ht="15.75" hidden="false" customHeight="true" outlineLevel="0" collapsed="false">
      <c r="A1219" s="33" t="s">
        <v>60</v>
      </c>
      <c r="B1219" s="33" t="s">
        <v>18</v>
      </c>
      <c r="C1219" s="34" t="n">
        <v>9</v>
      </c>
      <c r="D1219" s="34" t="n">
        <v>1</v>
      </c>
      <c r="E1219" s="33" t="s">
        <v>2728</v>
      </c>
      <c r="F1219" s="33" t="s">
        <v>2728</v>
      </c>
      <c r="G1219" s="34" t="n">
        <v>8</v>
      </c>
      <c r="H1219" s="33" t="s">
        <v>99</v>
      </c>
      <c r="I1219" s="33" t="s">
        <v>275</v>
      </c>
      <c r="J1219" s="33" t="s">
        <v>2739</v>
      </c>
      <c r="K1219" s="33"/>
      <c r="L1219" s="33"/>
      <c r="M1219" s="33" t="s">
        <v>2740</v>
      </c>
      <c r="N1219" s="35" t="s">
        <v>109</v>
      </c>
      <c r="O1219" s="35" t="n">
        <v>2016</v>
      </c>
      <c r="P1219" s="36" t="str">
        <f aca="false">J1219</f>
        <v>Zeus</v>
      </c>
      <c r="Q1219" s="37" t="n">
        <f aca="false">COUNTIF(P:P,P1219)</f>
        <v>1</v>
      </c>
      <c r="R1219" s="38" t="str">
        <f aca="false">E1219&amp;"|"&amp;J1219</f>
        <v>Sellswords Olympus|Zeus</v>
      </c>
      <c r="S1219" s="39" t="n">
        <f aca="false">COUNTIF(R:R,R1219)</f>
        <v>1</v>
      </c>
      <c r="T1219" s="40" t="str">
        <f aca="false">B1219&amp;"|"&amp;E1219&amp;"|"&amp;J1219</f>
        <v>Gold Promo|Sellswords Olympus|Zeus</v>
      </c>
      <c r="U1219" s="41" t="n">
        <f aca="false">COUNTIF(T:T,T1219)</f>
        <v>1</v>
      </c>
      <c r="V1219" s="42" t="str">
        <f aca="false">B1219&amp;"|"&amp;E1219&amp;"|"&amp;J1219&amp;"|"&amp;N1219</f>
        <v>Gold Promo|Sellswords Olympus|Zeus|-</v>
      </c>
      <c r="W1219" s="43" t="n">
        <f aca="false">COUNTIF(V:V,V1219)</f>
        <v>1</v>
      </c>
    </row>
    <row r="1220" customFormat="false" ht="15.75" hidden="false" customHeight="true" outlineLevel="0" collapsed="false">
      <c r="A1220" s="33" t="s">
        <v>63</v>
      </c>
      <c r="B1220" s="33" t="s">
        <v>19</v>
      </c>
      <c r="C1220" s="34" t="n">
        <v>10</v>
      </c>
      <c r="D1220" s="34" t="n">
        <v>5</v>
      </c>
      <c r="E1220" s="33" t="s">
        <v>2741</v>
      </c>
      <c r="F1220" s="33" t="s">
        <v>1455</v>
      </c>
      <c r="G1220" s="34" t="n">
        <v>9</v>
      </c>
      <c r="H1220" s="33" t="s">
        <v>109</v>
      </c>
      <c r="I1220" s="33" t="s">
        <v>243</v>
      </c>
      <c r="J1220" s="33" t="s">
        <v>1456</v>
      </c>
      <c r="K1220" s="33"/>
      <c r="L1220" s="33"/>
      <c r="M1220" s="33" t="s">
        <v>2742</v>
      </c>
      <c r="N1220" s="35" t="s">
        <v>109</v>
      </c>
      <c r="O1220" s="35" t="n">
        <v>2017</v>
      </c>
      <c r="P1220" s="36" t="str">
        <f aca="false">J1220</f>
        <v>Greline Alcartone</v>
      </c>
      <c r="Q1220" s="37" t="n">
        <f aca="false">COUNTIF(P:P,P1220)</f>
        <v>3</v>
      </c>
      <c r="R1220" s="38" t="str">
        <f aca="false">E1220&amp;"|"&amp;J1220</f>
        <v>Served!|Greline Alcartone</v>
      </c>
      <c r="S1220" s="39" t="n">
        <f aca="false">COUNTIF(R:R,R1220)</f>
        <v>1</v>
      </c>
      <c r="T1220" s="40" t="str">
        <f aca="false">B1220&amp;"|"&amp;E1220&amp;"|"&amp;J1220</f>
        <v>Pro Player|Served!|Greline Alcartone</v>
      </c>
      <c r="U1220" s="41" t="n">
        <f aca="false">COUNTIF(T:T,T1220)</f>
        <v>1</v>
      </c>
      <c r="V1220" s="42" t="str">
        <f aca="false">B1220&amp;"|"&amp;E1220&amp;"|"&amp;J1220&amp;"|"&amp;N1220</f>
        <v>Pro Player|Served!|Greline Alcartone|-</v>
      </c>
      <c r="W1220" s="43" t="n">
        <f aca="false">COUNTIF(V:V,V1220)</f>
        <v>1</v>
      </c>
    </row>
    <row r="1221" customFormat="false" ht="15.75" hidden="false" customHeight="true" outlineLevel="0" collapsed="false">
      <c r="A1221" s="33" t="s">
        <v>60</v>
      </c>
      <c r="B1221" s="33" t="s">
        <v>16</v>
      </c>
      <c r="C1221" s="34" t="n">
        <v>5</v>
      </c>
      <c r="D1221" s="34" t="n">
        <v>1</v>
      </c>
      <c r="E1221" s="33" t="s">
        <v>2743</v>
      </c>
      <c r="F1221" s="33" t="s">
        <v>2743</v>
      </c>
      <c r="G1221" s="34" t="n">
        <v>6</v>
      </c>
      <c r="H1221" s="33" t="s">
        <v>139</v>
      </c>
      <c r="I1221" s="33" t="s">
        <v>162</v>
      </c>
      <c r="J1221" s="33" t="s">
        <v>2744</v>
      </c>
      <c r="K1221" s="33"/>
      <c r="L1221" s="33"/>
      <c r="M1221" s="33" t="s">
        <v>2745</v>
      </c>
      <c r="N1221" s="35" t="s">
        <v>109</v>
      </c>
      <c r="O1221" s="35" t="n">
        <v>2016</v>
      </c>
      <c r="P1221" s="36" t="str">
        <f aca="false">J1221</f>
        <v>Celinka</v>
      </c>
      <c r="Q1221" s="37" t="n">
        <f aca="false">COUNTIF(P:P,P1221)</f>
        <v>1</v>
      </c>
      <c r="R1221" s="38" t="str">
        <f aca="false">E1221&amp;"|"&amp;J1221</f>
        <v>Seventh Cross Heroes|Celinka</v>
      </c>
      <c r="S1221" s="39" t="n">
        <f aca="false">COUNTIF(R:R,R1221)</f>
        <v>1</v>
      </c>
      <c r="T1221" s="40" t="str">
        <f aca="false">B1221&amp;"|"&amp;E1221&amp;"|"&amp;J1221</f>
        <v>Bronze Promo|Seventh Cross Heroes|Celinka</v>
      </c>
      <c r="U1221" s="41" t="n">
        <f aca="false">COUNTIF(T:T,T1221)</f>
        <v>1</v>
      </c>
      <c r="V1221" s="42" t="str">
        <f aca="false">B1221&amp;"|"&amp;E1221&amp;"|"&amp;J1221&amp;"|"&amp;N1221</f>
        <v>Bronze Promo|Seventh Cross Heroes|Celinka|-</v>
      </c>
      <c r="W1221" s="43" t="n">
        <f aca="false">COUNTIF(V:V,V1221)</f>
        <v>1</v>
      </c>
    </row>
    <row r="1222" customFormat="false" ht="15.75" hidden="false" customHeight="true" outlineLevel="0" collapsed="false">
      <c r="A1222" s="33" t="s">
        <v>60</v>
      </c>
      <c r="B1222" s="33" t="s">
        <v>16</v>
      </c>
      <c r="C1222" s="34" t="n">
        <v>5</v>
      </c>
      <c r="D1222" s="34" t="n">
        <v>1</v>
      </c>
      <c r="E1222" s="33" t="s">
        <v>2743</v>
      </c>
      <c r="F1222" s="33" t="s">
        <v>2743</v>
      </c>
      <c r="G1222" s="34" t="n">
        <v>6</v>
      </c>
      <c r="H1222" s="33" t="s">
        <v>129</v>
      </c>
      <c r="I1222" s="33" t="s">
        <v>120</v>
      </c>
      <c r="J1222" s="33" t="s">
        <v>2746</v>
      </c>
      <c r="K1222" s="33"/>
      <c r="L1222" s="33"/>
      <c r="M1222" s="33" t="s">
        <v>2747</v>
      </c>
      <c r="N1222" s="35" t="s">
        <v>109</v>
      </c>
      <c r="O1222" s="35" t="n">
        <v>2016</v>
      </c>
      <c r="P1222" s="36" t="str">
        <f aca="false">J1222</f>
        <v>Eugenia</v>
      </c>
      <c r="Q1222" s="37" t="n">
        <f aca="false">COUNTIF(P:P,P1222)</f>
        <v>1</v>
      </c>
      <c r="R1222" s="38" t="str">
        <f aca="false">E1222&amp;"|"&amp;J1222</f>
        <v>Seventh Cross Heroes|Eugenia</v>
      </c>
      <c r="S1222" s="39" t="n">
        <f aca="false">COUNTIF(R:R,R1222)</f>
        <v>1</v>
      </c>
      <c r="T1222" s="40" t="str">
        <f aca="false">B1222&amp;"|"&amp;E1222&amp;"|"&amp;J1222</f>
        <v>Bronze Promo|Seventh Cross Heroes|Eugenia</v>
      </c>
      <c r="U1222" s="41" t="n">
        <f aca="false">COUNTIF(T:T,T1222)</f>
        <v>1</v>
      </c>
      <c r="V1222" s="42" t="str">
        <f aca="false">B1222&amp;"|"&amp;E1222&amp;"|"&amp;J1222&amp;"|"&amp;N1222</f>
        <v>Bronze Promo|Seventh Cross Heroes|Eugenia|-</v>
      </c>
      <c r="W1222" s="43" t="n">
        <f aca="false">COUNTIF(V:V,V1222)</f>
        <v>1</v>
      </c>
    </row>
    <row r="1223" customFormat="false" ht="15.75" hidden="false" customHeight="true" outlineLevel="0" collapsed="false">
      <c r="A1223" s="33" t="s">
        <v>60</v>
      </c>
      <c r="B1223" s="33" t="s">
        <v>16</v>
      </c>
      <c r="C1223" s="34" t="n">
        <v>5</v>
      </c>
      <c r="D1223" s="34" t="n">
        <v>1</v>
      </c>
      <c r="E1223" s="33" t="s">
        <v>2743</v>
      </c>
      <c r="F1223" s="33" t="s">
        <v>2743</v>
      </c>
      <c r="G1223" s="34" t="n">
        <v>6</v>
      </c>
      <c r="H1223" s="33" t="s">
        <v>110</v>
      </c>
      <c r="I1223" s="33" t="s">
        <v>105</v>
      </c>
      <c r="J1223" s="33" t="s">
        <v>2748</v>
      </c>
      <c r="K1223" s="33"/>
      <c r="L1223" s="33"/>
      <c r="M1223" s="33" t="s">
        <v>2749</v>
      </c>
      <c r="N1223" s="35" t="s">
        <v>109</v>
      </c>
      <c r="O1223" s="35" t="n">
        <v>2016</v>
      </c>
      <c r="P1223" s="36" t="str">
        <f aca="false">J1223</f>
        <v>Galdred</v>
      </c>
      <c r="Q1223" s="37" t="n">
        <f aca="false">COUNTIF(P:P,P1223)</f>
        <v>1</v>
      </c>
      <c r="R1223" s="38" t="str">
        <f aca="false">E1223&amp;"|"&amp;J1223</f>
        <v>Seventh Cross Heroes|Galdred</v>
      </c>
      <c r="S1223" s="39" t="n">
        <f aca="false">COUNTIF(R:R,R1223)</f>
        <v>1</v>
      </c>
      <c r="T1223" s="40" t="str">
        <f aca="false">B1223&amp;"|"&amp;E1223&amp;"|"&amp;J1223</f>
        <v>Bronze Promo|Seventh Cross Heroes|Galdred</v>
      </c>
      <c r="U1223" s="41" t="n">
        <f aca="false">COUNTIF(T:T,T1223)</f>
        <v>1</v>
      </c>
      <c r="V1223" s="42" t="str">
        <f aca="false">B1223&amp;"|"&amp;E1223&amp;"|"&amp;J1223&amp;"|"&amp;N1223</f>
        <v>Bronze Promo|Seventh Cross Heroes|Galdred|-</v>
      </c>
      <c r="W1223" s="43" t="n">
        <f aca="false">COUNTIF(V:V,V1223)</f>
        <v>1</v>
      </c>
    </row>
    <row r="1224" customFormat="false" ht="15.75" hidden="false" customHeight="true" outlineLevel="0" collapsed="false">
      <c r="A1224" s="33" t="s">
        <v>60</v>
      </c>
      <c r="B1224" s="33" t="s">
        <v>16</v>
      </c>
      <c r="C1224" s="34" t="n">
        <v>5</v>
      </c>
      <c r="D1224" s="34" t="n">
        <v>1</v>
      </c>
      <c r="E1224" s="33" t="s">
        <v>2743</v>
      </c>
      <c r="F1224" s="33" t="s">
        <v>2743</v>
      </c>
      <c r="G1224" s="34" t="n">
        <v>6</v>
      </c>
      <c r="H1224" s="33" t="s">
        <v>99</v>
      </c>
      <c r="I1224" s="33" t="s">
        <v>125</v>
      </c>
      <c r="J1224" s="33" t="s">
        <v>2750</v>
      </c>
      <c r="K1224" s="33"/>
      <c r="L1224" s="33"/>
      <c r="M1224" s="33" t="s">
        <v>2751</v>
      </c>
      <c r="N1224" s="35" t="s">
        <v>109</v>
      </c>
      <c r="O1224" s="35" t="n">
        <v>2016</v>
      </c>
      <c r="P1224" s="36" t="str">
        <f aca="false">J1224</f>
        <v>Geoffrey</v>
      </c>
      <c r="Q1224" s="37" t="n">
        <f aca="false">COUNTIF(P:P,P1224)</f>
        <v>1</v>
      </c>
      <c r="R1224" s="38" t="str">
        <f aca="false">E1224&amp;"|"&amp;J1224</f>
        <v>Seventh Cross Heroes|Geoffrey</v>
      </c>
      <c r="S1224" s="39" t="n">
        <f aca="false">COUNTIF(R:R,R1224)</f>
        <v>1</v>
      </c>
      <c r="T1224" s="40" t="str">
        <f aca="false">B1224&amp;"|"&amp;E1224&amp;"|"&amp;J1224</f>
        <v>Bronze Promo|Seventh Cross Heroes|Geoffrey</v>
      </c>
      <c r="U1224" s="41" t="n">
        <f aca="false">COUNTIF(T:T,T1224)</f>
        <v>1</v>
      </c>
      <c r="V1224" s="42" t="str">
        <f aca="false">B1224&amp;"|"&amp;E1224&amp;"|"&amp;J1224&amp;"|"&amp;N1224</f>
        <v>Bronze Promo|Seventh Cross Heroes|Geoffrey|-</v>
      </c>
      <c r="W1224" s="43" t="n">
        <f aca="false">COUNTIF(V:V,V1224)</f>
        <v>1</v>
      </c>
    </row>
    <row r="1225" customFormat="false" ht="15.75" hidden="false" customHeight="true" outlineLevel="0" collapsed="false">
      <c r="A1225" s="33" t="s">
        <v>60</v>
      </c>
      <c r="B1225" s="33" t="s">
        <v>16</v>
      </c>
      <c r="C1225" s="34" t="n">
        <v>5</v>
      </c>
      <c r="D1225" s="34" t="n">
        <v>1</v>
      </c>
      <c r="E1225" s="33" t="s">
        <v>2743</v>
      </c>
      <c r="F1225" s="33" t="s">
        <v>2743</v>
      </c>
      <c r="G1225" s="34" t="n">
        <v>6</v>
      </c>
      <c r="H1225" s="33" t="s">
        <v>124</v>
      </c>
      <c r="I1225" s="33" t="s">
        <v>275</v>
      </c>
      <c r="J1225" s="33" t="s">
        <v>2752</v>
      </c>
      <c r="K1225" s="33"/>
      <c r="L1225" s="33"/>
      <c r="M1225" s="33" t="s">
        <v>2753</v>
      </c>
      <c r="N1225" s="35" t="s">
        <v>109</v>
      </c>
      <c r="O1225" s="35" t="n">
        <v>2016</v>
      </c>
      <c r="P1225" s="36" t="str">
        <f aca="false">J1225</f>
        <v>Iaquis</v>
      </c>
      <c r="Q1225" s="37" t="n">
        <f aca="false">COUNTIF(P:P,P1225)</f>
        <v>1</v>
      </c>
      <c r="R1225" s="38" t="str">
        <f aca="false">E1225&amp;"|"&amp;J1225</f>
        <v>Seventh Cross Heroes|Iaquis</v>
      </c>
      <c r="S1225" s="39" t="n">
        <f aca="false">COUNTIF(R:R,R1225)</f>
        <v>1</v>
      </c>
      <c r="T1225" s="40" t="str">
        <f aca="false">B1225&amp;"|"&amp;E1225&amp;"|"&amp;J1225</f>
        <v>Bronze Promo|Seventh Cross Heroes|Iaquis</v>
      </c>
      <c r="U1225" s="41" t="n">
        <f aca="false">COUNTIF(T:T,T1225)</f>
        <v>1</v>
      </c>
      <c r="V1225" s="42" t="str">
        <f aca="false">B1225&amp;"|"&amp;E1225&amp;"|"&amp;J1225&amp;"|"&amp;N1225</f>
        <v>Bronze Promo|Seventh Cross Heroes|Iaquis|-</v>
      </c>
      <c r="W1225" s="43" t="n">
        <f aca="false">COUNTIF(V:V,V1225)</f>
        <v>1</v>
      </c>
    </row>
    <row r="1226" customFormat="false" ht="15.75" hidden="false" customHeight="true" outlineLevel="0" collapsed="false">
      <c r="A1226" s="33" t="s">
        <v>60</v>
      </c>
      <c r="B1226" s="33" t="s">
        <v>16</v>
      </c>
      <c r="C1226" s="34" t="n">
        <v>5</v>
      </c>
      <c r="D1226" s="34" t="n">
        <v>1</v>
      </c>
      <c r="E1226" s="33" t="s">
        <v>2743</v>
      </c>
      <c r="F1226" s="33" t="s">
        <v>2743</v>
      </c>
      <c r="G1226" s="34" t="n">
        <v>6</v>
      </c>
      <c r="H1226" s="33" t="s">
        <v>114</v>
      </c>
      <c r="I1226" s="33" t="s">
        <v>125</v>
      </c>
      <c r="J1226" s="33" t="s">
        <v>2754</v>
      </c>
      <c r="K1226" s="33"/>
      <c r="L1226" s="33"/>
      <c r="M1226" s="33" t="s">
        <v>2755</v>
      </c>
      <c r="N1226" s="35" t="s">
        <v>109</v>
      </c>
      <c r="O1226" s="35" t="n">
        <v>2016</v>
      </c>
      <c r="P1226" s="36" t="str">
        <f aca="false">J1226</f>
        <v>Zsolt</v>
      </c>
      <c r="Q1226" s="37" t="n">
        <f aca="false">COUNTIF(P:P,P1226)</f>
        <v>1</v>
      </c>
      <c r="R1226" s="38" t="str">
        <f aca="false">E1226&amp;"|"&amp;J1226</f>
        <v>Seventh Cross Heroes|Zsolt</v>
      </c>
      <c r="S1226" s="39" t="n">
        <f aca="false">COUNTIF(R:R,R1226)</f>
        <v>1</v>
      </c>
      <c r="T1226" s="40" t="str">
        <f aca="false">B1226&amp;"|"&amp;E1226&amp;"|"&amp;J1226</f>
        <v>Bronze Promo|Seventh Cross Heroes|Zsolt</v>
      </c>
      <c r="U1226" s="41" t="n">
        <f aca="false">COUNTIF(T:T,T1226)</f>
        <v>1</v>
      </c>
      <c r="V1226" s="42" t="str">
        <f aca="false">B1226&amp;"|"&amp;E1226&amp;"|"&amp;J1226&amp;"|"&amp;N1226</f>
        <v>Bronze Promo|Seventh Cross Heroes|Zsolt|-</v>
      </c>
      <c r="W1226" s="43" t="n">
        <f aca="false">COUNTIF(V:V,V1226)</f>
        <v>1</v>
      </c>
    </row>
    <row r="1227" customFormat="false" ht="15.75" hidden="false" customHeight="true" outlineLevel="0" collapsed="false">
      <c r="A1227" s="33" t="s">
        <v>60</v>
      </c>
      <c r="B1227" s="33" t="s">
        <v>17</v>
      </c>
      <c r="C1227" s="34" t="n">
        <v>7</v>
      </c>
      <c r="D1227" s="34" t="n">
        <v>1</v>
      </c>
      <c r="E1227" s="33" t="s">
        <v>2756</v>
      </c>
      <c r="F1227" s="33" t="s">
        <v>2756</v>
      </c>
      <c r="G1227" s="34" t="n">
        <v>7</v>
      </c>
      <c r="H1227" s="33" t="s">
        <v>110</v>
      </c>
      <c r="I1227" s="33" t="s">
        <v>120</v>
      </c>
      <c r="J1227" s="33" t="s">
        <v>2757</v>
      </c>
      <c r="K1227" s="33"/>
      <c r="L1227" s="33"/>
      <c r="M1227" s="33" t="s">
        <v>2758</v>
      </c>
      <c r="N1227" s="35" t="s">
        <v>109</v>
      </c>
      <c r="O1227" s="35" t="n">
        <v>2016</v>
      </c>
      <c r="P1227" s="36" t="str">
        <f aca="false">J1227</f>
        <v>D'Janette</v>
      </c>
      <c r="Q1227" s="37" t="n">
        <f aca="false">COUNTIF(P:P,P1227)</f>
        <v>1</v>
      </c>
      <c r="R1227" s="38" t="str">
        <f aca="false">E1227&amp;"|"&amp;J1227</f>
        <v>Seventh Cross Villains|D'Janette</v>
      </c>
      <c r="S1227" s="39" t="n">
        <f aca="false">COUNTIF(R:R,R1227)</f>
        <v>1</v>
      </c>
      <c r="T1227" s="40" t="str">
        <f aca="false">B1227&amp;"|"&amp;E1227&amp;"|"&amp;J1227</f>
        <v>Silver Promo|Seventh Cross Villains|D'Janette</v>
      </c>
      <c r="U1227" s="41" t="n">
        <f aca="false">COUNTIF(T:T,T1227)</f>
        <v>1</v>
      </c>
      <c r="V1227" s="42" t="str">
        <f aca="false">B1227&amp;"|"&amp;E1227&amp;"|"&amp;J1227&amp;"|"&amp;N1227</f>
        <v>Silver Promo|Seventh Cross Villains|D'Janette|-</v>
      </c>
      <c r="W1227" s="43" t="n">
        <f aca="false">COUNTIF(V:V,V1227)</f>
        <v>1</v>
      </c>
    </row>
    <row r="1228" customFormat="false" ht="15.75" hidden="false" customHeight="true" outlineLevel="0" collapsed="false">
      <c r="A1228" s="33" t="s">
        <v>60</v>
      </c>
      <c r="B1228" s="33" t="s">
        <v>17</v>
      </c>
      <c r="C1228" s="34" t="n">
        <v>7</v>
      </c>
      <c r="D1228" s="34" t="n">
        <v>1</v>
      </c>
      <c r="E1228" s="33" t="s">
        <v>2756</v>
      </c>
      <c r="F1228" s="33" t="s">
        <v>2756</v>
      </c>
      <c r="G1228" s="34" t="n">
        <v>7</v>
      </c>
      <c r="H1228" s="33" t="s">
        <v>139</v>
      </c>
      <c r="I1228" s="33" t="s">
        <v>105</v>
      </c>
      <c r="J1228" s="33" t="s">
        <v>2759</v>
      </c>
      <c r="K1228" s="33"/>
      <c r="L1228" s="33"/>
      <c r="M1228" s="33" t="s">
        <v>2760</v>
      </c>
      <c r="N1228" s="35" t="s">
        <v>109</v>
      </c>
      <c r="O1228" s="35" t="n">
        <v>2016</v>
      </c>
      <c r="P1228" s="36" t="str">
        <f aca="false">J1228</f>
        <v>Minato</v>
      </c>
      <c r="Q1228" s="37" t="n">
        <f aca="false">COUNTIF(P:P,P1228)</f>
        <v>1</v>
      </c>
      <c r="R1228" s="38" t="str">
        <f aca="false">E1228&amp;"|"&amp;J1228</f>
        <v>Seventh Cross Villains|Minato</v>
      </c>
      <c r="S1228" s="39" t="n">
        <f aca="false">COUNTIF(R:R,R1228)</f>
        <v>1</v>
      </c>
      <c r="T1228" s="40" t="str">
        <f aca="false">B1228&amp;"|"&amp;E1228&amp;"|"&amp;J1228</f>
        <v>Silver Promo|Seventh Cross Villains|Minato</v>
      </c>
      <c r="U1228" s="41" t="n">
        <f aca="false">COUNTIF(T:T,T1228)</f>
        <v>1</v>
      </c>
      <c r="V1228" s="42" t="str">
        <f aca="false">B1228&amp;"|"&amp;E1228&amp;"|"&amp;J1228&amp;"|"&amp;N1228</f>
        <v>Silver Promo|Seventh Cross Villains|Minato|-</v>
      </c>
      <c r="W1228" s="43" t="n">
        <f aca="false">COUNTIF(V:V,V1228)</f>
        <v>1</v>
      </c>
    </row>
    <row r="1229" customFormat="false" ht="15.75" hidden="false" customHeight="true" outlineLevel="0" collapsed="false">
      <c r="A1229" s="33" t="s">
        <v>60</v>
      </c>
      <c r="B1229" s="33" t="s">
        <v>17</v>
      </c>
      <c r="C1229" s="34" t="n">
        <v>7</v>
      </c>
      <c r="D1229" s="34" t="n">
        <v>1</v>
      </c>
      <c r="E1229" s="33" t="s">
        <v>2756</v>
      </c>
      <c r="F1229" s="33" t="s">
        <v>2756</v>
      </c>
      <c r="G1229" s="34" t="n">
        <v>7</v>
      </c>
      <c r="H1229" s="33" t="s">
        <v>114</v>
      </c>
      <c r="I1229" s="33" t="s">
        <v>117</v>
      </c>
      <c r="J1229" s="33" t="s">
        <v>2761</v>
      </c>
      <c r="K1229" s="33"/>
      <c r="L1229" s="33"/>
      <c r="M1229" s="33" t="s">
        <v>2762</v>
      </c>
      <c r="N1229" s="35" t="s">
        <v>109</v>
      </c>
      <c r="O1229" s="35" t="n">
        <v>2016</v>
      </c>
      <c r="P1229" s="36" t="str">
        <f aca="false">J1229</f>
        <v>Remiliss</v>
      </c>
      <c r="Q1229" s="37" t="n">
        <f aca="false">COUNTIF(P:P,P1229)</f>
        <v>1</v>
      </c>
      <c r="R1229" s="38" t="str">
        <f aca="false">E1229&amp;"|"&amp;J1229</f>
        <v>Seventh Cross Villains|Remiliss</v>
      </c>
      <c r="S1229" s="39" t="n">
        <f aca="false">COUNTIF(R:R,R1229)</f>
        <v>1</v>
      </c>
      <c r="T1229" s="40" t="str">
        <f aca="false">B1229&amp;"|"&amp;E1229&amp;"|"&amp;J1229</f>
        <v>Silver Promo|Seventh Cross Villains|Remiliss</v>
      </c>
      <c r="U1229" s="41" t="n">
        <f aca="false">COUNTIF(T:T,T1229)</f>
        <v>1</v>
      </c>
      <c r="V1229" s="42" t="str">
        <f aca="false">B1229&amp;"|"&amp;E1229&amp;"|"&amp;J1229&amp;"|"&amp;N1229</f>
        <v>Silver Promo|Seventh Cross Villains|Remiliss|-</v>
      </c>
      <c r="W1229" s="43" t="n">
        <f aca="false">COUNTIF(V:V,V1229)</f>
        <v>1</v>
      </c>
    </row>
    <row r="1230" customFormat="false" ht="15.75" hidden="false" customHeight="true" outlineLevel="0" collapsed="false">
      <c r="A1230" s="33" t="s">
        <v>60</v>
      </c>
      <c r="B1230" s="33" t="s">
        <v>17</v>
      </c>
      <c r="C1230" s="34" t="n">
        <v>7</v>
      </c>
      <c r="D1230" s="34" t="n">
        <v>1</v>
      </c>
      <c r="E1230" s="33" t="s">
        <v>2756</v>
      </c>
      <c r="F1230" s="33" t="s">
        <v>2756</v>
      </c>
      <c r="G1230" s="34" t="n">
        <v>7</v>
      </c>
      <c r="H1230" s="33" t="s">
        <v>129</v>
      </c>
      <c r="I1230" s="33" t="s">
        <v>125</v>
      </c>
      <c r="J1230" s="33" t="s">
        <v>2763</v>
      </c>
      <c r="K1230" s="33"/>
      <c r="L1230" s="33"/>
      <c r="M1230" s="33" t="s">
        <v>2764</v>
      </c>
      <c r="N1230" s="35" t="s">
        <v>109</v>
      </c>
      <c r="O1230" s="35" t="n">
        <v>2016</v>
      </c>
      <c r="P1230" s="36" t="str">
        <f aca="false">J1230</f>
        <v>Taisei</v>
      </c>
      <c r="Q1230" s="37" t="n">
        <f aca="false">COUNTIF(P:P,P1230)</f>
        <v>1</v>
      </c>
      <c r="R1230" s="38" t="str">
        <f aca="false">E1230&amp;"|"&amp;J1230</f>
        <v>Seventh Cross Villains|Taisei</v>
      </c>
      <c r="S1230" s="39" t="n">
        <f aca="false">COUNTIF(R:R,R1230)</f>
        <v>1</v>
      </c>
      <c r="T1230" s="40" t="str">
        <f aca="false">B1230&amp;"|"&amp;E1230&amp;"|"&amp;J1230</f>
        <v>Silver Promo|Seventh Cross Villains|Taisei</v>
      </c>
      <c r="U1230" s="41" t="n">
        <f aca="false">COUNTIF(T:T,T1230)</f>
        <v>1</v>
      </c>
      <c r="V1230" s="42" t="str">
        <f aca="false">B1230&amp;"|"&amp;E1230&amp;"|"&amp;J1230&amp;"|"&amp;N1230</f>
        <v>Silver Promo|Seventh Cross Villains|Taisei|-</v>
      </c>
      <c r="W1230" s="43" t="n">
        <f aca="false">COUNTIF(V:V,V1230)</f>
        <v>1</v>
      </c>
    </row>
    <row r="1231" customFormat="false" ht="15.75" hidden="false" customHeight="true" outlineLevel="0" collapsed="false">
      <c r="A1231" s="33" t="s">
        <v>60</v>
      </c>
      <c r="B1231" s="33" t="s">
        <v>17</v>
      </c>
      <c r="C1231" s="34" t="n">
        <v>7</v>
      </c>
      <c r="D1231" s="34" t="n">
        <v>1</v>
      </c>
      <c r="E1231" s="33" t="s">
        <v>2756</v>
      </c>
      <c r="F1231" s="33" t="s">
        <v>2756</v>
      </c>
      <c r="G1231" s="34" t="n">
        <v>7</v>
      </c>
      <c r="H1231" s="33" t="s">
        <v>124</v>
      </c>
      <c r="I1231" s="33" t="s">
        <v>105</v>
      </c>
      <c r="J1231" s="33" t="s">
        <v>2765</v>
      </c>
      <c r="K1231" s="33"/>
      <c r="L1231" s="33"/>
      <c r="M1231" s="33" t="s">
        <v>2766</v>
      </c>
      <c r="N1231" s="35" t="s">
        <v>109</v>
      </c>
      <c r="O1231" s="35" t="n">
        <v>2016</v>
      </c>
      <c r="P1231" s="36" t="str">
        <f aca="false">J1231</f>
        <v>Tournelouse</v>
      </c>
      <c r="Q1231" s="37" t="n">
        <f aca="false">COUNTIF(P:P,P1231)</f>
        <v>1</v>
      </c>
      <c r="R1231" s="38" t="str">
        <f aca="false">E1231&amp;"|"&amp;J1231</f>
        <v>Seventh Cross Villains|Tournelouse</v>
      </c>
      <c r="S1231" s="39" t="n">
        <f aca="false">COUNTIF(R:R,R1231)</f>
        <v>1</v>
      </c>
      <c r="T1231" s="40" t="str">
        <f aca="false">B1231&amp;"|"&amp;E1231&amp;"|"&amp;J1231</f>
        <v>Silver Promo|Seventh Cross Villains|Tournelouse</v>
      </c>
      <c r="U1231" s="41" t="n">
        <f aca="false">COUNTIF(T:T,T1231)</f>
        <v>1</v>
      </c>
      <c r="V1231" s="42" t="str">
        <f aca="false">B1231&amp;"|"&amp;E1231&amp;"|"&amp;J1231&amp;"|"&amp;N1231</f>
        <v>Silver Promo|Seventh Cross Villains|Tournelouse|-</v>
      </c>
      <c r="W1231" s="43" t="n">
        <f aca="false">COUNTIF(V:V,V1231)</f>
        <v>1</v>
      </c>
    </row>
    <row r="1232" customFormat="false" ht="15.75" hidden="false" customHeight="true" outlineLevel="0" collapsed="false">
      <c r="A1232" s="33" t="s">
        <v>60</v>
      </c>
      <c r="B1232" s="33" t="s">
        <v>17</v>
      </c>
      <c r="C1232" s="34" t="n">
        <v>7</v>
      </c>
      <c r="D1232" s="34" t="n">
        <v>1</v>
      </c>
      <c r="E1232" s="33" t="s">
        <v>2756</v>
      </c>
      <c r="F1232" s="33" t="s">
        <v>2756</v>
      </c>
      <c r="G1232" s="34" t="n">
        <v>7</v>
      </c>
      <c r="H1232" s="33" t="s">
        <v>99</v>
      </c>
      <c r="I1232" s="33" t="s">
        <v>275</v>
      </c>
      <c r="J1232" s="33" t="s">
        <v>2767</v>
      </c>
      <c r="K1232" s="33"/>
      <c r="L1232" s="33"/>
      <c r="M1232" s="33" t="s">
        <v>2768</v>
      </c>
      <c r="N1232" s="35" t="s">
        <v>109</v>
      </c>
      <c r="O1232" s="35" t="n">
        <v>2016</v>
      </c>
      <c r="P1232" s="36" t="str">
        <f aca="false">J1232</f>
        <v>Umina</v>
      </c>
      <c r="Q1232" s="37" t="n">
        <f aca="false">COUNTIF(P:P,P1232)</f>
        <v>1</v>
      </c>
      <c r="R1232" s="38" t="str">
        <f aca="false">E1232&amp;"|"&amp;J1232</f>
        <v>Seventh Cross Villains|Umina</v>
      </c>
      <c r="S1232" s="39" t="n">
        <f aca="false">COUNTIF(R:R,R1232)</f>
        <v>1</v>
      </c>
      <c r="T1232" s="40" t="str">
        <f aca="false">B1232&amp;"|"&amp;E1232&amp;"|"&amp;J1232</f>
        <v>Silver Promo|Seventh Cross Villains|Umina</v>
      </c>
      <c r="U1232" s="41" t="n">
        <f aca="false">COUNTIF(T:T,T1232)</f>
        <v>1</v>
      </c>
      <c r="V1232" s="42" t="str">
        <f aca="false">B1232&amp;"|"&amp;E1232&amp;"|"&amp;J1232&amp;"|"&amp;N1232</f>
        <v>Silver Promo|Seventh Cross Villains|Umina|-</v>
      </c>
      <c r="W1232" s="43" t="n">
        <f aca="false">COUNTIF(V:V,V1232)</f>
        <v>1</v>
      </c>
    </row>
    <row r="1233" customFormat="false" ht="15.75" hidden="false" customHeight="true" outlineLevel="0" collapsed="false">
      <c r="A1233" s="33" t="s">
        <v>56</v>
      </c>
      <c r="B1233" s="33" t="s">
        <v>20</v>
      </c>
      <c r="C1233" s="34" t="n">
        <v>0</v>
      </c>
      <c r="D1233" s="34" t="n">
        <v>1</v>
      </c>
      <c r="E1233" s="33" t="s">
        <v>242</v>
      </c>
      <c r="F1233" s="33" t="s">
        <v>242</v>
      </c>
      <c r="G1233" s="34" t="n">
        <v>0</v>
      </c>
      <c r="H1233" s="33" t="s">
        <v>109</v>
      </c>
      <c r="I1233" s="33" t="s">
        <v>109</v>
      </c>
      <c r="J1233" s="33" t="s">
        <v>2769</v>
      </c>
      <c r="K1233" s="33"/>
      <c r="L1233" s="33"/>
      <c r="M1233" s="33" t="s">
        <v>2770</v>
      </c>
      <c r="N1233" s="35" t="s">
        <v>109</v>
      </c>
      <c r="O1233" s="35" t="n">
        <v>2016</v>
      </c>
      <c r="P1233" s="36" t="str">
        <f aca="false">J1233</f>
        <v>Shaffile DuCarte</v>
      </c>
      <c r="Q1233" s="37" t="n">
        <f aca="false">COUNTIF(P:P,P1233)</f>
        <v>2</v>
      </c>
      <c r="R1233" s="38" t="str">
        <f aca="false">E1233&amp;"|"&amp;J1233</f>
        <v>Shafille|Shaffile DuCarte</v>
      </c>
      <c r="S1233" s="39" t="n">
        <f aca="false">COUNTIF(R:R,R1233)</f>
        <v>2</v>
      </c>
      <c r="T1233" s="40" t="str">
        <f aca="false">B1233&amp;"|"&amp;E1233&amp;"|"&amp;J1233</f>
        <v>Character|Shafille|Shaffile DuCarte</v>
      </c>
      <c r="U1233" s="41" t="n">
        <f aca="false">COUNTIF(T:T,T1233)</f>
        <v>1</v>
      </c>
      <c r="V1233" s="42" t="str">
        <f aca="false">B1233&amp;"|"&amp;E1233&amp;"|"&amp;J1233&amp;"|"&amp;N1233</f>
        <v>Character|Shafille|Shaffile DuCarte|-</v>
      </c>
      <c r="W1233" s="43" t="n">
        <f aca="false">COUNTIF(V:V,V1233)</f>
        <v>1</v>
      </c>
    </row>
    <row r="1234" customFormat="false" ht="15.75" hidden="false" customHeight="true" outlineLevel="0" collapsed="false">
      <c r="A1234" s="33" t="s">
        <v>56</v>
      </c>
      <c r="B1234" s="33" t="s">
        <v>32</v>
      </c>
      <c r="C1234" s="34" t="n">
        <v>0</v>
      </c>
      <c r="D1234" s="34" t="n">
        <v>1</v>
      </c>
      <c r="E1234" s="33" t="s">
        <v>242</v>
      </c>
      <c r="F1234" s="33" t="s">
        <v>242</v>
      </c>
      <c r="G1234" s="34" t="n">
        <v>0</v>
      </c>
      <c r="H1234" s="33" t="s">
        <v>109</v>
      </c>
      <c r="I1234" s="33" t="s">
        <v>109</v>
      </c>
      <c r="J1234" s="33" t="s">
        <v>2769</v>
      </c>
      <c r="K1234" s="33"/>
      <c r="L1234" s="33"/>
      <c r="M1234" s="33" t="s">
        <v>2771</v>
      </c>
      <c r="N1234" s="35" t="s">
        <v>109</v>
      </c>
      <c r="O1234" s="35" t="n">
        <v>2016</v>
      </c>
      <c r="P1234" s="36" t="str">
        <f aca="false">J1234</f>
        <v>Shaffile DuCarte</v>
      </c>
      <c r="Q1234" s="37" t="n">
        <f aca="false">COUNTIF(P:P,P1234)</f>
        <v>2</v>
      </c>
      <c r="R1234" s="38" t="str">
        <f aca="false">E1234&amp;"|"&amp;J1234</f>
        <v>Shafille|Shaffile DuCarte</v>
      </c>
      <c r="S1234" s="39" t="n">
        <f aca="false">COUNTIF(R:R,R1234)</f>
        <v>2</v>
      </c>
      <c r="T1234" s="40" t="str">
        <f aca="false">B1234&amp;"|"&amp;E1234&amp;"|"&amp;J1234</f>
        <v>Character (Co-Op)|Shafille|Shaffile DuCarte</v>
      </c>
      <c r="U1234" s="41" t="n">
        <f aca="false">COUNTIF(T:T,T1234)</f>
        <v>1</v>
      </c>
      <c r="V1234" s="42" t="str">
        <f aca="false">B1234&amp;"|"&amp;E1234&amp;"|"&amp;J1234&amp;"|"&amp;N1234</f>
        <v>Character (Co-Op)|Shafille|Shaffile DuCarte|-</v>
      </c>
      <c r="W1234" s="43" t="n">
        <f aca="false">COUNTIF(V:V,V1234)</f>
        <v>1</v>
      </c>
    </row>
    <row r="1235" customFormat="false" ht="15.75" hidden="false" customHeight="true" outlineLevel="0" collapsed="false">
      <c r="A1235" s="33" t="s">
        <v>56</v>
      </c>
      <c r="B1235" s="33" t="s">
        <v>21</v>
      </c>
      <c r="C1235" s="34" t="n">
        <v>0</v>
      </c>
      <c r="D1235" s="34" t="n">
        <v>3</v>
      </c>
      <c r="E1235" s="33" t="s">
        <v>242</v>
      </c>
      <c r="F1235" s="33" t="s">
        <v>242</v>
      </c>
      <c r="G1235" s="34" t="n">
        <v>0</v>
      </c>
      <c r="H1235" s="33" t="s">
        <v>109</v>
      </c>
      <c r="I1235" s="33" t="s">
        <v>109</v>
      </c>
      <c r="J1235" s="33" t="s">
        <v>148</v>
      </c>
      <c r="K1235" s="33"/>
      <c r="L1235" s="33"/>
      <c r="M1235" s="33" t="s">
        <v>150</v>
      </c>
      <c r="N1235" s="35" t="s">
        <v>109</v>
      </c>
      <c r="O1235" s="35" t="n">
        <v>2016</v>
      </c>
      <c r="P1235" s="36" t="str">
        <f aca="false">J1235</f>
        <v>Friendship (+1 VP)</v>
      </c>
      <c r="Q1235" s="37" t="n">
        <f aca="false">COUNTIF(P:P,P1235)</f>
        <v>24</v>
      </c>
      <c r="R1235" s="38" t="str">
        <f aca="false">E1235&amp;"|"&amp;J1235</f>
        <v>Shafille|Friendship (+1 VP)</v>
      </c>
      <c r="S1235" s="39" t="n">
        <f aca="false">COUNTIF(R:R,R1235)</f>
        <v>1</v>
      </c>
      <c r="T1235" s="40" t="str">
        <f aca="false">B1235&amp;"|"&amp;E1235&amp;"|"&amp;J1235</f>
        <v>Friendship|Shafille|Friendship (+1 VP)</v>
      </c>
      <c r="U1235" s="41" t="n">
        <f aca="false">COUNTIF(T:T,T1235)</f>
        <v>1</v>
      </c>
      <c r="V1235" s="42" t="str">
        <f aca="false">B1235&amp;"|"&amp;E1235&amp;"|"&amp;J1235&amp;"|"&amp;N1235</f>
        <v>Friendship|Shafille|Friendship (+1 VP)|-</v>
      </c>
      <c r="W1235" s="43" t="n">
        <f aca="false">COUNTIF(V:V,V1235)</f>
        <v>1</v>
      </c>
    </row>
    <row r="1236" customFormat="false" ht="15.75" hidden="false" customHeight="true" outlineLevel="0" collapsed="false">
      <c r="A1236" s="33" t="s">
        <v>56</v>
      </c>
      <c r="B1236" s="33" t="s">
        <v>21</v>
      </c>
      <c r="C1236" s="34" t="n">
        <v>0</v>
      </c>
      <c r="D1236" s="34" t="n">
        <v>2</v>
      </c>
      <c r="E1236" s="33" t="s">
        <v>242</v>
      </c>
      <c r="F1236" s="33" t="s">
        <v>242</v>
      </c>
      <c r="G1236" s="34" t="n">
        <v>0</v>
      </c>
      <c r="H1236" s="33" t="s">
        <v>109</v>
      </c>
      <c r="I1236" s="33" t="s">
        <v>109</v>
      </c>
      <c r="J1236" s="33" t="s">
        <v>151</v>
      </c>
      <c r="K1236" s="33"/>
      <c r="L1236" s="33"/>
      <c r="M1236" s="33" t="s">
        <v>152</v>
      </c>
      <c r="N1236" s="35" t="s">
        <v>109</v>
      </c>
      <c r="O1236" s="35" t="n">
        <v>2016</v>
      </c>
      <c r="P1236" s="36" t="str">
        <f aca="false">J1236</f>
        <v>Friendship (+2 VP)</v>
      </c>
      <c r="Q1236" s="37" t="n">
        <f aca="false">COUNTIF(P:P,P1236)</f>
        <v>23</v>
      </c>
      <c r="R1236" s="38" t="str">
        <f aca="false">E1236&amp;"|"&amp;J1236</f>
        <v>Shafille|Friendship (+2 VP)</v>
      </c>
      <c r="S1236" s="39" t="n">
        <f aca="false">COUNTIF(R:R,R1236)</f>
        <v>1</v>
      </c>
      <c r="T1236" s="40" t="str">
        <f aca="false">B1236&amp;"|"&amp;E1236&amp;"|"&amp;J1236</f>
        <v>Friendship|Shafille|Friendship (+2 VP)</v>
      </c>
      <c r="U1236" s="41" t="n">
        <f aca="false">COUNTIF(T:T,T1236)</f>
        <v>1</v>
      </c>
      <c r="V1236" s="42" t="str">
        <f aca="false">B1236&amp;"|"&amp;E1236&amp;"|"&amp;J1236&amp;"|"&amp;N1236</f>
        <v>Friendship|Shafille|Friendship (+2 VP)|-</v>
      </c>
      <c r="W1236" s="43" t="n">
        <f aca="false">COUNTIF(V:V,V1236)</f>
        <v>1</v>
      </c>
    </row>
    <row r="1237" customFormat="false" ht="15.75" hidden="false" customHeight="true" outlineLevel="0" collapsed="false">
      <c r="A1237" s="33" t="s">
        <v>56</v>
      </c>
      <c r="B1237" s="33" t="s">
        <v>21</v>
      </c>
      <c r="C1237" s="34" t="n">
        <v>0</v>
      </c>
      <c r="D1237" s="34" t="n">
        <v>1</v>
      </c>
      <c r="E1237" s="33" t="s">
        <v>242</v>
      </c>
      <c r="F1237" s="33" t="s">
        <v>242</v>
      </c>
      <c r="G1237" s="34" t="n">
        <v>0</v>
      </c>
      <c r="H1237" s="33" t="s">
        <v>109</v>
      </c>
      <c r="I1237" s="33" t="s">
        <v>109</v>
      </c>
      <c r="J1237" s="33" t="s">
        <v>153</v>
      </c>
      <c r="K1237" s="33"/>
      <c r="L1237" s="33"/>
      <c r="M1237" s="33" t="s">
        <v>154</v>
      </c>
      <c r="N1237" s="35" t="s">
        <v>109</v>
      </c>
      <c r="O1237" s="35" t="n">
        <v>2016</v>
      </c>
      <c r="P1237" s="36" t="str">
        <f aca="false">J1237</f>
        <v>Friendship (+3 VP)</v>
      </c>
      <c r="Q1237" s="37" t="n">
        <f aca="false">COUNTIF(P:P,P1237)</f>
        <v>23</v>
      </c>
      <c r="R1237" s="38" t="str">
        <f aca="false">E1237&amp;"|"&amp;J1237</f>
        <v>Shafille|Friendship (+3 VP)</v>
      </c>
      <c r="S1237" s="39" t="n">
        <f aca="false">COUNTIF(R:R,R1237)</f>
        <v>1</v>
      </c>
      <c r="T1237" s="40" t="str">
        <f aca="false">B1237&amp;"|"&amp;E1237&amp;"|"&amp;J1237</f>
        <v>Friendship|Shafille|Friendship (+3 VP)</v>
      </c>
      <c r="U1237" s="41" t="n">
        <f aca="false">COUNTIF(T:T,T1237)</f>
        <v>1</v>
      </c>
      <c r="V1237" s="42" t="str">
        <f aca="false">B1237&amp;"|"&amp;E1237&amp;"|"&amp;J1237&amp;"|"&amp;N1237</f>
        <v>Friendship|Shafille|Friendship (+3 VP)|-</v>
      </c>
      <c r="W1237" s="43" t="n">
        <f aca="false">COUNTIF(V:V,V1237)</f>
        <v>1</v>
      </c>
    </row>
    <row r="1238" customFormat="false" ht="15.75" hidden="false" customHeight="true" outlineLevel="0" collapsed="false">
      <c r="A1238" s="33" t="s">
        <v>39</v>
      </c>
      <c r="B1238" s="33" t="s">
        <v>13</v>
      </c>
      <c r="C1238" s="34" t="n">
        <v>4</v>
      </c>
      <c r="D1238" s="34" t="n">
        <v>1</v>
      </c>
      <c r="E1238" s="33" t="s">
        <v>2772</v>
      </c>
      <c r="F1238" s="33" t="s">
        <v>2772</v>
      </c>
      <c r="G1238" s="34" t="n">
        <v>6</v>
      </c>
      <c r="H1238" s="33" t="s">
        <v>110</v>
      </c>
      <c r="I1238" s="33" t="s">
        <v>105</v>
      </c>
      <c r="J1238" s="33" t="s">
        <v>2773</v>
      </c>
      <c r="K1238" s="33"/>
      <c r="L1238" s="33"/>
      <c r="M1238" s="33" t="s">
        <v>2774</v>
      </c>
      <c r="N1238" s="35" t="s">
        <v>39</v>
      </c>
      <c r="O1238" s="35" t="n">
        <v>2020</v>
      </c>
      <c r="P1238" s="36" t="str">
        <f aca="false">J1238</f>
        <v>Duelist Fashion Model</v>
      </c>
      <c r="Q1238" s="37" t="n">
        <f aca="false">COUNTIF(P:P,P1238)</f>
        <v>1</v>
      </c>
      <c r="R1238" s="38" t="str">
        <f aca="false">E1238&amp;"|"&amp;J1238</f>
        <v>Shills &amp; Shills Inc.|Duelist Fashion Model</v>
      </c>
      <c r="S1238" s="39" t="n">
        <f aca="false">COUNTIF(R:R,R1238)</f>
        <v>1</v>
      </c>
      <c r="T1238" s="40" t="str">
        <f aca="false">B1238&amp;"|"&amp;E1238&amp;"|"&amp;J1238</f>
        <v>Expansion|Shills &amp; Shills Inc.|Duelist Fashion Model</v>
      </c>
      <c r="U1238" s="41" t="n">
        <f aca="false">COUNTIF(T:T,T1238)</f>
        <v>1</v>
      </c>
      <c r="V1238" s="42" t="str">
        <f aca="false">B1238&amp;"|"&amp;E1238&amp;"|"&amp;J1238&amp;"|"&amp;N1238</f>
        <v>Expansion|Shills &amp; Shills Inc.|Duelist Fashion Model|Collusion</v>
      </c>
      <c r="W1238" s="43" t="n">
        <f aca="false">COUNTIF(V:V,V1238)</f>
        <v>1</v>
      </c>
    </row>
    <row r="1239" customFormat="false" ht="15.75" hidden="false" customHeight="true" outlineLevel="0" collapsed="false">
      <c r="A1239" s="33" t="s">
        <v>39</v>
      </c>
      <c r="B1239" s="33" t="s">
        <v>13</v>
      </c>
      <c r="C1239" s="34" t="n">
        <v>4</v>
      </c>
      <c r="D1239" s="34" t="n">
        <v>3</v>
      </c>
      <c r="E1239" s="33" t="s">
        <v>2772</v>
      </c>
      <c r="F1239" s="33" t="s">
        <v>2772</v>
      </c>
      <c r="G1239" s="34" t="n">
        <v>2</v>
      </c>
      <c r="H1239" s="33" t="s">
        <v>110</v>
      </c>
      <c r="I1239" s="33" t="s">
        <v>275</v>
      </c>
      <c r="J1239" s="33" t="s">
        <v>962</v>
      </c>
      <c r="K1239" s="33"/>
      <c r="L1239" s="33"/>
      <c r="M1239" s="33" t="s">
        <v>2775</v>
      </c>
      <c r="N1239" s="35" t="s">
        <v>39</v>
      </c>
      <c r="O1239" s="35" t="n">
        <v>2020</v>
      </c>
      <c r="P1239" s="36" t="str">
        <f aca="false">J1239</f>
        <v>Legend of the Elder Things</v>
      </c>
      <c r="Q1239" s="37" t="n">
        <f aca="false">COUNTIF(P:P,P1239)</f>
        <v>2</v>
      </c>
      <c r="R1239" s="38" t="str">
        <f aca="false">E1239&amp;"|"&amp;J1239</f>
        <v>Shills &amp; Shills Inc.|Legend of the Elder Things</v>
      </c>
      <c r="S1239" s="39" t="n">
        <f aca="false">COUNTIF(R:R,R1239)</f>
        <v>1</v>
      </c>
      <c r="T1239" s="40" t="str">
        <f aca="false">B1239&amp;"|"&amp;E1239&amp;"|"&amp;J1239</f>
        <v>Expansion|Shills &amp; Shills Inc.|Legend of the Elder Things</v>
      </c>
      <c r="U1239" s="41" t="n">
        <f aca="false">COUNTIF(T:T,T1239)</f>
        <v>1</v>
      </c>
      <c r="V1239" s="42" t="str">
        <f aca="false">B1239&amp;"|"&amp;E1239&amp;"|"&amp;J1239&amp;"|"&amp;N1239</f>
        <v>Expansion|Shills &amp; Shills Inc.|Legend of the Elder Things|Collusion</v>
      </c>
      <c r="W1239" s="43" t="n">
        <f aca="false">COUNTIF(V:V,V1239)</f>
        <v>1</v>
      </c>
    </row>
    <row r="1240" customFormat="false" ht="15.75" hidden="false" customHeight="true" outlineLevel="0" collapsed="false">
      <c r="A1240" s="33" t="s">
        <v>39</v>
      </c>
      <c r="B1240" s="33" t="s">
        <v>13</v>
      </c>
      <c r="C1240" s="34" t="n">
        <v>4</v>
      </c>
      <c r="D1240" s="34" t="n">
        <v>2</v>
      </c>
      <c r="E1240" s="33" t="s">
        <v>2772</v>
      </c>
      <c r="F1240" s="33" t="s">
        <v>2772</v>
      </c>
      <c r="G1240" s="34" t="n">
        <v>4</v>
      </c>
      <c r="H1240" s="33" t="s">
        <v>114</v>
      </c>
      <c r="I1240" s="33" t="s">
        <v>162</v>
      </c>
      <c r="J1240" s="33" t="s">
        <v>2776</v>
      </c>
      <c r="K1240" s="33" t="s">
        <v>2777</v>
      </c>
      <c r="L1240" s="33"/>
      <c r="M1240" s="33" t="s">
        <v>2778</v>
      </c>
      <c r="N1240" s="35" t="s">
        <v>39</v>
      </c>
      <c r="O1240" s="35" t="n">
        <v>2020</v>
      </c>
      <c r="P1240" s="36" t="str">
        <f aca="false">J1240</f>
        <v>RANT-tan</v>
      </c>
      <c r="Q1240" s="37" t="n">
        <f aca="false">COUNTIF(P:P,P1240)</f>
        <v>1</v>
      </c>
      <c r="R1240" s="38" t="str">
        <f aca="false">E1240&amp;"|"&amp;J1240</f>
        <v>Shills &amp; Shills Inc.|RANT-tan</v>
      </c>
      <c r="S1240" s="39" t="n">
        <f aca="false">COUNTIF(R:R,R1240)</f>
        <v>1</v>
      </c>
      <c r="T1240" s="40" t="str">
        <f aca="false">B1240&amp;"|"&amp;E1240&amp;"|"&amp;J1240</f>
        <v>Expansion|Shills &amp; Shills Inc.|RANT-tan</v>
      </c>
      <c r="U1240" s="41" t="n">
        <f aca="false">COUNTIF(T:T,T1240)</f>
        <v>1</v>
      </c>
      <c r="V1240" s="42" t="str">
        <f aca="false">B1240&amp;"|"&amp;E1240&amp;"|"&amp;J1240&amp;"|"&amp;N1240</f>
        <v>Expansion|Shills &amp; Shills Inc.|RANT-tan|Collusion</v>
      </c>
      <c r="W1240" s="43" t="n">
        <f aca="false">COUNTIF(V:V,V1240)</f>
        <v>1</v>
      </c>
    </row>
    <row r="1241" customFormat="false" ht="15.75" hidden="false" customHeight="true" outlineLevel="0" collapsed="false">
      <c r="A1241" s="33" t="s">
        <v>39</v>
      </c>
      <c r="B1241" s="33" t="s">
        <v>13</v>
      </c>
      <c r="C1241" s="34" t="n">
        <v>4</v>
      </c>
      <c r="D1241" s="34" t="n">
        <v>2</v>
      </c>
      <c r="E1241" s="33" t="s">
        <v>2772</v>
      </c>
      <c r="F1241" s="33" t="s">
        <v>2772</v>
      </c>
      <c r="G1241" s="34" t="n">
        <v>3</v>
      </c>
      <c r="H1241" s="33" t="s">
        <v>109</v>
      </c>
      <c r="I1241" s="33" t="s">
        <v>109</v>
      </c>
      <c r="J1241" s="33" t="s">
        <v>2779</v>
      </c>
      <c r="K1241" s="33"/>
      <c r="L1241" s="33"/>
      <c r="M1241" s="33" t="s">
        <v>2780</v>
      </c>
      <c r="N1241" s="35" t="s">
        <v>39</v>
      </c>
      <c r="O1241" s="35" t="n">
        <v>2020</v>
      </c>
      <c r="P1241" s="36" t="str">
        <f aca="false">J1241</f>
        <v>Shareholder's Meeting</v>
      </c>
      <c r="Q1241" s="37" t="n">
        <f aca="false">COUNTIF(P:P,P1241)</f>
        <v>1</v>
      </c>
      <c r="R1241" s="38" t="str">
        <f aca="false">E1241&amp;"|"&amp;J1241</f>
        <v>Shills &amp; Shills Inc.|Shareholder's Meeting</v>
      </c>
      <c r="S1241" s="39" t="n">
        <f aca="false">COUNTIF(R:R,R1241)</f>
        <v>1</v>
      </c>
      <c r="T1241" s="40" t="str">
        <f aca="false">B1241&amp;"|"&amp;E1241&amp;"|"&amp;J1241</f>
        <v>Expansion|Shills &amp; Shills Inc.|Shareholder's Meeting</v>
      </c>
      <c r="U1241" s="41" t="n">
        <f aca="false">COUNTIF(T:T,T1241)</f>
        <v>1</v>
      </c>
      <c r="V1241" s="42" t="str">
        <f aca="false">B1241&amp;"|"&amp;E1241&amp;"|"&amp;J1241&amp;"|"&amp;N1241</f>
        <v>Expansion|Shills &amp; Shills Inc.|Shareholder's Meeting|Collusion</v>
      </c>
      <c r="W1241" s="43" t="n">
        <f aca="false">COUNTIF(V:V,V1241)</f>
        <v>1</v>
      </c>
    </row>
    <row r="1242" customFormat="false" ht="15.75" hidden="false" customHeight="true" outlineLevel="0" collapsed="false">
      <c r="A1242" s="33" t="s">
        <v>39</v>
      </c>
      <c r="B1242" s="33" t="s">
        <v>13</v>
      </c>
      <c r="C1242" s="34" t="n">
        <v>4</v>
      </c>
      <c r="D1242" s="34" t="n">
        <v>2</v>
      </c>
      <c r="E1242" s="33" t="s">
        <v>2772</v>
      </c>
      <c r="F1242" s="33" t="s">
        <v>2772</v>
      </c>
      <c r="G1242" s="34" t="n">
        <v>3</v>
      </c>
      <c r="H1242" s="33" t="s">
        <v>139</v>
      </c>
      <c r="I1242" s="33" t="s">
        <v>120</v>
      </c>
      <c r="J1242" s="33" t="s">
        <v>2781</v>
      </c>
      <c r="K1242" s="33"/>
      <c r="L1242" s="33"/>
      <c r="M1242" s="33" t="s">
        <v>2782</v>
      </c>
      <c r="N1242" s="35" t="s">
        <v>39</v>
      </c>
      <c r="O1242" s="35" t="n">
        <v>2020</v>
      </c>
      <c r="P1242" s="36" t="str">
        <f aca="false">J1242</f>
        <v>Sharky the Card Shark</v>
      </c>
      <c r="Q1242" s="37" t="n">
        <f aca="false">COUNTIF(P:P,P1242)</f>
        <v>1</v>
      </c>
      <c r="R1242" s="38" t="str">
        <f aca="false">E1242&amp;"|"&amp;J1242</f>
        <v>Shills &amp; Shills Inc.|Sharky the Card Shark</v>
      </c>
      <c r="S1242" s="39" t="n">
        <f aca="false">COUNTIF(R:R,R1242)</f>
        <v>1</v>
      </c>
      <c r="T1242" s="40" t="str">
        <f aca="false">B1242&amp;"|"&amp;E1242&amp;"|"&amp;J1242</f>
        <v>Expansion|Shills &amp; Shills Inc.|Sharky the Card Shark</v>
      </c>
      <c r="U1242" s="41" t="n">
        <f aca="false">COUNTIF(T:T,T1242)</f>
        <v>1</v>
      </c>
      <c r="V1242" s="42" t="str">
        <f aca="false">B1242&amp;"|"&amp;E1242&amp;"|"&amp;J1242&amp;"|"&amp;N1242</f>
        <v>Expansion|Shills &amp; Shills Inc.|Sharky the Card Shark|Collusion</v>
      </c>
      <c r="W1242" s="43" t="n">
        <f aca="false">COUNTIF(V:V,V1242)</f>
        <v>1</v>
      </c>
    </row>
    <row r="1243" customFormat="false" ht="15.75" hidden="false" customHeight="true" outlineLevel="0" collapsed="false">
      <c r="A1243" s="33" t="s">
        <v>39</v>
      </c>
      <c r="B1243" s="33" t="s">
        <v>13</v>
      </c>
      <c r="C1243" s="34" t="n">
        <v>4</v>
      </c>
      <c r="D1243" s="34" t="n">
        <v>2</v>
      </c>
      <c r="E1243" s="33" t="s">
        <v>2772</v>
      </c>
      <c r="F1243" s="33" t="s">
        <v>2772</v>
      </c>
      <c r="G1243" s="34" t="n">
        <v>5</v>
      </c>
      <c r="H1243" s="33" t="s">
        <v>129</v>
      </c>
      <c r="I1243" s="33" t="s">
        <v>117</v>
      </c>
      <c r="J1243" s="33" t="s">
        <v>2783</v>
      </c>
      <c r="K1243" s="33"/>
      <c r="L1243" s="33"/>
      <c r="M1243" s="33" t="s">
        <v>2784</v>
      </c>
      <c r="N1243" s="35" t="s">
        <v>39</v>
      </c>
      <c r="O1243" s="35" t="n">
        <v>2020</v>
      </c>
      <c r="P1243" s="36" t="str">
        <f aca="false">J1243</f>
        <v>Shilly the Millennium Dollar</v>
      </c>
      <c r="Q1243" s="37" t="n">
        <f aca="false">COUNTIF(P:P,P1243)</f>
        <v>1</v>
      </c>
      <c r="R1243" s="38" t="str">
        <f aca="false">E1243&amp;"|"&amp;J1243</f>
        <v>Shills &amp; Shills Inc.|Shilly the Millennium Dollar</v>
      </c>
      <c r="S1243" s="39" t="n">
        <f aca="false">COUNTIF(R:R,R1243)</f>
        <v>1</v>
      </c>
      <c r="T1243" s="40" t="str">
        <f aca="false">B1243&amp;"|"&amp;E1243&amp;"|"&amp;J1243</f>
        <v>Expansion|Shills &amp; Shills Inc.|Shilly the Millennium Dollar</v>
      </c>
      <c r="U1243" s="41" t="n">
        <f aca="false">COUNTIF(T:T,T1243)</f>
        <v>1</v>
      </c>
      <c r="V1243" s="42" t="str">
        <f aca="false">B1243&amp;"|"&amp;E1243&amp;"|"&amp;J1243&amp;"|"&amp;N1243</f>
        <v>Expansion|Shills &amp; Shills Inc.|Shilly the Millennium Dollar|Collusion</v>
      </c>
      <c r="W1243" s="43" t="n">
        <f aca="false">COUNTIF(V:V,V1243)</f>
        <v>1</v>
      </c>
    </row>
    <row r="1244" customFormat="false" ht="15.75" hidden="false" customHeight="true" outlineLevel="0" collapsed="false">
      <c r="A1244" s="33" t="s">
        <v>39</v>
      </c>
      <c r="B1244" s="33" t="s">
        <v>14</v>
      </c>
      <c r="C1244" s="34" t="n">
        <v>5</v>
      </c>
      <c r="D1244" s="34" t="n">
        <v>3</v>
      </c>
      <c r="E1244" s="33" t="s">
        <v>2785</v>
      </c>
      <c r="F1244" s="33" t="s">
        <v>2785</v>
      </c>
      <c r="G1244" s="34" t="n">
        <v>3</v>
      </c>
      <c r="H1244" s="33" t="s">
        <v>99</v>
      </c>
      <c r="I1244" s="33" t="s">
        <v>120</v>
      </c>
      <c r="J1244" s="33" t="s">
        <v>2786</v>
      </c>
      <c r="K1244" s="33"/>
      <c r="L1244" s="33"/>
      <c r="M1244" s="33" t="s">
        <v>2787</v>
      </c>
      <c r="N1244" s="35" t="s">
        <v>39</v>
      </c>
      <c r="O1244" s="35" t="n">
        <v>2020</v>
      </c>
      <c r="P1244" s="36" t="str">
        <f aca="false">J1244</f>
        <v>Ducky</v>
      </c>
      <c r="Q1244" s="37" t="n">
        <f aca="false">COUNTIF(P:P,P1244)</f>
        <v>1</v>
      </c>
      <c r="R1244" s="38" t="str">
        <f aca="false">E1244&amp;"|"&amp;J1244</f>
        <v>Shin Rubber Ducky Maid Crusaders R|Ducky</v>
      </c>
      <c r="S1244" s="39" t="n">
        <f aca="false">COUNTIF(R:R,R1244)</f>
        <v>1</v>
      </c>
      <c r="T1244" s="40" t="str">
        <f aca="false">B1244&amp;"|"&amp;E1244&amp;"|"&amp;J1244</f>
        <v>Premium|Shin Rubber Ducky Maid Crusaders R|Ducky</v>
      </c>
      <c r="U1244" s="41" t="n">
        <f aca="false">COUNTIF(T:T,T1244)</f>
        <v>1</v>
      </c>
      <c r="V1244" s="42" t="str">
        <f aca="false">B1244&amp;"|"&amp;E1244&amp;"|"&amp;J1244&amp;"|"&amp;N1244</f>
        <v>Premium|Shin Rubber Ducky Maid Crusaders R|Ducky|Collusion</v>
      </c>
      <c r="W1244" s="43" t="n">
        <f aca="false">COUNTIF(V:V,V1244)</f>
        <v>1</v>
      </c>
    </row>
    <row r="1245" customFormat="false" ht="15.75" hidden="false" customHeight="true" outlineLevel="0" collapsed="false">
      <c r="A1245" s="33" t="s">
        <v>39</v>
      </c>
      <c r="B1245" s="33" t="s">
        <v>14</v>
      </c>
      <c r="C1245" s="34" t="n">
        <v>5</v>
      </c>
      <c r="D1245" s="34" t="n">
        <v>1</v>
      </c>
      <c r="E1245" s="33" t="s">
        <v>2785</v>
      </c>
      <c r="F1245" s="33" t="s">
        <v>2785</v>
      </c>
      <c r="G1245" s="34" t="n">
        <v>7</v>
      </c>
      <c r="H1245" s="33" t="s">
        <v>99</v>
      </c>
      <c r="I1245" s="33" t="s">
        <v>120</v>
      </c>
      <c r="J1245" s="33" t="s">
        <v>2788</v>
      </c>
      <c r="K1245" s="33"/>
      <c r="L1245" s="33"/>
      <c r="M1245" s="33" t="s">
        <v>2789</v>
      </c>
      <c r="N1245" s="35" t="s">
        <v>39</v>
      </c>
      <c r="O1245" s="35" t="n">
        <v>2020</v>
      </c>
      <c r="P1245" s="36" t="str">
        <f aca="false">J1245</f>
        <v>Ducky Silver</v>
      </c>
      <c r="Q1245" s="37" t="n">
        <f aca="false">COUNTIF(P:P,P1245)</f>
        <v>1</v>
      </c>
      <c r="R1245" s="38" t="str">
        <f aca="false">E1245&amp;"|"&amp;J1245</f>
        <v>Shin Rubber Ducky Maid Crusaders R|Ducky Silver</v>
      </c>
      <c r="S1245" s="39" t="n">
        <f aca="false">COUNTIF(R:R,R1245)</f>
        <v>1</v>
      </c>
      <c r="T1245" s="40" t="str">
        <f aca="false">B1245&amp;"|"&amp;E1245&amp;"|"&amp;J1245</f>
        <v>Premium|Shin Rubber Ducky Maid Crusaders R|Ducky Silver</v>
      </c>
      <c r="U1245" s="41" t="n">
        <f aca="false">COUNTIF(T:T,T1245)</f>
        <v>1</v>
      </c>
      <c r="V1245" s="42" t="str">
        <f aca="false">B1245&amp;"|"&amp;E1245&amp;"|"&amp;J1245&amp;"|"&amp;N1245</f>
        <v>Premium|Shin Rubber Ducky Maid Crusaders R|Ducky Silver|Collusion</v>
      </c>
      <c r="W1245" s="43" t="n">
        <f aca="false">COUNTIF(V:V,V1245)</f>
        <v>1</v>
      </c>
    </row>
    <row r="1246" customFormat="false" ht="15.75" hidden="false" customHeight="true" outlineLevel="0" collapsed="false">
      <c r="A1246" s="33" t="s">
        <v>39</v>
      </c>
      <c r="B1246" s="33" t="s">
        <v>14</v>
      </c>
      <c r="C1246" s="34" t="n">
        <v>5</v>
      </c>
      <c r="D1246" s="34" t="n">
        <v>2</v>
      </c>
      <c r="E1246" s="33" t="s">
        <v>2785</v>
      </c>
      <c r="F1246" s="33" t="s">
        <v>2785</v>
      </c>
      <c r="G1246" s="34" t="n">
        <v>4</v>
      </c>
      <c r="H1246" s="33" t="s">
        <v>109</v>
      </c>
      <c r="I1246" s="33" t="s">
        <v>120</v>
      </c>
      <c r="J1246" s="33" t="s">
        <v>2790</v>
      </c>
      <c r="K1246" s="33"/>
      <c r="L1246" s="33"/>
      <c r="M1246" s="33" t="s">
        <v>2791</v>
      </c>
      <c r="N1246" s="35" t="s">
        <v>39</v>
      </c>
      <c r="O1246" s="35" t="n">
        <v>2020</v>
      </c>
      <c r="P1246" s="36" t="str">
        <f aca="false">J1246</f>
        <v>Eyecatch</v>
      </c>
      <c r="Q1246" s="37" t="n">
        <f aca="false">COUNTIF(P:P,P1246)</f>
        <v>1</v>
      </c>
      <c r="R1246" s="38" t="str">
        <f aca="false">E1246&amp;"|"&amp;J1246</f>
        <v>Shin Rubber Ducky Maid Crusaders R|Eyecatch</v>
      </c>
      <c r="S1246" s="39" t="n">
        <f aca="false">COUNTIF(R:R,R1246)</f>
        <v>1</v>
      </c>
      <c r="T1246" s="40" t="str">
        <f aca="false">B1246&amp;"|"&amp;E1246&amp;"|"&amp;J1246</f>
        <v>Premium|Shin Rubber Ducky Maid Crusaders R|Eyecatch</v>
      </c>
      <c r="U1246" s="41" t="n">
        <f aca="false">COUNTIF(T:T,T1246)</f>
        <v>1</v>
      </c>
      <c r="V1246" s="42" t="str">
        <f aca="false">B1246&amp;"|"&amp;E1246&amp;"|"&amp;J1246&amp;"|"&amp;N1246</f>
        <v>Premium|Shin Rubber Ducky Maid Crusaders R|Eyecatch|Collusion</v>
      </c>
      <c r="W1246" s="43" t="n">
        <f aca="false">COUNTIF(V:V,V1246)</f>
        <v>1</v>
      </c>
    </row>
    <row r="1247" customFormat="false" ht="15.75" hidden="false" customHeight="true" outlineLevel="0" collapsed="false">
      <c r="A1247" s="33" t="s">
        <v>39</v>
      </c>
      <c r="B1247" s="33" t="s">
        <v>14</v>
      </c>
      <c r="C1247" s="34" t="n">
        <v>5</v>
      </c>
      <c r="D1247" s="34" t="n">
        <v>2</v>
      </c>
      <c r="E1247" s="33" t="s">
        <v>2785</v>
      </c>
      <c r="F1247" s="33" t="s">
        <v>2785</v>
      </c>
      <c r="G1247" s="34" t="n">
        <v>6</v>
      </c>
      <c r="H1247" s="33" t="s">
        <v>109</v>
      </c>
      <c r="I1247" s="33" t="s">
        <v>120</v>
      </c>
      <c r="J1247" s="33" t="s">
        <v>2792</v>
      </c>
      <c r="K1247" s="33"/>
      <c r="L1247" s="33"/>
      <c r="M1247" s="33" t="s">
        <v>2793</v>
      </c>
      <c r="N1247" s="35" t="s">
        <v>39</v>
      </c>
      <c r="O1247" s="35" t="n">
        <v>2020</v>
      </c>
      <c r="P1247" s="36" t="str">
        <f aca="false">J1247</f>
        <v>Magical Quact</v>
      </c>
      <c r="Q1247" s="37" t="n">
        <f aca="false">COUNTIF(P:P,P1247)</f>
        <v>1</v>
      </c>
      <c r="R1247" s="38" t="str">
        <f aca="false">E1247&amp;"|"&amp;J1247</f>
        <v>Shin Rubber Ducky Maid Crusaders R|Magical Quact</v>
      </c>
      <c r="S1247" s="39" t="n">
        <f aca="false">COUNTIF(R:R,R1247)</f>
        <v>1</v>
      </c>
      <c r="T1247" s="40" t="str">
        <f aca="false">B1247&amp;"|"&amp;E1247&amp;"|"&amp;J1247</f>
        <v>Premium|Shin Rubber Ducky Maid Crusaders R|Magical Quact</v>
      </c>
      <c r="U1247" s="41" t="n">
        <f aca="false">COUNTIF(T:T,T1247)</f>
        <v>1</v>
      </c>
      <c r="V1247" s="42" t="str">
        <f aca="false">B1247&amp;"|"&amp;E1247&amp;"|"&amp;J1247&amp;"|"&amp;N1247</f>
        <v>Premium|Shin Rubber Ducky Maid Crusaders R|Magical Quact|Collusion</v>
      </c>
      <c r="W1247" s="43" t="n">
        <f aca="false">COUNTIF(V:V,V1247)</f>
        <v>1</v>
      </c>
    </row>
    <row r="1248" customFormat="false" ht="15.75" hidden="false" customHeight="true" outlineLevel="0" collapsed="false">
      <c r="A1248" s="33" t="s">
        <v>39</v>
      </c>
      <c r="B1248" s="33" t="s">
        <v>14</v>
      </c>
      <c r="C1248" s="34" t="n">
        <v>5</v>
      </c>
      <c r="D1248" s="34" t="n">
        <v>2</v>
      </c>
      <c r="E1248" s="33" t="s">
        <v>2785</v>
      </c>
      <c r="F1248" s="33" t="s">
        <v>2785</v>
      </c>
      <c r="G1248" s="34" t="n">
        <v>5</v>
      </c>
      <c r="H1248" s="33" t="s">
        <v>110</v>
      </c>
      <c r="I1248" s="33" t="s">
        <v>120</v>
      </c>
      <c r="J1248" s="33" t="s">
        <v>2794</v>
      </c>
      <c r="K1248" s="33"/>
      <c r="L1248" s="33"/>
      <c r="M1248" s="33" t="s">
        <v>2795</v>
      </c>
      <c r="N1248" s="35" t="s">
        <v>39</v>
      </c>
      <c r="O1248" s="35" t="n">
        <v>2020</v>
      </c>
      <c r="P1248" s="36" t="str">
        <f aca="false">J1248</f>
        <v>Nega-Weasel</v>
      </c>
      <c r="Q1248" s="37" t="n">
        <f aca="false">COUNTIF(P:P,P1248)</f>
        <v>1</v>
      </c>
      <c r="R1248" s="38" t="str">
        <f aca="false">E1248&amp;"|"&amp;J1248</f>
        <v>Shin Rubber Ducky Maid Crusaders R|Nega-Weasel</v>
      </c>
      <c r="S1248" s="39" t="n">
        <f aca="false">COUNTIF(R:R,R1248)</f>
        <v>1</v>
      </c>
      <c r="T1248" s="40" t="str">
        <f aca="false">B1248&amp;"|"&amp;E1248&amp;"|"&amp;J1248</f>
        <v>Premium|Shin Rubber Ducky Maid Crusaders R|Nega-Weasel</v>
      </c>
      <c r="U1248" s="41" t="n">
        <f aca="false">COUNTIF(T:T,T1248)</f>
        <v>1</v>
      </c>
      <c r="V1248" s="42" t="str">
        <f aca="false">B1248&amp;"|"&amp;E1248&amp;"|"&amp;J1248&amp;"|"&amp;N1248</f>
        <v>Premium|Shin Rubber Ducky Maid Crusaders R|Nega-Weasel|Collusion</v>
      </c>
      <c r="W1248" s="43" t="n">
        <f aca="false">COUNTIF(V:V,V1248)</f>
        <v>1</v>
      </c>
    </row>
    <row r="1249" customFormat="false" ht="15.75" hidden="false" customHeight="true" outlineLevel="0" collapsed="false">
      <c r="A1249" s="33" t="s">
        <v>39</v>
      </c>
      <c r="B1249" s="33" t="s">
        <v>14</v>
      </c>
      <c r="C1249" s="34" t="n">
        <v>5</v>
      </c>
      <c r="D1249" s="34" t="n">
        <v>1</v>
      </c>
      <c r="E1249" s="33" t="s">
        <v>2785</v>
      </c>
      <c r="F1249" s="33" t="s">
        <v>2785</v>
      </c>
      <c r="G1249" s="34" t="n">
        <v>8</v>
      </c>
      <c r="H1249" s="33" t="s">
        <v>129</v>
      </c>
      <c r="I1249" s="33" t="s">
        <v>105</v>
      </c>
      <c r="J1249" s="33" t="s">
        <v>2796</v>
      </c>
      <c r="K1249" s="33"/>
      <c r="L1249" s="33" t="s">
        <v>167</v>
      </c>
      <c r="M1249" s="33" t="s">
        <v>2797</v>
      </c>
      <c r="N1249" s="35" t="s">
        <v>39</v>
      </c>
      <c r="O1249" s="35" t="n">
        <v>2020</v>
      </c>
      <c r="P1249" s="36" t="str">
        <f aca="false">J1249</f>
        <v>Pointer Featherton</v>
      </c>
      <c r="Q1249" s="37" t="n">
        <f aca="false">COUNTIF(P:P,P1249)</f>
        <v>1</v>
      </c>
      <c r="R1249" s="38" t="str">
        <f aca="false">E1249&amp;"|"&amp;J1249</f>
        <v>Shin Rubber Ducky Maid Crusaders R|Pointer Featherton</v>
      </c>
      <c r="S1249" s="39" t="n">
        <f aca="false">COUNTIF(R:R,R1249)</f>
        <v>1</v>
      </c>
      <c r="T1249" s="40" t="str">
        <f aca="false">B1249&amp;"|"&amp;E1249&amp;"|"&amp;J1249</f>
        <v>Premium|Shin Rubber Ducky Maid Crusaders R|Pointer Featherton</v>
      </c>
      <c r="U1249" s="41" t="n">
        <f aca="false">COUNTIF(T:T,T1249)</f>
        <v>1</v>
      </c>
      <c r="V1249" s="42" t="str">
        <f aca="false">B1249&amp;"|"&amp;E1249&amp;"|"&amp;J1249&amp;"|"&amp;N1249</f>
        <v>Premium|Shin Rubber Ducky Maid Crusaders R|Pointer Featherton|Collusion</v>
      </c>
      <c r="W1249" s="43" t="n">
        <f aca="false">COUNTIF(V:V,V1249)</f>
        <v>1</v>
      </c>
    </row>
    <row r="1250" customFormat="false" ht="15.75" hidden="false" customHeight="true" outlineLevel="0" collapsed="false">
      <c r="A1250" s="33" t="s">
        <v>39</v>
      </c>
      <c r="B1250" s="33" t="s">
        <v>14</v>
      </c>
      <c r="C1250" s="34" t="n">
        <v>5</v>
      </c>
      <c r="D1250" s="34" t="n">
        <v>2</v>
      </c>
      <c r="E1250" s="33" t="s">
        <v>2785</v>
      </c>
      <c r="F1250" s="33" t="s">
        <v>2785</v>
      </c>
      <c r="G1250" s="34" t="n">
        <v>4</v>
      </c>
      <c r="H1250" s="33" t="s">
        <v>129</v>
      </c>
      <c r="I1250" s="33" t="s">
        <v>105</v>
      </c>
      <c r="J1250" s="33" t="s">
        <v>2798</v>
      </c>
      <c r="K1250" s="33"/>
      <c r="L1250" s="33"/>
      <c r="M1250" s="33" t="s">
        <v>2799</v>
      </c>
      <c r="N1250" s="35" t="s">
        <v>39</v>
      </c>
      <c r="O1250" s="35" t="n">
        <v>2020</v>
      </c>
      <c r="P1250" s="36" t="str">
        <f aca="false">J1250</f>
        <v>Wormy Wormsworth</v>
      </c>
      <c r="Q1250" s="37" t="n">
        <f aca="false">COUNTIF(P:P,P1250)</f>
        <v>1</v>
      </c>
      <c r="R1250" s="38" t="str">
        <f aca="false">E1250&amp;"|"&amp;J1250</f>
        <v>Shin Rubber Ducky Maid Crusaders R|Wormy Wormsworth</v>
      </c>
      <c r="S1250" s="39" t="n">
        <f aca="false">COUNTIF(R:R,R1250)</f>
        <v>1</v>
      </c>
      <c r="T1250" s="40" t="str">
        <f aca="false">B1250&amp;"|"&amp;E1250&amp;"|"&amp;J1250</f>
        <v>Premium|Shin Rubber Ducky Maid Crusaders R|Wormy Wormsworth</v>
      </c>
      <c r="U1250" s="41" t="n">
        <f aca="false">COUNTIF(T:T,T1250)</f>
        <v>1</v>
      </c>
      <c r="V1250" s="42" t="str">
        <f aca="false">B1250&amp;"|"&amp;E1250&amp;"|"&amp;J1250&amp;"|"&amp;N1250</f>
        <v>Premium|Shin Rubber Ducky Maid Crusaders R|Wormy Wormsworth|Collusion</v>
      </c>
      <c r="W1250" s="43" t="n">
        <f aca="false">COUNTIF(V:V,V1250)</f>
        <v>1</v>
      </c>
    </row>
    <row r="1251" customFormat="false" ht="15.75" hidden="false" customHeight="true" outlineLevel="0" collapsed="false">
      <c r="A1251" s="33" t="s">
        <v>26</v>
      </c>
      <c r="B1251" s="33" t="s">
        <v>14</v>
      </c>
      <c r="C1251" s="34" t="n">
        <v>5</v>
      </c>
      <c r="D1251" s="34" t="n">
        <v>1</v>
      </c>
      <c r="E1251" s="33" t="s">
        <v>2800</v>
      </c>
      <c r="F1251" s="33" t="s">
        <v>2800</v>
      </c>
      <c r="G1251" s="34" t="n">
        <v>7</v>
      </c>
      <c r="H1251" s="33" t="s">
        <v>129</v>
      </c>
      <c r="I1251" s="33" t="s">
        <v>105</v>
      </c>
      <c r="J1251" s="33" t="s">
        <v>2801</v>
      </c>
      <c r="K1251" s="33"/>
      <c r="L1251" s="33"/>
      <c r="M1251" s="33" t="s">
        <v>2802</v>
      </c>
      <c r="N1251" s="35" t="s">
        <v>26</v>
      </c>
      <c r="O1251" s="35" t="n">
        <v>2016</v>
      </c>
      <c r="P1251" s="36" t="str">
        <f aca="false">J1251</f>
        <v>"D"</v>
      </c>
      <c r="Q1251" s="37" t="n">
        <f aca="false">COUNTIF(P:P,P1251)</f>
        <v>1</v>
      </c>
      <c r="R1251" s="38" t="str">
        <f aca="false">E1251&amp;"|"&amp;J1251</f>
        <v>Shonen Leap|"D"</v>
      </c>
      <c r="S1251" s="39" t="n">
        <f aca="false">COUNTIF(R:R,R1251)</f>
        <v>1</v>
      </c>
      <c r="T1251" s="40" t="str">
        <f aca="false">B1251&amp;"|"&amp;E1251&amp;"|"&amp;J1251</f>
        <v>Premium|Shonen Leap|"D"</v>
      </c>
      <c r="U1251" s="41" t="n">
        <f aca="false">COUNTIF(T:T,T1251)</f>
        <v>1</v>
      </c>
      <c r="V1251" s="42" t="str">
        <f aca="false">B1251&amp;"|"&amp;E1251&amp;"|"&amp;J1251&amp;"|"&amp;N1251</f>
        <v>Premium|Shonen Leap|"D"|Set Rotation</v>
      </c>
      <c r="W1251" s="43" t="n">
        <f aca="false">COUNTIF(V:V,V1251)</f>
        <v>1</v>
      </c>
    </row>
    <row r="1252" customFormat="false" ht="15.75" hidden="false" customHeight="true" outlineLevel="0" collapsed="false">
      <c r="A1252" s="33" t="s">
        <v>39</v>
      </c>
      <c r="B1252" s="33" t="s">
        <v>14</v>
      </c>
      <c r="C1252" s="34" t="n">
        <v>5</v>
      </c>
      <c r="D1252" s="34" t="n">
        <v>1</v>
      </c>
      <c r="E1252" s="33" t="s">
        <v>2800</v>
      </c>
      <c r="F1252" s="33" t="s">
        <v>2800</v>
      </c>
      <c r="G1252" s="34" t="n">
        <v>0</v>
      </c>
      <c r="H1252" s="33" t="s">
        <v>109</v>
      </c>
      <c r="I1252" s="33" t="s">
        <v>109</v>
      </c>
      <c r="J1252" s="33" t="s">
        <v>148</v>
      </c>
      <c r="K1252" s="33" t="s">
        <v>2803</v>
      </c>
      <c r="L1252" s="33" t="s">
        <v>167</v>
      </c>
      <c r="M1252" s="33" t="s">
        <v>150</v>
      </c>
      <c r="N1252" s="35" t="s">
        <v>39</v>
      </c>
      <c r="O1252" s="35" t="n">
        <v>2020</v>
      </c>
      <c r="P1252" s="36" t="str">
        <f aca="false">J1252</f>
        <v>Friendship (+1 VP)</v>
      </c>
      <c r="Q1252" s="37" t="n">
        <f aca="false">COUNTIF(P:P,P1252)</f>
        <v>24</v>
      </c>
      <c r="R1252" s="38" t="str">
        <f aca="false">E1252&amp;"|"&amp;J1252</f>
        <v>Shonen Leap|Friendship (+1 VP)</v>
      </c>
      <c r="S1252" s="39" t="n">
        <f aca="false">COUNTIF(R:R,R1252)</f>
        <v>1</v>
      </c>
      <c r="T1252" s="40" t="str">
        <f aca="false">B1252&amp;"|"&amp;E1252&amp;"|"&amp;J1252</f>
        <v>Premium|Shonen Leap|Friendship (+1 VP)</v>
      </c>
      <c r="U1252" s="41" t="n">
        <f aca="false">COUNTIF(T:T,T1252)</f>
        <v>1</v>
      </c>
      <c r="V1252" s="42" t="str">
        <f aca="false">B1252&amp;"|"&amp;E1252&amp;"|"&amp;J1252&amp;"|"&amp;N1252</f>
        <v>Premium|Shonen Leap|Friendship (+1 VP)|Collusion</v>
      </c>
      <c r="W1252" s="43" t="n">
        <f aca="false">COUNTIF(V:V,V1252)</f>
        <v>1</v>
      </c>
    </row>
    <row r="1253" customFormat="false" ht="15.75" hidden="false" customHeight="true" outlineLevel="0" collapsed="false">
      <c r="A1253" s="33" t="s">
        <v>26</v>
      </c>
      <c r="B1253" s="33" t="s">
        <v>14</v>
      </c>
      <c r="C1253" s="34" t="n">
        <v>5</v>
      </c>
      <c r="D1253" s="34" t="n">
        <v>2</v>
      </c>
      <c r="E1253" s="33" t="s">
        <v>2800</v>
      </c>
      <c r="F1253" s="33" t="s">
        <v>2800</v>
      </c>
      <c r="G1253" s="34" t="n">
        <v>6</v>
      </c>
      <c r="H1253" s="33" t="s">
        <v>99</v>
      </c>
      <c r="I1253" s="33" t="s">
        <v>275</v>
      </c>
      <c r="J1253" s="33" t="s">
        <v>2804</v>
      </c>
      <c r="K1253" s="33"/>
      <c r="L1253" s="33"/>
      <c r="M1253" s="33" t="s">
        <v>2805</v>
      </c>
      <c r="N1253" s="35" t="s">
        <v>26</v>
      </c>
      <c r="O1253" s="35" t="n">
        <v>2016</v>
      </c>
      <c r="P1253" s="36" t="str">
        <f aca="false">J1253</f>
        <v>Hiatus the Missing Hunter</v>
      </c>
      <c r="Q1253" s="37" t="n">
        <f aca="false">COUNTIF(P:P,P1253)</f>
        <v>1</v>
      </c>
      <c r="R1253" s="38" t="str">
        <f aca="false">E1253&amp;"|"&amp;J1253</f>
        <v>Shonen Leap|Hiatus the Missing Hunter</v>
      </c>
      <c r="S1253" s="39" t="n">
        <f aca="false">COUNTIF(R:R,R1253)</f>
        <v>1</v>
      </c>
      <c r="T1253" s="40" t="str">
        <f aca="false">B1253&amp;"|"&amp;E1253&amp;"|"&amp;J1253</f>
        <v>Premium|Shonen Leap|Hiatus the Missing Hunter</v>
      </c>
      <c r="U1253" s="41" t="n">
        <f aca="false">COUNTIF(T:T,T1253)</f>
        <v>1</v>
      </c>
      <c r="V1253" s="42" t="str">
        <f aca="false">B1253&amp;"|"&amp;E1253&amp;"|"&amp;J1253&amp;"|"&amp;N1253</f>
        <v>Premium|Shonen Leap|Hiatus the Missing Hunter|Set Rotation</v>
      </c>
      <c r="W1253" s="43" t="n">
        <f aca="false">COUNTIF(V:V,V1253)</f>
        <v>1</v>
      </c>
    </row>
    <row r="1254" customFormat="false" ht="15.75" hidden="false" customHeight="true" outlineLevel="0" collapsed="false">
      <c r="A1254" s="33" t="s">
        <v>26</v>
      </c>
      <c r="B1254" s="33" t="s">
        <v>14</v>
      </c>
      <c r="C1254" s="34" t="n">
        <v>5</v>
      </c>
      <c r="D1254" s="34" t="n">
        <v>3</v>
      </c>
      <c r="E1254" s="33" t="s">
        <v>2800</v>
      </c>
      <c r="F1254" s="33" t="s">
        <v>2800</v>
      </c>
      <c r="G1254" s="34" t="n">
        <v>3</v>
      </c>
      <c r="H1254" s="33" t="s">
        <v>114</v>
      </c>
      <c r="I1254" s="33" t="s">
        <v>125</v>
      </c>
      <c r="J1254" s="33" t="s">
        <v>2806</v>
      </c>
      <c r="K1254" s="33" t="s">
        <v>2807</v>
      </c>
      <c r="L1254" s="33"/>
      <c r="M1254" s="33" t="s">
        <v>2808</v>
      </c>
      <c r="N1254" s="35" t="s">
        <v>26</v>
      </c>
      <c r="O1254" s="35" t="n">
        <v>2016</v>
      </c>
      <c r="P1254" s="36" t="str">
        <f aca="false">J1254</f>
        <v>Monica Moestar</v>
      </c>
      <c r="Q1254" s="37" t="n">
        <f aca="false">COUNTIF(P:P,P1254)</f>
        <v>1</v>
      </c>
      <c r="R1254" s="38" t="str">
        <f aca="false">E1254&amp;"|"&amp;J1254</f>
        <v>Shonen Leap|Monica Moestar</v>
      </c>
      <c r="S1254" s="39" t="n">
        <f aca="false">COUNTIF(R:R,R1254)</f>
        <v>1</v>
      </c>
      <c r="T1254" s="40" t="str">
        <f aca="false">B1254&amp;"|"&amp;E1254&amp;"|"&amp;J1254</f>
        <v>Premium|Shonen Leap|Monica Moestar</v>
      </c>
      <c r="U1254" s="41" t="n">
        <f aca="false">COUNTIF(T:T,T1254)</f>
        <v>1</v>
      </c>
      <c r="V1254" s="42" t="str">
        <f aca="false">B1254&amp;"|"&amp;E1254&amp;"|"&amp;J1254&amp;"|"&amp;N1254</f>
        <v>Premium|Shonen Leap|Monica Moestar|Set Rotation</v>
      </c>
      <c r="W1254" s="43" t="n">
        <f aca="false">COUNTIF(V:V,V1254)</f>
        <v>1</v>
      </c>
    </row>
    <row r="1255" customFormat="false" ht="15.75" hidden="false" customHeight="true" outlineLevel="0" collapsed="false">
      <c r="A1255" s="33" t="s">
        <v>26</v>
      </c>
      <c r="B1255" s="33" t="s">
        <v>14</v>
      </c>
      <c r="C1255" s="34" t="n">
        <v>5</v>
      </c>
      <c r="D1255" s="34" t="n">
        <v>2</v>
      </c>
      <c r="E1255" s="33" t="s">
        <v>2800</v>
      </c>
      <c r="F1255" s="33" t="s">
        <v>2800</v>
      </c>
      <c r="G1255" s="34" t="n">
        <v>5</v>
      </c>
      <c r="H1255" s="33" t="s">
        <v>139</v>
      </c>
      <c r="I1255" s="33" t="s">
        <v>105</v>
      </c>
      <c r="J1255" s="33" t="s">
        <v>2809</v>
      </c>
      <c r="K1255" s="33"/>
      <c r="L1255" s="33"/>
      <c r="M1255" s="33" t="s">
        <v>2810</v>
      </c>
      <c r="N1255" s="35" t="s">
        <v>26</v>
      </c>
      <c r="O1255" s="35" t="n">
        <v>2016</v>
      </c>
      <c r="P1255" s="36" t="str">
        <f aca="false">J1255</f>
        <v>Sadsuke</v>
      </c>
      <c r="Q1255" s="37" t="n">
        <f aca="false">COUNTIF(P:P,P1255)</f>
        <v>1</v>
      </c>
      <c r="R1255" s="38" t="str">
        <f aca="false">E1255&amp;"|"&amp;J1255</f>
        <v>Shonen Leap|Sadsuke</v>
      </c>
      <c r="S1255" s="39" t="n">
        <f aca="false">COUNTIF(R:R,R1255)</f>
        <v>1</v>
      </c>
      <c r="T1255" s="40" t="str">
        <f aca="false">B1255&amp;"|"&amp;E1255&amp;"|"&amp;J1255</f>
        <v>Premium|Shonen Leap|Sadsuke</v>
      </c>
      <c r="U1255" s="41" t="n">
        <f aca="false">COUNTIF(T:T,T1255)</f>
        <v>1</v>
      </c>
      <c r="V1255" s="42" t="str">
        <f aca="false">B1255&amp;"|"&amp;E1255&amp;"|"&amp;J1255&amp;"|"&amp;N1255</f>
        <v>Premium|Shonen Leap|Sadsuke|Set Rotation</v>
      </c>
      <c r="W1255" s="43" t="n">
        <f aca="false">COUNTIF(V:V,V1255)</f>
        <v>1</v>
      </c>
    </row>
    <row r="1256" customFormat="false" ht="15.75" hidden="false" customHeight="true" outlineLevel="0" collapsed="false">
      <c r="A1256" s="33" t="s">
        <v>26</v>
      </c>
      <c r="B1256" s="33" t="s">
        <v>14</v>
      </c>
      <c r="C1256" s="34" t="n">
        <v>5</v>
      </c>
      <c r="D1256" s="34" t="n">
        <v>2</v>
      </c>
      <c r="E1256" s="33" t="s">
        <v>2800</v>
      </c>
      <c r="F1256" s="33" t="s">
        <v>2800</v>
      </c>
      <c r="G1256" s="34" t="n">
        <v>4</v>
      </c>
      <c r="H1256" s="33" t="s">
        <v>114</v>
      </c>
      <c r="I1256" s="33" t="s">
        <v>162</v>
      </c>
      <c r="J1256" s="33" t="s">
        <v>2811</v>
      </c>
      <c r="K1256" s="33"/>
      <c r="L1256" s="33"/>
      <c r="M1256" s="33" t="s">
        <v>2812</v>
      </c>
      <c r="N1256" s="35" t="s">
        <v>26</v>
      </c>
      <c r="O1256" s="35" t="n">
        <v>2016</v>
      </c>
      <c r="P1256" s="36" t="str">
        <f aca="false">J1256</f>
        <v>Strawberry</v>
      </c>
      <c r="Q1256" s="37" t="n">
        <f aca="false">COUNTIF(P:P,P1256)</f>
        <v>1</v>
      </c>
      <c r="R1256" s="38" t="str">
        <f aca="false">E1256&amp;"|"&amp;J1256</f>
        <v>Shonen Leap|Strawberry</v>
      </c>
      <c r="S1256" s="39" t="n">
        <f aca="false">COUNTIF(R:R,R1256)</f>
        <v>1</v>
      </c>
      <c r="T1256" s="40" t="str">
        <f aca="false">B1256&amp;"|"&amp;E1256&amp;"|"&amp;J1256</f>
        <v>Premium|Shonen Leap|Strawberry</v>
      </c>
      <c r="U1256" s="41" t="n">
        <f aca="false">COUNTIF(T:T,T1256)</f>
        <v>1</v>
      </c>
      <c r="V1256" s="42" t="str">
        <f aca="false">B1256&amp;"|"&amp;E1256&amp;"|"&amp;J1256&amp;"|"&amp;N1256</f>
        <v>Premium|Shonen Leap|Strawberry|Set Rotation</v>
      </c>
      <c r="W1256" s="43" t="n">
        <f aca="false">COUNTIF(V:V,V1256)</f>
        <v>1</v>
      </c>
    </row>
    <row r="1257" customFormat="false" ht="15.75" hidden="false" customHeight="true" outlineLevel="0" collapsed="false">
      <c r="A1257" s="33" t="s">
        <v>26</v>
      </c>
      <c r="B1257" s="33" t="s">
        <v>14</v>
      </c>
      <c r="C1257" s="34" t="n">
        <v>5</v>
      </c>
      <c r="D1257" s="34" t="n">
        <v>2</v>
      </c>
      <c r="E1257" s="33" t="s">
        <v>2800</v>
      </c>
      <c r="F1257" s="33" t="s">
        <v>2800</v>
      </c>
      <c r="G1257" s="34" t="n">
        <v>4</v>
      </c>
      <c r="H1257" s="33" t="s">
        <v>110</v>
      </c>
      <c r="I1257" s="33" t="s">
        <v>109</v>
      </c>
      <c r="J1257" s="33" t="s">
        <v>2813</v>
      </c>
      <c r="K1257" s="33" t="s">
        <v>2814</v>
      </c>
      <c r="L1257" s="33"/>
      <c r="M1257" s="33" t="s">
        <v>2815</v>
      </c>
      <c r="N1257" s="35" t="s">
        <v>26</v>
      </c>
      <c r="O1257" s="35" t="n">
        <v>2016</v>
      </c>
      <c r="P1257" s="36" t="str">
        <f aca="false">J1257</f>
        <v>The Deck Note</v>
      </c>
      <c r="Q1257" s="37" t="n">
        <f aca="false">COUNTIF(P:P,P1257)</f>
        <v>1</v>
      </c>
      <c r="R1257" s="38" t="str">
        <f aca="false">E1257&amp;"|"&amp;J1257</f>
        <v>Shonen Leap|The Deck Note</v>
      </c>
      <c r="S1257" s="39" t="n">
        <f aca="false">COUNTIF(R:R,R1257)</f>
        <v>1</v>
      </c>
      <c r="T1257" s="40" t="str">
        <f aca="false">B1257&amp;"|"&amp;E1257&amp;"|"&amp;J1257</f>
        <v>Premium|Shonen Leap|The Deck Note</v>
      </c>
      <c r="U1257" s="41" t="n">
        <f aca="false">COUNTIF(T:T,T1257)</f>
        <v>1</v>
      </c>
      <c r="V1257" s="42" t="str">
        <f aca="false">B1257&amp;"|"&amp;E1257&amp;"|"&amp;J1257&amp;"|"&amp;N1257</f>
        <v>Premium|Shonen Leap|The Deck Note|Set Rotation</v>
      </c>
      <c r="W1257" s="43" t="n">
        <f aca="false">COUNTIF(V:V,V1257)</f>
        <v>1</v>
      </c>
    </row>
    <row r="1258" customFormat="false" ht="15.75" hidden="false" customHeight="true" outlineLevel="0" collapsed="false">
      <c r="A1258" s="33" t="s">
        <v>39</v>
      </c>
      <c r="B1258" s="33" t="s">
        <v>13</v>
      </c>
      <c r="C1258" s="34" t="n">
        <v>4</v>
      </c>
      <c r="D1258" s="34" t="n">
        <v>2</v>
      </c>
      <c r="E1258" s="33" t="s">
        <v>2816</v>
      </c>
      <c r="F1258" s="33" t="s">
        <v>2816</v>
      </c>
      <c r="G1258" s="34" t="n">
        <v>3</v>
      </c>
      <c r="H1258" s="33" t="s">
        <v>109</v>
      </c>
      <c r="I1258" s="33" t="s">
        <v>125</v>
      </c>
      <c r="J1258" s="33" t="s">
        <v>2817</v>
      </c>
      <c r="K1258" s="33" t="s">
        <v>2818</v>
      </c>
      <c r="L1258" s="33"/>
      <c r="M1258" s="33" t="s">
        <v>2819</v>
      </c>
      <c r="N1258" s="35" t="s">
        <v>39</v>
      </c>
      <c r="O1258" s="35" t="n">
        <v>2020</v>
      </c>
      <c r="P1258" s="36" t="str">
        <f aca="false">J1258</f>
        <v>1080 No Scope</v>
      </c>
      <c r="Q1258" s="37" t="n">
        <f aca="false">COUNTIF(P:P,P1258)</f>
        <v>1</v>
      </c>
      <c r="R1258" s="38" t="str">
        <f aca="false">E1258&amp;"|"&amp;J1258</f>
        <v>Shoulders of War|1080 No Scope</v>
      </c>
      <c r="S1258" s="39" t="n">
        <f aca="false">COUNTIF(R:R,R1258)</f>
        <v>1</v>
      </c>
      <c r="T1258" s="40" t="str">
        <f aca="false">B1258&amp;"|"&amp;E1258&amp;"|"&amp;J1258</f>
        <v>Expansion|Shoulders of War|1080 No Scope</v>
      </c>
      <c r="U1258" s="41" t="n">
        <f aca="false">COUNTIF(T:T,T1258)</f>
        <v>1</v>
      </c>
      <c r="V1258" s="42" t="str">
        <f aca="false">B1258&amp;"|"&amp;E1258&amp;"|"&amp;J1258&amp;"|"&amp;N1258</f>
        <v>Expansion|Shoulders of War|1080 No Scope|Collusion</v>
      </c>
      <c r="W1258" s="43" t="n">
        <f aca="false">COUNTIF(V:V,V1258)</f>
        <v>1</v>
      </c>
    </row>
    <row r="1259" customFormat="false" ht="15.75" hidden="false" customHeight="true" outlineLevel="0" collapsed="false">
      <c r="A1259" s="33" t="s">
        <v>39</v>
      </c>
      <c r="B1259" s="33" t="s">
        <v>13</v>
      </c>
      <c r="C1259" s="34" t="n">
        <v>4</v>
      </c>
      <c r="D1259" s="34" t="n">
        <v>2</v>
      </c>
      <c r="E1259" s="33" t="s">
        <v>2816</v>
      </c>
      <c r="F1259" s="33" t="s">
        <v>2816</v>
      </c>
      <c r="G1259" s="34" t="n">
        <v>5</v>
      </c>
      <c r="H1259" s="33" t="s">
        <v>114</v>
      </c>
      <c r="I1259" s="33" t="s">
        <v>125</v>
      </c>
      <c r="J1259" s="33" t="s">
        <v>2820</v>
      </c>
      <c r="K1259" s="33" t="s">
        <v>2821</v>
      </c>
      <c r="L1259" s="33"/>
      <c r="M1259" s="33" t="s">
        <v>2822</v>
      </c>
      <c r="N1259" s="35" t="s">
        <v>39</v>
      </c>
      <c r="O1259" s="35" t="n">
        <v>2020</v>
      </c>
      <c r="P1259" s="36" t="str">
        <f aca="false">J1259</f>
        <v>Duck Nukem</v>
      </c>
      <c r="Q1259" s="37" t="n">
        <f aca="false">COUNTIF(P:P,P1259)</f>
        <v>1</v>
      </c>
      <c r="R1259" s="38" t="str">
        <f aca="false">E1259&amp;"|"&amp;J1259</f>
        <v>Shoulders of War|Duck Nukem</v>
      </c>
      <c r="S1259" s="39" t="n">
        <f aca="false">COUNTIF(R:R,R1259)</f>
        <v>1</v>
      </c>
      <c r="T1259" s="40" t="str">
        <f aca="false">B1259&amp;"|"&amp;E1259&amp;"|"&amp;J1259</f>
        <v>Expansion|Shoulders of War|Duck Nukem</v>
      </c>
      <c r="U1259" s="41" t="n">
        <f aca="false">COUNTIF(T:T,T1259)</f>
        <v>1</v>
      </c>
      <c r="V1259" s="42" t="str">
        <f aca="false">B1259&amp;"|"&amp;E1259&amp;"|"&amp;J1259&amp;"|"&amp;N1259</f>
        <v>Expansion|Shoulders of War|Duck Nukem|Collusion</v>
      </c>
      <c r="W1259" s="43" t="n">
        <f aca="false">COUNTIF(V:V,V1259)</f>
        <v>1</v>
      </c>
    </row>
    <row r="1260" customFormat="false" ht="15.75" hidden="false" customHeight="true" outlineLevel="0" collapsed="false">
      <c r="A1260" s="33" t="s">
        <v>39</v>
      </c>
      <c r="B1260" s="33" t="s">
        <v>13</v>
      </c>
      <c r="C1260" s="34" t="n">
        <v>4</v>
      </c>
      <c r="D1260" s="34" t="n">
        <v>3</v>
      </c>
      <c r="E1260" s="33" t="s">
        <v>2816</v>
      </c>
      <c r="F1260" s="33" t="s">
        <v>2816</v>
      </c>
      <c r="G1260" s="34" t="n">
        <v>2</v>
      </c>
      <c r="H1260" s="33" t="s">
        <v>110</v>
      </c>
      <c r="I1260" s="33" t="s">
        <v>125</v>
      </c>
      <c r="J1260" s="33" t="s">
        <v>2823</v>
      </c>
      <c r="K1260" s="33"/>
      <c r="L1260" s="33"/>
      <c r="M1260" s="33" t="s">
        <v>2824</v>
      </c>
      <c r="N1260" s="35" t="s">
        <v>39</v>
      </c>
      <c r="O1260" s="35" t="n">
        <v>2020</v>
      </c>
      <c r="P1260" s="36" t="str">
        <f aca="false">J1260</f>
        <v>Grimdark the Grimdark</v>
      </c>
      <c r="Q1260" s="37" t="n">
        <f aca="false">COUNTIF(P:P,P1260)</f>
        <v>1</v>
      </c>
      <c r="R1260" s="38" t="str">
        <f aca="false">E1260&amp;"|"&amp;J1260</f>
        <v>Shoulders of War|Grimdark the Grimdark</v>
      </c>
      <c r="S1260" s="39" t="n">
        <f aca="false">COUNTIF(R:R,R1260)</f>
        <v>1</v>
      </c>
      <c r="T1260" s="40" t="str">
        <f aca="false">B1260&amp;"|"&amp;E1260&amp;"|"&amp;J1260</f>
        <v>Expansion|Shoulders of War|Grimdark the Grimdark</v>
      </c>
      <c r="U1260" s="41" t="n">
        <f aca="false">COUNTIF(T:T,T1260)</f>
        <v>1</v>
      </c>
      <c r="V1260" s="42" t="str">
        <f aca="false">B1260&amp;"|"&amp;E1260&amp;"|"&amp;J1260&amp;"|"&amp;N1260</f>
        <v>Expansion|Shoulders of War|Grimdark the Grimdark|Collusion</v>
      </c>
      <c r="W1260" s="43" t="n">
        <f aca="false">COUNTIF(V:V,V1260)</f>
        <v>1</v>
      </c>
    </row>
    <row r="1261" customFormat="false" ht="15.75" hidden="false" customHeight="true" outlineLevel="0" collapsed="false">
      <c r="A1261" s="33" t="s">
        <v>39</v>
      </c>
      <c r="B1261" s="33" t="s">
        <v>13</v>
      </c>
      <c r="C1261" s="34" t="n">
        <v>4</v>
      </c>
      <c r="D1261" s="34" t="n">
        <v>2</v>
      </c>
      <c r="E1261" s="33" t="s">
        <v>2816</v>
      </c>
      <c r="F1261" s="33" t="s">
        <v>2816</v>
      </c>
      <c r="G1261" s="34" t="n">
        <v>4</v>
      </c>
      <c r="H1261" s="33" t="s">
        <v>129</v>
      </c>
      <c r="I1261" s="33" t="s">
        <v>120</v>
      </c>
      <c r="J1261" s="33" t="s">
        <v>2825</v>
      </c>
      <c r="K1261" s="33" t="s">
        <v>2826</v>
      </c>
      <c r="L1261" s="33"/>
      <c r="M1261" s="33" t="s">
        <v>2827</v>
      </c>
      <c r="N1261" s="35" t="s">
        <v>39</v>
      </c>
      <c r="O1261" s="35" t="n">
        <v>2020</v>
      </c>
      <c r="P1261" s="36" t="str">
        <f aca="false">J1261</f>
        <v>Master Chef</v>
      </c>
      <c r="Q1261" s="37" t="n">
        <f aca="false">COUNTIF(P:P,P1261)</f>
        <v>1</v>
      </c>
      <c r="R1261" s="38" t="str">
        <f aca="false">E1261&amp;"|"&amp;J1261</f>
        <v>Shoulders of War|Master Chef</v>
      </c>
      <c r="S1261" s="39" t="n">
        <f aca="false">COUNTIF(R:R,R1261)</f>
        <v>1</v>
      </c>
      <c r="T1261" s="40" t="str">
        <f aca="false">B1261&amp;"|"&amp;E1261&amp;"|"&amp;J1261</f>
        <v>Expansion|Shoulders of War|Master Chef</v>
      </c>
      <c r="U1261" s="41" t="n">
        <f aca="false">COUNTIF(T:T,T1261)</f>
        <v>1</v>
      </c>
      <c r="V1261" s="42" t="str">
        <f aca="false">B1261&amp;"|"&amp;E1261&amp;"|"&amp;J1261&amp;"|"&amp;N1261</f>
        <v>Expansion|Shoulders of War|Master Chef|Collusion</v>
      </c>
      <c r="W1261" s="43" t="n">
        <f aca="false">COUNTIF(V:V,V1261)</f>
        <v>1</v>
      </c>
    </row>
    <row r="1262" customFormat="false" ht="15.75" hidden="false" customHeight="true" outlineLevel="0" collapsed="false">
      <c r="A1262" s="33" t="s">
        <v>39</v>
      </c>
      <c r="B1262" s="33" t="s">
        <v>13</v>
      </c>
      <c r="C1262" s="34" t="n">
        <v>4</v>
      </c>
      <c r="D1262" s="34" t="n">
        <v>2</v>
      </c>
      <c r="E1262" s="33" t="s">
        <v>2816</v>
      </c>
      <c r="F1262" s="33" t="s">
        <v>2816</v>
      </c>
      <c r="G1262" s="34" t="n">
        <v>3</v>
      </c>
      <c r="H1262" s="33" t="s">
        <v>139</v>
      </c>
      <c r="I1262" s="33" t="s">
        <v>162</v>
      </c>
      <c r="J1262" s="33" t="s">
        <v>2828</v>
      </c>
      <c r="K1262" s="33" t="s">
        <v>2829</v>
      </c>
      <c r="L1262" s="33"/>
      <c r="M1262" s="33" t="s">
        <v>2830</v>
      </c>
      <c r="N1262" s="35" t="s">
        <v>39</v>
      </c>
      <c r="O1262" s="35" t="n">
        <v>2020</v>
      </c>
      <c r="P1262" s="36" t="str">
        <f aca="false">J1262</f>
        <v>Quack 3.0</v>
      </c>
      <c r="Q1262" s="37" t="n">
        <f aca="false">COUNTIF(P:P,P1262)</f>
        <v>1</v>
      </c>
      <c r="R1262" s="38" t="str">
        <f aca="false">E1262&amp;"|"&amp;J1262</f>
        <v>Shoulders of War|Quack 3.0</v>
      </c>
      <c r="S1262" s="39" t="n">
        <f aca="false">COUNTIF(R:R,R1262)</f>
        <v>1</v>
      </c>
      <c r="T1262" s="40" t="str">
        <f aca="false">B1262&amp;"|"&amp;E1262&amp;"|"&amp;J1262</f>
        <v>Expansion|Shoulders of War|Quack 3.0</v>
      </c>
      <c r="U1262" s="41" t="n">
        <f aca="false">COUNTIF(T:T,T1262)</f>
        <v>1</v>
      </c>
      <c r="V1262" s="42" t="str">
        <f aca="false">B1262&amp;"|"&amp;E1262&amp;"|"&amp;J1262&amp;"|"&amp;N1262</f>
        <v>Expansion|Shoulders of War|Quack 3.0|Collusion</v>
      </c>
      <c r="W1262" s="43" t="n">
        <f aca="false">COUNTIF(V:V,V1262)</f>
        <v>1</v>
      </c>
    </row>
    <row r="1263" customFormat="false" ht="15.75" hidden="false" customHeight="true" outlineLevel="0" collapsed="false">
      <c r="A1263" s="33" t="s">
        <v>39</v>
      </c>
      <c r="B1263" s="33" t="s">
        <v>13</v>
      </c>
      <c r="C1263" s="34" t="n">
        <v>4</v>
      </c>
      <c r="D1263" s="34" t="n">
        <v>1</v>
      </c>
      <c r="E1263" s="33" t="s">
        <v>2816</v>
      </c>
      <c r="F1263" s="33" t="s">
        <v>2816</v>
      </c>
      <c r="G1263" s="34" t="n">
        <v>7</v>
      </c>
      <c r="H1263" s="33" t="s">
        <v>114</v>
      </c>
      <c r="I1263" s="33" t="s">
        <v>125</v>
      </c>
      <c r="J1263" s="33" t="s">
        <v>2831</v>
      </c>
      <c r="K1263" s="33"/>
      <c r="L1263" s="33" t="s">
        <v>167</v>
      </c>
      <c r="M1263" s="33" t="s">
        <v>2832</v>
      </c>
      <c r="N1263" s="35" t="s">
        <v>39</v>
      </c>
      <c r="O1263" s="35" t="n">
        <v>2020</v>
      </c>
      <c r="P1263" s="36" t="str">
        <f aca="false">J1263</f>
        <v>Shooty Magoo</v>
      </c>
      <c r="Q1263" s="37" t="n">
        <f aca="false">COUNTIF(P:P,P1263)</f>
        <v>1</v>
      </c>
      <c r="R1263" s="38" t="str">
        <f aca="false">E1263&amp;"|"&amp;J1263</f>
        <v>Shoulders of War|Shooty Magoo</v>
      </c>
      <c r="S1263" s="39" t="n">
        <f aca="false">COUNTIF(R:R,R1263)</f>
        <v>1</v>
      </c>
      <c r="T1263" s="40" t="str">
        <f aca="false">B1263&amp;"|"&amp;E1263&amp;"|"&amp;J1263</f>
        <v>Expansion|Shoulders of War|Shooty Magoo</v>
      </c>
      <c r="U1263" s="41" t="n">
        <f aca="false">COUNTIF(T:T,T1263)</f>
        <v>1</v>
      </c>
      <c r="V1263" s="42" t="str">
        <f aca="false">B1263&amp;"|"&amp;E1263&amp;"|"&amp;J1263&amp;"|"&amp;N1263</f>
        <v>Expansion|Shoulders of War|Shooty Magoo|Collusion</v>
      </c>
      <c r="W1263" s="43" t="n">
        <f aca="false">COUNTIF(V:V,V1263)</f>
        <v>1</v>
      </c>
    </row>
    <row r="1264" customFormat="false" ht="15.75" hidden="false" customHeight="true" outlineLevel="0" collapsed="false">
      <c r="A1264" s="33" t="s">
        <v>39</v>
      </c>
      <c r="B1264" s="33" t="s">
        <v>13</v>
      </c>
      <c r="C1264" s="34" t="n">
        <v>4</v>
      </c>
      <c r="D1264" s="34" t="n">
        <v>1</v>
      </c>
      <c r="E1264" s="33" t="s">
        <v>2816</v>
      </c>
      <c r="F1264" s="33" t="s">
        <v>2816</v>
      </c>
      <c r="G1264" s="34" t="n">
        <v>6</v>
      </c>
      <c r="H1264" s="33" t="s">
        <v>109</v>
      </c>
      <c r="I1264" s="33" t="s">
        <v>125</v>
      </c>
      <c r="J1264" s="33" t="s">
        <v>2833</v>
      </c>
      <c r="K1264" s="33" t="s">
        <v>2834</v>
      </c>
      <c r="L1264" s="33"/>
      <c r="M1264" s="33" t="s">
        <v>2835</v>
      </c>
      <c r="N1264" s="35" t="s">
        <v>39</v>
      </c>
      <c r="O1264" s="35" t="n">
        <v>2020</v>
      </c>
      <c r="P1264" s="36" t="str">
        <f aca="false">J1264</f>
        <v>The Hat to End All Hats</v>
      </c>
      <c r="Q1264" s="37" t="n">
        <f aca="false">COUNTIF(P:P,P1264)</f>
        <v>1</v>
      </c>
      <c r="R1264" s="38" t="str">
        <f aca="false">E1264&amp;"|"&amp;J1264</f>
        <v>Shoulders of War|The Hat to End All Hats</v>
      </c>
      <c r="S1264" s="39" t="n">
        <f aca="false">COUNTIF(R:R,R1264)</f>
        <v>1</v>
      </c>
      <c r="T1264" s="40" t="str">
        <f aca="false">B1264&amp;"|"&amp;E1264&amp;"|"&amp;J1264</f>
        <v>Expansion|Shoulders of War|The Hat to End All Hats</v>
      </c>
      <c r="U1264" s="41" t="n">
        <f aca="false">COUNTIF(T:T,T1264)</f>
        <v>1</v>
      </c>
      <c r="V1264" s="42" t="str">
        <f aca="false">B1264&amp;"|"&amp;E1264&amp;"|"&amp;J1264&amp;"|"&amp;N1264</f>
        <v>Expansion|Shoulders of War|The Hat to End All Hats|Collusion</v>
      </c>
      <c r="W1264" s="43" t="n">
        <f aca="false">COUNTIF(V:V,V1264)</f>
        <v>1</v>
      </c>
    </row>
    <row r="1265" customFormat="false" ht="15.75" hidden="false" customHeight="true" outlineLevel="0" collapsed="false">
      <c r="A1265" s="33" t="s">
        <v>10</v>
      </c>
      <c r="B1265" s="33" t="s">
        <v>20</v>
      </c>
      <c r="C1265" s="34" t="n">
        <v>0</v>
      </c>
      <c r="D1265" s="34" t="n">
        <v>1</v>
      </c>
      <c r="E1265" s="33" t="s">
        <v>2442</v>
      </c>
      <c r="F1265" s="33" t="s">
        <v>2442</v>
      </c>
      <c r="G1265" s="34" t="n">
        <v>0</v>
      </c>
      <c r="H1265" s="33" t="s">
        <v>109</v>
      </c>
      <c r="I1265" s="33" t="s">
        <v>109</v>
      </c>
      <c r="J1265" s="33" t="s">
        <v>2443</v>
      </c>
      <c r="K1265" s="33"/>
      <c r="L1265" s="33" t="s">
        <v>2836</v>
      </c>
      <c r="M1265" s="33" t="s">
        <v>2837</v>
      </c>
      <c r="N1265" s="35" t="s">
        <v>109</v>
      </c>
      <c r="O1265" s="35" t="n">
        <v>2016</v>
      </c>
      <c r="P1265" s="36" t="str">
        <f aca="false">J1265</f>
        <v>Shur Wen Na</v>
      </c>
      <c r="Q1265" s="37" t="n">
        <f aca="false">COUNTIF(P:P,P1265)</f>
        <v>3</v>
      </c>
      <c r="R1265" s="38" t="str">
        <f aca="false">E1265&amp;"|"&amp;J1265</f>
        <v>Shur|Shur Wen Na</v>
      </c>
      <c r="S1265" s="39" t="n">
        <f aca="false">COUNTIF(R:R,R1265)</f>
        <v>2</v>
      </c>
      <c r="T1265" s="40" t="str">
        <f aca="false">B1265&amp;"|"&amp;E1265&amp;"|"&amp;J1265</f>
        <v>Character|Shur|Shur Wen Na</v>
      </c>
      <c r="U1265" s="41" t="n">
        <f aca="false">COUNTIF(T:T,T1265)</f>
        <v>1</v>
      </c>
      <c r="V1265" s="42" t="str">
        <f aca="false">B1265&amp;"|"&amp;E1265&amp;"|"&amp;J1265&amp;"|"&amp;N1265</f>
        <v>Character|Shur|Shur Wen Na|-</v>
      </c>
      <c r="W1265" s="43" t="n">
        <f aca="false">COUNTIF(V:V,V1265)</f>
        <v>1</v>
      </c>
    </row>
    <row r="1266" customFormat="false" ht="15.75" hidden="false" customHeight="true" outlineLevel="0" collapsed="false">
      <c r="A1266" s="33" t="s">
        <v>26</v>
      </c>
      <c r="B1266" s="33" t="s">
        <v>32</v>
      </c>
      <c r="C1266" s="34" t="n">
        <v>0</v>
      </c>
      <c r="D1266" s="34" t="n">
        <v>1</v>
      </c>
      <c r="E1266" s="33" t="s">
        <v>2442</v>
      </c>
      <c r="F1266" s="33" t="s">
        <v>2442</v>
      </c>
      <c r="G1266" s="34" t="n">
        <v>0</v>
      </c>
      <c r="H1266" s="33" t="s">
        <v>109</v>
      </c>
      <c r="I1266" s="33" t="s">
        <v>109</v>
      </c>
      <c r="J1266" s="33" t="s">
        <v>2443</v>
      </c>
      <c r="K1266" s="33"/>
      <c r="L1266" s="33"/>
      <c r="M1266" s="33" t="s">
        <v>2838</v>
      </c>
      <c r="N1266" s="35" t="s">
        <v>26</v>
      </c>
      <c r="O1266" s="35" t="n">
        <v>2016</v>
      </c>
      <c r="P1266" s="36" t="str">
        <f aca="false">J1266</f>
        <v>Shur Wen Na</v>
      </c>
      <c r="Q1266" s="37" t="n">
        <f aca="false">COUNTIF(P:P,P1266)</f>
        <v>3</v>
      </c>
      <c r="R1266" s="38" t="str">
        <f aca="false">E1266&amp;"|"&amp;J1266</f>
        <v>Shur|Shur Wen Na</v>
      </c>
      <c r="S1266" s="39" t="n">
        <f aca="false">COUNTIF(R:R,R1266)</f>
        <v>2</v>
      </c>
      <c r="T1266" s="40" t="str">
        <f aca="false">B1266&amp;"|"&amp;E1266&amp;"|"&amp;J1266</f>
        <v>Character (Co-Op)|Shur|Shur Wen Na</v>
      </c>
      <c r="U1266" s="41" t="n">
        <f aca="false">COUNTIF(T:T,T1266)</f>
        <v>1</v>
      </c>
      <c r="V1266" s="42" t="str">
        <f aca="false">B1266&amp;"|"&amp;E1266&amp;"|"&amp;J1266&amp;"|"&amp;N1266</f>
        <v>Character (Co-Op)|Shur|Shur Wen Na|Set Rotation</v>
      </c>
      <c r="W1266" s="43" t="n">
        <f aca="false">COUNTIF(V:V,V1266)</f>
        <v>1</v>
      </c>
    </row>
    <row r="1267" customFormat="false" ht="15.75" hidden="false" customHeight="true" outlineLevel="0" collapsed="false">
      <c r="A1267" s="33" t="s">
        <v>10</v>
      </c>
      <c r="B1267" s="33" t="s">
        <v>21</v>
      </c>
      <c r="C1267" s="34" t="n">
        <v>0</v>
      </c>
      <c r="D1267" s="34" t="n">
        <v>3</v>
      </c>
      <c r="E1267" s="33" t="s">
        <v>2442</v>
      </c>
      <c r="F1267" s="33" t="s">
        <v>2442</v>
      </c>
      <c r="G1267" s="34" t="n">
        <v>0</v>
      </c>
      <c r="H1267" s="33" t="s">
        <v>109</v>
      </c>
      <c r="I1267" s="33" t="s">
        <v>109</v>
      </c>
      <c r="J1267" s="33" t="s">
        <v>148</v>
      </c>
      <c r="K1267" s="33"/>
      <c r="L1267" s="33"/>
      <c r="M1267" s="33" t="s">
        <v>150</v>
      </c>
      <c r="N1267" s="35" t="s">
        <v>109</v>
      </c>
      <c r="O1267" s="35" t="n">
        <v>2015</v>
      </c>
      <c r="P1267" s="36" t="str">
        <f aca="false">J1267</f>
        <v>Friendship (+1 VP)</v>
      </c>
      <c r="Q1267" s="37" t="n">
        <f aca="false">COUNTIF(P:P,P1267)</f>
        <v>24</v>
      </c>
      <c r="R1267" s="38" t="str">
        <f aca="false">E1267&amp;"|"&amp;J1267</f>
        <v>Shur|Friendship (+1 VP)</v>
      </c>
      <c r="S1267" s="39" t="n">
        <f aca="false">COUNTIF(R:R,R1267)</f>
        <v>1</v>
      </c>
      <c r="T1267" s="40" t="str">
        <f aca="false">B1267&amp;"|"&amp;E1267&amp;"|"&amp;J1267</f>
        <v>Friendship|Shur|Friendship (+1 VP)</v>
      </c>
      <c r="U1267" s="41" t="n">
        <f aca="false">COUNTIF(T:T,T1267)</f>
        <v>1</v>
      </c>
      <c r="V1267" s="42" t="str">
        <f aca="false">B1267&amp;"|"&amp;E1267&amp;"|"&amp;J1267&amp;"|"&amp;N1267</f>
        <v>Friendship|Shur|Friendship (+1 VP)|-</v>
      </c>
      <c r="W1267" s="43" t="n">
        <f aca="false">COUNTIF(V:V,V1267)</f>
        <v>1</v>
      </c>
    </row>
    <row r="1268" customFormat="false" ht="15.75" hidden="false" customHeight="true" outlineLevel="0" collapsed="false">
      <c r="A1268" s="33" t="s">
        <v>10</v>
      </c>
      <c r="B1268" s="33" t="s">
        <v>21</v>
      </c>
      <c r="C1268" s="34" t="n">
        <v>0</v>
      </c>
      <c r="D1268" s="34" t="n">
        <v>2</v>
      </c>
      <c r="E1268" s="33" t="s">
        <v>2442</v>
      </c>
      <c r="F1268" s="33" t="s">
        <v>2442</v>
      </c>
      <c r="G1268" s="34" t="n">
        <v>0</v>
      </c>
      <c r="H1268" s="33" t="s">
        <v>109</v>
      </c>
      <c r="I1268" s="33" t="s">
        <v>109</v>
      </c>
      <c r="J1268" s="33" t="s">
        <v>151</v>
      </c>
      <c r="K1268" s="33"/>
      <c r="L1268" s="33"/>
      <c r="M1268" s="33" t="s">
        <v>152</v>
      </c>
      <c r="N1268" s="35" t="s">
        <v>109</v>
      </c>
      <c r="O1268" s="35" t="n">
        <v>2015</v>
      </c>
      <c r="P1268" s="36" t="str">
        <f aca="false">J1268</f>
        <v>Friendship (+2 VP)</v>
      </c>
      <c r="Q1268" s="37" t="n">
        <f aca="false">COUNTIF(P:P,P1268)</f>
        <v>23</v>
      </c>
      <c r="R1268" s="38" t="str">
        <f aca="false">E1268&amp;"|"&amp;J1268</f>
        <v>Shur|Friendship (+2 VP)</v>
      </c>
      <c r="S1268" s="39" t="n">
        <f aca="false">COUNTIF(R:R,R1268)</f>
        <v>1</v>
      </c>
      <c r="T1268" s="40" t="str">
        <f aca="false">B1268&amp;"|"&amp;E1268&amp;"|"&amp;J1268</f>
        <v>Friendship|Shur|Friendship (+2 VP)</v>
      </c>
      <c r="U1268" s="41" t="n">
        <f aca="false">COUNTIF(T:T,T1268)</f>
        <v>1</v>
      </c>
      <c r="V1268" s="42" t="str">
        <f aca="false">B1268&amp;"|"&amp;E1268&amp;"|"&amp;J1268&amp;"|"&amp;N1268</f>
        <v>Friendship|Shur|Friendship (+2 VP)|-</v>
      </c>
      <c r="W1268" s="43" t="n">
        <f aca="false">COUNTIF(V:V,V1268)</f>
        <v>1</v>
      </c>
    </row>
    <row r="1269" customFormat="false" ht="15.75" hidden="false" customHeight="true" outlineLevel="0" collapsed="false">
      <c r="A1269" s="33" t="s">
        <v>10</v>
      </c>
      <c r="B1269" s="33" t="s">
        <v>21</v>
      </c>
      <c r="C1269" s="34" t="n">
        <v>0</v>
      </c>
      <c r="D1269" s="34" t="n">
        <v>1</v>
      </c>
      <c r="E1269" s="33" t="s">
        <v>2442</v>
      </c>
      <c r="F1269" s="33" t="s">
        <v>2442</v>
      </c>
      <c r="G1269" s="34" t="n">
        <v>0</v>
      </c>
      <c r="H1269" s="33" t="s">
        <v>109</v>
      </c>
      <c r="I1269" s="33" t="s">
        <v>109</v>
      </c>
      <c r="J1269" s="33" t="s">
        <v>153</v>
      </c>
      <c r="K1269" s="33"/>
      <c r="L1269" s="33"/>
      <c r="M1269" s="33" t="s">
        <v>154</v>
      </c>
      <c r="N1269" s="35" t="s">
        <v>109</v>
      </c>
      <c r="O1269" s="35" t="n">
        <v>2015</v>
      </c>
      <c r="P1269" s="36" t="str">
        <f aca="false">J1269</f>
        <v>Friendship (+3 VP)</v>
      </c>
      <c r="Q1269" s="37" t="n">
        <f aca="false">COUNTIF(P:P,P1269)</f>
        <v>23</v>
      </c>
      <c r="R1269" s="38" t="str">
        <f aca="false">E1269&amp;"|"&amp;J1269</f>
        <v>Shur|Friendship (+3 VP)</v>
      </c>
      <c r="S1269" s="39" t="n">
        <f aca="false">COUNTIF(R:R,R1269)</f>
        <v>1</v>
      </c>
      <c r="T1269" s="40" t="str">
        <f aca="false">B1269&amp;"|"&amp;E1269&amp;"|"&amp;J1269</f>
        <v>Friendship|Shur|Friendship (+3 VP)</v>
      </c>
      <c r="U1269" s="41" t="n">
        <f aca="false">COUNTIF(T:T,T1269)</f>
        <v>1</v>
      </c>
      <c r="V1269" s="42" t="str">
        <f aca="false">B1269&amp;"|"&amp;E1269&amp;"|"&amp;J1269&amp;"|"&amp;N1269</f>
        <v>Friendship|Shur|Friendship (+3 VP)|-</v>
      </c>
      <c r="W1269" s="43" t="n">
        <f aca="false">COUNTIF(V:V,V1269)</f>
        <v>1</v>
      </c>
    </row>
    <row r="1270" customFormat="false" ht="15.75" hidden="false" customHeight="true" outlineLevel="0" collapsed="false">
      <c r="A1270" s="33" t="s">
        <v>39</v>
      </c>
      <c r="B1270" s="33" t="s">
        <v>20</v>
      </c>
      <c r="C1270" s="34" t="n">
        <v>0</v>
      </c>
      <c r="D1270" s="34" t="n">
        <v>1</v>
      </c>
      <c r="E1270" s="33" t="s">
        <v>1596</v>
      </c>
      <c r="F1270" s="33" t="s">
        <v>1596</v>
      </c>
      <c r="G1270" s="34" t="n">
        <v>0</v>
      </c>
      <c r="H1270" s="33" t="s">
        <v>109</v>
      </c>
      <c r="I1270" s="33" t="s">
        <v>109</v>
      </c>
      <c r="J1270" s="33" t="s">
        <v>2839</v>
      </c>
      <c r="K1270" s="33"/>
      <c r="L1270" s="33"/>
      <c r="M1270" s="33" t="s">
        <v>2840</v>
      </c>
      <c r="N1270" s="35" t="s">
        <v>39</v>
      </c>
      <c r="O1270" s="35" t="n">
        <v>2020</v>
      </c>
      <c r="P1270" s="36" t="str">
        <f aca="false">J1270</f>
        <v>Skillian Taupeht</v>
      </c>
      <c r="Q1270" s="37" t="n">
        <f aca="false">COUNTIF(P:P,P1270)</f>
        <v>3</v>
      </c>
      <c r="R1270" s="38" t="str">
        <f aca="false">E1270&amp;"|"&amp;J1270</f>
        <v>Skillian|Skillian Taupeht</v>
      </c>
      <c r="S1270" s="39" t="n">
        <f aca="false">COUNTIF(R:R,R1270)</f>
        <v>2</v>
      </c>
      <c r="T1270" s="40" t="str">
        <f aca="false">B1270&amp;"|"&amp;E1270&amp;"|"&amp;J1270</f>
        <v>Character|Skillian|Skillian Taupeht</v>
      </c>
      <c r="U1270" s="41" t="n">
        <f aca="false">COUNTIF(T:T,T1270)</f>
        <v>1</v>
      </c>
      <c r="V1270" s="42" t="str">
        <f aca="false">B1270&amp;"|"&amp;E1270&amp;"|"&amp;J1270&amp;"|"&amp;N1270</f>
        <v>Character|Skillian|Skillian Taupeht|Collusion</v>
      </c>
      <c r="W1270" s="43" t="n">
        <f aca="false">COUNTIF(V:V,V1270)</f>
        <v>1</v>
      </c>
    </row>
    <row r="1271" customFormat="false" ht="15.75" hidden="false" customHeight="true" outlineLevel="0" collapsed="false">
      <c r="A1271" s="33" t="s">
        <v>39</v>
      </c>
      <c r="B1271" s="33" t="s">
        <v>32</v>
      </c>
      <c r="C1271" s="34" t="n">
        <v>0</v>
      </c>
      <c r="D1271" s="34" t="n">
        <v>1</v>
      </c>
      <c r="E1271" s="33" t="s">
        <v>1596</v>
      </c>
      <c r="F1271" s="33" t="s">
        <v>1596</v>
      </c>
      <c r="G1271" s="34" t="n">
        <v>0</v>
      </c>
      <c r="H1271" s="33" t="s">
        <v>109</v>
      </c>
      <c r="I1271" s="33" t="s">
        <v>109</v>
      </c>
      <c r="J1271" s="33" t="s">
        <v>2839</v>
      </c>
      <c r="K1271" s="33"/>
      <c r="L1271" s="33"/>
      <c r="M1271" s="33" t="s">
        <v>2841</v>
      </c>
      <c r="N1271" s="35" t="s">
        <v>39</v>
      </c>
      <c r="O1271" s="35" t="n">
        <v>2020</v>
      </c>
      <c r="P1271" s="36" t="str">
        <f aca="false">J1271</f>
        <v>Skillian Taupeht</v>
      </c>
      <c r="Q1271" s="37" t="n">
        <f aca="false">COUNTIF(P:P,P1271)</f>
        <v>3</v>
      </c>
      <c r="R1271" s="38" t="str">
        <f aca="false">E1271&amp;"|"&amp;J1271</f>
        <v>Skillian|Skillian Taupeht</v>
      </c>
      <c r="S1271" s="39" t="n">
        <f aca="false">COUNTIF(R:R,R1271)</f>
        <v>2</v>
      </c>
      <c r="T1271" s="40" t="str">
        <f aca="false">B1271&amp;"|"&amp;E1271&amp;"|"&amp;J1271</f>
        <v>Character (Co-Op)|Skillian|Skillian Taupeht</v>
      </c>
      <c r="U1271" s="41" t="n">
        <f aca="false">COUNTIF(T:T,T1271)</f>
        <v>1</v>
      </c>
      <c r="V1271" s="42" t="str">
        <f aca="false">B1271&amp;"|"&amp;E1271&amp;"|"&amp;J1271&amp;"|"&amp;N1271</f>
        <v>Character (Co-Op)|Skillian|Skillian Taupeht|Collusion</v>
      </c>
      <c r="W1271" s="43" t="n">
        <f aca="false">COUNTIF(V:V,V1271)</f>
        <v>1</v>
      </c>
    </row>
    <row r="1272" customFormat="false" ht="15.75" hidden="false" customHeight="true" outlineLevel="0" collapsed="false">
      <c r="A1272" s="33" t="s">
        <v>39</v>
      </c>
      <c r="B1272" s="33" t="s">
        <v>21</v>
      </c>
      <c r="C1272" s="34" t="n">
        <v>0</v>
      </c>
      <c r="D1272" s="34" t="n">
        <v>3</v>
      </c>
      <c r="E1272" s="33" t="s">
        <v>1596</v>
      </c>
      <c r="F1272" s="33" t="s">
        <v>1596</v>
      </c>
      <c r="G1272" s="34" t="n">
        <v>0</v>
      </c>
      <c r="H1272" s="33" t="s">
        <v>109</v>
      </c>
      <c r="I1272" s="33" t="s">
        <v>109</v>
      </c>
      <c r="J1272" s="33" t="s">
        <v>148</v>
      </c>
      <c r="K1272" s="33"/>
      <c r="L1272" s="33"/>
      <c r="M1272" s="33" t="s">
        <v>150</v>
      </c>
      <c r="N1272" s="35" t="s">
        <v>39</v>
      </c>
      <c r="O1272" s="35" t="n">
        <v>2020</v>
      </c>
      <c r="P1272" s="36" t="str">
        <f aca="false">J1272</f>
        <v>Friendship (+1 VP)</v>
      </c>
      <c r="Q1272" s="37" t="n">
        <f aca="false">COUNTIF(P:P,P1272)</f>
        <v>24</v>
      </c>
      <c r="R1272" s="38" t="str">
        <f aca="false">E1272&amp;"|"&amp;J1272</f>
        <v>Skillian|Friendship (+1 VP)</v>
      </c>
      <c r="S1272" s="39" t="n">
        <f aca="false">COUNTIF(R:R,R1272)</f>
        <v>1</v>
      </c>
      <c r="T1272" s="40" t="str">
        <f aca="false">B1272&amp;"|"&amp;E1272&amp;"|"&amp;J1272</f>
        <v>Friendship|Skillian|Friendship (+1 VP)</v>
      </c>
      <c r="U1272" s="41" t="n">
        <f aca="false">COUNTIF(T:T,T1272)</f>
        <v>1</v>
      </c>
      <c r="V1272" s="42" t="str">
        <f aca="false">B1272&amp;"|"&amp;E1272&amp;"|"&amp;J1272&amp;"|"&amp;N1272</f>
        <v>Friendship|Skillian|Friendship (+1 VP)|Collusion</v>
      </c>
      <c r="W1272" s="43" t="n">
        <f aca="false">COUNTIF(V:V,V1272)</f>
        <v>1</v>
      </c>
    </row>
    <row r="1273" customFormat="false" ht="15.75" hidden="false" customHeight="true" outlineLevel="0" collapsed="false">
      <c r="A1273" s="33" t="s">
        <v>39</v>
      </c>
      <c r="B1273" s="33" t="s">
        <v>21</v>
      </c>
      <c r="C1273" s="34" t="n">
        <v>0</v>
      </c>
      <c r="D1273" s="34" t="n">
        <v>2</v>
      </c>
      <c r="E1273" s="33" t="s">
        <v>1596</v>
      </c>
      <c r="F1273" s="33" t="s">
        <v>1596</v>
      </c>
      <c r="G1273" s="34" t="n">
        <v>0</v>
      </c>
      <c r="H1273" s="33" t="s">
        <v>109</v>
      </c>
      <c r="I1273" s="33" t="s">
        <v>109</v>
      </c>
      <c r="J1273" s="33" t="s">
        <v>151</v>
      </c>
      <c r="K1273" s="33"/>
      <c r="L1273" s="33"/>
      <c r="M1273" s="33" t="s">
        <v>152</v>
      </c>
      <c r="N1273" s="35" t="s">
        <v>39</v>
      </c>
      <c r="O1273" s="35" t="n">
        <v>2020</v>
      </c>
      <c r="P1273" s="36" t="str">
        <f aca="false">J1273</f>
        <v>Friendship (+2 VP)</v>
      </c>
      <c r="Q1273" s="37" t="n">
        <f aca="false">COUNTIF(P:P,P1273)</f>
        <v>23</v>
      </c>
      <c r="R1273" s="38" t="str">
        <f aca="false">E1273&amp;"|"&amp;J1273</f>
        <v>Skillian|Friendship (+2 VP)</v>
      </c>
      <c r="S1273" s="39" t="n">
        <f aca="false">COUNTIF(R:R,R1273)</f>
        <v>1</v>
      </c>
      <c r="T1273" s="40" t="str">
        <f aca="false">B1273&amp;"|"&amp;E1273&amp;"|"&amp;J1273</f>
        <v>Friendship|Skillian|Friendship (+2 VP)</v>
      </c>
      <c r="U1273" s="41" t="n">
        <f aca="false">COUNTIF(T:T,T1273)</f>
        <v>1</v>
      </c>
      <c r="V1273" s="42" t="str">
        <f aca="false">B1273&amp;"|"&amp;E1273&amp;"|"&amp;J1273&amp;"|"&amp;N1273</f>
        <v>Friendship|Skillian|Friendship (+2 VP)|Collusion</v>
      </c>
      <c r="W1273" s="43" t="n">
        <f aca="false">COUNTIF(V:V,V1273)</f>
        <v>1</v>
      </c>
    </row>
    <row r="1274" customFormat="false" ht="15.75" hidden="false" customHeight="true" outlineLevel="0" collapsed="false">
      <c r="A1274" s="33" t="s">
        <v>39</v>
      </c>
      <c r="B1274" s="33" t="s">
        <v>21</v>
      </c>
      <c r="C1274" s="34" t="n">
        <v>0</v>
      </c>
      <c r="D1274" s="34" t="n">
        <v>1</v>
      </c>
      <c r="E1274" s="33" t="s">
        <v>1596</v>
      </c>
      <c r="F1274" s="33" t="s">
        <v>1596</v>
      </c>
      <c r="G1274" s="34" t="n">
        <v>0</v>
      </c>
      <c r="H1274" s="33" t="s">
        <v>109</v>
      </c>
      <c r="I1274" s="33" t="s">
        <v>109</v>
      </c>
      <c r="J1274" s="33" t="s">
        <v>153</v>
      </c>
      <c r="K1274" s="33"/>
      <c r="L1274" s="33"/>
      <c r="M1274" s="33" t="s">
        <v>154</v>
      </c>
      <c r="N1274" s="35" t="s">
        <v>39</v>
      </c>
      <c r="O1274" s="35" t="n">
        <v>2020</v>
      </c>
      <c r="P1274" s="36" t="str">
        <f aca="false">J1274</f>
        <v>Friendship (+3 VP)</v>
      </c>
      <c r="Q1274" s="37" t="n">
        <f aca="false">COUNTIF(P:P,P1274)</f>
        <v>23</v>
      </c>
      <c r="R1274" s="38" t="str">
        <f aca="false">E1274&amp;"|"&amp;J1274</f>
        <v>Skillian|Friendship (+3 VP)</v>
      </c>
      <c r="S1274" s="39" t="n">
        <f aca="false">COUNTIF(R:R,R1274)</f>
        <v>1</v>
      </c>
      <c r="T1274" s="40" t="str">
        <f aca="false">B1274&amp;"|"&amp;E1274&amp;"|"&amp;J1274</f>
        <v>Friendship|Skillian|Friendship (+3 VP)</v>
      </c>
      <c r="U1274" s="41" t="n">
        <f aca="false">COUNTIF(T:T,T1274)</f>
        <v>1</v>
      </c>
      <c r="V1274" s="42" t="str">
        <f aca="false">B1274&amp;"|"&amp;E1274&amp;"|"&amp;J1274&amp;"|"&amp;N1274</f>
        <v>Friendship|Skillian|Friendship (+3 VP)|Collusion</v>
      </c>
      <c r="W1274" s="43" t="n">
        <f aca="false">COUNTIF(V:V,V1274)</f>
        <v>1</v>
      </c>
    </row>
    <row r="1275" customFormat="false" ht="15.75" hidden="false" customHeight="true" outlineLevel="0" collapsed="false">
      <c r="A1275" s="33" t="s">
        <v>39</v>
      </c>
      <c r="B1275" s="33" t="s">
        <v>19</v>
      </c>
      <c r="C1275" s="34" t="n">
        <v>10</v>
      </c>
      <c r="D1275" s="34" t="n">
        <v>5</v>
      </c>
      <c r="E1275" s="33" t="s">
        <v>2842</v>
      </c>
      <c r="F1275" s="33" t="s">
        <v>1596</v>
      </c>
      <c r="G1275" s="34" t="n">
        <v>9</v>
      </c>
      <c r="H1275" s="33" t="s">
        <v>109</v>
      </c>
      <c r="I1275" s="33" t="s">
        <v>243</v>
      </c>
      <c r="J1275" s="33" t="s">
        <v>2839</v>
      </c>
      <c r="K1275" s="33"/>
      <c r="L1275" s="33"/>
      <c r="M1275" s="33" t="s">
        <v>2843</v>
      </c>
      <c r="N1275" s="35" t="s">
        <v>39</v>
      </c>
      <c r="O1275" s="35" t="n">
        <v>2020</v>
      </c>
      <c r="P1275" s="36" t="str">
        <f aca="false">J1275</f>
        <v>Skillian Taupeht</v>
      </c>
      <c r="Q1275" s="37" t="n">
        <f aca="false">COUNTIF(P:P,P1275)</f>
        <v>3</v>
      </c>
      <c r="R1275" s="38" t="str">
        <f aca="false">E1275&amp;"|"&amp;J1275</f>
        <v>Skillian's Top Deck|Skillian Taupeht</v>
      </c>
      <c r="S1275" s="39" t="n">
        <f aca="false">COUNTIF(R:R,R1275)</f>
        <v>1</v>
      </c>
      <c r="T1275" s="40" t="str">
        <f aca="false">B1275&amp;"|"&amp;E1275&amp;"|"&amp;J1275</f>
        <v>Pro Player|Skillian's Top Deck|Skillian Taupeht</v>
      </c>
      <c r="U1275" s="41" t="n">
        <f aca="false">COUNTIF(T:T,T1275)</f>
        <v>1</v>
      </c>
      <c r="V1275" s="42" t="str">
        <f aca="false">B1275&amp;"|"&amp;E1275&amp;"|"&amp;J1275&amp;"|"&amp;N1275</f>
        <v>Pro Player|Skillian's Top Deck|Skillian Taupeht|Collusion</v>
      </c>
      <c r="W1275" s="43" t="n">
        <f aca="false">COUNTIF(V:V,V1275)</f>
        <v>1</v>
      </c>
    </row>
    <row r="1276" customFormat="false" ht="15.75" hidden="false" customHeight="true" outlineLevel="0" collapsed="false">
      <c r="A1276" s="33" t="s">
        <v>39</v>
      </c>
      <c r="B1276" s="33" t="s">
        <v>22</v>
      </c>
      <c r="C1276" s="34" t="n">
        <v>0</v>
      </c>
      <c r="D1276" s="34" t="n">
        <v>1</v>
      </c>
      <c r="E1276" s="33" t="s">
        <v>2844</v>
      </c>
      <c r="F1276" s="33" t="s">
        <v>453</v>
      </c>
      <c r="G1276" s="34" t="n">
        <v>0</v>
      </c>
      <c r="H1276" s="33" t="s">
        <v>109</v>
      </c>
      <c r="I1276" s="33" t="s">
        <v>109</v>
      </c>
      <c r="J1276" s="33" t="s">
        <v>2845</v>
      </c>
      <c r="K1276" s="33"/>
      <c r="L1276" s="33"/>
      <c r="M1276" s="33" t="s">
        <v>2846</v>
      </c>
      <c r="N1276" s="35" t="s">
        <v>39</v>
      </c>
      <c r="O1276" s="35" t="n">
        <v>2020</v>
      </c>
      <c r="P1276" s="36" t="str">
        <f aca="false">J1276</f>
        <v>1-STAR Boost</v>
      </c>
      <c r="Q1276" s="37" t="n">
        <f aca="false">COUNTIF(P:P,P1276)</f>
        <v>1</v>
      </c>
      <c r="R1276" s="38" t="str">
        <f aca="false">E1276&amp;"|"&amp;J1276</f>
        <v>Star Metagame Update|1-STAR Boost</v>
      </c>
      <c r="S1276" s="39" t="n">
        <f aca="false">COUNTIF(R:R,R1276)</f>
        <v>1</v>
      </c>
      <c r="T1276" s="40" t="str">
        <f aca="false">B1276&amp;"|"&amp;E1276&amp;"|"&amp;J1276</f>
        <v>Meta|Star Metagame Update|1-STAR Boost</v>
      </c>
      <c r="U1276" s="41" t="n">
        <f aca="false">COUNTIF(T:T,T1276)</f>
        <v>1</v>
      </c>
      <c r="V1276" s="42" t="str">
        <f aca="false">B1276&amp;"|"&amp;E1276&amp;"|"&amp;J1276&amp;"|"&amp;N1276</f>
        <v>Meta|Star Metagame Update|1-STAR Boost|Collusion</v>
      </c>
      <c r="W1276" s="43" t="n">
        <f aca="false">COUNTIF(V:V,V1276)</f>
        <v>1</v>
      </c>
    </row>
    <row r="1277" customFormat="false" ht="15.75" hidden="false" customHeight="true" outlineLevel="0" collapsed="false">
      <c r="A1277" s="33" t="s">
        <v>39</v>
      </c>
      <c r="B1277" s="33" t="s">
        <v>22</v>
      </c>
      <c r="C1277" s="34" t="n">
        <v>0</v>
      </c>
      <c r="D1277" s="34" t="n">
        <v>1</v>
      </c>
      <c r="E1277" s="33" t="s">
        <v>2844</v>
      </c>
      <c r="F1277" s="33" t="s">
        <v>453</v>
      </c>
      <c r="G1277" s="34" t="n">
        <v>0</v>
      </c>
      <c r="H1277" s="33" t="s">
        <v>109</v>
      </c>
      <c r="I1277" s="33" t="s">
        <v>109</v>
      </c>
      <c r="J1277" s="33" t="s">
        <v>2847</v>
      </c>
      <c r="K1277" s="33"/>
      <c r="L1277" s="33"/>
      <c r="M1277" s="33" t="s">
        <v>2848</v>
      </c>
      <c r="N1277" s="35" t="s">
        <v>39</v>
      </c>
      <c r="O1277" s="35" t="n">
        <v>2020</v>
      </c>
      <c r="P1277" s="36" t="str">
        <f aca="false">J1277</f>
        <v>2-STAR Boost</v>
      </c>
      <c r="Q1277" s="37" t="n">
        <f aca="false">COUNTIF(P:P,P1277)</f>
        <v>1</v>
      </c>
      <c r="R1277" s="38" t="str">
        <f aca="false">E1277&amp;"|"&amp;J1277</f>
        <v>Star Metagame Update|2-STAR Boost</v>
      </c>
      <c r="S1277" s="39" t="n">
        <f aca="false">COUNTIF(R:R,R1277)</f>
        <v>1</v>
      </c>
      <c r="T1277" s="40" t="str">
        <f aca="false">B1277&amp;"|"&amp;E1277&amp;"|"&amp;J1277</f>
        <v>Meta|Star Metagame Update|2-STAR Boost</v>
      </c>
      <c r="U1277" s="41" t="n">
        <f aca="false">COUNTIF(T:T,T1277)</f>
        <v>1</v>
      </c>
      <c r="V1277" s="42" t="str">
        <f aca="false">B1277&amp;"|"&amp;E1277&amp;"|"&amp;J1277&amp;"|"&amp;N1277</f>
        <v>Meta|Star Metagame Update|2-STAR Boost|Collusion</v>
      </c>
      <c r="W1277" s="43" t="n">
        <f aca="false">COUNTIF(V:V,V1277)</f>
        <v>1</v>
      </c>
    </row>
    <row r="1278" customFormat="false" ht="15.75" hidden="false" customHeight="true" outlineLevel="0" collapsed="false">
      <c r="A1278" s="33" t="s">
        <v>39</v>
      </c>
      <c r="B1278" s="33" t="s">
        <v>22</v>
      </c>
      <c r="C1278" s="34" t="n">
        <v>0</v>
      </c>
      <c r="D1278" s="34" t="n">
        <v>1</v>
      </c>
      <c r="E1278" s="33" t="s">
        <v>2844</v>
      </c>
      <c r="F1278" s="33" t="s">
        <v>453</v>
      </c>
      <c r="G1278" s="34" t="n">
        <v>0</v>
      </c>
      <c r="H1278" s="33" t="s">
        <v>109</v>
      </c>
      <c r="I1278" s="33" t="s">
        <v>109</v>
      </c>
      <c r="J1278" s="33" t="s">
        <v>2849</v>
      </c>
      <c r="K1278" s="33"/>
      <c r="L1278" s="33"/>
      <c r="M1278" s="33" t="s">
        <v>2850</v>
      </c>
      <c r="N1278" s="35" t="s">
        <v>39</v>
      </c>
      <c r="O1278" s="35" t="n">
        <v>2020</v>
      </c>
      <c r="P1278" s="36" t="str">
        <f aca="false">J1278</f>
        <v>3-STAR Boost</v>
      </c>
      <c r="Q1278" s="37" t="n">
        <f aca="false">COUNTIF(P:P,P1278)</f>
        <v>1</v>
      </c>
      <c r="R1278" s="38" t="str">
        <f aca="false">E1278&amp;"|"&amp;J1278</f>
        <v>Star Metagame Update|3-STAR Boost</v>
      </c>
      <c r="S1278" s="39" t="n">
        <f aca="false">COUNTIF(R:R,R1278)</f>
        <v>1</v>
      </c>
      <c r="T1278" s="40" t="str">
        <f aca="false">B1278&amp;"|"&amp;E1278&amp;"|"&amp;J1278</f>
        <v>Meta|Star Metagame Update|3-STAR Boost</v>
      </c>
      <c r="U1278" s="41" t="n">
        <f aca="false">COUNTIF(T:T,T1278)</f>
        <v>1</v>
      </c>
      <c r="V1278" s="42" t="str">
        <f aca="false">B1278&amp;"|"&amp;E1278&amp;"|"&amp;J1278&amp;"|"&amp;N1278</f>
        <v>Meta|Star Metagame Update|3-STAR Boost|Collusion</v>
      </c>
      <c r="W1278" s="43" t="n">
        <f aca="false">COUNTIF(V:V,V1278)</f>
        <v>1</v>
      </c>
    </row>
    <row r="1279" customFormat="false" ht="15.75" hidden="false" customHeight="true" outlineLevel="0" collapsed="false">
      <c r="A1279" s="33" t="s">
        <v>39</v>
      </c>
      <c r="B1279" s="33" t="s">
        <v>22</v>
      </c>
      <c r="C1279" s="34" t="n">
        <v>0</v>
      </c>
      <c r="D1279" s="34" t="n">
        <v>1</v>
      </c>
      <c r="E1279" s="33" t="s">
        <v>2844</v>
      </c>
      <c r="F1279" s="33" t="s">
        <v>453</v>
      </c>
      <c r="G1279" s="34" t="n">
        <v>0</v>
      </c>
      <c r="H1279" s="33" t="s">
        <v>109</v>
      </c>
      <c r="I1279" s="33" t="s">
        <v>109</v>
      </c>
      <c r="J1279" s="33" t="s">
        <v>2851</v>
      </c>
      <c r="K1279" s="33"/>
      <c r="L1279" s="33"/>
      <c r="M1279" s="33" t="s">
        <v>2852</v>
      </c>
      <c r="N1279" s="35" t="s">
        <v>39</v>
      </c>
      <c r="O1279" s="35" t="n">
        <v>2020</v>
      </c>
      <c r="P1279" s="36" t="str">
        <f aca="false">J1279</f>
        <v>4-STAR Boost</v>
      </c>
      <c r="Q1279" s="37" t="n">
        <f aca="false">COUNTIF(P:P,P1279)</f>
        <v>1</v>
      </c>
      <c r="R1279" s="38" t="str">
        <f aca="false">E1279&amp;"|"&amp;J1279</f>
        <v>Star Metagame Update|4-STAR Boost</v>
      </c>
      <c r="S1279" s="39" t="n">
        <f aca="false">COUNTIF(R:R,R1279)</f>
        <v>1</v>
      </c>
      <c r="T1279" s="40" t="str">
        <f aca="false">B1279&amp;"|"&amp;E1279&amp;"|"&amp;J1279</f>
        <v>Meta|Star Metagame Update|4-STAR Boost</v>
      </c>
      <c r="U1279" s="41" t="n">
        <f aca="false">COUNTIF(T:T,T1279)</f>
        <v>1</v>
      </c>
      <c r="V1279" s="42" t="str">
        <f aca="false">B1279&amp;"|"&amp;E1279&amp;"|"&amp;J1279&amp;"|"&amp;N1279</f>
        <v>Meta|Star Metagame Update|4-STAR Boost|Collusion</v>
      </c>
      <c r="W1279" s="43" t="n">
        <f aca="false">COUNTIF(V:V,V1279)</f>
        <v>1</v>
      </c>
    </row>
    <row r="1280" customFormat="false" ht="15.75" hidden="false" customHeight="true" outlineLevel="0" collapsed="false">
      <c r="A1280" s="33" t="s">
        <v>39</v>
      </c>
      <c r="B1280" s="33" t="s">
        <v>22</v>
      </c>
      <c r="C1280" s="34" t="n">
        <v>0</v>
      </c>
      <c r="D1280" s="34" t="n">
        <v>1</v>
      </c>
      <c r="E1280" s="33" t="s">
        <v>2844</v>
      </c>
      <c r="F1280" s="33" t="s">
        <v>453</v>
      </c>
      <c r="G1280" s="34" t="n">
        <v>0</v>
      </c>
      <c r="H1280" s="33" t="s">
        <v>109</v>
      </c>
      <c r="I1280" s="33" t="s">
        <v>109</v>
      </c>
      <c r="J1280" s="33" t="s">
        <v>2853</v>
      </c>
      <c r="K1280" s="33"/>
      <c r="L1280" s="33"/>
      <c r="M1280" s="33" t="s">
        <v>2854</v>
      </c>
      <c r="N1280" s="35" t="s">
        <v>39</v>
      </c>
      <c r="O1280" s="35" t="n">
        <v>2020</v>
      </c>
      <c r="P1280" s="36" t="str">
        <f aca="false">J1280</f>
        <v>5-STAR Boost</v>
      </c>
      <c r="Q1280" s="37" t="n">
        <f aca="false">COUNTIF(P:P,P1280)</f>
        <v>1</v>
      </c>
      <c r="R1280" s="38" t="str">
        <f aca="false">E1280&amp;"|"&amp;J1280</f>
        <v>Star Metagame Update|5-STAR Boost</v>
      </c>
      <c r="S1280" s="39" t="n">
        <f aca="false">COUNTIF(R:R,R1280)</f>
        <v>1</v>
      </c>
      <c r="T1280" s="40" t="str">
        <f aca="false">B1280&amp;"|"&amp;E1280&amp;"|"&amp;J1280</f>
        <v>Meta|Star Metagame Update|5-STAR Boost</v>
      </c>
      <c r="U1280" s="41" t="n">
        <f aca="false">COUNTIF(T:T,T1280)</f>
        <v>1</v>
      </c>
      <c r="V1280" s="42" t="str">
        <f aca="false">B1280&amp;"|"&amp;E1280&amp;"|"&amp;J1280&amp;"|"&amp;N1280</f>
        <v>Meta|Star Metagame Update|5-STAR Boost|Collusion</v>
      </c>
      <c r="W1280" s="43" t="n">
        <f aca="false">COUNTIF(V:V,V1280)</f>
        <v>1</v>
      </c>
    </row>
    <row r="1281" customFormat="false" ht="15.75" hidden="false" customHeight="true" outlineLevel="0" collapsed="false">
      <c r="A1281" s="33" t="s">
        <v>39</v>
      </c>
      <c r="B1281" s="33" t="s">
        <v>22</v>
      </c>
      <c r="C1281" s="34" t="n">
        <v>0</v>
      </c>
      <c r="D1281" s="34" t="n">
        <v>1</v>
      </c>
      <c r="E1281" s="33" t="s">
        <v>2844</v>
      </c>
      <c r="F1281" s="33" t="s">
        <v>453</v>
      </c>
      <c r="G1281" s="34" t="n">
        <v>0</v>
      </c>
      <c r="H1281" s="33" t="s">
        <v>109</v>
      </c>
      <c r="I1281" s="33" t="s">
        <v>109</v>
      </c>
      <c r="J1281" s="33" t="s">
        <v>2855</v>
      </c>
      <c r="K1281" s="33"/>
      <c r="L1281" s="33"/>
      <c r="M1281" s="33" t="s">
        <v>2856</v>
      </c>
      <c r="N1281" s="35" t="s">
        <v>39</v>
      </c>
      <c r="O1281" s="35" t="n">
        <v>2020</v>
      </c>
      <c r="P1281" s="36" t="str">
        <f aca="false">J1281</f>
        <v>6-STAR Boost</v>
      </c>
      <c r="Q1281" s="37" t="n">
        <f aca="false">COUNTIF(P:P,P1281)</f>
        <v>1</v>
      </c>
      <c r="R1281" s="38" t="str">
        <f aca="false">E1281&amp;"|"&amp;J1281</f>
        <v>Star Metagame Update|6-STAR Boost</v>
      </c>
      <c r="S1281" s="39" t="n">
        <f aca="false">COUNTIF(R:R,R1281)</f>
        <v>1</v>
      </c>
      <c r="T1281" s="40" t="str">
        <f aca="false">B1281&amp;"|"&amp;E1281&amp;"|"&amp;J1281</f>
        <v>Meta|Star Metagame Update|6-STAR Boost</v>
      </c>
      <c r="U1281" s="41" t="n">
        <f aca="false">COUNTIF(T:T,T1281)</f>
        <v>1</v>
      </c>
      <c r="V1281" s="42" t="str">
        <f aca="false">B1281&amp;"|"&amp;E1281&amp;"|"&amp;J1281&amp;"|"&amp;N1281</f>
        <v>Meta|Star Metagame Update|6-STAR Boost|Collusion</v>
      </c>
      <c r="W1281" s="43" t="n">
        <f aca="false">COUNTIF(V:V,V1281)</f>
        <v>1</v>
      </c>
    </row>
    <row r="1282" customFormat="false" ht="15.75" hidden="false" customHeight="true" outlineLevel="0" collapsed="false">
      <c r="A1282" s="33" t="s">
        <v>39</v>
      </c>
      <c r="B1282" s="33" t="s">
        <v>14</v>
      </c>
      <c r="C1282" s="34" t="n">
        <v>5</v>
      </c>
      <c r="D1282" s="34" t="n">
        <v>2</v>
      </c>
      <c r="E1282" s="33" t="s">
        <v>2857</v>
      </c>
      <c r="F1282" s="33" t="s">
        <v>2857</v>
      </c>
      <c r="G1282" s="34" t="n">
        <v>6</v>
      </c>
      <c r="H1282" s="33" t="s">
        <v>129</v>
      </c>
      <c r="I1282" s="33" t="s">
        <v>109</v>
      </c>
      <c r="J1282" s="33" t="s">
        <v>2858</v>
      </c>
      <c r="K1282" s="33"/>
      <c r="L1282" s="33"/>
      <c r="M1282" s="33" t="s">
        <v>2859</v>
      </c>
      <c r="N1282" s="35" t="s">
        <v>39</v>
      </c>
      <c r="O1282" s="35" t="n">
        <v>2020</v>
      </c>
      <c r="P1282" s="36" t="str">
        <f aca="false">J1282</f>
        <v>Falling Star</v>
      </c>
      <c r="Q1282" s="37" t="n">
        <f aca="false">COUNTIF(P:P,P1282)</f>
        <v>1</v>
      </c>
      <c r="R1282" s="38" t="str">
        <f aca="false">E1282&amp;"|"&amp;J1282</f>
        <v>Star Power|Falling Star</v>
      </c>
      <c r="S1282" s="39" t="n">
        <f aca="false">COUNTIF(R:R,R1282)</f>
        <v>1</v>
      </c>
      <c r="T1282" s="40" t="str">
        <f aca="false">B1282&amp;"|"&amp;E1282&amp;"|"&amp;J1282</f>
        <v>Premium|Star Power|Falling Star</v>
      </c>
      <c r="U1282" s="41" t="n">
        <f aca="false">COUNTIF(T:T,T1282)</f>
        <v>1</v>
      </c>
      <c r="V1282" s="42" t="str">
        <f aca="false">B1282&amp;"|"&amp;E1282&amp;"|"&amp;J1282&amp;"|"&amp;N1282</f>
        <v>Premium|Star Power|Falling Star|Collusion</v>
      </c>
      <c r="W1282" s="43" t="n">
        <f aca="false">COUNTIF(V:V,V1282)</f>
        <v>1</v>
      </c>
    </row>
    <row r="1283" customFormat="false" ht="15.75" hidden="false" customHeight="true" outlineLevel="0" collapsed="false">
      <c r="A1283" s="33" t="s">
        <v>39</v>
      </c>
      <c r="B1283" s="33" t="s">
        <v>14</v>
      </c>
      <c r="C1283" s="34" t="n">
        <v>5</v>
      </c>
      <c r="D1283" s="34" t="n">
        <v>1</v>
      </c>
      <c r="E1283" s="33" t="s">
        <v>2857</v>
      </c>
      <c r="F1283" s="33" t="s">
        <v>2857</v>
      </c>
      <c r="G1283" s="34" t="n">
        <v>8</v>
      </c>
      <c r="H1283" s="33" t="s">
        <v>99</v>
      </c>
      <c r="I1283" s="33" t="s">
        <v>100</v>
      </c>
      <c r="J1283" s="33" t="s">
        <v>2860</v>
      </c>
      <c r="K1283" s="33" t="s">
        <v>2861</v>
      </c>
      <c r="L1283" s="33" t="s">
        <v>167</v>
      </c>
      <c r="M1283" s="33" t="s">
        <v>2862</v>
      </c>
      <c r="N1283" s="35" t="s">
        <v>39</v>
      </c>
      <c r="O1283" s="35" t="n">
        <v>2020</v>
      </c>
      <c r="P1283" s="36" t="str">
        <f aca="false">J1283</f>
        <v>Little Marc</v>
      </c>
      <c r="Q1283" s="37" t="n">
        <f aca="false">COUNTIF(P:P,P1283)</f>
        <v>1</v>
      </c>
      <c r="R1283" s="38" t="str">
        <f aca="false">E1283&amp;"|"&amp;J1283</f>
        <v>Star Power|Little Marc</v>
      </c>
      <c r="S1283" s="39" t="n">
        <f aca="false">COUNTIF(R:R,R1283)</f>
        <v>1</v>
      </c>
      <c r="T1283" s="40" t="str">
        <f aca="false">B1283&amp;"|"&amp;E1283&amp;"|"&amp;J1283</f>
        <v>Premium|Star Power|Little Marc</v>
      </c>
      <c r="U1283" s="41" t="n">
        <f aca="false">COUNTIF(T:T,T1283)</f>
        <v>1</v>
      </c>
      <c r="V1283" s="42" t="str">
        <f aca="false">B1283&amp;"|"&amp;E1283&amp;"|"&amp;J1283&amp;"|"&amp;N1283</f>
        <v>Premium|Star Power|Little Marc|Collusion</v>
      </c>
      <c r="W1283" s="43" t="n">
        <f aca="false">COUNTIF(V:V,V1283)</f>
        <v>1</v>
      </c>
    </row>
    <row r="1284" customFormat="false" ht="15.75" hidden="false" customHeight="true" outlineLevel="0" collapsed="false">
      <c r="A1284" s="33" t="s">
        <v>39</v>
      </c>
      <c r="B1284" s="33" t="s">
        <v>14</v>
      </c>
      <c r="C1284" s="34" t="n">
        <v>5</v>
      </c>
      <c r="D1284" s="34" t="n">
        <v>2</v>
      </c>
      <c r="E1284" s="33" t="s">
        <v>2857</v>
      </c>
      <c r="F1284" s="33" t="s">
        <v>2857</v>
      </c>
      <c r="G1284" s="34" t="n">
        <v>4</v>
      </c>
      <c r="H1284" s="33" t="s">
        <v>129</v>
      </c>
      <c r="I1284" s="33" t="s">
        <v>120</v>
      </c>
      <c r="J1284" s="33" t="s">
        <v>2863</v>
      </c>
      <c r="K1284" s="33"/>
      <c r="L1284" s="33"/>
      <c r="M1284" s="33" t="s">
        <v>2864</v>
      </c>
      <c r="N1284" s="35" t="s">
        <v>39</v>
      </c>
      <c r="O1284" s="35" t="n">
        <v>2020</v>
      </c>
      <c r="P1284" s="36" t="str">
        <f aca="false">J1284</f>
        <v>Pop Star</v>
      </c>
      <c r="Q1284" s="37" t="n">
        <f aca="false">COUNTIF(P:P,P1284)</f>
        <v>1</v>
      </c>
      <c r="R1284" s="38" t="str">
        <f aca="false">E1284&amp;"|"&amp;J1284</f>
        <v>Star Power|Pop Star</v>
      </c>
      <c r="S1284" s="39" t="n">
        <f aca="false">COUNTIF(R:R,R1284)</f>
        <v>1</v>
      </c>
      <c r="T1284" s="40" t="str">
        <f aca="false">B1284&amp;"|"&amp;E1284&amp;"|"&amp;J1284</f>
        <v>Premium|Star Power|Pop Star</v>
      </c>
      <c r="U1284" s="41" t="n">
        <f aca="false">COUNTIF(T:T,T1284)</f>
        <v>1</v>
      </c>
      <c r="V1284" s="42" t="str">
        <f aca="false">B1284&amp;"|"&amp;E1284&amp;"|"&amp;J1284&amp;"|"&amp;N1284</f>
        <v>Premium|Star Power|Pop Star|Collusion</v>
      </c>
      <c r="W1284" s="43" t="n">
        <f aca="false">COUNTIF(V:V,V1284)</f>
        <v>1</v>
      </c>
    </row>
    <row r="1285" customFormat="false" ht="15.75" hidden="false" customHeight="true" outlineLevel="0" collapsed="false">
      <c r="A1285" s="33" t="s">
        <v>39</v>
      </c>
      <c r="B1285" s="33" t="s">
        <v>14</v>
      </c>
      <c r="C1285" s="34" t="n">
        <v>5</v>
      </c>
      <c r="D1285" s="34" t="n">
        <v>2</v>
      </c>
      <c r="E1285" s="33" t="s">
        <v>2857</v>
      </c>
      <c r="F1285" s="33" t="s">
        <v>2857</v>
      </c>
      <c r="G1285" s="34" t="n">
        <v>4</v>
      </c>
      <c r="H1285" s="33" t="s">
        <v>129</v>
      </c>
      <c r="I1285" s="33" t="s">
        <v>109</v>
      </c>
      <c r="J1285" s="33" t="s">
        <v>2865</v>
      </c>
      <c r="K1285" s="33"/>
      <c r="L1285" s="33"/>
      <c r="M1285" s="33" t="s">
        <v>2866</v>
      </c>
      <c r="N1285" s="35" t="s">
        <v>39</v>
      </c>
      <c r="O1285" s="35" t="n">
        <v>2020</v>
      </c>
      <c r="P1285" s="36" t="str">
        <f aca="false">J1285</f>
        <v>Starstruck</v>
      </c>
      <c r="Q1285" s="37" t="n">
        <f aca="false">COUNTIF(P:P,P1285)</f>
        <v>1</v>
      </c>
      <c r="R1285" s="38" t="str">
        <f aca="false">E1285&amp;"|"&amp;J1285</f>
        <v>Star Power|Starstruck</v>
      </c>
      <c r="S1285" s="39" t="n">
        <f aca="false">COUNTIF(R:R,R1285)</f>
        <v>1</v>
      </c>
      <c r="T1285" s="40" t="str">
        <f aca="false">B1285&amp;"|"&amp;E1285&amp;"|"&amp;J1285</f>
        <v>Premium|Star Power|Starstruck</v>
      </c>
      <c r="U1285" s="41" t="n">
        <f aca="false">COUNTIF(T:T,T1285)</f>
        <v>1</v>
      </c>
      <c r="V1285" s="42" t="str">
        <f aca="false">B1285&amp;"|"&amp;E1285&amp;"|"&amp;J1285&amp;"|"&amp;N1285</f>
        <v>Premium|Star Power|Starstruck|Collusion</v>
      </c>
      <c r="W1285" s="43" t="n">
        <f aca="false">COUNTIF(V:V,V1285)</f>
        <v>1</v>
      </c>
    </row>
    <row r="1286" customFormat="false" ht="15.75" hidden="false" customHeight="true" outlineLevel="0" collapsed="false">
      <c r="A1286" s="33" t="s">
        <v>39</v>
      </c>
      <c r="B1286" s="33" t="s">
        <v>14</v>
      </c>
      <c r="C1286" s="34" t="n">
        <v>5</v>
      </c>
      <c r="D1286" s="34" t="n">
        <v>2</v>
      </c>
      <c r="E1286" s="33" t="s">
        <v>2857</v>
      </c>
      <c r="F1286" s="33" t="s">
        <v>2857</v>
      </c>
      <c r="G1286" s="34" t="n">
        <v>5</v>
      </c>
      <c r="H1286" s="33" t="s">
        <v>99</v>
      </c>
      <c r="I1286" s="33" t="s">
        <v>275</v>
      </c>
      <c r="J1286" s="33" t="s">
        <v>2867</v>
      </c>
      <c r="K1286" s="33" t="s">
        <v>2868</v>
      </c>
      <c r="L1286" s="33"/>
      <c r="M1286" s="33" t="s">
        <v>2869</v>
      </c>
      <c r="N1286" s="35" t="s">
        <v>39</v>
      </c>
      <c r="O1286" s="35" t="n">
        <v>2020</v>
      </c>
      <c r="P1286" s="36" t="str">
        <f aca="false">J1286</f>
        <v>Starven Universe</v>
      </c>
      <c r="Q1286" s="37" t="n">
        <f aca="false">COUNTIF(P:P,P1286)</f>
        <v>1</v>
      </c>
      <c r="R1286" s="38" t="str">
        <f aca="false">E1286&amp;"|"&amp;J1286</f>
        <v>Star Power|Starven Universe</v>
      </c>
      <c r="S1286" s="39" t="n">
        <f aca="false">COUNTIF(R:R,R1286)</f>
        <v>1</v>
      </c>
      <c r="T1286" s="40" t="str">
        <f aca="false">B1286&amp;"|"&amp;E1286&amp;"|"&amp;J1286</f>
        <v>Premium|Star Power|Starven Universe</v>
      </c>
      <c r="U1286" s="41" t="n">
        <f aca="false">COUNTIF(T:T,T1286)</f>
        <v>1</v>
      </c>
      <c r="V1286" s="42" t="str">
        <f aca="false">B1286&amp;"|"&amp;E1286&amp;"|"&amp;J1286&amp;"|"&amp;N1286</f>
        <v>Premium|Star Power|Starven Universe|Collusion</v>
      </c>
      <c r="W1286" s="43" t="n">
        <f aca="false">COUNTIF(V:V,V1286)</f>
        <v>1</v>
      </c>
    </row>
    <row r="1287" customFormat="false" ht="15.75" hidden="false" customHeight="true" outlineLevel="0" collapsed="false">
      <c r="A1287" s="33" t="s">
        <v>39</v>
      </c>
      <c r="B1287" s="33" t="s">
        <v>14</v>
      </c>
      <c r="C1287" s="34" t="n">
        <v>5</v>
      </c>
      <c r="D1287" s="34" t="n">
        <v>3</v>
      </c>
      <c r="E1287" s="33" t="s">
        <v>2857</v>
      </c>
      <c r="F1287" s="33" t="s">
        <v>2857</v>
      </c>
      <c r="G1287" s="34" t="n">
        <v>3</v>
      </c>
      <c r="H1287" s="33" t="s">
        <v>99</v>
      </c>
      <c r="I1287" s="33" t="s">
        <v>105</v>
      </c>
      <c r="J1287" s="33" t="s">
        <v>2870</v>
      </c>
      <c r="K1287" s="33"/>
      <c r="L1287" s="33"/>
      <c r="M1287" s="33" t="s">
        <v>2871</v>
      </c>
      <c r="N1287" s="35" t="s">
        <v>39</v>
      </c>
      <c r="O1287" s="35" t="n">
        <v>2020</v>
      </c>
      <c r="P1287" s="36" t="str">
        <f aca="false">J1287</f>
        <v>Superstar Starla</v>
      </c>
      <c r="Q1287" s="37" t="n">
        <f aca="false">COUNTIF(P:P,P1287)</f>
        <v>1</v>
      </c>
      <c r="R1287" s="38" t="str">
        <f aca="false">E1287&amp;"|"&amp;J1287</f>
        <v>Star Power|Superstar Starla</v>
      </c>
      <c r="S1287" s="39" t="n">
        <f aca="false">COUNTIF(R:R,R1287)</f>
        <v>1</v>
      </c>
      <c r="T1287" s="40" t="str">
        <f aca="false">B1287&amp;"|"&amp;E1287&amp;"|"&amp;J1287</f>
        <v>Premium|Star Power|Superstar Starla</v>
      </c>
      <c r="U1287" s="41" t="n">
        <f aca="false">COUNTIF(T:T,T1287)</f>
        <v>1</v>
      </c>
      <c r="V1287" s="42" t="str">
        <f aca="false">B1287&amp;"|"&amp;E1287&amp;"|"&amp;J1287&amp;"|"&amp;N1287</f>
        <v>Premium|Star Power|Superstar Starla|Collusion</v>
      </c>
      <c r="W1287" s="43" t="n">
        <f aca="false">COUNTIF(V:V,V1287)</f>
        <v>1</v>
      </c>
    </row>
    <row r="1288" customFormat="false" ht="15.75" hidden="false" customHeight="true" outlineLevel="0" collapsed="false">
      <c r="A1288" s="33" t="s">
        <v>39</v>
      </c>
      <c r="B1288" s="33" t="s">
        <v>14</v>
      </c>
      <c r="C1288" s="34" t="n">
        <v>5</v>
      </c>
      <c r="D1288" s="34" t="n">
        <v>1</v>
      </c>
      <c r="E1288" s="33" t="s">
        <v>2857</v>
      </c>
      <c r="F1288" s="33" t="s">
        <v>2857</v>
      </c>
      <c r="G1288" s="34" t="n">
        <v>7</v>
      </c>
      <c r="H1288" s="33" t="s">
        <v>99</v>
      </c>
      <c r="I1288" s="33" t="s">
        <v>100</v>
      </c>
      <c r="J1288" s="33" t="s">
        <v>2872</v>
      </c>
      <c r="K1288" s="33"/>
      <c r="L1288" s="33"/>
      <c r="M1288" s="33" t="s">
        <v>2873</v>
      </c>
      <c r="N1288" s="35" t="s">
        <v>39</v>
      </c>
      <c r="O1288" s="35" t="n">
        <v>2020</v>
      </c>
      <c r="P1288" s="36" t="str">
        <f aca="false">J1288</f>
        <v>The Star</v>
      </c>
      <c r="Q1288" s="37" t="n">
        <f aca="false">COUNTIF(P:P,P1288)</f>
        <v>1</v>
      </c>
      <c r="R1288" s="38" t="str">
        <f aca="false">E1288&amp;"|"&amp;J1288</f>
        <v>Star Power|The Star</v>
      </c>
      <c r="S1288" s="39" t="n">
        <f aca="false">COUNTIF(R:R,R1288)</f>
        <v>1</v>
      </c>
      <c r="T1288" s="40" t="str">
        <f aca="false">B1288&amp;"|"&amp;E1288&amp;"|"&amp;J1288</f>
        <v>Premium|Star Power|The Star</v>
      </c>
      <c r="U1288" s="41" t="n">
        <f aca="false">COUNTIF(T:T,T1288)</f>
        <v>1</v>
      </c>
      <c r="V1288" s="42" t="str">
        <f aca="false">B1288&amp;"|"&amp;E1288&amp;"|"&amp;J1288&amp;"|"&amp;N1288</f>
        <v>Premium|Star Power|The Star|Collusion</v>
      </c>
      <c r="W1288" s="43" t="n">
        <f aca="false">COUNTIF(V:V,V1288)</f>
        <v>1</v>
      </c>
    </row>
    <row r="1289" customFormat="false" ht="15.75" hidden="false" customHeight="true" outlineLevel="0" collapsed="false">
      <c r="A1289" s="33" t="s">
        <v>69</v>
      </c>
      <c r="B1289" s="33" t="s">
        <v>16</v>
      </c>
      <c r="C1289" s="34" t="n">
        <v>5</v>
      </c>
      <c r="D1289" s="34" t="n">
        <v>1</v>
      </c>
      <c r="E1289" s="33" t="s">
        <v>2874</v>
      </c>
      <c r="F1289" s="33" t="s">
        <v>2874</v>
      </c>
      <c r="G1289" s="34" t="n">
        <v>6</v>
      </c>
      <c r="H1289" s="33" t="s">
        <v>110</v>
      </c>
      <c r="I1289" s="33" t="s">
        <v>162</v>
      </c>
      <c r="J1289" s="33" t="s">
        <v>2875</v>
      </c>
      <c r="K1289" s="33"/>
      <c r="L1289" s="33"/>
      <c r="M1289" s="33" t="s">
        <v>2876</v>
      </c>
      <c r="N1289" s="35" t="s">
        <v>109</v>
      </c>
      <c r="O1289" s="35" t="n">
        <v>2019</v>
      </c>
      <c r="P1289" s="36" t="str">
        <f aca="false">J1289</f>
        <v>Chan Chan</v>
      </c>
      <c r="Q1289" s="37" t="n">
        <f aca="false">COUNTIF(P:P,P1289)</f>
        <v>1</v>
      </c>
      <c r="R1289" s="38" t="str">
        <f aca="false">E1289&amp;"|"&amp;J1289</f>
        <v>Street Masters|Chan Chan</v>
      </c>
      <c r="S1289" s="39" t="n">
        <f aca="false">COUNTIF(R:R,R1289)</f>
        <v>1</v>
      </c>
      <c r="T1289" s="40" t="str">
        <f aca="false">B1289&amp;"|"&amp;E1289&amp;"|"&amp;J1289</f>
        <v>Bronze Promo|Street Masters|Chan Chan</v>
      </c>
      <c r="U1289" s="41" t="n">
        <f aca="false">COUNTIF(T:T,T1289)</f>
        <v>1</v>
      </c>
      <c r="V1289" s="42" t="str">
        <f aca="false">B1289&amp;"|"&amp;E1289&amp;"|"&amp;J1289&amp;"|"&amp;N1289</f>
        <v>Bronze Promo|Street Masters|Chan Chan|-</v>
      </c>
      <c r="W1289" s="43" t="n">
        <f aca="false">COUNTIF(V:V,V1289)</f>
        <v>1</v>
      </c>
    </row>
    <row r="1290" customFormat="false" ht="15.75" hidden="false" customHeight="true" outlineLevel="0" collapsed="false">
      <c r="A1290" s="33" t="s">
        <v>69</v>
      </c>
      <c r="B1290" s="33" t="s">
        <v>16</v>
      </c>
      <c r="C1290" s="34" t="n">
        <v>5</v>
      </c>
      <c r="D1290" s="34" t="n">
        <v>1</v>
      </c>
      <c r="E1290" s="33" t="s">
        <v>2874</v>
      </c>
      <c r="F1290" s="33" t="s">
        <v>2874</v>
      </c>
      <c r="G1290" s="34" t="n">
        <v>6</v>
      </c>
      <c r="H1290" s="33" t="s">
        <v>139</v>
      </c>
      <c r="I1290" s="33" t="s">
        <v>125</v>
      </c>
      <c r="J1290" s="33" t="s">
        <v>2877</v>
      </c>
      <c r="K1290" s="33"/>
      <c r="L1290" s="33"/>
      <c r="M1290" s="33" t="s">
        <v>2878</v>
      </c>
      <c r="N1290" s="35" t="s">
        <v>109</v>
      </c>
      <c r="O1290" s="35" t="n">
        <v>2019</v>
      </c>
      <c r="P1290" s="36" t="str">
        <f aca="false">J1290</f>
        <v>Gabriel</v>
      </c>
      <c r="Q1290" s="37" t="n">
        <f aca="false">COUNTIF(P:P,P1290)</f>
        <v>1</v>
      </c>
      <c r="R1290" s="38" t="str">
        <f aca="false">E1290&amp;"|"&amp;J1290</f>
        <v>Street Masters|Gabriel</v>
      </c>
      <c r="S1290" s="39" t="n">
        <f aca="false">COUNTIF(R:R,R1290)</f>
        <v>1</v>
      </c>
      <c r="T1290" s="40" t="str">
        <f aca="false">B1290&amp;"|"&amp;E1290&amp;"|"&amp;J1290</f>
        <v>Bronze Promo|Street Masters|Gabriel</v>
      </c>
      <c r="U1290" s="41" t="n">
        <f aca="false">COUNTIF(T:T,T1290)</f>
        <v>1</v>
      </c>
      <c r="V1290" s="42" t="str">
        <f aca="false">B1290&amp;"|"&amp;E1290&amp;"|"&amp;J1290&amp;"|"&amp;N1290</f>
        <v>Bronze Promo|Street Masters|Gabriel|-</v>
      </c>
      <c r="W1290" s="43" t="n">
        <f aca="false">COUNTIF(V:V,V1290)</f>
        <v>1</v>
      </c>
    </row>
    <row r="1291" customFormat="false" ht="15.75" hidden="false" customHeight="true" outlineLevel="0" collapsed="false">
      <c r="A1291" s="33" t="s">
        <v>69</v>
      </c>
      <c r="B1291" s="33" t="s">
        <v>16</v>
      </c>
      <c r="C1291" s="34" t="n">
        <v>5</v>
      </c>
      <c r="D1291" s="34" t="n">
        <v>1</v>
      </c>
      <c r="E1291" s="33" t="s">
        <v>2874</v>
      </c>
      <c r="F1291" s="33" t="s">
        <v>2874</v>
      </c>
      <c r="G1291" s="34" t="n">
        <v>6</v>
      </c>
      <c r="H1291" s="33" t="s">
        <v>114</v>
      </c>
      <c r="I1291" s="33" t="s">
        <v>125</v>
      </c>
      <c r="J1291" s="33" t="s">
        <v>2879</v>
      </c>
      <c r="K1291" s="33"/>
      <c r="L1291" s="33"/>
      <c r="M1291" s="33" t="s">
        <v>2880</v>
      </c>
      <c r="N1291" s="35" t="s">
        <v>109</v>
      </c>
      <c r="O1291" s="35" t="n">
        <v>2019</v>
      </c>
      <c r="P1291" s="36" t="str">
        <f aca="false">J1291</f>
        <v>Kemono</v>
      </c>
      <c r="Q1291" s="37" t="n">
        <f aca="false">COUNTIF(P:P,P1291)</f>
        <v>1</v>
      </c>
      <c r="R1291" s="38" t="str">
        <f aca="false">E1291&amp;"|"&amp;J1291</f>
        <v>Street Masters|Kemono</v>
      </c>
      <c r="S1291" s="39" t="n">
        <f aca="false">COUNTIF(R:R,R1291)</f>
        <v>1</v>
      </c>
      <c r="T1291" s="40" t="str">
        <f aca="false">B1291&amp;"|"&amp;E1291&amp;"|"&amp;J1291</f>
        <v>Bronze Promo|Street Masters|Kemono</v>
      </c>
      <c r="U1291" s="41" t="n">
        <f aca="false">COUNTIF(T:T,T1291)</f>
        <v>1</v>
      </c>
      <c r="V1291" s="42" t="str">
        <f aca="false">B1291&amp;"|"&amp;E1291&amp;"|"&amp;J1291&amp;"|"&amp;N1291</f>
        <v>Bronze Promo|Street Masters|Kemono|-</v>
      </c>
      <c r="W1291" s="43" t="n">
        <f aca="false">COUNTIF(V:V,V1291)</f>
        <v>1</v>
      </c>
    </row>
    <row r="1292" customFormat="false" ht="15.75" hidden="false" customHeight="true" outlineLevel="0" collapsed="false">
      <c r="A1292" s="33" t="s">
        <v>69</v>
      </c>
      <c r="B1292" s="33" t="s">
        <v>16</v>
      </c>
      <c r="C1292" s="34" t="n">
        <v>5</v>
      </c>
      <c r="D1292" s="34" t="n">
        <v>1</v>
      </c>
      <c r="E1292" s="33" t="s">
        <v>2874</v>
      </c>
      <c r="F1292" s="33" t="s">
        <v>2874</v>
      </c>
      <c r="G1292" s="34" t="n">
        <v>6</v>
      </c>
      <c r="H1292" s="33" t="s">
        <v>110</v>
      </c>
      <c r="I1292" s="33" t="s">
        <v>125</v>
      </c>
      <c r="J1292" s="33" t="s">
        <v>2881</v>
      </c>
      <c r="K1292" s="33"/>
      <c r="L1292" s="33"/>
      <c r="M1292" s="33" t="s">
        <v>2882</v>
      </c>
      <c r="N1292" s="35" t="s">
        <v>109</v>
      </c>
      <c r="O1292" s="35" t="n">
        <v>2019</v>
      </c>
      <c r="P1292" s="36" t="str">
        <f aca="false">J1292</f>
        <v>Ronny</v>
      </c>
      <c r="Q1292" s="37" t="n">
        <f aca="false">COUNTIF(P:P,P1292)</f>
        <v>1</v>
      </c>
      <c r="R1292" s="38" t="str">
        <f aca="false">E1292&amp;"|"&amp;J1292</f>
        <v>Street Masters|Ronny</v>
      </c>
      <c r="S1292" s="39" t="n">
        <f aca="false">COUNTIF(R:R,R1292)</f>
        <v>1</v>
      </c>
      <c r="T1292" s="40" t="str">
        <f aca="false">B1292&amp;"|"&amp;E1292&amp;"|"&amp;J1292</f>
        <v>Bronze Promo|Street Masters|Ronny</v>
      </c>
      <c r="U1292" s="41" t="n">
        <f aca="false">COUNTIF(T:T,T1292)</f>
        <v>1</v>
      </c>
      <c r="V1292" s="42" t="str">
        <f aca="false">B1292&amp;"|"&amp;E1292&amp;"|"&amp;J1292&amp;"|"&amp;N1292</f>
        <v>Bronze Promo|Street Masters|Ronny|-</v>
      </c>
      <c r="W1292" s="43" t="n">
        <f aca="false">COUNTIF(V:V,V1292)</f>
        <v>1</v>
      </c>
    </row>
    <row r="1293" customFormat="false" ht="15.75" hidden="false" customHeight="true" outlineLevel="0" collapsed="false">
      <c r="A1293" s="33" t="s">
        <v>69</v>
      </c>
      <c r="B1293" s="33" t="s">
        <v>16</v>
      </c>
      <c r="C1293" s="34" t="n">
        <v>5</v>
      </c>
      <c r="D1293" s="34" t="n">
        <v>1</v>
      </c>
      <c r="E1293" s="33" t="s">
        <v>2874</v>
      </c>
      <c r="F1293" s="33" t="s">
        <v>2874</v>
      </c>
      <c r="G1293" s="34" t="n">
        <v>6</v>
      </c>
      <c r="H1293" s="33" t="s">
        <v>99</v>
      </c>
      <c r="I1293" s="33" t="s">
        <v>120</v>
      </c>
      <c r="J1293" s="33" t="s">
        <v>2883</v>
      </c>
      <c r="K1293" s="33"/>
      <c r="L1293" s="33"/>
      <c r="M1293" s="33" t="s">
        <v>2884</v>
      </c>
      <c r="N1293" s="35" t="s">
        <v>109</v>
      </c>
      <c r="O1293" s="35" t="n">
        <v>2019</v>
      </c>
      <c r="P1293" s="36" t="str">
        <f aca="false">J1293</f>
        <v>Vada</v>
      </c>
      <c r="Q1293" s="37" t="n">
        <f aca="false">COUNTIF(P:P,P1293)</f>
        <v>1</v>
      </c>
      <c r="R1293" s="38" t="str">
        <f aca="false">E1293&amp;"|"&amp;J1293</f>
        <v>Street Masters|Vada</v>
      </c>
      <c r="S1293" s="39" t="n">
        <f aca="false">COUNTIF(R:R,R1293)</f>
        <v>1</v>
      </c>
      <c r="T1293" s="40" t="str">
        <f aca="false">B1293&amp;"|"&amp;E1293&amp;"|"&amp;J1293</f>
        <v>Bronze Promo|Street Masters|Vada</v>
      </c>
      <c r="U1293" s="41" t="n">
        <f aca="false">COUNTIF(T:T,T1293)</f>
        <v>1</v>
      </c>
      <c r="V1293" s="42" t="str">
        <f aca="false">B1293&amp;"|"&amp;E1293&amp;"|"&amp;J1293&amp;"|"&amp;N1293</f>
        <v>Bronze Promo|Street Masters|Vada|-</v>
      </c>
      <c r="W1293" s="43" t="n">
        <f aca="false">COUNTIF(V:V,V1293)</f>
        <v>1</v>
      </c>
    </row>
    <row r="1294" customFormat="false" ht="15.75" hidden="false" customHeight="true" outlineLevel="0" collapsed="false">
      <c r="A1294" s="33" t="s">
        <v>69</v>
      </c>
      <c r="B1294" s="33" t="s">
        <v>16</v>
      </c>
      <c r="C1294" s="34" t="n">
        <v>5</v>
      </c>
      <c r="D1294" s="34" t="n">
        <v>1</v>
      </c>
      <c r="E1294" s="33" t="s">
        <v>2874</v>
      </c>
      <c r="F1294" s="33" t="s">
        <v>2874</v>
      </c>
      <c r="G1294" s="34" t="n">
        <v>6</v>
      </c>
      <c r="H1294" s="33" t="s">
        <v>129</v>
      </c>
      <c r="I1294" s="33" t="s">
        <v>105</v>
      </c>
      <c r="J1294" s="33" t="s">
        <v>2885</v>
      </c>
      <c r="K1294" s="33"/>
      <c r="L1294" s="33"/>
      <c r="M1294" s="33" t="s">
        <v>2886</v>
      </c>
      <c r="N1294" s="35" t="s">
        <v>109</v>
      </c>
      <c r="O1294" s="35" t="n">
        <v>2019</v>
      </c>
      <c r="P1294" s="36" t="str">
        <f aca="false">J1294</f>
        <v>Ying Hua</v>
      </c>
      <c r="Q1294" s="37" t="n">
        <f aca="false">COUNTIF(P:P,P1294)</f>
        <v>1</v>
      </c>
      <c r="R1294" s="38" t="str">
        <f aca="false">E1294&amp;"|"&amp;J1294</f>
        <v>Street Masters|Ying Hua</v>
      </c>
      <c r="S1294" s="39" t="n">
        <f aca="false">COUNTIF(R:R,R1294)</f>
        <v>1</v>
      </c>
      <c r="T1294" s="40" t="str">
        <f aca="false">B1294&amp;"|"&amp;E1294&amp;"|"&amp;J1294</f>
        <v>Bronze Promo|Street Masters|Ying Hua</v>
      </c>
      <c r="U1294" s="41" t="n">
        <f aca="false">COUNTIF(T:T,T1294)</f>
        <v>1</v>
      </c>
      <c r="V1294" s="42" t="str">
        <f aca="false">B1294&amp;"|"&amp;E1294&amp;"|"&amp;J1294&amp;"|"&amp;N1294</f>
        <v>Bronze Promo|Street Masters|Ying Hua|-</v>
      </c>
      <c r="W1294" s="43" t="n">
        <f aca="false">COUNTIF(V:V,V1294)</f>
        <v>1</v>
      </c>
    </row>
    <row r="1295" customFormat="false" ht="15.75" hidden="false" customHeight="true" outlineLevel="0" collapsed="false">
      <c r="A1295" s="33" t="s">
        <v>10</v>
      </c>
      <c r="B1295" s="33" t="s">
        <v>13</v>
      </c>
      <c r="C1295" s="34" t="n">
        <v>4</v>
      </c>
      <c r="D1295" s="34" t="n">
        <v>2</v>
      </c>
      <c r="E1295" s="33" t="s">
        <v>2887</v>
      </c>
      <c r="F1295" s="33" t="s">
        <v>2887</v>
      </c>
      <c r="G1295" s="34" t="n">
        <v>3</v>
      </c>
      <c r="H1295" s="33" t="s">
        <v>110</v>
      </c>
      <c r="I1295" s="33" t="s">
        <v>105</v>
      </c>
      <c r="J1295" s="33" t="s">
        <v>2888</v>
      </c>
      <c r="K1295" s="33"/>
      <c r="L1295" s="33"/>
      <c r="M1295" s="33" t="s">
        <v>2889</v>
      </c>
      <c r="N1295" s="35" t="s">
        <v>109</v>
      </c>
      <c r="O1295" s="35" t="n">
        <v>2015</v>
      </c>
      <c r="P1295" s="36" t="str">
        <f aca="false">J1295</f>
        <v>Bam Bam Pam</v>
      </c>
      <c r="Q1295" s="37" t="n">
        <f aca="false">COUNTIF(P:P,P1295)</f>
        <v>1</v>
      </c>
      <c r="R1295" s="38" t="str">
        <f aca="false">E1295&amp;"|"&amp;J1295</f>
        <v>Sunset Striders|Bam Bam Pam</v>
      </c>
      <c r="S1295" s="39" t="n">
        <f aca="false">COUNTIF(R:R,R1295)</f>
        <v>1</v>
      </c>
      <c r="T1295" s="40" t="str">
        <f aca="false">B1295&amp;"|"&amp;E1295&amp;"|"&amp;J1295</f>
        <v>Expansion|Sunset Striders|Bam Bam Pam</v>
      </c>
      <c r="U1295" s="41" t="n">
        <f aca="false">COUNTIF(T:T,T1295)</f>
        <v>1</v>
      </c>
      <c r="V1295" s="42" t="str">
        <f aca="false">B1295&amp;"|"&amp;E1295&amp;"|"&amp;J1295&amp;"|"&amp;N1295</f>
        <v>Expansion|Sunset Striders|Bam Bam Pam|-</v>
      </c>
      <c r="W1295" s="43" t="n">
        <f aca="false">COUNTIF(V:V,V1295)</f>
        <v>1</v>
      </c>
    </row>
    <row r="1296" customFormat="false" ht="15.75" hidden="false" customHeight="true" outlineLevel="0" collapsed="false">
      <c r="A1296" s="33" t="s">
        <v>10</v>
      </c>
      <c r="B1296" s="33" t="s">
        <v>13</v>
      </c>
      <c r="C1296" s="34" t="n">
        <v>4</v>
      </c>
      <c r="D1296" s="34" t="n">
        <v>2</v>
      </c>
      <c r="E1296" s="33" t="s">
        <v>2887</v>
      </c>
      <c r="F1296" s="33" t="s">
        <v>2887</v>
      </c>
      <c r="G1296" s="34" t="n">
        <v>5</v>
      </c>
      <c r="H1296" s="33" t="s">
        <v>124</v>
      </c>
      <c r="I1296" s="33" t="s">
        <v>120</v>
      </c>
      <c r="J1296" s="33" t="s">
        <v>2890</v>
      </c>
      <c r="K1296" s="33" t="s">
        <v>2891</v>
      </c>
      <c r="L1296" s="33"/>
      <c r="M1296" s="33" t="s">
        <v>2892</v>
      </c>
      <c r="N1296" s="35" t="s">
        <v>109</v>
      </c>
      <c r="O1296" s="35" t="n">
        <v>2015</v>
      </c>
      <c r="P1296" s="36" t="str">
        <f aca="false">J1296</f>
        <v>Ducking Bull</v>
      </c>
      <c r="Q1296" s="37" t="n">
        <f aca="false">COUNTIF(P:P,P1296)</f>
        <v>1</v>
      </c>
      <c r="R1296" s="38" t="str">
        <f aca="false">E1296&amp;"|"&amp;J1296</f>
        <v>Sunset Striders|Ducking Bull</v>
      </c>
      <c r="S1296" s="39" t="n">
        <f aca="false">COUNTIF(R:R,R1296)</f>
        <v>1</v>
      </c>
      <c r="T1296" s="40" t="str">
        <f aca="false">B1296&amp;"|"&amp;E1296&amp;"|"&amp;J1296</f>
        <v>Expansion|Sunset Striders|Ducking Bull</v>
      </c>
      <c r="U1296" s="41" t="n">
        <f aca="false">COUNTIF(T:T,T1296)</f>
        <v>1</v>
      </c>
      <c r="V1296" s="42" t="str">
        <f aca="false">B1296&amp;"|"&amp;E1296&amp;"|"&amp;J1296&amp;"|"&amp;N1296</f>
        <v>Expansion|Sunset Striders|Ducking Bull|-</v>
      </c>
      <c r="W1296" s="43" t="n">
        <f aca="false">COUNTIF(V:V,V1296)</f>
        <v>1</v>
      </c>
    </row>
    <row r="1297" customFormat="false" ht="15.75" hidden="false" customHeight="true" outlineLevel="0" collapsed="false">
      <c r="A1297" s="33" t="s">
        <v>10</v>
      </c>
      <c r="B1297" s="33" t="s">
        <v>13</v>
      </c>
      <c r="C1297" s="34" t="n">
        <v>4</v>
      </c>
      <c r="D1297" s="34" t="n">
        <v>2</v>
      </c>
      <c r="E1297" s="33" t="s">
        <v>2887</v>
      </c>
      <c r="F1297" s="33" t="s">
        <v>2887</v>
      </c>
      <c r="G1297" s="34" t="n">
        <v>3</v>
      </c>
      <c r="H1297" s="33" t="s">
        <v>110</v>
      </c>
      <c r="I1297" s="33" t="s">
        <v>125</v>
      </c>
      <c r="J1297" s="33" t="s">
        <v>2893</v>
      </c>
      <c r="K1297" s="33" t="s">
        <v>2894</v>
      </c>
      <c r="L1297" s="33"/>
      <c r="M1297" s="33" t="s">
        <v>2895</v>
      </c>
      <c r="N1297" s="35" t="s">
        <v>109</v>
      </c>
      <c r="O1297" s="35" t="n">
        <v>2015</v>
      </c>
      <c r="P1297" s="36" t="str">
        <f aca="false">J1297</f>
        <v>High Noon</v>
      </c>
      <c r="Q1297" s="37" t="n">
        <f aca="false">COUNTIF(P:P,P1297)</f>
        <v>1</v>
      </c>
      <c r="R1297" s="38" t="str">
        <f aca="false">E1297&amp;"|"&amp;J1297</f>
        <v>Sunset Striders|High Noon</v>
      </c>
      <c r="S1297" s="39" t="n">
        <f aca="false">COUNTIF(R:R,R1297)</f>
        <v>1</v>
      </c>
      <c r="T1297" s="40" t="str">
        <f aca="false">B1297&amp;"|"&amp;E1297&amp;"|"&amp;J1297</f>
        <v>Expansion|Sunset Striders|High Noon</v>
      </c>
      <c r="U1297" s="41" t="n">
        <f aca="false">COUNTIF(T:T,T1297)</f>
        <v>1</v>
      </c>
      <c r="V1297" s="42" t="str">
        <f aca="false">B1297&amp;"|"&amp;E1297&amp;"|"&amp;J1297&amp;"|"&amp;N1297</f>
        <v>Expansion|Sunset Striders|High Noon|-</v>
      </c>
      <c r="W1297" s="43" t="n">
        <f aca="false">COUNTIF(V:V,V1297)</f>
        <v>1</v>
      </c>
    </row>
    <row r="1298" customFormat="false" ht="15.75" hidden="false" customHeight="true" outlineLevel="0" collapsed="false">
      <c r="A1298" s="33" t="s">
        <v>10</v>
      </c>
      <c r="B1298" s="33" t="s">
        <v>13</v>
      </c>
      <c r="C1298" s="34" t="n">
        <v>4</v>
      </c>
      <c r="D1298" s="34" t="n">
        <v>2</v>
      </c>
      <c r="E1298" s="33" t="s">
        <v>2887</v>
      </c>
      <c r="F1298" s="33" t="s">
        <v>2887</v>
      </c>
      <c r="G1298" s="34" t="n">
        <v>4</v>
      </c>
      <c r="H1298" s="33" t="s">
        <v>139</v>
      </c>
      <c r="I1298" s="33" t="s">
        <v>105</v>
      </c>
      <c r="J1298" s="33" t="s">
        <v>2896</v>
      </c>
      <c r="K1298" s="33"/>
      <c r="L1298" s="33"/>
      <c r="M1298" s="33" t="s">
        <v>2897</v>
      </c>
      <c r="N1298" s="35" t="s">
        <v>109</v>
      </c>
      <c r="O1298" s="35" t="n">
        <v>2015</v>
      </c>
      <c r="P1298" s="36" t="str">
        <f aca="false">J1298</f>
        <v>Ole' Jenkins</v>
      </c>
      <c r="Q1298" s="37" t="n">
        <f aca="false">COUNTIF(P:P,P1298)</f>
        <v>1</v>
      </c>
      <c r="R1298" s="38" t="str">
        <f aca="false">E1298&amp;"|"&amp;J1298</f>
        <v>Sunset Striders|Ole' Jenkins</v>
      </c>
      <c r="S1298" s="39" t="n">
        <f aca="false">COUNTIF(R:R,R1298)</f>
        <v>1</v>
      </c>
      <c r="T1298" s="40" t="str">
        <f aca="false">B1298&amp;"|"&amp;E1298&amp;"|"&amp;J1298</f>
        <v>Expansion|Sunset Striders|Ole' Jenkins</v>
      </c>
      <c r="U1298" s="41" t="n">
        <f aca="false">COUNTIF(T:T,T1298)</f>
        <v>1</v>
      </c>
      <c r="V1298" s="42" t="str">
        <f aca="false">B1298&amp;"|"&amp;E1298&amp;"|"&amp;J1298&amp;"|"&amp;N1298</f>
        <v>Expansion|Sunset Striders|Ole' Jenkins|-</v>
      </c>
      <c r="W1298" s="43" t="n">
        <f aca="false">COUNTIF(V:V,V1298)</f>
        <v>1</v>
      </c>
    </row>
    <row r="1299" customFormat="false" ht="15.75" hidden="false" customHeight="true" outlineLevel="0" collapsed="false">
      <c r="A1299" s="33" t="s">
        <v>10</v>
      </c>
      <c r="B1299" s="33" t="s">
        <v>13</v>
      </c>
      <c r="C1299" s="34" t="n">
        <v>4</v>
      </c>
      <c r="D1299" s="34" t="n">
        <v>3</v>
      </c>
      <c r="E1299" s="33" t="s">
        <v>2887</v>
      </c>
      <c r="F1299" s="33" t="s">
        <v>2887</v>
      </c>
      <c r="G1299" s="34" t="n">
        <v>2</v>
      </c>
      <c r="H1299" s="33" t="s">
        <v>114</v>
      </c>
      <c r="I1299" s="33" t="s">
        <v>125</v>
      </c>
      <c r="J1299" s="33" t="s">
        <v>2898</v>
      </c>
      <c r="K1299" s="33"/>
      <c r="L1299" s="33"/>
      <c r="M1299" s="33" t="s">
        <v>2899</v>
      </c>
      <c r="N1299" s="35" t="s">
        <v>109</v>
      </c>
      <c r="O1299" s="35" t="n">
        <v>2015</v>
      </c>
      <c r="P1299" s="36" t="str">
        <f aca="false">J1299</f>
        <v>Rapid Ricky</v>
      </c>
      <c r="Q1299" s="37" t="n">
        <f aca="false">COUNTIF(P:P,P1299)</f>
        <v>1</v>
      </c>
      <c r="R1299" s="38" t="str">
        <f aca="false">E1299&amp;"|"&amp;J1299</f>
        <v>Sunset Striders|Rapid Ricky</v>
      </c>
      <c r="S1299" s="39" t="n">
        <f aca="false">COUNTIF(R:R,R1299)</f>
        <v>1</v>
      </c>
      <c r="T1299" s="40" t="str">
        <f aca="false">B1299&amp;"|"&amp;E1299&amp;"|"&amp;J1299</f>
        <v>Expansion|Sunset Striders|Rapid Ricky</v>
      </c>
      <c r="U1299" s="41" t="n">
        <f aca="false">COUNTIF(T:T,T1299)</f>
        <v>1</v>
      </c>
      <c r="V1299" s="42" t="str">
        <f aca="false">B1299&amp;"|"&amp;E1299&amp;"|"&amp;J1299&amp;"|"&amp;N1299</f>
        <v>Expansion|Sunset Striders|Rapid Ricky|-</v>
      </c>
      <c r="W1299" s="43" t="n">
        <f aca="false">COUNTIF(V:V,V1299)</f>
        <v>1</v>
      </c>
    </row>
    <row r="1300" customFormat="false" ht="15.75" hidden="false" customHeight="true" outlineLevel="0" collapsed="false">
      <c r="A1300" s="33" t="s">
        <v>10</v>
      </c>
      <c r="B1300" s="33" t="s">
        <v>13</v>
      </c>
      <c r="C1300" s="34" t="n">
        <v>4</v>
      </c>
      <c r="D1300" s="34" t="n">
        <v>1</v>
      </c>
      <c r="E1300" s="33" t="s">
        <v>2887</v>
      </c>
      <c r="F1300" s="33" t="s">
        <v>2887</v>
      </c>
      <c r="G1300" s="34" t="n">
        <v>6</v>
      </c>
      <c r="H1300" s="33" t="s">
        <v>99</v>
      </c>
      <c r="I1300" s="33" t="s">
        <v>125</v>
      </c>
      <c r="J1300" s="33" t="s">
        <v>2900</v>
      </c>
      <c r="K1300" s="33"/>
      <c r="L1300" s="33"/>
      <c r="M1300" s="33" t="s">
        <v>2901</v>
      </c>
      <c r="N1300" s="35" t="s">
        <v>109</v>
      </c>
      <c r="O1300" s="35" t="n">
        <v>2015</v>
      </c>
      <c r="P1300" s="36" t="str">
        <f aca="false">J1300</f>
        <v>Senor Guitarra</v>
      </c>
      <c r="Q1300" s="37" t="n">
        <f aca="false">COUNTIF(P:P,P1300)</f>
        <v>1</v>
      </c>
      <c r="R1300" s="38" t="str">
        <f aca="false">E1300&amp;"|"&amp;J1300</f>
        <v>Sunset Striders|Senor Guitarra</v>
      </c>
      <c r="S1300" s="39" t="n">
        <f aca="false">COUNTIF(R:R,R1300)</f>
        <v>1</v>
      </c>
      <c r="T1300" s="40" t="str">
        <f aca="false">B1300&amp;"|"&amp;E1300&amp;"|"&amp;J1300</f>
        <v>Expansion|Sunset Striders|Senor Guitarra</v>
      </c>
      <c r="U1300" s="41" t="n">
        <f aca="false">COUNTIF(T:T,T1300)</f>
        <v>1</v>
      </c>
      <c r="V1300" s="42" t="str">
        <f aca="false">B1300&amp;"|"&amp;E1300&amp;"|"&amp;J1300&amp;"|"&amp;N1300</f>
        <v>Expansion|Sunset Striders|Senor Guitarra|-</v>
      </c>
      <c r="W1300" s="43" t="n">
        <f aca="false">COUNTIF(V:V,V1300)</f>
        <v>1</v>
      </c>
    </row>
    <row r="1301" customFormat="false" ht="15.75" hidden="false" customHeight="true" outlineLevel="0" collapsed="false">
      <c r="A1301" s="33" t="s">
        <v>10</v>
      </c>
      <c r="B1301" s="33" t="s">
        <v>13</v>
      </c>
      <c r="C1301" s="34" t="n">
        <v>4</v>
      </c>
      <c r="D1301" s="34" t="n">
        <v>2</v>
      </c>
      <c r="E1301" s="33" t="s">
        <v>2902</v>
      </c>
      <c r="F1301" s="33" t="s">
        <v>2902</v>
      </c>
      <c r="G1301" s="34" t="n">
        <v>5</v>
      </c>
      <c r="H1301" s="33" t="s">
        <v>139</v>
      </c>
      <c r="I1301" s="33" t="s">
        <v>162</v>
      </c>
      <c r="J1301" s="33" t="s">
        <v>2903</v>
      </c>
      <c r="K1301" s="33" t="s">
        <v>2904</v>
      </c>
      <c r="L1301" s="33"/>
      <c r="M1301" s="33" t="s">
        <v>2905</v>
      </c>
      <c r="N1301" s="35" t="s">
        <v>109</v>
      </c>
      <c r="O1301" s="35" t="n">
        <v>2015</v>
      </c>
      <c r="P1301" s="36" t="str">
        <f aca="false">J1301</f>
        <v>Andy Konga</v>
      </c>
      <c r="Q1301" s="37" t="n">
        <f aca="false">COUNTIF(P:P,P1301)</f>
        <v>1</v>
      </c>
      <c r="R1301" s="38" t="str">
        <f aca="false">E1301&amp;"|"&amp;J1301</f>
        <v>Super Plumber Bros.|Andy Konga</v>
      </c>
      <c r="S1301" s="39" t="n">
        <f aca="false">COUNTIF(R:R,R1301)</f>
        <v>1</v>
      </c>
      <c r="T1301" s="40" t="str">
        <f aca="false">B1301&amp;"|"&amp;E1301&amp;"|"&amp;J1301</f>
        <v>Expansion|Super Plumber Bros.|Andy Konga</v>
      </c>
      <c r="U1301" s="41" t="n">
        <f aca="false">COUNTIF(T:T,T1301)</f>
        <v>1</v>
      </c>
      <c r="V1301" s="42" t="str">
        <f aca="false">B1301&amp;"|"&amp;E1301&amp;"|"&amp;J1301&amp;"|"&amp;N1301</f>
        <v>Expansion|Super Plumber Bros.|Andy Konga|-</v>
      </c>
      <c r="W1301" s="43" t="n">
        <f aca="false">COUNTIF(V:V,V1301)</f>
        <v>1</v>
      </c>
    </row>
    <row r="1302" customFormat="false" ht="15.75" hidden="false" customHeight="true" outlineLevel="0" collapsed="false">
      <c r="A1302" s="33" t="s">
        <v>10</v>
      </c>
      <c r="B1302" s="33" t="s">
        <v>13</v>
      </c>
      <c r="C1302" s="34" t="n">
        <v>4</v>
      </c>
      <c r="D1302" s="34" t="n">
        <v>3</v>
      </c>
      <c r="E1302" s="33" t="s">
        <v>2902</v>
      </c>
      <c r="F1302" s="33" t="s">
        <v>2902</v>
      </c>
      <c r="G1302" s="34" t="n">
        <v>2</v>
      </c>
      <c r="H1302" s="33" t="s">
        <v>129</v>
      </c>
      <c r="I1302" s="33" t="s">
        <v>125</v>
      </c>
      <c r="J1302" s="33" t="s">
        <v>2906</v>
      </c>
      <c r="K1302" s="33" t="s">
        <v>2907</v>
      </c>
      <c r="L1302" s="33"/>
      <c r="M1302" s="33" t="s">
        <v>2908</v>
      </c>
      <c r="N1302" s="35" t="s">
        <v>109</v>
      </c>
      <c r="O1302" s="35" t="n">
        <v>2015</v>
      </c>
      <c r="P1302" s="36" t="str">
        <f aca="false">J1302</f>
        <v>Broigi</v>
      </c>
      <c r="Q1302" s="37" t="n">
        <f aca="false">COUNTIF(P:P,P1302)</f>
        <v>1</v>
      </c>
      <c r="R1302" s="38" t="str">
        <f aca="false">E1302&amp;"|"&amp;J1302</f>
        <v>Super Plumber Bros.|Broigi</v>
      </c>
      <c r="S1302" s="39" t="n">
        <f aca="false">COUNTIF(R:R,R1302)</f>
        <v>1</v>
      </c>
      <c r="T1302" s="40" t="str">
        <f aca="false">B1302&amp;"|"&amp;E1302&amp;"|"&amp;J1302</f>
        <v>Expansion|Super Plumber Bros.|Broigi</v>
      </c>
      <c r="U1302" s="41" t="n">
        <f aca="false">COUNTIF(T:T,T1302)</f>
        <v>1</v>
      </c>
      <c r="V1302" s="42" t="str">
        <f aca="false">B1302&amp;"|"&amp;E1302&amp;"|"&amp;J1302&amp;"|"&amp;N1302</f>
        <v>Expansion|Super Plumber Bros.|Broigi|-</v>
      </c>
      <c r="W1302" s="43" t="n">
        <f aca="false">COUNTIF(V:V,V1302)</f>
        <v>1</v>
      </c>
    </row>
    <row r="1303" customFormat="false" ht="15.75" hidden="false" customHeight="true" outlineLevel="0" collapsed="false">
      <c r="A1303" s="33" t="s">
        <v>10</v>
      </c>
      <c r="B1303" s="33" t="s">
        <v>13</v>
      </c>
      <c r="C1303" s="34" t="n">
        <v>4</v>
      </c>
      <c r="D1303" s="34" t="n">
        <v>1</v>
      </c>
      <c r="E1303" s="33" t="s">
        <v>2902</v>
      </c>
      <c r="F1303" s="33" t="s">
        <v>2902</v>
      </c>
      <c r="G1303" s="34" t="n">
        <v>6</v>
      </c>
      <c r="H1303" s="33" t="s">
        <v>124</v>
      </c>
      <c r="I1303" s="33" t="s">
        <v>105</v>
      </c>
      <c r="J1303" s="33" t="s">
        <v>2909</v>
      </c>
      <c r="K1303" s="33" t="s">
        <v>2910</v>
      </c>
      <c r="L1303" s="33"/>
      <c r="M1303" s="33" t="s">
        <v>2911</v>
      </c>
      <c r="N1303" s="35" t="s">
        <v>109</v>
      </c>
      <c r="O1303" s="35" t="n">
        <v>2015</v>
      </c>
      <c r="P1303" s="36" t="str">
        <f aca="false">J1303</f>
        <v>Fig Shitake</v>
      </c>
      <c r="Q1303" s="37" t="n">
        <f aca="false">COUNTIF(P:P,P1303)</f>
        <v>1</v>
      </c>
      <c r="R1303" s="38" t="str">
        <f aca="false">E1303&amp;"|"&amp;J1303</f>
        <v>Super Plumber Bros.|Fig Shitake</v>
      </c>
      <c r="S1303" s="39" t="n">
        <f aca="false">COUNTIF(R:R,R1303)</f>
        <v>1</v>
      </c>
      <c r="T1303" s="40" t="str">
        <f aca="false">B1303&amp;"|"&amp;E1303&amp;"|"&amp;J1303</f>
        <v>Expansion|Super Plumber Bros.|Fig Shitake</v>
      </c>
      <c r="U1303" s="41" t="n">
        <f aca="false">COUNTIF(T:T,T1303)</f>
        <v>1</v>
      </c>
      <c r="V1303" s="42" t="str">
        <f aca="false">B1303&amp;"|"&amp;E1303&amp;"|"&amp;J1303&amp;"|"&amp;N1303</f>
        <v>Expansion|Super Plumber Bros.|Fig Shitake|-</v>
      </c>
      <c r="W1303" s="43" t="n">
        <f aca="false">COUNTIF(V:V,V1303)</f>
        <v>1</v>
      </c>
    </row>
    <row r="1304" customFormat="false" ht="15.75" hidden="false" customHeight="true" outlineLevel="0" collapsed="false">
      <c r="A1304" s="33" t="s">
        <v>10</v>
      </c>
      <c r="B1304" s="33" t="s">
        <v>13</v>
      </c>
      <c r="C1304" s="34" t="n">
        <v>4</v>
      </c>
      <c r="D1304" s="34" t="n">
        <v>2</v>
      </c>
      <c r="E1304" s="33" t="s">
        <v>2902</v>
      </c>
      <c r="F1304" s="33" t="s">
        <v>2902</v>
      </c>
      <c r="G1304" s="34" t="n">
        <v>3</v>
      </c>
      <c r="H1304" s="33" t="s">
        <v>110</v>
      </c>
      <c r="I1304" s="33" t="s">
        <v>109</v>
      </c>
      <c r="J1304" s="33" t="s">
        <v>2912</v>
      </c>
      <c r="K1304" s="33" t="s">
        <v>2913</v>
      </c>
      <c r="L1304" s="33"/>
      <c r="M1304" s="33" t="s">
        <v>2914</v>
      </c>
      <c r="N1304" s="35" t="s">
        <v>109</v>
      </c>
      <c r="O1304" s="35" t="n">
        <v>2015</v>
      </c>
      <c r="P1304" s="36" t="str">
        <f aca="false">J1304</f>
        <v>Infinite 1-UP Chain</v>
      </c>
      <c r="Q1304" s="37" t="n">
        <f aca="false">COUNTIF(P:P,P1304)</f>
        <v>1</v>
      </c>
      <c r="R1304" s="38" t="str">
        <f aca="false">E1304&amp;"|"&amp;J1304</f>
        <v>Super Plumber Bros.|Infinite 1-UP Chain</v>
      </c>
      <c r="S1304" s="39" t="n">
        <f aca="false">COUNTIF(R:R,R1304)</f>
        <v>1</v>
      </c>
      <c r="T1304" s="40" t="str">
        <f aca="false">B1304&amp;"|"&amp;E1304&amp;"|"&amp;J1304</f>
        <v>Expansion|Super Plumber Bros.|Infinite 1-UP Chain</v>
      </c>
      <c r="U1304" s="41" t="n">
        <f aca="false">COUNTIF(T:T,T1304)</f>
        <v>1</v>
      </c>
      <c r="V1304" s="42" t="str">
        <f aca="false">B1304&amp;"|"&amp;E1304&amp;"|"&amp;J1304&amp;"|"&amp;N1304</f>
        <v>Expansion|Super Plumber Bros.|Infinite 1-UP Chain|-</v>
      </c>
      <c r="W1304" s="43" t="n">
        <f aca="false">COUNTIF(V:V,V1304)</f>
        <v>1</v>
      </c>
    </row>
    <row r="1305" customFormat="false" ht="15.75" hidden="false" customHeight="true" outlineLevel="0" collapsed="false">
      <c r="A1305" s="33" t="s">
        <v>26</v>
      </c>
      <c r="B1305" s="33" t="s">
        <v>13</v>
      </c>
      <c r="C1305" s="34" t="n">
        <v>4</v>
      </c>
      <c r="D1305" s="34" t="n">
        <v>1</v>
      </c>
      <c r="E1305" s="33" t="s">
        <v>2902</v>
      </c>
      <c r="F1305" s="33" t="s">
        <v>2902</v>
      </c>
      <c r="G1305" s="34" t="n">
        <v>7</v>
      </c>
      <c r="H1305" s="33" t="s">
        <v>139</v>
      </c>
      <c r="I1305" s="33" t="s">
        <v>162</v>
      </c>
      <c r="J1305" s="33" t="s">
        <v>2915</v>
      </c>
      <c r="K1305" s="33" t="s">
        <v>2916</v>
      </c>
      <c r="L1305" s="33" t="s">
        <v>1137</v>
      </c>
      <c r="M1305" s="33" t="s">
        <v>2917</v>
      </c>
      <c r="N1305" s="35" t="s">
        <v>26</v>
      </c>
      <c r="O1305" s="35" t="n">
        <v>2016</v>
      </c>
      <c r="P1305" s="36" t="str">
        <f aca="false">J1305</f>
        <v>Jowser</v>
      </c>
      <c r="Q1305" s="37" t="n">
        <f aca="false">COUNTIF(P:P,P1305)</f>
        <v>1</v>
      </c>
      <c r="R1305" s="38" t="str">
        <f aca="false">E1305&amp;"|"&amp;J1305</f>
        <v>Super Plumber Bros.|Jowser</v>
      </c>
      <c r="S1305" s="39" t="n">
        <f aca="false">COUNTIF(R:R,R1305)</f>
        <v>1</v>
      </c>
      <c r="T1305" s="40" t="str">
        <f aca="false">B1305&amp;"|"&amp;E1305&amp;"|"&amp;J1305</f>
        <v>Expansion|Super Plumber Bros.|Jowser</v>
      </c>
      <c r="U1305" s="41" t="n">
        <f aca="false">COUNTIF(T:T,T1305)</f>
        <v>1</v>
      </c>
      <c r="V1305" s="42" t="str">
        <f aca="false">B1305&amp;"|"&amp;E1305&amp;"|"&amp;J1305&amp;"|"&amp;N1305</f>
        <v>Expansion|Super Plumber Bros.|Jowser|Set Rotation</v>
      </c>
      <c r="W1305" s="43" t="n">
        <f aca="false">COUNTIF(V:V,V1305)</f>
        <v>1</v>
      </c>
    </row>
    <row r="1306" customFormat="false" ht="15.75" hidden="false" customHeight="true" outlineLevel="0" collapsed="false">
      <c r="A1306" s="33" t="s">
        <v>10</v>
      </c>
      <c r="B1306" s="33" t="s">
        <v>13</v>
      </c>
      <c r="C1306" s="34" t="n">
        <v>4</v>
      </c>
      <c r="D1306" s="34" t="n">
        <v>2</v>
      </c>
      <c r="E1306" s="33" t="s">
        <v>2902</v>
      </c>
      <c r="F1306" s="33" t="s">
        <v>2902</v>
      </c>
      <c r="G1306" s="34" t="n">
        <v>3</v>
      </c>
      <c r="H1306" s="33" t="s">
        <v>114</v>
      </c>
      <c r="I1306" s="33" t="s">
        <v>125</v>
      </c>
      <c r="J1306" s="33" t="s">
        <v>2918</v>
      </c>
      <c r="K1306" s="33" t="s">
        <v>2919</v>
      </c>
      <c r="L1306" s="33"/>
      <c r="M1306" s="33" t="s">
        <v>2920</v>
      </c>
      <c r="N1306" s="35" t="s">
        <v>109</v>
      </c>
      <c r="O1306" s="35" t="n">
        <v>2015</v>
      </c>
      <c r="P1306" s="36" t="str">
        <f aca="false">J1306</f>
        <v>Marvio</v>
      </c>
      <c r="Q1306" s="37" t="n">
        <f aca="false">COUNTIF(P:P,P1306)</f>
        <v>1</v>
      </c>
      <c r="R1306" s="38" t="str">
        <f aca="false">E1306&amp;"|"&amp;J1306</f>
        <v>Super Plumber Bros.|Marvio</v>
      </c>
      <c r="S1306" s="39" t="n">
        <f aca="false">COUNTIF(R:R,R1306)</f>
        <v>1</v>
      </c>
      <c r="T1306" s="40" t="str">
        <f aca="false">B1306&amp;"|"&amp;E1306&amp;"|"&amp;J1306</f>
        <v>Expansion|Super Plumber Bros.|Marvio</v>
      </c>
      <c r="U1306" s="41" t="n">
        <f aca="false">COUNTIF(T:T,T1306)</f>
        <v>1</v>
      </c>
      <c r="V1306" s="42" t="str">
        <f aca="false">B1306&amp;"|"&amp;E1306&amp;"|"&amp;J1306&amp;"|"&amp;N1306</f>
        <v>Expansion|Super Plumber Bros.|Marvio|-</v>
      </c>
      <c r="W1306" s="43" t="n">
        <f aca="false">COUNTIF(V:V,V1306)</f>
        <v>1</v>
      </c>
    </row>
    <row r="1307" customFormat="false" ht="15.75" hidden="false" customHeight="true" outlineLevel="0" collapsed="false">
      <c r="A1307" s="33" t="s">
        <v>10</v>
      </c>
      <c r="B1307" s="33" t="s">
        <v>13</v>
      </c>
      <c r="C1307" s="34" t="n">
        <v>4</v>
      </c>
      <c r="D1307" s="34" t="n">
        <v>2</v>
      </c>
      <c r="E1307" s="33" t="s">
        <v>2902</v>
      </c>
      <c r="F1307" s="33" t="s">
        <v>2902</v>
      </c>
      <c r="G1307" s="34" t="n">
        <v>4</v>
      </c>
      <c r="H1307" s="33" t="s">
        <v>99</v>
      </c>
      <c r="I1307" s="33" t="s">
        <v>162</v>
      </c>
      <c r="J1307" s="33" t="s">
        <v>2921</v>
      </c>
      <c r="K1307" s="33" t="s">
        <v>2922</v>
      </c>
      <c r="L1307" s="33"/>
      <c r="M1307" s="33" t="s">
        <v>2923</v>
      </c>
      <c r="N1307" s="35" t="s">
        <v>109</v>
      </c>
      <c r="O1307" s="35" t="n">
        <v>2015</v>
      </c>
      <c r="P1307" s="36" t="str">
        <f aca="false">J1307</f>
        <v>Yossi Barkley</v>
      </c>
      <c r="Q1307" s="37" t="n">
        <f aca="false">COUNTIF(P:P,P1307)</f>
        <v>1</v>
      </c>
      <c r="R1307" s="38" t="str">
        <f aca="false">E1307&amp;"|"&amp;J1307</f>
        <v>Super Plumber Bros.|Yossi Barkley</v>
      </c>
      <c r="S1307" s="39" t="n">
        <f aca="false">COUNTIF(R:R,R1307)</f>
        <v>1</v>
      </c>
      <c r="T1307" s="40" t="str">
        <f aca="false">B1307&amp;"|"&amp;E1307&amp;"|"&amp;J1307</f>
        <v>Expansion|Super Plumber Bros.|Yossi Barkley</v>
      </c>
      <c r="U1307" s="41" t="n">
        <f aca="false">COUNTIF(T:T,T1307)</f>
        <v>1</v>
      </c>
      <c r="V1307" s="42" t="str">
        <f aca="false">B1307&amp;"|"&amp;E1307&amp;"|"&amp;J1307&amp;"|"&amp;N1307</f>
        <v>Expansion|Super Plumber Bros.|Yossi Barkley|-</v>
      </c>
      <c r="W1307" s="43" t="n">
        <f aca="false">COUNTIF(V:V,V1307)</f>
        <v>1</v>
      </c>
    </row>
    <row r="1308" customFormat="false" ht="15.75" hidden="false" customHeight="true" outlineLevel="0" collapsed="false">
      <c r="A1308" s="33" t="s">
        <v>73</v>
      </c>
      <c r="B1308" s="33" t="s">
        <v>19</v>
      </c>
      <c r="C1308" s="34" t="n">
        <v>10</v>
      </c>
      <c r="D1308" s="34" t="n">
        <v>5</v>
      </c>
      <c r="E1308" s="33" t="s">
        <v>2924</v>
      </c>
      <c r="F1308" s="33" t="s">
        <v>1124</v>
      </c>
      <c r="G1308" s="34" t="n">
        <v>9</v>
      </c>
      <c r="H1308" s="33" t="s">
        <v>109</v>
      </c>
      <c r="I1308" s="33" t="s">
        <v>1562</v>
      </c>
      <c r="J1308" s="33" t="s">
        <v>1125</v>
      </c>
      <c r="K1308" s="33"/>
      <c r="L1308" s="33"/>
      <c r="M1308" s="33" t="s">
        <v>2925</v>
      </c>
      <c r="N1308" s="35" t="s">
        <v>39</v>
      </c>
      <c r="O1308" s="35" t="n">
        <v>2019</v>
      </c>
      <c r="P1308" s="36" t="str">
        <f aca="false">J1308</f>
        <v>Mysterious Alien F</v>
      </c>
      <c r="Q1308" s="37" t="n">
        <f aca="false">COUNTIF(P:P,P1308)</f>
        <v>3</v>
      </c>
      <c r="R1308" s="38" t="str">
        <f aca="false">E1308&amp;"|"&amp;J1308</f>
        <v>Super Rare Alien Spirit Summoned!|Mysterious Alien F</v>
      </c>
      <c r="S1308" s="39" t="n">
        <f aca="false">COUNTIF(R:R,R1308)</f>
        <v>1</v>
      </c>
      <c r="T1308" s="40" t="str">
        <f aca="false">B1308&amp;"|"&amp;E1308&amp;"|"&amp;J1308</f>
        <v>Pro Player|Super Rare Alien Spirit Summoned!|Mysterious Alien F</v>
      </c>
      <c r="U1308" s="41" t="n">
        <f aca="false">COUNTIF(T:T,T1308)</f>
        <v>1</v>
      </c>
      <c r="V1308" s="42" t="str">
        <f aca="false">B1308&amp;"|"&amp;E1308&amp;"|"&amp;J1308&amp;"|"&amp;N1308</f>
        <v>Pro Player|Super Rare Alien Spirit Summoned!|Mysterious Alien F|Collusion</v>
      </c>
      <c r="W1308" s="43" t="n">
        <f aca="false">COUNTIF(V:V,V1308)</f>
        <v>1</v>
      </c>
    </row>
    <row r="1309" customFormat="false" ht="15.75" hidden="false" customHeight="true" outlineLevel="0" collapsed="false">
      <c r="A1309" s="33" t="s">
        <v>39</v>
      </c>
      <c r="B1309" s="33" t="s">
        <v>13</v>
      </c>
      <c r="C1309" s="34" t="n">
        <v>4</v>
      </c>
      <c r="D1309" s="34" t="n">
        <v>2</v>
      </c>
      <c r="E1309" s="33" t="s">
        <v>2926</v>
      </c>
      <c r="F1309" s="33" t="s">
        <v>2926</v>
      </c>
      <c r="G1309" s="34" t="n">
        <v>3</v>
      </c>
      <c r="H1309" s="33" t="s">
        <v>129</v>
      </c>
      <c r="I1309" s="33" t="s">
        <v>100</v>
      </c>
      <c r="J1309" s="33" t="s">
        <v>2927</v>
      </c>
      <c r="K1309" s="33" t="s">
        <v>2928</v>
      </c>
      <c r="L1309" s="33"/>
      <c r="M1309" s="33" t="s">
        <v>2929</v>
      </c>
      <c r="N1309" s="35" t="s">
        <v>39</v>
      </c>
      <c r="O1309" s="35" t="n">
        <v>2020</v>
      </c>
      <c r="P1309" s="36" t="str">
        <f aca="false">J1309</f>
        <v>Business Man</v>
      </c>
      <c r="Q1309" s="37" t="n">
        <f aca="false">COUNTIF(P:P,P1309)</f>
        <v>1</v>
      </c>
      <c r="R1309" s="38" t="str">
        <f aca="false">E1309&amp;"|"&amp;J1309</f>
        <v>Super Zeroes|Business Man</v>
      </c>
      <c r="S1309" s="39" t="n">
        <f aca="false">COUNTIF(R:R,R1309)</f>
        <v>1</v>
      </c>
      <c r="T1309" s="40" t="str">
        <f aca="false">B1309&amp;"|"&amp;E1309&amp;"|"&amp;J1309</f>
        <v>Expansion|Super Zeroes|Business Man</v>
      </c>
      <c r="U1309" s="41" t="n">
        <f aca="false">COUNTIF(T:T,T1309)</f>
        <v>1</v>
      </c>
      <c r="V1309" s="42" t="str">
        <f aca="false">B1309&amp;"|"&amp;E1309&amp;"|"&amp;J1309&amp;"|"&amp;N1309</f>
        <v>Expansion|Super Zeroes|Business Man|Collusion</v>
      </c>
      <c r="W1309" s="43" t="n">
        <f aca="false">COUNTIF(V:V,V1309)</f>
        <v>1</v>
      </c>
    </row>
    <row r="1310" customFormat="false" ht="15.75" hidden="false" customHeight="true" outlineLevel="0" collapsed="false">
      <c r="A1310" s="33" t="s">
        <v>39</v>
      </c>
      <c r="B1310" s="33" t="s">
        <v>13</v>
      </c>
      <c r="C1310" s="34" t="n">
        <v>4</v>
      </c>
      <c r="D1310" s="34" t="n">
        <v>2</v>
      </c>
      <c r="E1310" s="33" t="s">
        <v>2926</v>
      </c>
      <c r="F1310" s="33" t="s">
        <v>2926</v>
      </c>
      <c r="G1310" s="34" t="n">
        <v>5</v>
      </c>
      <c r="H1310" s="33" t="s">
        <v>124</v>
      </c>
      <c r="I1310" s="33" t="s">
        <v>100</v>
      </c>
      <c r="J1310" s="33" t="s">
        <v>2930</v>
      </c>
      <c r="K1310" s="33"/>
      <c r="L1310" s="33"/>
      <c r="M1310" s="33" t="s">
        <v>2931</v>
      </c>
      <c r="N1310" s="35" t="s">
        <v>39</v>
      </c>
      <c r="O1310" s="35" t="n">
        <v>2020</v>
      </c>
      <c r="P1310" s="36" t="str">
        <f aca="false">J1310</f>
        <v>Determined Danica</v>
      </c>
      <c r="Q1310" s="37" t="n">
        <f aca="false">COUNTIF(P:P,P1310)</f>
        <v>1</v>
      </c>
      <c r="R1310" s="38" t="str">
        <f aca="false">E1310&amp;"|"&amp;J1310</f>
        <v>Super Zeroes|Determined Danica</v>
      </c>
      <c r="S1310" s="39" t="n">
        <f aca="false">COUNTIF(R:R,R1310)</f>
        <v>1</v>
      </c>
      <c r="T1310" s="40" t="str">
        <f aca="false">B1310&amp;"|"&amp;E1310&amp;"|"&amp;J1310</f>
        <v>Expansion|Super Zeroes|Determined Danica</v>
      </c>
      <c r="U1310" s="41" t="n">
        <f aca="false">COUNTIF(T:T,T1310)</f>
        <v>1</v>
      </c>
      <c r="V1310" s="42" t="str">
        <f aca="false">B1310&amp;"|"&amp;E1310&amp;"|"&amp;J1310&amp;"|"&amp;N1310</f>
        <v>Expansion|Super Zeroes|Determined Danica|Collusion</v>
      </c>
      <c r="W1310" s="43" t="n">
        <f aca="false">COUNTIF(V:V,V1310)</f>
        <v>1</v>
      </c>
    </row>
    <row r="1311" customFormat="false" ht="15.75" hidden="false" customHeight="true" outlineLevel="0" collapsed="false">
      <c r="A1311" s="33" t="s">
        <v>39</v>
      </c>
      <c r="B1311" s="33" t="s">
        <v>13</v>
      </c>
      <c r="C1311" s="34" t="n">
        <v>4</v>
      </c>
      <c r="D1311" s="34" t="n">
        <v>3</v>
      </c>
      <c r="E1311" s="33" t="s">
        <v>2926</v>
      </c>
      <c r="F1311" s="33" t="s">
        <v>2926</v>
      </c>
      <c r="G1311" s="34" t="n">
        <v>2</v>
      </c>
      <c r="H1311" s="33" t="s">
        <v>139</v>
      </c>
      <c r="I1311" s="33" t="s">
        <v>100</v>
      </c>
      <c r="J1311" s="33" t="s">
        <v>2932</v>
      </c>
      <c r="K1311" s="33" t="s">
        <v>2933</v>
      </c>
      <c r="L1311" s="33"/>
      <c r="M1311" s="33" t="s">
        <v>2934</v>
      </c>
      <c r="N1311" s="35" t="s">
        <v>39</v>
      </c>
      <c r="O1311" s="35" t="n">
        <v>2020</v>
      </c>
      <c r="P1311" s="36" t="str">
        <f aca="false">J1311</f>
        <v>Garbage Man</v>
      </c>
      <c r="Q1311" s="37" t="n">
        <f aca="false">COUNTIF(P:P,P1311)</f>
        <v>1</v>
      </c>
      <c r="R1311" s="38" t="str">
        <f aca="false">E1311&amp;"|"&amp;J1311</f>
        <v>Super Zeroes|Garbage Man</v>
      </c>
      <c r="S1311" s="39" t="n">
        <f aca="false">COUNTIF(R:R,R1311)</f>
        <v>1</v>
      </c>
      <c r="T1311" s="40" t="str">
        <f aca="false">B1311&amp;"|"&amp;E1311&amp;"|"&amp;J1311</f>
        <v>Expansion|Super Zeroes|Garbage Man</v>
      </c>
      <c r="U1311" s="41" t="n">
        <f aca="false">COUNTIF(T:T,T1311)</f>
        <v>1</v>
      </c>
      <c r="V1311" s="42" t="str">
        <f aca="false">B1311&amp;"|"&amp;E1311&amp;"|"&amp;J1311&amp;"|"&amp;N1311</f>
        <v>Expansion|Super Zeroes|Garbage Man|Collusion</v>
      </c>
      <c r="W1311" s="43" t="n">
        <f aca="false">COUNTIF(V:V,V1311)</f>
        <v>1</v>
      </c>
    </row>
    <row r="1312" customFormat="false" ht="15.75" hidden="false" customHeight="true" outlineLevel="0" collapsed="false">
      <c r="A1312" s="33" t="s">
        <v>39</v>
      </c>
      <c r="B1312" s="33" t="s">
        <v>13</v>
      </c>
      <c r="C1312" s="34" t="n">
        <v>4</v>
      </c>
      <c r="D1312" s="34" t="n">
        <v>2</v>
      </c>
      <c r="E1312" s="33" t="s">
        <v>2926</v>
      </c>
      <c r="F1312" s="33" t="s">
        <v>2926</v>
      </c>
      <c r="G1312" s="34" t="n">
        <v>4</v>
      </c>
      <c r="H1312" s="33" t="s">
        <v>124</v>
      </c>
      <c r="I1312" s="33" t="s">
        <v>100</v>
      </c>
      <c r="J1312" s="33" t="s">
        <v>2935</v>
      </c>
      <c r="K1312" s="33" t="s">
        <v>2936</v>
      </c>
      <c r="L1312" s="33"/>
      <c r="M1312" s="33" t="s">
        <v>2937</v>
      </c>
      <c r="N1312" s="35" t="s">
        <v>39</v>
      </c>
      <c r="O1312" s="35" t="n">
        <v>2020</v>
      </c>
      <c r="P1312" s="36" t="str">
        <f aca="false">J1312</f>
        <v>The Amazing Agua</v>
      </c>
      <c r="Q1312" s="37" t="n">
        <f aca="false">COUNTIF(P:P,P1312)</f>
        <v>1</v>
      </c>
      <c r="R1312" s="38" t="str">
        <f aca="false">E1312&amp;"|"&amp;J1312</f>
        <v>Super Zeroes|The Amazing Agua</v>
      </c>
      <c r="S1312" s="39" t="n">
        <f aca="false">COUNTIF(R:R,R1312)</f>
        <v>1</v>
      </c>
      <c r="T1312" s="40" t="str">
        <f aca="false">B1312&amp;"|"&amp;E1312&amp;"|"&amp;J1312</f>
        <v>Expansion|Super Zeroes|The Amazing Agua</v>
      </c>
      <c r="U1312" s="41" t="n">
        <f aca="false">COUNTIF(T:T,T1312)</f>
        <v>1</v>
      </c>
      <c r="V1312" s="42" t="str">
        <f aca="false">B1312&amp;"|"&amp;E1312&amp;"|"&amp;J1312&amp;"|"&amp;N1312</f>
        <v>Expansion|Super Zeroes|The Amazing Agua|Collusion</v>
      </c>
      <c r="W1312" s="43" t="n">
        <f aca="false">COUNTIF(V:V,V1312)</f>
        <v>1</v>
      </c>
    </row>
    <row r="1313" customFormat="false" ht="15.75" hidden="false" customHeight="true" outlineLevel="0" collapsed="false">
      <c r="A1313" s="33" t="s">
        <v>39</v>
      </c>
      <c r="B1313" s="33" t="s">
        <v>13</v>
      </c>
      <c r="C1313" s="34" t="n">
        <v>4</v>
      </c>
      <c r="D1313" s="34" t="n">
        <v>2</v>
      </c>
      <c r="E1313" s="33" t="s">
        <v>2926</v>
      </c>
      <c r="F1313" s="33" t="s">
        <v>2926</v>
      </c>
      <c r="G1313" s="34" t="n">
        <v>3</v>
      </c>
      <c r="H1313" s="33" t="s">
        <v>110</v>
      </c>
      <c r="I1313" s="33" t="s">
        <v>100</v>
      </c>
      <c r="J1313" s="33" t="s">
        <v>2938</v>
      </c>
      <c r="K1313" s="33" t="s">
        <v>2939</v>
      </c>
      <c r="L1313" s="33"/>
      <c r="M1313" s="33" t="s">
        <v>2940</v>
      </c>
      <c r="N1313" s="35" t="s">
        <v>39</v>
      </c>
      <c r="O1313" s="35" t="n">
        <v>2020</v>
      </c>
      <c r="P1313" s="36" t="str">
        <f aca="false">J1313</f>
        <v>The Deck Cave</v>
      </c>
      <c r="Q1313" s="37" t="n">
        <f aca="false">COUNTIF(P:P,P1313)</f>
        <v>1</v>
      </c>
      <c r="R1313" s="38" t="str">
        <f aca="false">E1313&amp;"|"&amp;J1313</f>
        <v>Super Zeroes|The Deck Cave</v>
      </c>
      <c r="S1313" s="39" t="n">
        <f aca="false">COUNTIF(R:R,R1313)</f>
        <v>1</v>
      </c>
      <c r="T1313" s="40" t="str">
        <f aca="false">B1313&amp;"|"&amp;E1313&amp;"|"&amp;J1313</f>
        <v>Expansion|Super Zeroes|The Deck Cave</v>
      </c>
      <c r="U1313" s="41" t="n">
        <f aca="false">COUNTIF(T:T,T1313)</f>
        <v>1</v>
      </c>
      <c r="V1313" s="42" t="str">
        <f aca="false">B1313&amp;"|"&amp;E1313&amp;"|"&amp;J1313&amp;"|"&amp;N1313</f>
        <v>Expansion|Super Zeroes|The Deck Cave|Collusion</v>
      </c>
      <c r="W1313" s="43" t="n">
        <f aca="false">COUNTIF(V:V,V1313)</f>
        <v>1</v>
      </c>
    </row>
    <row r="1314" customFormat="false" ht="15.75" hidden="false" customHeight="true" outlineLevel="0" collapsed="false">
      <c r="A1314" s="33" t="s">
        <v>39</v>
      </c>
      <c r="B1314" s="33" t="s">
        <v>13</v>
      </c>
      <c r="C1314" s="34" t="n">
        <v>4</v>
      </c>
      <c r="D1314" s="34" t="n">
        <v>1</v>
      </c>
      <c r="E1314" s="33" t="s">
        <v>2926</v>
      </c>
      <c r="F1314" s="33" t="s">
        <v>2926</v>
      </c>
      <c r="G1314" s="34" t="n">
        <v>6</v>
      </c>
      <c r="H1314" s="33" t="s">
        <v>99</v>
      </c>
      <c r="I1314" s="33" t="s">
        <v>100</v>
      </c>
      <c r="J1314" s="33" t="s">
        <v>2941</v>
      </c>
      <c r="K1314" s="33" t="s">
        <v>2942</v>
      </c>
      <c r="L1314" s="33"/>
      <c r="M1314" s="33" t="s">
        <v>2943</v>
      </c>
      <c r="N1314" s="35" t="s">
        <v>39</v>
      </c>
      <c r="O1314" s="35" t="n">
        <v>2020</v>
      </c>
      <c r="P1314" s="36" t="str">
        <f aca="false">J1314</f>
        <v>The Rock</v>
      </c>
      <c r="Q1314" s="37" t="n">
        <f aca="false">COUNTIF(P:P,P1314)</f>
        <v>1</v>
      </c>
      <c r="R1314" s="38" t="str">
        <f aca="false">E1314&amp;"|"&amp;J1314</f>
        <v>Super Zeroes|The Rock</v>
      </c>
      <c r="S1314" s="39" t="n">
        <f aca="false">COUNTIF(R:R,R1314)</f>
        <v>1</v>
      </c>
      <c r="T1314" s="40" t="str">
        <f aca="false">B1314&amp;"|"&amp;E1314&amp;"|"&amp;J1314</f>
        <v>Expansion|Super Zeroes|The Rock</v>
      </c>
      <c r="U1314" s="41" t="n">
        <f aca="false">COUNTIF(T:T,T1314)</f>
        <v>1</v>
      </c>
      <c r="V1314" s="42" t="str">
        <f aca="false">B1314&amp;"|"&amp;E1314&amp;"|"&amp;J1314&amp;"|"&amp;N1314</f>
        <v>Expansion|Super Zeroes|The Rock|Collusion</v>
      </c>
      <c r="W1314" s="43" t="n">
        <f aca="false">COUNTIF(V:V,V1314)</f>
        <v>1</v>
      </c>
    </row>
    <row r="1315" customFormat="false" ht="15.75" hidden="false" customHeight="true" outlineLevel="0" collapsed="false">
      <c r="A1315" s="33" t="s">
        <v>10</v>
      </c>
      <c r="B1315" s="33" t="s">
        <v>15</v>
      </c>
      <c r="C1315" s="34" t="n">
        <v>6</v>
      </c>
      <c r="D1315" s="34" t="n">
        <v>2</v>
      </c>
      <c r="E1315" s="33" t="s">
        <v>2944</v>
      </c>
      <c r="F1315" s="33" t="s">
        <v>2944</v>
      </c>
      <c r="G1315" s="34" t="n">
        <v>6</v>
      </c>
      <c r="H1315" s="33" t="s">
        <v>139</v>
      </c>
      <c r="I1315" s="33" t="s">
        <v>105</v>
      </c>
      <c r="J1315" s="33" t="s">
        <v>2945</v>
      </c>
      <c r="K1315" s="33"/>
      <c r="L1315" s="33"/>
      <c r="M1315" s="33" t="s">
        <v>2946</v>
      </c>
      <c r="N1315" s="35" t="s">
        <v>109</v>
      </c>
      <c r="O1315" s="35" t="n">
        <v>2015</v>
      </c>
      <c r="P1315" s="36" t="str">
        <f aca="false">J1315</f>
        <v>El Vice</v>
      </c>
      <c r="Q1315" s="37" t="n">
        <f aca="false">COUNTIF(P:P,P1315)</f>
        <v>1</v>
      </c>
      <c r="R1315" s="38" t="str">
        <f aca="false">E1315&amp;"|"&amp;J1315</f>
        <v>Symphony of Destruction|El Vice</v>
      </c>
      <c r="S1315" s="39" t="n">
        <f aca="false">COUNTIF(R:R,R1315)</f>
        <v>1</v>
      </c>
      <c r="T1315" s="40" t="str">
        <f aca="false">B1315&amp;"|"&amp;E1315&amp;"|"&amp;J1315</f>
        <v>Master|Symphony of Destruction|El Vice</v>
      </c>
      <c r="U1315" s="41" t="n">
        <f aca="false">COUNTIF(T:T,T1315)</f>
        <v>1</v>
      </c>
      <c r="V1315" s="42" t="str">
        <f aca="false">B1315&amp;"|"&amp;E1315&amp;"|"&amp;J1315&amp;"|"&amp;N1315</f>
        <v>Master|Symphony of Destruction|El Vice|-</v>
      </c>
      <c r="W1315" s="43" t="n">
        <f aca="false">COUNTIF(V:V,V1315)</f>
        <v>1</v>
      </c>
    </row>
    <row r="1316" customFormat="false" ht="15.75" hidden="false" customHeight="true" outlineLevel="0" collapsed="false">
      <c r="A1316" s="33" t="s">
        <v>10</v>
      </c>
      <c r="B1316" s="33" t="s">
        <v>15</v>
      </c>
      <c r="C1316" s="34" t="n">
        <v>6</v>
      </c>
      <c r="D1316" s="34" t="n">
        <v>1</v>
      </c>
      <c r="E1316" s="33" t="s">
        <v>2944</v>
      </c>
      <c r="F1316" s="33" t="s">
        <v>2944</v>
      </c>
      <c r="G1316" s="34" t="n">
        <v>8</v>
      </c>
      <c r="H1316" s="33" t="s">
        <v>124</v>
      </c>
      <c r="I1316" s="33" t="s">
        <v>105</v>
      </c>
      <c r="J1316" s="33" t="s">
        <v>2947</v>
      </c>
      <c r="K1316" s="33" t="s">
        <v>2948</v>
      </c>
      <c r="L1316" s="33"/>
      <c r="M1316" s="33" t="s">
        <v>2949</v>
      </c>
      <c r="N1316" s="35" t="s">
        <v>109</v>
      </c>
      <c r="O1316" s="35" t="n">
        <v>2015</v>
      </c>
      <c r="P1316" s="36" t="str">
        <f aca="false">J1316</f>
        <v>Evil Beethoven</v>
      </c>
      <c r="Q1316" s="37" t="n">
        <f aca="false">COUNTIF(P:P,P1316)</f>
        <v>1</v>
      </c>
      <c r="R1316" s="38" t="str">
        <f aca="false">E1316&amp;"|"&amp;J1316</f>
        <v>Symphony of Destruction|Evil Beethoven</v>
      </c>
      <c r="S1316" s="39" t="n">
        <f aca="false">COUNTIF(R:R,R1316)</f>
        <v>1</v>
      </c>
      <c r="T1316" s="40" t="str">
        <f aca="false">B1316&amp;"|"&amp;E1316&amp;"|"&amp;J1316</f>
        <v>Master|Symphony of Destruction|Evil Beethoven</v>
      </c>
      <c r="U1316" s="41" t="n">
        <f aca="false">COUNTIF(T:T,T1316)</f>
        <v>1</v>
      </c>
      <c r="V1316" s="42" t="str">
        <f aca="false">B1316&amp;"|"&amp;E1316&amp;"|"&amp;J1316&amp;"|"&amp;N1316</f>
        <v>Master|Symphony of Destruction|Evil Beethoven|-</v>
      </c>
      <c r="W1316" s="43" t="n">
        <f aca="false">COUNTIF(V:V,V1316)</f>
        <v>1</v>
      </c>
    </row>
    <row r="1317" customFormat="false" ht="15.75" hidden="false" customHeight="true" outlineLevel="0" collapsed="false">
      <c r="A1317" s="33" t="s">
        <v>10</v>
      </c>
      <c r="B1317" s="33" t="s">
        <v>15</v>
      </c>
      <c r="C1317" s="34" t="n">
        <v>6</v>
      </c>
      <c r="D1317" s="34" t="n">
        <v>3</v>
      </c>
      <c r="E1317" s="33" t="s">
        <v>2944</v>
      </c>
      <c r="F1317" s="33" t="s">
        <v>2944</v>
      </c>
      <c r="G1317" s="34" t="n">
        <v>4</v>
      </c>
      <c r="H1317" s="33" t="s">
        <v>129</v>
      </c>
      <c r="I1317" s="33" t="s">
        <v>105</v>
      </c>
      <c r="J1317" s="33" t="s">
        <v>2950</v>
      </c>
      <c r="K1317" s="33"/>
      <c r="L1317" s="33"/>
      <c r="M1317" s="33" t="s">
        <v>2951</v>
      </c>
      <c r="N1317" s="35" t="s">
        <v>109</v>
      </c>
      <c r="O1317" s="35" t="n">
        <v>2015</v>
      </c>
      <c r="P1317" s="36" t="str">
        <f aca="false">J1317</f>
        <v>Fred Hermes</v>
      </c>
      <c r="Q1317" s="37" t="n">
        <f aca="false">COUNTIF(P:P,P1317)</f>
        <v>1</v>
      </c>
      <c r="R1317" s="38" t="str">
        <f aca="false">E1317&amp;"|"&amp;J1317</f>
        <v>Symphony of Destruction|Fred Hermes</v>
      </c>
      <c r="S1317" s="39" t="n">
        <f aca="false">COUNTIF(R:R,R1317)</f>
        <v>1</v>
      </c>
      <c r="T1317" s="40" t="str">
        <f aca="false">B1317&amp;"|"&amp;E1317&amp;"|"&amp;J1317</f>
        <v>Master|Symphony of Destruction|Fred Hermes</v>
      </c>
      <c r="U1317" s="41" t="n">
        <f aca="false">COUNTIF(T:T,T1317)</f>
        <v>1</v>
      </c>
      <c r="V1317" s="42" t="str">
        <f aca="false">B1317&amp;"|"&amp;E1317&amp;"|"&amp;J1317&amp;"|"&amp;N1317</f>
        <v>Master|Symphony of Destruction|Fred Hermes|-</v>
      </c>
      <c r="W1317" s="43" t="n">
        <f aca="false">COUNTIF(V:V,V1317)</f>
        <v>1</v>
      </c>
    </row>
    <row r="1318" customFormat="false" ht="15.75" hidden="false" customHeight="true" outlineLevel="0" collapsed="false">
      <c r="A1318" s="33" t="s">
        <v>39</v>
      </c>
      <c r="B1318" s="33" t="s">
        <v>15</v>
      </c>
      <c r="C1318" s="34" t="n">
        <v>6</v>
      </c>
      <c r="D1318" s="34" t="n">
        <v>1</v>
      </c>
      <c r="E1318" s="33" t="s">
        <v>2944</v>
      </c>
      <c r="F1318" s="33" t="s">
        <v>2944</v>
      </c>
      <c r="G1318" s="34" t="n">
        <v>9</v>
      </c>
      <c r="H1318" s="33" t="s">
        <v>110</v>
      </c>
      <c r="I1318" s="33" t="s">
        <v>105</v>
      </c>
      <c r="J1318" s="33" t="s">
        <v>2952</v>
      </c>
      <c r="K1318" s="33" t="s">
        <v>2953</v>
      </c>
      <c r="L1318" s="33" t="s">
        <v>167</v>
      </c>
      <c r="M1318" s="33" t="s">
        <v>2954</v>
      </c>
      <c r="N1318" s="35" t="s">
        <v>39</v>
      </c>
      <c r="O1318" s="35" t="n">
        <v>2020</v>
      </c>
      <c r="P1318" s="36" t="str">
        <f aca="false">J1318</f>
        <v>J-K Bach</v>
      </c>
      <c r="Q1318" s="37" t="n">
        <f aca="false">COUNTIF(P:P,P1318)</f>
        <v>1</v>
      </c>
      <c r="R1318" s="38" t="str">
        <f aca="false">E1318&amp;"|"&amp;J1318</f>
        <v>Symphony of Destruction|J-K Bach</v>
      </c>
      <c r="S1318" s="39" t="n">
        <f aca="false">COUNTIF(R:R,R1318)</f>
        <v>1</v>
      </c>
      <c r="T1318" s="40" t="str">
        <f aca="false">B1318&amp;"|"&amp;E1318&amp;"|"&amp;J1318</f>
        <v>Master|Symphony of Destruction|J-K Bach</v>
      </c>
      <c r="U1318" s="41" t="n">
        <f aca="false">COUNTIF(T:T,T1318)</f>
        <v>1</v>
      </c>
      <c r="V1318" s="42" t="str">
        <f aca="false">B1318&amp;"|"&amp;E1318&amp;"|"&amp;J1318&amp;"|"&amp;N1318</f>
        <v>Master|Symphony of Destruction|J-K Bach|Collusion</v>
      </c>
      <c r="W1318" s="43" t="n">
        <f aca="false">COUNTIF(V:V,V1318)</f>
        <v>1</v>
      </c>
    </row>
    <row r="1319" customFormat="false" ht="15.75" hidden="false" customHeight="true" outlineLevel="0" collapsed="false">
      <c r="A1319" s="33" t="s">
        <v>10</v>
      </c>
      <c r="B1319" s="33" t="s">
        <v>15</v>
      </c>
      <c r="C1319" s="34" t="n">
        <v>6</v>
      </c>
      <c r="D1319" s="34" t="n">
        <v>2</v>
      </c>
      <c r="E1319" s="33" t="s">
        <v>2944</v>
      </c>
      <c r="F1319" s="33" t="s">
        <v>2944</v>
      </c>
      <c r="G1319" s="34" t="n">
        <v>7</v>
      </c>
      <c r="H1319" s="33" t="s">
        <v>99</v>
      </c>
      <c r="I1319" s="33" t="s">
        <v>105</v>
      </c>
      <c r="J1319" s="33" t="s">
        <v>2955</v>
      </c>
      <c r="K1319" s="33" t="s">
        <v>2956</v>
      </c>
      <c r="L1319" s="33" t="s">
        <v>2957</v>
      </c>
      <c r="M1319" s="33" t="s">
        <v>2958</v>
      </c>
      <c r="N1319" s="35" t="s">
        <v>109</v>
      </c>
      <c r="O1319" s="35" t="n">
        <v>2016</v>
      </c>
      <c r="P1319" s="36" t="str">
        <f aca="false">J1319</f>
        <v>John Lemon</v>
      </c>
      <c r="Q1319" s="37" t="n">
        <f aca="false">COUNTIF(P:P,P1319)</f>
        <v>1</v>
      </c>
      <c r="R1319" s="38" t="str">
        <f aca="false">E1319&amp;"|"&amp;J1319</f>
        <v>Symphony of Destruction|John Lemon</v>
      </c>
      <c r="S1319" s="39" t="n">
        <f aca="false">COUNTIF(R:R,R1319)</f>
        <v>1</v>
      </c>
      <c r="T1319" s="40" t="str">
        <f aca="false">B1319&amp;"|"&amp;E1319&amp;"|"&amp;J1319</f>
        <v>Master|Symphony of Destruction|John Lemon</v>
      </c>
      <c r="U1319" s="41" t="n">
        <f aca="false">COUNTIF(T:T,T1319)</f>
        <v>1</v>
      </c>
      <c r="V1319" s="42" t="str">
        <f aca="false">B1319&amp;"|"&amp;E1319&amp;"|"&amp;J1319&amp;"|"&amp;N1319</f>
        <v>Master|Symphony of Destruction|John Lemon|-</v>
      </c>
      <c r="W1319" s="43" t="n">
        <f aca="false">COUNTIF(V:V,V1319)</f>
        <v>1</v>
      </c>
    </row>
    <row r="1320" customFormat="false" ht="15.75" hidden="false" customHeight="true" outlineLevel="0" collapsed="false">
      <c r="A1320" s="33" t="s">
        <v>10</v>
      </c>
      <c r="B1320" s="33" t="s">
        <v>15</v>
      </c>
      <c r="C1320" s="34" t="n">
        <v>6</v>
      </c>
      <c r="D1320" s="34" t="n">
        <v>2</v>
      </c>
      <c r="E1320" s="33" t="s">
        <v>2944</v>
      </c>
      <c r="F1320" s="33" t="s">
        <v>2944</v>
      </c>
      <c r="G1320" s="34" t="n">
        <v>5</v>
      </c>
      <c r="H1320" s="33" t="s">
        <v>114</v>
      </c>
      <c r="I1320" s="33" t="s">
        <v>105</v>
      </c>
      <c r="J1320" s="33" t="s">
        <v>2959</v>
      </c>
      <c r="K1320" s="33"/>
      <c r="L1320" s="33"/>
      <c r="M1320" s="33" t="s">
        <v>2960</v>
      </c>
      <c r="N1320" s="35" t="s">
        <v>109</v>
      </c>
      <c r="O1320" s="35" t="n">
        <v>2015</v>
      </c>
      <c r="P1320" s="36" t="str">
        <f aca="false">J1320</f>
        <v>Mike the Jackal</v>
      </c>
      <c r="Q1320" s="37" t="n">
        <f aca="false">COUNTIF(P:P,P1320)</f>
        <v>1</v>
      </c>
      <c r="R1320" s="38" t="str">
        <f aca="false">E1320&amp;"|"&amp;J1320</f>
        <v>Symphony of Destruction|Mike the Jackal</v>
      </c>
      <c r="S1320" s="39" t="n">
        <f aca="false">COUNTIF(R:R,R1320)</f>
        <v>1</v>
      </c>
      <c r="T1320" s="40" t="str">
        <f aca="false">B1320&amp;"|"&amp;E1320&amp;"|"&amp;J1320</f>
        <v>Master|Symphony of Destruction|Mike the Jackal</v>
      </c>
      <c r="U1320" s="41" t="n">
        <f aca="false">COUNTIF(T:T,T1320)</f>
        <v>1</v>
      </c>
      <c r="V1320" s="42" t="str">
        <f aca="false">B1320&amp;"|"&amp;E1320&amp;"|"&amp;J1320&amp;"|"&amp;N1320</f>
        <v>Master|Symphony of Destruction|Mike the Jackal|-</v>
      </c>
      <c r="W1320" s="43" t="n">
        <f aca="false">COUNTIF(V:V,V1320)</f>
        <v>1</v>
      </c>
    </row>
    <row r="1321" customFormat="false" ht="15.75" hidden="false" customHeight="true" outlineLevel="0" collapsed="false">
      <c r="A1321" s="33" t="s">
        <v>10</v>
      </c>
      <c r="B1321" s="33" t="s">
        <v>15</v>
      </c>
      <c r="C1321" s="34" t="n">
        <v>6</v>
      </c>
      <c r="D1321" s="34" t="n">
        <v>2</v>
      </c>
      <c r="E1321" s="33" t="s">
        <v>2944</v>
      </c>
      <c r="F1321" s="33" t="s">
        <v>2944</v>
      </c>
      <c r="G1321" s="34" t="n">
        <v>5</v>
      </c>
      <c r="H1321" s="33" t="s">
        <v>109</v>
      </c>
      <c r="I1321" s="33" t="s">
        <v>105</v>
      </c>
      <c r="J1321" s="33" t="s">
        <v>2961</v>
      </c>
      <c r="K1321" s="33"/>
      <c r="L1321" s="33"/>
      <c r="M1321" s="33" t="s">
        <v>2962</v>
      </c>
      <c r="N1321" s="35" t="s">
        <v>109</v>
      </c>
      <c r="O1321" s="35" t="n">
        <v>2015</v>
      </c>
      <c r="P1321" s="36" t="str">
        <f aca="false">J1321</f>
        <v>The BOOM Box</v>
      </c>
      <c r="Q1321" s="37" t="n">
        <f aca="false">COUNTIF(P:P,P1321)</f>
        <v>1</v>
      </c>
      <c r="R1321" s="38" t="str">
        <f aca="false">E1321&amp;"|"&amp;J1321</f>
        <v>Symphony of Destruction|The BOOM Box</v>
      </c>
      <c r="S1321" s="39" t="n">
        <f aca="false">COUNTIF(R:R,R1321)</f>
        <v>1</v>
      </c>
      <c r="T1321" s="40" t="str">
        <f aca="false">B1321&amp;"|"&amp;E1321&amp;"|"&amp;J1321</f>
        <v>Master|Symphony of Destruction|The BOOM Box</v>
      </c>
      <c r="U1321" s="41" t="n">
        <f aca="false">COUNTIF(T:T,T1321)</f>
        <v>1</v>
      </c>
      <c r="V1321" s="42" t="str">
        <f aca="false">B1321&amp;"|"&amp;E1321&amp;"|"&amp;J1321&amp;"|"&amp;N1321</f>
        <v>Master|Symphony of Destruction|The BOOM Box|-</v>
      </c>
      <c r="W1321" s="43" t="n">
        <f aca="false">COUNTIF(V:V,V1321)</f>
        <v>1</v>
      </c>
    </row>
    <row r="1322" customFormat="false" ht="15.75" hidden="false" customHeight="true" outlineLevel="0" collapsed="false">
      <c r="A1322" s="33" t="s">
        <v>26</v>
      </c>
      <c r="B1322" s="33" t="s">
        <v>34</v>
      </c>
      <c r="C1322" s="34" t="n">
        <v>0</v>
      </c>
      <c r="D1322" s="34" t="n">
        <v>1</v>
      </c>
      <c r="E1322" s="33" t="s">
        <v>2963</v>
      </c>
      <c r="F1322" s="33" t="s">
        <v>2964</v>
      </c>
      <c r="G1322" s="34" t="n">
        <v>4</v>
      </c>
      <c r="H1322" s="33" t="s">
        <v>109</v>
      </c>
      <c r="I1322" s="33" t="s">
        <v>109</v>
      </c>
      <c r="J1322" s="33" t="s">
        <v>2965</v>
      </c>
      <c r="K1322" s="33"/>
      <c r="L1322" s="33"/>
      <c r="M1322" s="33" t="s">
        <v>2966</v>
      </c>
      <c r="N1322" s="35" t="s">
        <v>26</v>
      </c>
      <c r="O1322" s="35" t="n">
        <v>2016</v>
      </c>
      <c r="P1322" s="36" t="str">
        <f aca="false">J1322</f>
        <v>Dark Card Fusion Altar</v>
      </c>
      <c r="Q1322" s="37" t="n">
        <f aca="false">COUNTIF(P:P,P1322)</f>
        <v>1</v>
      </c>
      <c r="R1322" s="38" t="str">
        <f aca="false">E1322&amp;"|"&amp;J1322</f>
        <v>TCG-lluminati|Dark Card Fusion Altar</v>
      </c>
      <c r="S1322" s="39" t="n">
        <f aca="false">COUNTIF(R:R,R1322)</f>
        <v>1</v>
      </c>
      <c r="T1322" s="40" t="str">
        <f aca="false">B1322&amp;"|"&amp;E1322&amp;"|"&amp;J1322</f>
        <v>Co-Op Boss|TCG-lluminati|Dark Card Fusion Altar</v>
      </c>
      <c r="U1322" s="41" t="n">
        <f aca="false">COUNTIF(T:T,T1322)</f>
        <v>1</v>
      </c>
      <c r="V1322" s="42" t="str">
        <f aca="false">B1322&amp;"|"&amp;E1322&amp;"|"&amp;J1322&amp;"|"&amp;N1322</f>
        <v>Co-Op Boss|TCG-lluminati|Dark Card Fusion Altar|Set Rotation</v>
      </c>
      <c r="W1322" s="43" t="n">
        <f aca="false">COUNTIF(V:V,V1322)</f>
        <v>1</v>
      </c>
    </row>
    <row r="1323" customFormat="false" ht="15.75" hidden="false" customHeight="true" outlineLevel="0" collapsed="false">
      <c r="A1323" s="33" t="s">
        <v>26</v>
      </c>
      <c r="B1323" s="33" t="s">
        <v>34</v>
      </c>
      <c r="C1323" s="34" t="n">
        <v>0</v>
      </c>
      <c r="D1323" s="34" t="n">
        <v>1</v>
      </c>
      <c r="E1323" s="33" t="s">
        <v>2963</v>
      </c>
      <c r="F1323" s="33" t="s">
        <v>2964</v>
      </c>
      <c r="G1323" s="34" t="s">
        <v>2967</v>
      </c>
      <c r="H1323" s="33" t="s">
        <v>109</v>
      </c>
      <c r="I1323" s="33" t="s">
        <v>109</v>
      </c>
      <c r="J1323" s="33" t="s">
        <v>2968</v>
      </c>
      <c r="K1323" s="33"/>
      <c r="L1323" s="33"/>
      <c r="M1323" s="33" t="s">
        <v>2969</v>
      </c>
      <c r="N1323" s="35" t="s">
        <v>26</v>
      </c>
      <c r="O1323" s="35" t="n">
        <v>2016</v>
      </c>
      <c r="P1323" s="36" t="str">
        <f aca="false">J1323</f>
        <v>Double-Sided Card</v>
      </c>
      <c r="Q1323" s="37" t="n">
        <f aca="false">COUNTIF(P:P,P1323)</f>
        <v>1</v>
      </c>
      <c r="R1323" s="38" t="str">
        <f aca="false">E1323&amp;"|"&amp;J1323</f>
        <v>TCG-lluminati|Double-Sided Card</v>
      </c>
      <c r="S1323" s="39" t="n">
        <f aca="false">COUNTIF(R:R,R1323)</f>
        <v>1</v>
      </c>
      <c r="T1323" s="40" t="str">
        <f aca="false">B1323&amp;"|"&amp;E1323&amp;"|"&amp;J1323</f>
        <v>Co-Op Boss|TCG-lluminati|Double-Sided Card</v>
      </c>
      <c r="U1323" s="41" t="n">
        <f aca="false">COUNTIF(T:T,T1323)</f>
        <v>1</v>
      </c>
      <c r="V1323" s="42" t="str">
        <f aca="false">B1323&amp;"|"&amp;E1323&amp;"|"&amp;J1323&amp;"|"&amp;N1323</f>
        <v>Co-Op Boss|TCG-lluminati|Double-Sided Card|Set Rotation</v>
      </c>
      <c r="W1323" s="43" t="n">
        <f aca="false">COUNTIF(V:V,V1323)</f>
        <v>1</v>
      </c>
    </row>
    <row r="1324" customFormat="false" ht="15.75" hidden="false" customHeight="true" outlineLevel="0" collapsed="false">
      <c r="A1324" s="33" t="s">
        <v>26</v>
      </c>
      <c r="B1324" s="33" t="s">
        <v>34</v>
      </c>
      <c r="C1324" s="34" t="n">
        <v>0</v>
      </c>
      <c r="D1324" s="34" t="n">
        <v>1</v>
      </c>
      <c r="E1324" s="33" t="s">
        <v>2963</v>
      </c>
      <c r="F1324" s="33" t="s">
        <v>2964</v>
      </c>
      <c r="G1324" s="34" t="n">
        <v>4</v>
      </c>
      <c r="H1324" s="33" t="s">
        <v>110</v>
      </c>
      <c r="I1324" s="33" t="s">
        <v>105</v>
      </c>
      <c r="J1324" s="33" t="s">
        <v>2970</v>
      </c>
      <c r="K1324" s="33"/>
      <c r="L1324" s="33"/>
      <c r="M1324" s="33" t="s">
        <v>2971</v>
      </c>
      <c r="N1324" s="35" t="s">
        <v>26</v>
      </c>
      <c r="O1324" s="35" t="n">
        <v>2016</v>
      </c>
      <c r="P1324" s="36" t="str">
        <f aca="false">J1324</f>
        <v>Jeeves Stackson</v>
      </c>
      <c r="Q1324" s="37" t="n">
        <f aca="false">COUNTIF(P:P,P1324)</f>
        <v>2</v>
      </c>
      <c r="R1324" s="38" t="str">
        <f aca="false">E1324&amp;"|"&amp;J1324</f>
        <v>TCG-lluminati|Jeeves Stackson</v>
      </c>
      <c r="S1324" s="39" t="n">
        <f aca="false">COUNTIF(R:R,R1324)</f>
        <v>2</v>
      </c>
      <c r="T1324" s="40" t="str">
        <f aca="false">B1324&amp;"|"&amp;E1324&amp;"|"&amp;J1324</f>
        <v>Co-Op Boss|TCG-lluminati|Jeeves Stackson</v>
      </c>
      <c r="U1324" s="41" t="n">
        <f aca="false">COUNTIF(T:T,T1324)</f>
        <v>1</v>
      </c>
      <c r="V1324" s="42" t="str">
        <f aca="false">B1324&amp;"|"&amp;E1324&amp;"|"&amp;J1324&amp;"|"&amp;N1324</f>
        <v>Co-Op Boss|TCG-lluminati|Jeeves Stackson|Set Rotation</v>
      </c>
      <c r="W1324" s="43" t="n">
        <f aca="false">COUNTIF(V:V,V1324)</f>
        <v>1</v>
      </c>
    </row>
    <row r="1325" customFormat="false" ht="15.75" hidden="false" customHeight="true" outlineLevel="0" collapsed="false">
      <c r="A1325" s="33" t="s">
        <v>26</v>
      </c>
      <c r="B1325" s="33" t="s">
        <v>34</v>
      </c>
      <c r="C1325" s="34" t="n">
        <v>0</v>
      </c>
      <c r="D1325" s="34" t="n">
        <v>1</v>
      </c>
      <c r="E1325" s="33" t="s">
        <v>2963</v>
      </c>
      <c r="F1325" s="33" t="s">
        <v>2964</v>
      </c>
      <c r="G1325" s="34" t="n">
        <v>4</v>
      </c>
      <c r="H1325" s="33" t="s">
        <v>109</v>
      </c>
      <c r="I1325" s="33" t="s">
        <v>109</v>
      </c>
      <c r="J1325" s="33" t="s">
        <v>2972</v>
      </c>
      <c r="K1325" s="33"/>
      <c r="L1325" s="33"/>
      <c r="M1325" s="33" t="s">
        <v>2973</v>
      </c>
      <c r="N1325" s="35" t="s">
        <v>26</v>
      </c>
      <c r="O1325" s="35" t="n">
        <v>2016</v>
      </c>
      <c r="P1325" s="36" t="str">
        <f aca="false">J1325</f>
        <v>Lockbox</v>
      </c>
      <c r="Q1325" s="37" t="n">
        <f aca="false">COUNTIF(P:P,P1325)</f>
        <v>1</v>
      </c>
      <c r="R1325" s="38" t="str">
        <f aca="false">E1325&amp;"|"&amp;J1325</f>
        <v>TCG-lluminati|Lockbox</v>
      </c>
      <c r="S1325" s="39" t="n">
        <f aca="false">COUNTIF(R:R,R1325)</f>
        <v>1</v>
      </c>
      <c r="T1325" s="40" t="str">
        <f aca="false">B1325&amp;"|"&amp;E1325&amp;"|"&amp;J1325</f>
        <v>Co-Op Boss|TCG-lluminati|Lockbox</v>
      </c>
      <c r="U1325" s="41" t="n">
        <f aca="false">COUNTIF(T:T,T1325)</f>
        <v>1</v>
      </c>
      <c r="V1325" s="42" t="str">
        <f aca="false">B1325&amp;"|"&amp;E1325&amp;"|"&amp;J1325&amp;"|"&amp;N1325</f>
        <v>Co-Op Boss|TCG-lluminati|Lockbox|Set Rotation</v>
      </c>
      <c r="W1325" s="43" t="n">
        <f aca="false">COUNTIF(V:V,V1325)</f>
        <v>1</v>
      </c>
    </row>
    <row r="1326" customFormat="false" ht="15.75" hidden="false" customHeight="true" outlineLevel="0" collapsed="false">
      <c r="A1326" s="33" t="s">
        <v>26</v>
      </c>
      <c r="B1326" s="33" t="s">
        <v>34</v>
      </c>
      <c r="C1326" s="34" t="n">
        <v>0</v>
      </c>
      <c r="D1326" s="34" t="n">
        <v>1</v>
      </c>
      <c r="E1326" s="33" t="s">
        <v>2963</v>
      </c>
      <c r="F1326" s="33" t="s">
        <v>2964</v>
      </c>
      <c r="G1326" s="34" t="n">
        <v>4</v>
      </c>
      <c r="H1326" s="33" t="s">
        <v>109</v>
      </c>
      <c r="I1326" s="33" t="s">
        <v>109</v>
      </c>
      <c r="J1326" s="33" t="s">
        <v>2974</v>
      </c>
      <c r="K1326" s="33"/>
      <c r="L1326" s="33"/>
      <c r="M1326" s="33" t="s">
        <v>2975</v>
      </c>
      <c r="N1326" s="35" t="s">
        <v>26</v>
      </c>
      <c r="O1326" s="35" t="n">
        <v>2016</v>
      </c>
      <c r="P1326" s="36" t="str">
        <f aca="false">J1326</f>
        <v>Not-so-Secret Card Vault</v>
      </c>
      <c r="Q1326" s="37" t="n">
        <f aca="false">COUNTIF(P:P,P1326)</f>
        <v>1</v>
      </c>
      <c r="R1326" s="38" t="str">
        <f aca="false">E1326&amp;"|"&amp;J1326</f>
        <v>TCG-lluminati|Not-so-Secret Card Vault</v>
      </c>
      <c r="S1326" s="39" t="n">
        <f aca="false">COUNTIF(R:R,R1326)</f>
        <v>1</v>
      </c>
      <c r="T1326" s="40" t="str">
        <f aca="false">B1326&amp;"|"&amp;E1326&amp;"|"&amp;J1326</f>
        <v>Co-Op Boss|TCG-lluminati|Not-so-Secret Card Vault</v>
      </c>
      <c r="U1326" s="41" t="n">
        <f aca="false">COUNTIF(T:T,T1326)</f>
        <v>1</v>
      </c>
      <c r="V1326" s="42" t="str">
        <f aca="false">B1326&amp;"|"&amp;E1326&amp;"|"&amp;J1326&amp;"|"&amp;N1326</f>
        <v>Co-Op Boss|TCG-lluminati|Not-so-Secret Card Vault|Set Rotation</v>
      </c>
      <c r="W1326" s="43" t="n">
        <f aca="false">COUNTIF(V:V,V1326)</f>
        <v>1</v>
      </c>
    </row>
    <row r="1327" customFormat="false" ht="15.75" hidden="false" customHeight="true" outlineLevel="0" collapsed="false">
      <c r="A1327" s="33" t="s">
        <v>26</v>
      </c>
      <c r="B1327" s="33" t="s">
        <v>34</v>
      </c>
      <c r="C1327" s="34" t="n">
        <v>0</v>
      </c>
      <c r="D1327" s="34" t="n">
        <v>1</v>
      </c>
      <c r="E1327" s="33" t="s">
        <v>2963</v>
      </c>
      <c r="F1327" s="33" t="s">
        <v>2964</v>
      </c>
      <c r="G1327" s="34" t="n">
        <v>9</v>
      </c>
      <c r="H1327" s="33" t="s">
        <v>99</v>
      </c>
      <c r="I1327" s="33" t="s">
        <v>120</v>
      </c>
      <c r="J1327" s="33" t="s">
        <v>2976</v>
      </c>
      <c r="K1327" s="33"/>
      <c r="L1327" s="33"/>
      <c r="M1327" s="33" t="s">
        <v>2977</v>
      </c>
      <c r="N1327" s="35" t="s">
        <v>26</v>
      </c>
      <c r="O1327" s="35" t="n">
        <v>2016</v>
      </c>
      <c r="P1327" s="36" t="str">
        <f aca="false">J1327</f>
        <v>Pyramid Duelist Kazuki</v>
      </c>
      <c r="Q1327" s="37" t="n">
        <f aca="false">COUNTIF(P:P,P1327)</f>
        <v>2</v>
      </c>
      <c r="R1327" s="38" t="str">
        <f aca="false">E1327&amp;"|"&amp;J1327</f>
        <v>TCG-lluminati|Pyramid Duelist Kazuki</v>
      </c>
      <c r="S1327" s="39" t="n">
        <f aca="false">COUNTIF(R:R,R1327)</f>
        <v>2</v>
      </c>
      <c r="T1327" s="40" t="str">
        <f aca="false">B1327&amp;"|"&amp;E1327&amp;"|"&amp;J1327</f>
        <v>Co-Op Boss|TCG-lluminati|Pyramid Duelist Kazuki</v>
      </c>
      <c r="U1327" s="41" t="n">
        <f aca="false">COUNTIF(T:T,T1327)</f>
        <v>1</v>
      </c>
      <c r="V1327" s="42" t="str">
        <f aca="false">B1327&amp;"|"&amp;E1327&amp;"|"&amp;J1327&amp;"|"&amp;N1327</f>
        <v>Co-Op Boss|TCG-lluminati|Pyramid Duelist Kazuki|Set Rotation</v>
      </c>
      <c r="W1327" s="43" t="n">
        <f aca="false">COUNTIF(V:V,V1327)</f>
        <v>1</v>
      </c>
    </row>
    <row r="1328" customFormat="false" ht="15.75" hidden="false" customHeight="true" outlineLevel="0" collapsed="false">
      <c r="A1328" s="33" t="s">
        <v>26</v>
      </c>
      <c r="B1328" s="33" t="s">
        <v>34</v>
      </c>
      <c r="C1328" s="34" t="n">
        <v>0</v>
      </c>
      <c r="D1328" s="34" t="n">
        <v>1</v>
      </c>
      <c r="E1328" s="33" t="s">
        <v>2963</v>
      </c>
      <c r="F1328" s="33" t="s">
        <v>2964</v>
      </c>
      <c r="G1328" s="34" t="n">
        <v>4</v>
      </c>
      <c r="H1328" s="33" t="s">
        <v>109</v>
      </c>
      <c r="I1328" s="33" t="s">
        <v>109</v>
      </c>
      <c r="J1328" s="33" t="s">
        <v>2978</v>
      </c>
      <c r="K1328" s="33"/>
      <c r="L1328" s="33"/>
      <c r="M1328" s="33" t="s">
        <v>936</v>
      </c>
      <c r="N1328" s="35" t="s">
        <v>26</v>
      </c>
      <c r="O1328" s="35" t="n">
        <v>2016</v>
      </c>
      <c r="P1328" s="36" t="str">
        <f aca="false">J1328</f>
        <v>Pyramid Scheme</v>
      </c>
      <c r="Q1328" s="37" t="n">
        <f aca="false">COUNTIF(P:P,P1328)</f>
        <v>2</v>
      </c>
      <c r="R1328" s="38" t="str">
        <f aca="false">E1328&amp;"|"&amp;J1328</f>
        <v>TCG-lluminati|Pyramid Scheme</v>
      </c>
      <c r="S1328" s="39" t="n">
        <f aca="false">COUNTIF(R:R,R1328)</f>
        <v>2</v>
      </c>
      <c r="T1328" s="40" t="str">
        <f aca="false">B1328&amp;"|"&amp;E1328&amp;"|"&amp;J1328</f>
        <v>Co-Op Boss|TCG-lluminati|Pyramid Scheme</v>
      </c>
      <c r="U1328" s="41" t="n">
        <f aca="false">COUNTIF(T:T,T1328)</f>
        <v>1</v>
      </c>
      <c r="V1328" s="42" t="str">
        <f aca="false">B1328&amp;"|"&amp;E1328&amp;"|"&amp;J1328&amp;"|"&amp;N1328</f>
        <v>Co-Op Boss|TCG-lluminati|Pyramid Scheme|Set Rotation</v>
      </c>
      <c r="W1328" s="43" t="n">
        <f aca="false">COUNTIF(V:V,V1328)</f>
        <v>1</v>
      </c>
    </row>
    <row r="1329" customFormat="false" ht="15.75" hidden="false" customHeight="true" outlineLevel="0" collapsed="false">
      <c r="A1329" s="33" t="s">
        <v>26</v>
      </c>
      <c r="B1329" s="33" t="s">
        <v>34</v>
      </c>
      <c r="C1329" s="34" t="n">
        <v>0</v>
      </c>
      <c r="D1329" s="34" t="n">
        <v>1</v>
      </c>
      <c r="E1329" s="33" t="s">
        <v>2963</v>
      </c>
      <c r="F1329" s="33" t="s">
        <v>2964</v>
      </c>
      <c r="G1329" s="34" t="n">
        <v>4</v>
      </c>
      <c r="H1329" s="33" t="s">
        <v>109</v>
      </c>
      <c r="I1329" s="33" t="s">
        <v>109</v>
      </c>
      <c r="J1329" s="33" t="s">
        <v>2065</v>
      </c>
      <c r="K1329" s="33"/>
      <c r="L1329" s="33"/>
      <c r="M1329" s="33" t="s">
        <v>2979</v>
      </c>
      <c r="N1329" s="35" t="s">
        <v>26</v>
      </c>
      <c r="O1329" s="35" t="n">
        <v>2016</v>
      </c>
      <c r="P1329" s="36" t="str">
        <f aca="false">J1329</f>
        <v>Sacred Ban Hammer</v>
      </c>
      <c r="Q1329" s="37" t="n">
        <f aca="false">COUNTIF(P:P,P1329)</f>
        <v>2</v>
      </c>
      <c r="R1329" s="38" t="str">
        <f aca="false">E1329&amp;"|"&amp;J1329</f>
        <v>TCG-lluminati|Sacred Ban Hammer</v>
      </c>
      <c r="S1329" s="39" t="n">
        <f aca="false">COUNTIF(R:R,R1329)</f>
        <v>1</v>
      </c>
      <c r="T1329" s="40" t="str">
        <f aca="false">B1329&amp;"|"&amp;E1329&amp;"|"&amp;J1329</f>
        <v>Co-Op Boss|TCG-lluminati|Sacred Ban Hammer</v>
      </c>
      <c r="U1329" s="41" t="n">
        <f aca="false">COUNTIF(T:T,T1329)</f>
        <v>1</v>
      </c>
      <c r="V1329" s="42" t="str">
        <f aca="false">B1329&amp;"|"&amp;E1329&amp;"|"&amp;J1329&amp;"|"&amp;N1329</f>
        <v>Co-Op Boss|TCG-lluminati|Sacred Ban Hammer|Set Rotation</v>
      </c>
      <c r="W1329" s="43" t="n">
        <f aca="false">COUNTIF(V:V,V1329)</f>
        <v>1</v>
      </c>
    </row>
    <row r="1330" customFormat="false" ht="15.75" hidden="false" customHeight="true" outlineLevel="0" collapsed="false">
      <c r="A1330" s="33" t="s">
        <v>26</v>
      </c>
      <c r="B1330" s="33" t="s">
        <v>34</v>
      </c>
      <c r="C1330" s="34" t="n">
        <v>0</v>
      </c>
      <c r="D1330" s="34" t="n">
        <v>1</v>
      </c>
      <c r="E1330" s="33" t="s">
        <v>2963</v>
      </c>
      <c r="F1330" s="33" t="s">
        <v>2964</v>
      </c>
      <c r="G1330" s="34" t="n">
        <v>7</v>
      </c>
      <c r="H1330" s="33" t="s">
        <v>124</v>
      </c>
      <c r="I1330" s="33" t="s">
        <v>120</v>
      </c>
      <c r="J1330" s="33" t="s">
        <v>2980</v>
      </c>
      <c r="K1330" s="33"/>
      <c r="L1330" s="33"/>
      <c r="M1330" s="33" t="s">
        <v>2981</v>
      </c>
      <c r="N1330" s="35" t="s">
        <v>26</v>
      </c>
      <c r="O1330" s="35" t="n">
        <v>2016</v>
      </c>
      <c r="P1330" s="36" t="str">
        <f aca="false">J1330</f>
        <v>Satoshi of the Monstrous Pockets</v>
      </c>
      <c r="Q1330" s="37" t="n">
        <f aca="false">COUNTIF(P:P,P1330)</f>
        <v>2</v>
      </c>
      <c r="R1330" s="38" t="str">
        <f aca="false">E1330&amp;"|"&amp;J1330</f>
        <v>TCG-lluminati|Satoshi of the Monstrous Pockets</v>
      </c>
      <c r="S1330" s="39" t="n">
        <f aca="false">COUNTIF(R:R,R1330)</f>
        <v>2</v>
      </c>
      <c r="T1330" s="40" t="str">
        <f aca="false">B1330&amp;"|"&amp;E1330&amp;"|"&amp;J1330</f>
        <v>Co-Op Boss|TCG-lluminati|Satoshi of the Monstrous Pockets</v>
      </c>
      <c r="U1330" s="41" t="n">
        <f aca="false">COUNTIF(T:T,T1330)</f>
        <v>1</v>
      </c>
      <c r="V1330" s="42" t="str">
        <f aca="false">B1330&amp;"|"&amp;E1330&amp;"|"&amp;J1330&amp;"|"&amp;N1330</f>
        <v>Co-Op Boss|TCG-lluminati|Satoshi of the Monstrous Pockets|Set Rotation</v>
      </c>
      <c r="W1330" s="43" t="n">
        <f aca="false">COUNTIF(V:V,V1330)</f>
        <v>1</v>
      </c>
    </row>
    <row r="1331" customFormat="false" ht="15.75" hidden="false" customHeight="true" outlineLevel="0" collapsed="false">
      <c r="A1331" s="33" t="s">
        <v>26</v>
      </c>
      <c r="B1331" s="33" t="s">
        <v>34</v>
      </c>
      <c r="C1331" s="34" t="n">
        <v>0</v>
      </c>
      <c r="D1331" s="34" t="n">
        <v>1</v>
      </c>
      <c r="E1331" s="33" t="s">
        <v>2963</v>
      </c>
      <c r="F1331" s="33" t="s">
        <v>2964</v>
      </c>
      <c r="G1331" s="34" t="n">
        <v>5</v>
      </c>
      <c r="H1331" s="33" t="s">
        <v>110</v>
      </c>
      <c r="I1331" s="33" t="s">
        <v>120</v>
      </c>
      <c r="J1331" s="33" t="s">
        <v>2982</v>
      </c>
      <c r="K1331" s="33"/>
      <c r="L1331" s="33"/>
      <c r="M1331" s="33" t="s">
        <v>2983</v>
      </c>
      <c r="N1331" s="35" t="s">
        <v>26</v>
      </c>
      <c r="O1331" s="35" t="n">
        <v>2016</v>
      </c>
      <c r="P1331" s="36" t="str">
        <f aca="false">J1331</f>
        <v>The Master of Dice</v>
      </c>
      <c r="Q1331" s="37" t="n">
        <f aca="false">COUNTIF(P:P,P1331)</f>
        <v>1</v>
      </c>
      <c r="R1331" s="38" t="str">
        <f aca="false">E1331&amp;"|"&amp;J1331</f>
        <v>TCG-lluminati|The Master of Dice</v>
      </c>
      <c r="S1331" s="39" t="n">
        <f aca="false">COUNTIF(R:R,R1331)</f>
        <v>1</v>
      </c>
      <c r="T1331" s="40" t="str">
        <f aca="false">B1331&amp;"|"&amp;E1331&amp;"|"&amp;J1331</f>
        <v>Co-Op Boss|TCG-lluminati|The Master of Dice</v>
      </c>
      <c r="U1331" s="41" t="n">
        <f aca="false">COUNTIF(T:T,T1331)</f>
        <v>1</v>
      </c>
      <c r="V1331" s="42" t="str">
        <f aca="false">B1331&amp;"|"&amp;E1331&amp;"|"&amp;J1331&amp;"|"&amp;N1331</f>
        <v>Co-Op Boss|TCG-lluminati|The Master of Dice|Set Rotation</v>
      </c>
      <c r="W1331" s="43" t="n">
        <f aca="false">COUNTIF(V:V,V1331)</f>
        <v>1</v>
      </c>
    </row>
    <row r="1332" customFormat="false" ht="15.75" hidden="false" customHeight="true" outlineLevel="0" collapsed="false">
      <c r="A1332" s="33" t="s">
        <v>26</v>
      </c>
      <c r="B1332" s="33" t="s">
        <v>34</v>
      </c>
      <c r="C1332" s="34" t="n">
        <v>0</v>
      </c>
      <c r="D1332" s="34" t="n">
        <v>1</v>
      </c>
      <c r="E1332" s="33" t="s">
        <v>2963</v>
      </c>
      <c r="F1332" s="33" t="s">
        <v>2964</v>
      </c>
      <c r="G1332" s="34" t="n">
        <v>1</v>
      </c>
      <c r="H1332" s="33" t="s">
        <v>139</v>
      </c>
      <c r="I1332" s="33" t="s">
        <v>275</v>
      </c>
      <c r="J1332" s="33" t="s">
        <v>2984</v>
      </c>
      <c r="K1332" s="33"/>
      <c r="L1332" s="33"/>
      <c r="M1332" s="33" t="s">
        <v>2985</v>
      </c>
      <c r="N1332" s="35" t="s">
        <v>26</v>
      </c>
      <c r="O1332" s="35" t="n">
        <v>2016</v>
      </c>
      <c r="P1332" s="36" t="str">
        <f aca="false">J1332</f>
        <v>Vampire Count Leftfield</v>
      </c>
      <c r="Q1332" s="37" t="n">
        <f aca="false">COUNTIF(P:P,P1332)</f>
        <v>2</v>
      </c>
      <c r="R1332" s="38" t="str">
        <f aca="false">E1332&amp;"|"&amp;J1332</f>
        <v>TCG-lluminati|Vampire Count Leftfield</v>
      </c>
      <c r="S1332" s="39" t="n">
        <f aca="false">COUNTIF(R:R,R1332)</f>
        <v>2</v>
      </c>
      <c r="T1332" s="40" t="str">
        <f aca="false">B1332&amp;"|"&amp;E1332&amp;"|"&amp;J1332</f>
        <v>Co-Op Boss|TCG-lluminati|Vampire Count Leftfield</v>
      </c>
      <c r="U1332" s="41" t="n">
        <f aca="false">COUNTIF(T:T,T1332)</f>
        <v>1</v>
      </c>
      <c r="V1332" s="42" t="str">
        <f aca="false">B1332&amp;"|"&amp;E1332&amp;"|"&amp;J1332&amp;"|"&amp;N1332</f>
        <v>Co-Op Boss|TCG-lluminati|Vampire Count Leftfield|Set Rotation</v>
      </c>
      <c r="W1332" s="43" t="n">
        <f aca="false">COUNTIF(V:V,V1332)</f>
        <v>1</v>
      </c>
    </row>
    <row r="1333" customFormat="false" ht="15.75" hidden="false" customHeight="true" outlineLevel="0" collapsed="false">
      <c r="A1333" s="33" t="s">
        <v>26</v>
      </c>
      <c r="B1333" s="33" t="s">
        <v>34</v>
      </c>
      <c r="C1333" s="34" t="n">
        <v>0</v>
      </c>
      <c r="D1333" s="34" t="n">
        <v>1</v>
      </c>
      <c r="E1333" s="33" t="s">
        <v>2963</v>
      </c>
      <c r="F1333" s="33" t="s">
        <v>2964</v>
      </c>
      <c r="G1333" s="34" t="n">
        <v>8</v>
      </c>
      <c r="H1333" s="33" t="s">
        <v>114</v>
      </c>
      <c r="I1333" s="33" t="s">
        <v>125</v>
      </c>
      <c r="J1333" s="33" t="s">
        <v>2986</v>
      </c>
      <c r="K1333" s="33"/>
      <c r="L1333" s="33"/>
      <c r="M1333" s="33" t="s">
        <v>2987</v>
      </c>
      <c r="N1333" s="35" t="s">
        <v>26</v>
      </c>
      <c r="O1333" s="35" t="n">
        <v>2016</v>
      </c>
      <c r="P1333" s="36" t="str">
        <f aca="false">J1333</f>
        <v>Warmaster Canada</v>
      </c>
      <c r="Q1333" s="37" t="n">
        <f aca="false">COUNTIF(P:P,P1333)</f>
        <v>1</v>
      </c>
      <c r="R1333" s="38" t="str">
        <f aca="false">E1333&amp;"|"&amp;J1333</f>
        <v>TCG-lluminati|Warmaster Canada</v>
      </c>
      <c r="S1333" s="39" t="n">
        <f aca="false">COUNTIF(R:R,R1333)</f>
        <v>1</v>
      </c>
      <c r="T1333" s="40" t="str">
        <f aca="false">B1333&amp;"|"&amp;E1333&amp;"|"&amp;J1333</f>
        <v>Co-Op Boss|TCG-lluminati|Warmaster Canada</v>
      </c>
      <c r="U1333" s="41" t="n">
        <f aca="false">COUNTIF(T:T,T1333)</f>
        <v>1</v>
      </c>
      <c r="V1333" s="42" t="str">
        <f aca="false">B1333&amp;"|"&amp;E1333&amp;"|"&amp;J1333&amp;"|"&amp;N1333</f>
        <v>Co-Op Boss|TCG-lluminati|Warmaster Canada|Set Rotation</v>
      </c>
      <c r="W1333" s="43" t="n">
        <f aca="false">COUNTIF(V:V,V1333)</f>
        <v>1</v>
      </c>
    </row>
    <row r="1334" customFormat="false" ht="15.75" hidden="false" customHeight="true" outlineLevel="0" collapsed="false">
      <c r="A1334" s="33" t="s">
        <v>26</v>
      </c>
      <c r="B1334" s="33" t="s">
        <v>34</v>
      </c>
      <c r="C1334" s="34" t="n">
        <v>0</v>
      </c>
      <c r="D1334" s="34" t="n">
        <v>1</v>
      </c>
      <c r="E1334" s="33" t="s">
        <v>2963</v>
      </c>
      <c r="F1334" s="33" t="s">
        <v>2964</v>
      </c>
      <c r="G1334" s="34" t="n">
        <v>7</v>
      </c>
      <c r="H1334" s="33" t="s">
        <v>114</v>
      </c>
      <c r="I1334" s="33" t="s">
        <v>125</v>
      </c>
      <c r="J1334" s="33" t="s">
        <v>2988</v>
      </c>
      <c r="K1334" s="33"/>
      <c r="L1334" s="33"/>
      <c r="M1334" s="33" t="s">
        <v>2989</v>
      </c>
      <c r="N1334" s="35" t="s">
        <v>26</v>
      </c>
      <c r="O1334" s="35" t="n">
        <v>2016</v>
      </c>
      <c r="P1334" s="36" t="str">
        <f aca="false">J1334</f>
        <v>Wyvern Keeper Fitz</v>
      </c>
      <c r="Q1334" s="37" t="n">
        <f aca="false">COUNTIF(P:P,P1334)</f>
        <v>2</v>
      </c>
      <c r="R1334" s="38" t="str">
        <f aca="false">E1334&amp;"|"&amp;J1334</f>
        <v>TCG-lluminati|Wyvern Keeper Fitz</v>
      </c>
      <c r="S1334" s="39" t="n">
        <f aca="false">COUNTIF(R:R,R1334)</f>
        <v>2</v>
      </c>
      <c r="T1334" s="40" t="str">
        <f aca="false">B1334&amp;"|"&amp;E1334&amp;"|"&amp;J1334</f>
        <v>Co-Op Boss|TCG-lluminati|Wyvern Keeper Fitz</v>
      </c>
      <c r="U1334" s="41" t="n">
        <f aca="false">COUNTIF(T:T,T1334)</f>
        <v>1</v>
      </c>
      <c r="V1334" s="42" t="str">
        <f aca="false">B1334&amp;"|"&amp;E1334&amp;"|"&amp;J1334&amp;"|"&amp;N1334</f>
        <v>Co-Op Boss|TCG-lluminati|Wyvern Keeper Fitz|Set Rotation</v>
      </c>
      <c r="W1334" s="43" t="n">
        <f aca="false">COUNTIF(V:V,V1334)</f>
        <v>1</v>
      </c>
    </row>
    <row r="1335" customFormat="false" ht="15.75" hidden="false" customHeight="true" outlineLevel="0" collapsed="false">
      <c r="A1335" s="33" t="s">
        <v>26</v>
      </c>
      <c r="B1335" s="33" t="s">
        <v>34</v>
      </c>
      <c r="C1335" s="34" t="n">
        <v>0</v>
      </c>
      <c r="D1335" s="34" t="n">
        <v>1</v>
      </c>
      <c r="E1335" s="33" t="s">
        <v>2963</v>
      </c>
      <c r="F1335" s="33" t="s">
        <v>2964</v>
      </c>
      <c r="G1335" s="34" t="n">
        <v>5</v>
      </c>
      <c r="H1335" s="33" t="s">
        <v>129</v>
      </c>
      <c r="I1335" s="33" t="s">
        <v>125</v>
      </c>
      <c r="J1335" s="33" t="s">
        <v>2990</v>
      </c>
      <c r="K1335" s="33"/>
      <c r="L1335" s="33"/>
      <c r="M1335" s="33" t="s">
        <v>2991</v>
      </c>
      <c r="N1335" s="35" t="s">
        <v>26</v>
      </c>
      <c r="O1335" s="35" t="n">
        <v>2016</v>
      </c>
      <c r="P1335" s="36" t="str">
        <f aca="false">J1335</f>
        <v>Zin Master</v>
      </c>
      <c r="Q1335" s="37" t="n">
        <f aca="false">COUNTIF(P:P,P1335)</f>
        <v>1</v>
      </c>
      <c r="R1335" s="38" t="str">
        <f aca="false">E1335&amp;"|"&amp;J1335</f>
        <v>TCG-lluminati|Zin Master</v>
      </c>
      <c r="S1335" s="39" t="n">
        <f aca="false">COUNTIF(R:R,R1335)</f>
        <v>1</v>
      </c>
      <c r="T1335" s="40" t="str">
        <f aca="false">B1335&amp;"|"&amp;E1335&amp;"|"&amp;J1335</f>
        <v>Co-Op Boss|TCG-lluminati|Zin Master</v>
      </c>
      <c r="U1335" s="41" t="n">
        <f aca="false">COUNTIF(T:T,T1335)</f>
        <v>1</v>
      </c>
      <c r="V1335" s="42" t="str">
        <f aca="false">B1335&amp;"|"&amp;E1335&amp;"|"&amp;J1335&amp;"|"&amp;N1335</f>
        <v>Co-Op Boss|TCG-lluminati|Zin Master|Set Rotation</v>
      </c>
      <c r="W1335" s="43" t="n">
        <f aca="false">COUNTIF(V:V,V1335)</f>
        <v>1</v>
      </c>
    </row>
    <row r="1336" customFormat="false" ht="15.75" hidden="false" customHeight="true" outlineLevel="0" collapsed="false">
      <c r="A1336" s="33" t="s">
        <v>57</v>
      </c>
      <c r="B1336" s="33" t="s">
        <v>15</v>
      </c>
      <c r="C1336" s="34" t="n">
        <v>6</v>
      </c>
      <c r="D1336" s="34" t="n">
        <v>1</v>
      </c>
      <c r="E1336" s="33" t="s">
        <v>2963</v>
      </c>
      <c r="F1336" s="33" t="s">
        <v>2992</v>
      </c>
      <c r="G1336" s="34" t="n">
        <v>8</v>
      </c>
      <c r="H1336" s="33" t="s">
        <v>110</v>
      </c>
      <c r="I1336" s="33" t="s">
        <v>125</v>
      </c>
      <c r="J1336" s="33" t="s">
        <v>2970</v>
      </c>
      <c r="K1336" s="33" t="s">
        <v>2993</v>
      </c>
      <c r="L1336" s="33"/>
      <c r="M1336" s="33" t="s">
        <v>2994</v>
      </c>
      <c r="N1336" s="35" t="s">
        <v>109</v>
      </c>
      <c r="O1336" s="35" t="n">
        <v>2016</v>
      </c>
      <c r="P1336" s="36" t="str">
        <f aca="false">J1336</f>
        <v>Jeeves Stackson</v>
      </c>
      <c r="Q1336" s="37" t="n">
        <f aca="false">COUNTIF(P:P,P1336)</f>
        <v>2</v>
      </c>
      <c r="R1336" s="38" t="str">
        <f aca="false">E1336&amp;"|"&amp;J1336</f>
        <v>TCG-lluminati|Jeeves Stackson</v>
      </c>
      <c r="S1336" s="39" t="n">
        <f aca="false">COUNTIF(R:R,R1336)</f>
        <v>2</v>
      </c>
      <c r="T1336" s="40" t="str">
        <f aca="false">B1336&amp;"|"&amp;E1336&amp;"|"&amp;J1336</f>
        <v>Master|TCG-lluminati|Jeeves Stackson</v>
      </c>
      <c r="U1336" s="41" t="n">
        <f aca="false">COUNTIF(T:T,T1336)</f>
        <v>1</v>
      </c>
      <c r="V1336" s="42" t="str">
        <f aca="false">B1336&amp;"|"&amp;E1336&amp;"|"&amp;J1336&amp;"|"&amp;N1336</f>
        <v>Master|TCG-lluminati|Jeeves Stackson|-</v>
      </c>
      <c r="W1336" s="43" t="n">
        <f aca="false">COUNTIF(V:V,V1336)</f>
        <v>1</v>
      </c>
    </row>
    <row r="1337" customFormat="false" ht="15.75" hidden="false" customHeight="true" outlineLevel="0" collapsed="false">
      <c r="A1337" s="33" t="s">
        <v>57</v>
      </c>
      <c r="B1337" s="33" t="s">
        <v>15</v>
      </c>
      <c r="C1337" s="34" t="n">
        <v>6</v>
      </c>
      <c r="D1337" s="34" t="n">
        <v>3</v>
      </c>
      <c r="E1337" s="33" t="s">
        <v>2963</v>
      </c>
      <c r="F1337" s="33" t="s">
        <v>2992</v>
      </c>
      <c r="G1337" s="34" t="n">
        <v>4</v>
      </c>
      <c r="H1337" s="33" t="s">
        <v>99</v>
      </c>
      <c r="I1337" s="33" t="s">
        <v>120</v>
      </c>
      <c r="J1337" s="33" t="s">
        <v>2976</v>
      </c>
      <c r="K1337" s="33" t="s">
        <v>2995</v>
      </c>
      <c r="L1337" s="33"/>
      <c r="M1337" s="33" t="s">
        <v>2996</v>
      </c>
      <c r="N1337" s="35" t="s">
        <v>109</v>
      </c>
      <c r="O1337" s="35" t="n">
        <v>2016</v>
      </c>
      <c r="P1337" s="36" t="str">
        <f aca="false">J1337</f>
        <v>Pyramid Duelist Kazuki</v>
      </c>
      <c r="Q1337" s="37" t="n">
        <f aca="false">COUNTIF(P:P,P1337)</f>
        <v>2</v>
      </c>
      <c r="R1337" s="38" t="str">
        <f aca="false">E1337&amp;"|"&amp;J1337</f>
        <v>TCG-lluminati|Pyramid Duelist Kazuki</v>
      </c>
      <c r="S1337" s="39" t="n">
        <f aca="false">COUNTIF(R:R,R1337)</f>
        <v>2</v>
      </c>
      <c r="T1337" s="40" t="str">
        <f aca="false">B1337&amp;"|"&amp;E1337&amp;"|"&amp;J1337</f>
        <v>Master|TCG-lluminati|Pyramid Duelist Kazuki</v>
      </c>
      <c r="U1337" s="41" t="n">
        <f aca="false">COUNTIF(T:T,T1337)</f>
        <v>1</v>
      </c>
      <c r="V1337" s="42" t="str">
        <f aca="false">B1337&amp;"|"&amp;E1337&amp;"|"&amp;J1337&amp;"|"&amp;N1337</f>
        <v>Master|TCG-lluminati|Pyramid Duelist Kazuki|-</v>
      </c>
      <c r="W1337" s="43" t="n">
        <f aca="false">COUNTIF(V:V,V1337)</f>
        <v>1</v>
      </c>
    </row>
    <row r="1338" customFormat="false" ht="15.75" hidden="false" customHeight="true" outlineLevel="0" collapsed="false">
      <c r="A1338" s="33" t="s">
        <v>57</v>
      </c>
      <c r="B1338" s="33" t="s">
        <v>15</v>
      </c>
      <c r="C1338" s="34" t="n">
        <v>6</v>
      </c>
      <c r="D1338" s="34" t="n">
        <v>2</v>
      </c>
      <c r="E1338" s="33" t="s">
        <v>2963</v>
      </c>
      <c r="F1338" s="33" t="s">
        <v>2992</v>
      </c>
      <c r="G1338" s="34" t="n">
        <v>5</v>
      </c>
      <c r="H1338" s="33" t="s">
        <v>109</v>
      </c>
      <c r="I1338" s="33" t="s">
        <v>109</v>
      </c>
      <c r="J1338" s="33" t="s">
        <v>2978</v>
      </c>
      <c r="K1338" s="33" t="s">
        <v>2997</v>
      </c>
      <c r="L1338" s="33"/>
      <c r="M1338" s="33" t="s">
        <v>2998</v>
      </c>
      <c r="N1338" s="35" t="s">
        <v>109</v>
      </c>
      <c r="O1338" s="35" t="n">
        <v>2016</v>
      </c>
      <c r="P1338" s="36" t="str">
        <f aca="false">J1338</f>
        <v>Pyramid Scheme</v>
      </c>
      <c r="Q1338" s="37" t="n">
        <f aca="false">COUNTIF(P:P,P1338)</f>
        <v>2</v>
      </c>
      <c r="R1338" s="38" t="str">
        <f aca="false">E1338&amp;"|"&amp;J1338</f>
        <v>TCG-lluminati|Pyramid Scheme</v>
      </c>
      <c r="S1338" s="39" t="n">
        <f aca="false">COUNTIF(R:R,R1338)</f>
        <v>2</v>
      </c>
      <c r="T1338" s="40" t="str">
        <f aca="false">B1338&amp;"|"&amp;E1338&amp;"|"&amp;J1338</f>
        <v>Master|TCG-lluminati|Pyramid Scheme</v>
      </c>
      <c r="U1338" s="41" t="n">
        <f aca="false">COUNTIF(T:T,T1338)</f>
        <v>1</v>
      </c>
      <c r="V1338" s="42" t="str">
        <f aca="false">B1338&amp;"|"&amp;E1338&amp;"|"&amp;J1338&amp;"|"&amp;N1338</f>
        <v>Master|TCG-lluminati|Pyramid Scheme|-</v>
      </c>
      <c r="W1338" s="43" t="n">
        <f aca="false">COUNTIF(V:V,V1338)</f>
        <v>1</v>
      </c>
    </row>
    <row r="1339" customFormat="false" ht="15.75" hidden="false" customHeight="true" outlineLevel="0" collapsed="false">
      <c r="A1339" s="33" t="s">
        <v>57</v>
      </c>
      <c r="B1339" s="33" t="s">
        <v>15</v>
      </c>
      <c r="C1339" s="34" t="n">
        <v>6</v>
      </c>
      <c r="D1339" s="34" t="n">
        <v>2</v>
      </c>
      <c r="E1339" s="33" t="s">
        <v>2963</v>
      </c>
      <c r="F1339" s="33" t="s">
        <v>2992</v>
      </c>
      <c r="G1339" s="34" t="n">
        <v>6</v>
      </c>
      <c r="H1339" s="33" t="s">
        <v>129</v>
      </c>
      <c r="I1339" s="33" t="s">
        <v>120</v>
      </c>
      <c r="J1339" s="33" t="s">
        <v>2980</v>
      </c>
      <c r="K1339" s="33" t="s">
        <v>2999</v>
      </c>
      <c r="L1339" s="33"/>
      <c r="M1339" s="33" t="s">
        <v>3000</v>
      </c>
      <c r="N1339" s="35" t="s">
        <v>109</v>
      </c>
      <c r="O1339" s="35" t="n">
        <v>2016</v>
      </c>
      <c r="P1339" s="36" t="str">
        <f aca="false">J1339</f>
        <v>Satoshi of the Monstrous Pockets</v>
      </c>
      <c r="Q1339" s="37" t="n">
        <f aca="false">COUNTIF(P:P,P1339)</f>
        <v>2</v>
      </c>
      <c r="R1339" s="38" t="str">
        <f aca="false">E1339&amp;"|"&amp;J1339</f>
        <v>TCG-lluminati|Satoshi of the Monstrous Pockets</v>
      </c>
      <c r="S1339" s="39" t="n">
        <f aca="false">COUNTIF(R:R,R1339)</f>
        <v>2</v>
      </c>
      <c r="T1339" s="40" t="str">
        <f aca="false">B1339&amp;"|"&amp;E1339&amp;"|"&amp;J1339</f>
        <v>Master|TCG-lluminati|Satoshi of the Monstrous Pockets</v>
      </c>
      <c r="U1339" s="41" t="n">
        <f aca="false">COUNTIF(T:T,T1339)</f>
        <v>1</v>
      </c>
      <c r="V1339" s="42" t="str">
        <f aca="false">B1339&amp;"|"&amp;E1339&amp;"|"&amp;J1339&amp;"|"&amp;N1339</f>
        <v>Master|TCG-lluminati|Satoshi of the Monstrous Pockets|-</v>
      </c>
      <c r="W1339" s="43" t="n">
        <f aca="false">COUNTIF(V:V,V1339)</f>
        <v>1</v>
      </c>
    </row>
    <row r="1340" customFormat="false" ht="15.75" hidden="false" customHeight="true" outlineLevel="0" collapsed="false">
      <c r="A1340" s="33" t="s">
        <v>57</v>
      </c>
      <c r="B1340" s="33" t="s">
        <v>15</v>
      </c>
      <c r="C1340" s="34" t="n">
        <v>6</v>
      </c>
      <c r="D1340" s="34" t="n">
        <v>2</v>
      </c>
      <c r="E1340" s="33" t="s">
        <v>2963</v>
      </c>
      <c r="F1340" s="33" t="s">
        <v>2992</v>
      </c>
      <c r="G1340" s="34" t="n">
        <v>5</v>
      </c>
      <c r="H1340" s="33" t="s">
        <v>139</v>
      </c>
      <c r="I1340" s="33" t="s">
        <v>275</v>
      </c>
      <c r="J1340" s="33" t="s">
        <v>2984</v>
      </c>
      <c r="K1340" s="33" t="s">
        <v>3001</v>
      </c>
      <c r="L1340" s="33"/>
      <c r="M1340" s="33" t="s">
        <v>3002</v>
      </c>
      <c r="N1340" s="35" t="s">
        <v>109</v>
      </c>
      <c r="O1340" s="35" t="n">
        <v>2016</v>
      </c>
      <c r="P1340" s="36" t="str">
        <f aca="false">J1340</f>
        <v>Vampire Count Leftfield</v>
      </c>
      <c r="Q1340" s="37" t="n">
        <f aca="false">COUNTIF(P:P,P1340)</f>
        <v>2</v>
      </c>
      <c r="R1340" s="38" t="str">
        <f aca="false">E1340&amp;"|"&amp;J1340</f>
        <v>TCG-lluminati|Vampire Count Leftfield</v>
      </c>
      <c r="S1340" s="39" t="n">
        <f aca="false">COUNTIF(R:R,R1340)</f>
        <v>2</v>
      </c>
      <c r="T1340" s="40" t="str">
        <f aca="false">B1340&amp;"|"&amp;E1340&amp;"|"&amp;J1340</f>
        <v>Master|TCG-lluminati|Vampire Count Leftfield</v>
      </c>
      <c r="U1340" s="41" t="n">
        <f aca="false">COUNTIF(T:T,T1340)</f>
        <v>1</v>
      </c>
      <c r="V1340" s="42" t="str">
        <f aca="false">B1340&amp;"|"&amp;E1340&amp;"|"&amp;J1340&amp;"|"&amp;N1340</f>
        <v>Master|TCG-lluminati|Vampire Count Leftfield|-</v>
      </c>
      <c r="W1340" s="43" t="n">
        <f aca="false">COUNTIF(V:V,V1340)</f>
        <v>1</v>
      </c>
    </row>
    <row r="1341" customFormat="false" ht="15.75" hidden="false" customHeight="true" outlineLevel="0" collapsed="false">
      <c r="A1341" s="33" t="s">
        <v>57</v>
      </c>
      <c r="B1341" s="33" t="s">
        <v>15</v>
      </c>
      <c r="C1341" s="34" t="n">
        <v>6</v>
      </c>
      <c r="D1341" s="34" t="n">
        <v>2</v>
      </c>
      <c r="E1341" s="33" t="s">
        <v>2963</v>
      </c>
      <c r="F1341" s="33" t="s">
        <v>2992</v>
      </c>
      <c r="G1341" s="34" t="n">
        <v>7</v>
      </c>
      <c r="H1341" s="33" t="s">
        <v>129</v>
      </c>
      <c r="I1341" s="33" t="s">
        <v>125</v>
      </c>
      <c r="J1341" s="33" t="s">
        <v>2988</v>
      </c>
      <c r="K1341" s="33"/>
      <c r="L1341" s="33"/>
      <c r="M1341" s="33" t="s">
        <v>3003</v>
      </c>
      <c r="N1341" s="35" t="s">
        <v>109</v>
      </c>
      <c r="O1341" s="35" t="n">
        <v>2016</v>
      </c>
      <c r="P1341" s="36" t="str">
        <f aca="false">J1341</f>
        <v>Wyvern Keeper Fitz</v>
      </c>
      <c r="Q1341" s="37" t="n">
        <f aca="false">COUNTIF(P:P,P1341)</f>
        <v>2</v>
      </c>
      <c r="R1341" s="38" t="str">
        <f aca="false">E1341&amp;"|"&amp;J1341</f>
        <v>TCG-lluminati|Wyvern Keeper Fitz</v>
      </c>
      <c r="S1341" s="39" t="n">
        <f aca="false">COUNTIF(R:R,R1341)</f>
        <v>2</v>
      </c>
      <c r="T1341" s="40" t="str">
        <f aca="false">B1341&amp;"|"&amp;E1341&amp;"|"&amp;J1341</f>
        <v>Master|TCG-lluminati|Wyvern Keeper Fitz</v>
      </c>
      <c r="U1341" s="41" t="n">
        <f aca="false">COUNTIF(T:T,T1341)</f>
        <v>1</v>
      </c>
      <c r="V1341" s="42" t="str">
        <f aca="false">B1341&amp;"|"&amp;E1341&amp;"|"&amp;J1341&amp;"|"&amp;N1341</f>
        <v>Master|TCG-lluminati|Wyvern Keeper Fitz|-</v>
      </c>
      <c r="W1341" s="43" t="n">
        <f aca="false">COUNTIF(V:V,V1341)</f>
        <v>1</v>
      </c>
    </row>
    <row r="1342" customFormat="false" ht="15.75" hidden="false" customHeight="true" outlineLevel="0" collapsed="false">
      <c r="A1342" s="33" t="s">
        <v>39</v>
      </c>
      <c r="B1342" s="33" t="s">
        <v>43</v>
      </c>
      <c r="C1342" s="34" t="n">
        <v>0</v>
      </c>
      <c r="D1342" s="34" t="n">
        <v>1</v>
      </c>
      <c r="E1342" s="33" t="s">
        <v>3004</v>
      </c>
      <c r="F1342" s="33" t="s">
        <v>453</v>
      </c>
      <c r="G1342" s="34" t="n">
        <v>0</v>
      </c>
      <c r="H1342" s="33" t="s">
        <v>109</v>
      </c>
      <c r="I1342" s="33" t="s">
        <v>109</v>
      </c>
      <c r="J1342" s="33" t="s">
        <v>3005</v>
      </c>
      <c r="K1342" s="33"/>
      <c r="L1342" s="33"/>
      <c r="M1342" s="33" t="s">
        <v>3006</v>
      </c>
      <c r="N1342" s="35" t="s">
        <v>39</v>
      </c>
      <c r="O1342" s="35" t="n">
        <v>2020</v>
      </c>
      <c r="P1342" s="36" t="str">
        <f aca="false">J1342</f>
        <v>Cutting Edge</v>
      </c>
      <c r="Q1342" s="37" t="n">
        <f aca="false">COUNTIF(P:P,P1342)</f>
        <v>1</v>
      </c>
      <c r="R1342" s="38" t="str">
        <f aca="false">E1342&amp;"|"&amp;J1342</f>
        <v>Team Power Cards|Cutting Edge</v>
      </c>
      <c r="S1342" s="39" t="n">
        <f aca="false">COUNTIF(R:R,R1342)</f>
        <v>1</v>
      </c>
      <c r="T1342" s="40" t="str">
        <f aca="false">B1342&amp;"|"&amp;E1342&amp;"|"&amp;J1342</f>
        <v>Team|Team Power Cards|Cutting Edge</v>
      </c>
      <c r="U1342" s="41" t="n">
        <f aca="false">COUNTIF(T:T,T1342)</f>
        <v>1</v>
      </c>
      <c r="V1342" s="42" t="str">
        <f aca="false">B1342&amp;"|"&amp;E1342&amp;"|"&amp;J1342&amp;"|"&amp;N1342</f>
        <v>Team|Team Power Cards|Cutting Edge|Collusion</v>
      </c>
      <c r="W1342" s="43" t="n">
        <f aca="false">COUNTIF(V:V,V1342)</f>
        <v>1</v>
      </c>
    </row>
    <row r="1343" customFormat="false" ht="15.75" hidden="false" customHeight="true" outlineLevel="0" collapsed="false">
      <c r="A1343" s="33" t="s">
        <v>39</v>
      </c>
      <c r="B1343" s="33" t="s">
        <v>43</v>
      </c>
      <c r="C1343" s="34" t="n">
        <v>0</v>
      </c>
      <c r="D1343" s="34" t="n">
        <v>1</v>
      </c>
      <c r="E1343" s="33" t="s">
        <v>3004</v>
      </c>
      <c r="F1343" s="33" t="s">
        <v>453</v>
      </c>
      <c r="G1343" s="34" t="n">
        <v>0</v>
      </c>
      <c r="H1343" s="33" t="s">
        <v>109</v>
      </c>
      <c r="I1343" s="33" t="s">
        <v>109</v>
      </c>
      <c r="J1343" s="33" t="s">
        <v>3007</v>
      </c>
      <c r="K1343" s="33"/>
      <c r="L1343" s="33"/>
      <c r="M1343" s="33" t="s">
        <v>3008</v>
      </c>
      <c r="N1343" s="35" t="s">
        <v>39</v>
      </c>
      <c r="O1343" s="35" t="n">
        <v>2020</v>
      </c>
      <c r="P1343" s="36" t="str">
        <f aca="false">J1343</f>
        <v>Earth Air and Fire</v>
      </c>
      <c r="Q1343" s="37" t="n">
        <f aca="false">COUNTIF(P:P,P1343)</f>
        <v>1</v>
      </c>
      <c r="R1343" s="38" t="str">
        <f aca="false">E1343&amp;"|"&amp;J1343</f>
        <v>Team Power Cards|Earth Air and Fire</v>
      </c>
      <c r="S1343" s="39" t="n">
        <f aca="false">COUNTIF(R:R,R1343)</f>
        <v>1</v>
      </c>
      <c r="T1343" s="40" t="str">
        <f aca="false">B1343&amp;"|"&amp;E1343&amp;"|"&amp;J1343</f>
        <v>Team|Team Power Cards|Earth Air and Fire</v>
      </c>
      <c r="U1343" s="41" t="n">
        <f aca="false">COUNTIF(T:T,T1343)</f>
        <v>1</v>
      </c>
      <c r="V1343" s="42" t="str">
        <f aca="false">B1343&amp;"|"&amp;E1343&amp;"|"&amp;J1343&amp;"|"&amp;N1343</f>
        <v>Team|Team Power Cards|Earth Air and Fire|Collusion</v>
      </c>
      <c r="W1343" s="43" t="n">
        <f aca="false">COUNTIF(V:V,V1343)</f>
        <v>1</v>
      </c>
    </row>
    <row r="1344" customFormat="false" ht="15.75" hidden="false" customHeight="true" outlineLevel="0" collapsed="false">
      <c r="A1344" s="33" t="s">
        <v>39</v>
      </c>
      <c r="B1344" s="33" t="s">
        <v>43</v>
      </c>
      <c r="C1344" s="34" t="n">
        <v>0</v>
      </c>
      <c r="D1344" s="34" t="n">
        <v>1</v>
      </c>
      <c r="E1344" s="33" t="s">
        <v>3004</v>
      </c>
      <c r="F1344" s="33" t="s">
        <v>453</v>
      </c>
      <c r="G1344" s="34" t="n">
        <v>0</v>
      </c>
      <c r="H1344" s="33" t="s">
        <v>109</v>
      </c>
      <c r="I1344" s="33" t="s">
        <v>109</v>
      </c>
      <c r="J1344" s="33" t="s">
        <v>3009</v>
      </c>
      <c r="K1344" s="33"/>
      <c r="L1344" s="33"/>
      <c r="M1344" s="33" t="s">
        <v>3010</v>
      </c>
      <c r="N1344" s="35" t="s">
        <v>39</v>
      </c>
      <c r="O1344" s="35" t="n">
        <v>2020</v>
      </c>
      <c r="P1344" s="36" t="str">
        <f aca="false">J1344</f>
        <v>Extra Special</v>
      </c>
      <c r="Q1344" s="37" t="n">
        <f aca="false">COUNTIF(P:P,P1344)</f>
        <v>1</v>
      </c>
      <c r="R1344" s="38" t="str">
        <f aca="false">E1344&amp;"|"&amp;J1344</f>
        <v>Team Power Cards|Extra Special</v>
      </c>
      <c r="S1344" s="39" t="n">
        <f aca="false">COUNTIF(R:R,R1344)</f>
        <v>1</v>
      </c>
      <c r="T1344" s="40" t="str">
        <f aca="false">B1344&amp;"|"&amp;E1344&amp;"|"&amp;J1344</f>
        <v>Team|Team Power Cards|Extra Special</v>
      </c>
      <c r="U1344" s="41" t="n">
        <f aca="false">COUNTIF(T:T,T1344)</f>
        <v>1</v>
      </c>
      <c r="V1344" s="42" t="str">
        <f aca="false">B1344&amp;"|"&amp;E1344&amp;"|"&amp;J1344&amp;"|"&amp;N1344</f>
        <v>Team|Team Power Cards|Extra Special|Collusion</v>
      </c>
      <c r="W1344" s="43" t="n">
        <f aca="false">COUNTIF(V:V,V1344)</f>
        <v>1</v>
      </c>
    </row>
    <row r="1345" customFormat="false" ht="15.75" hidden="false" customHeight="true" outlineLevel="0" collapsed="false">
      <c r="A1345" s="33" t="s">
        <v>39</v>
      </c>
      <c r="B1345" s="33" t="s">
        <v>43</v>
      </c>
      <c r="C1345" s="34" t="n">
        <v>0</v>
      </c>
      <c r="D1345" s="34" t="n">
        <v>1</v>
      </c>
      <c r="E1345" s="33" t="s">
        <v>3004</v>
      </c>
      <c r="F1345" s="33" t="s">
        <v>453</v>
      </c>
      <c r="G1345" s="34" t="n">
        <v>0</v>
      </c>
      <c r="H1345" s="33" t="s">
        <v>109</v>
      </c>
      <c r="I1345" s="33" t="s">
        <v>109</v>
      </c>
      <c r="J1345" s="33" t="s">
        <v>3011</v>
      </c>
      <c r="K1345" s="33"/>
      <c r="L1345" s="33"/>
      <c r="M1345" s="33" t="s">
        <v>3012</v>
      </c>
      <c r="N1345" s="35" t="s">
        <v>39</v>
      </c>
      <c r="O1345" s="35" t="n">
        <v>2020</v>
      </c>
      <c r="P1345" s="36" t="str">
        <f aca="false">J1345</f>
        <v>Make Decks Not Decklists</v>
      </c>
      <c r="Q1345" s="37" t="n">
        <f aca="false">COUNTIF(P:P,P1345)</f>
        <v>1</v>
      </c>
      <c r="R1345" s="38" t="str">
        <f aca="false">E1345&amp;"|"&amp;J1345</f>
        <v>Team Power Cards|Make Decks Not Decklists</v>
      </c>
      <c r="S1345" s="39" t="n">
        <f aca="false">COUNTIF(R:R,R1345)</f>
        <v>1</v>
      </c>
      <c r="T1345" s="40" t="str">
        <f aca="false">B1345&amp;"|"&amp;E1345&amp;"|"&amp;J1345</f>
        <v>Team|Team Power Cards|Make Decks Not Decklists</v>
      </c>
      <c r="U1345" s="41" t="n">
        <f aca="false">COUNTIF(T:T,T1345)</f>
        <v>1</v>
      </c>
      <c r="V1345" s="42" t="str">
        <f aca="false">B1345&amp;"|"&amp;E1345&amp;"|"&amp;J1345&amp;"|"&amp;N1345</f>
        <v>Team|Team Power Cards|Make Decks Not Decklists|Collusion</v>
      </c>
      <c r="W1345" s="43" t="n">
        <f aca="false">COUNTIF(V:V,V1345)</f>
        <v>1</v>
      </c>
    </row>
    <row r="1346" customFormat="false" ht="15.75" hidden="false" customHeight="true" outlineLevel="0" collapsed="false">
      <c r="A1346" s="33" t="s">
        <v>39</v>
      </c>
      <c r="B1346" s="33" t="s">
        <v>43</v>
      </c>
      <c r="C1346" s="34" t="n">
        <v>0</v>
      </c>
      <c r="D1346" s="34" t="n">
        <v>1</v>
      </c>
      <c r="E1346" s="33" t="s">
        <v>3004</v>
      </c>
      <c r="F1346" s="33" t="s">
        <v>453</v>
      </c>
      <c r="G1346" s="34" t="n">
        <v>0</v>
      </c>
      <c r="H1346" s="33" t="s">
        <v>109</v>
      </c>
      <c r="I1346" s="33" t="s">
        <v>109</v>
      </c>
      <c r="J1346" s="33" t="s">
        <v>3013</v>
      </c>
      <c r="K1346" s="33"/>
      <c r="L1346" s="33"/>
      <c r="M1346" s="33" t="s">
        <v>3014</v>
      </c>
      <c r="N1346" s="35" t="s">
        <v>39</v>
      </c>
      <c r="O1346" s="35" t="n">
        <v>2020</v>
      </c>
      <c r="P1346" s="36" t="str">
        <f aca="false">J1346</f>
        <v>Risky Bu$ine$$</v>
      </c>
      <c r="Q1346" s="37" t="n">
        <f aca="false">COUNTIF(P:P,P1346)</f>
        <v>1</v>
      </c>
      <c r="R1346" s="38" t="str">
        <f aca="false">E1346&amp;"|"&amp;J1346</f>
        <v>Team Power Cards|Risky Bu$ine$$</v>
      </c>
      <c r="S1346" s="39" t="n">
        <f aca="false">COUNTIF(R:R,R1346)</f>
        <v>1</v>
      </c>
      <c r="T1346" s="40" t="str">
        <f aca="false">B1346&amp;"|"&amp;E1346&amp;"|"&amp;J1346</f>
        <v>Team|Team Power Cards|Risky Bu$ine$$</v>
      </c>
      <c r="U1346" s="41" t="n">
        <f aca="false">COUNTIF(T:T,T1346)</f>
        <v>1</v>
      </c>
      <c r="V1346" s="42" t="str">
        <f aca="false">B1346&amp;"|"&amp;E1346&amp;"|"&amp;J1346&amp;"|"&amp;N1346</f>
        <v>Team|Team Power Cards|Risky Bu$ine$$|Collusion</v>
      </c>
      <c r="W1346" s="43" t="n">
        <f aca="false">COUNTIF(V:V,V1346)</f>
        <v>1</v>
      </c>
    </row>
    <row r="1347" customFormat="false" ht="15.75" hidden="false" customHeight="true" outlineLevel="0" collapsed="false">
      <c r="A1347" s="33" t="s">
        <v>39</v>
      </c>
      <c r="B1347" s="33" t="s">
        <v>43</v>
      </c>
      <c r="C1347" s="34" t="n">
        <v>0</v>
      </c>
      <c r="D1347" s="34" t="n">
        <v>1</v>
      </c>
      <c r="E1347" s="33" t="s">
        <v>3004</v>
      </c>
      <c r="F1347" s="33" t="s">
        <v>453</v>
      </c>
      <c r="G1347" s="34" t="n">
        <v>0</v>
      </c>
      <c r="H1347" s="33" t="s">
        <v>109</v>
      </c>
      <c r="I1347" s="33" t="s">
        <v>109</v>
      </c>
      <c r="J1347" s="33" t="s">
        <v>3015</v>
      </c>
      <c r="K1347" s="33"/>
      <c r="L1347" s="33"/>
      <c r="M1347" s="33" t="s">
        <v>3016</v>
      </c>
      <c r="N1347" s="35" t="s">
        <v>39</v>
      </c>
      <c r="O1347" s="35" t="n">
        <v>2020</v>
      </c>
      <c r="P1347" s="36" t="str">
        <f aca="false">J1347</f>
        <v>The Big Score</v>
      </c>
      <c r="Q1347" s="37" t="n">
        <f aca="false">COUNTIF(P:P,P1347)</f>
        <v>1</v>
      </c>
      <c r="R1347" s="38" t="str">
        <f aca="false">E1347&amp;"|"&amp;J1347</f>
        <v>Team Power Cards|The Big Score</v>
      </c>
      <c r="S1347" s="39" t="n">
        <f aca="false">COUNTIF(R:R,R1347)</f>
        <v>1</v>
      </c>
      <c r="T1347" s="40" t="str">
        <f aca="false">B1347&amp;"|"&amp;E1347&amp;"|"&amp;J1347</f>
        <v>Team|Team Power Cards|The Big Score</v>
      </c>
      <c r="U1347" s="41" t="n">
        <f aca="false">COUNTIF(T:T,T1347)</f>
        <v>1</v>
      </c>
      <c r="V1347" s="42" t="str">
        <f aca="false">B1347&amp;"|"&amp;E1347&amp;"|"&amp;J1347&amp;"|"&amp;N1347</f>
        <v>Team|Team Power Cards|The Big Score|Collusion</v>
      </c>
      <c r="W1347" s="43" t="n">
        <f aca="false">COUNTIF(V:V,V1347)</f>
        <v>1</v>
      </c>
    </row>
    <row r="1348" customFormat="false" ht="15.75" hidden="false" customHeight="true" outlineLevel="0" collapsed="false">
      <c r="A1348" s="33" t="s">
        <v>39</v>
      </c>
      <c r="B1348" s="33" t="s">
        <v>43</v>
      </c>
      <c r="C1348" s="34" t="n">
        <v>0</v>
      </c>
      <c r="D1348" s="34" t="n">
        <v>2</v>
      </c>
      <c r="E1348" s="33" t="s">
        <v>3004</v>
      </c>
      <c r="F1348" s="33" t="s">
        <v>453</v>
      </c>
      <c r="G1348" s="34" t="n">
        <v>0</v>
      </c>
      <c r="H1348" s="33" t="s">
        <v>109</v>
      </c>
      <c r="I1348" s="33" t="s">
        <v>109</v>
      </c>
      <c r="J1348" s="33" t="s">
        <v>3017</v>
      </c>
      <c r="K1348" s="33"/>
      <c r="L1348" s="33"/>
      <c r="M1348" s="33" t="s">
        <v>3018</v>
      </c>
      <c r="N1348" s="35" t="s">
        <v>39</v>
      </c>
      <c r="O1348" s="35" t="n">
        <v>2020</v>
      </c>
      <c r="P1348" s="36" t="str">
        <f aca="false">J1348</f>
        <v>The Single</v>
      </c>
      <c r="Q1348" s="37" t="n">
        <f aca="false">COUNTIF(P:P,P1348)</f>
        <v>1</v>
      </c>
      <c r="R1348" s="38" t="str">
        <f aca="false">E1348&amp;"|"&amp;J1348</f>
        <v>Team Power Cards|The Single</v>
      </c>
      <c r="S1348" s="39" t="n">
        <f aca="false">COUNTIF(R:R,R1348)</f>
        <v>1</v>
      </c>
      <c r="T1348" s="40" t="str">
        <f aca="false">B1348&amp;"|"&amp;E1348&amp;"|"&amp;J1348</f>
        <v>Team|Team Power Cards|The Single</v>
      </c>
      <c r="U1348" s="41" t="n">
        <f aca="false">COUNTIF(T:T,T1348)</f>
        <v>1</v>
      </c>
      <c r="V1348" s="42" t="str">
        <f aca="false">B1348&amp;"|"&amp;E1348&amp;"|"&amp;J1348&amp;"|"&amp;N1348</f>
        <v>Team|Team Power Cards|The Single|Collusion</v>
      </c>
      <c r="W1348" s="43" t="n">
        <f aca="false">COUNTIF(V:V,V1348)</f>
        <v>1</v>
      </c>
    </row>
    <row r="1349" customFormat="false" ht="15.75" hidden="false" customHeight="true" outlineLevel="0" collapsed="false">
      <c r="A1349" s="33" t="s">
        <v>39</v>
      </c>
      <c r="B1349" s="33" t="s">
        <v>43</v>
      </c>
      <c r="C1349" s="34" t="n">
        <v>0</v>
      </c>
      <c r="D1349" s="34" t="n">
        <v>1</v>
      </c>
      <c r="E1349" s="33" t="s">
        <v>3004</v>
      </c>
      <c r="F1349" s="33" t="s">
        <v>453</v>
      </c>
      <c r="G1349" s="34" t="n">
        <v>0</v>
      </c>
      <c r="H1349" s="33" t="s">
        <v>109</v>
      </c>
      <c r="I1349" s="33" t="s">
        <v>109</v>
      </c>
      <c r="J1349" s="33" t="s">
        <v>3019</v>
      </c>
      <c r="K1349" s="33"/>
      <c r="L1349" s="33"/>
      <c r="M1349" s="33" t="s">
        <v>3020</v>
      </c>
      <c r="N1349" s="35" t="s">
        <v>39</v>
      </c>
      <c r="O1349" s="35" t="n">
        <v>2020</v>
      </c>
      <c r="P1349" s="36" t="str">
        <f aca="false">J1349</f>
        <v>Unlimited Power!!!</v>
      </c>
      <c r="Q1349" s="37" t="n">
        <f aca="false">COUNTIF(P:P,P1349)</f>
        <v>1</v>
      </c>
      <c r="R1349" s="38" t="str">
        <f aca="false">E1349&amp;"|"&amp;J1349</f>
        <v>Team Power Cards|Unlimited Power!!!</v>
      </c>
      <c r="S1349" s="39" t="n">
        <f aca="false">COUNTIF(R:R,R1349)</f>
        <v>1</v>
      </c>
      <c r="T1349" s="40" t="str">
        <f aca="false">B1349&amp;"|"&amp;E1349&amp;"|"&amp;J1349</f>
        <v>Team|Team Power Cards|Unlimited Power!!!</v>
      </c>
      <c r="U1349" s="41" t="n">
        <f aca="false">COUNTIF(T:T,T1349)</f>
        <v>1</v>
      </c>
      <c r="V1349" s="42" t="str">
        <f aca="false">B1349&amp;"|"&amp;E1349&amp;"|"&amp;J1349&amp;"|"&amp;N1349</f>
        <v>Team|Team Power Cards|Unlimited Power!!!|Collusion</v>
      </c>
      <c r="W1349" s="43" t="n">
        <f aca="false">COUNTIF(V:V,V1349)</f>
        <v>1</v>
      </c>
    </row>
    <row r="1350" customFormat="false" ht="15.75" hidden="false" customHeight="true" outlineLevel="0" collapsed="false">
      <c r="A1350" s="33" t="s">
        <v>53</v>
      </c>
      <c r="B1350" s="33" t="s">
        <v>18</v>
      </c>
      <c r="C1350" s="34" t="n">
        <v>9</v>
      </c>
      <c r="D1350" s="34" t="n">
        <v>1</v>
      </c>
      <c r="E1350" s="33" t="s">
        <v>3021</v>
      </c>
      <c r="F1350" s="33" t="s">
        <v>3021</v>
      </c>
      <c r="G1350" s="34" t="n">
        <v>6</v>
      </c>
      <c r="H1350" s="33" t="s">
        <v>114</v>
      </c>
      <c r="I1350" s="33" t="s">
        <v>162</v>
      </c>
      <c r="J1350" s="33" t="s">
        <v>3022</v>
      </c>
      <c r="K1350" s="33"/>
      <c r="L1350" s="33"/>
      <c r="M1350" s="33" t="s">
        <v>3023</v>
      </c>
      <c r="N1350" s="35" t="s">
        <v>109</v>
      </c>
      <c r="O1350" s="35" t="n">
        <v>2015</v>
      </c>
      <c r="P1350" s="36" t="str">
        <f aca="false">J1350</f>
        <v>Gregory the Hoarder</v>
      </c>
      <c r="Q1350" s="37" t="n">
        <f aca="false">COUNTIF(P:P,P1350)</f>
        <v>1</v>
      </c>
      <c r="R1350" s="38" t="str">
        <f aca="false">E1350&amp;"|"&amp;J1350</f>
        <v>Terrene Odyssey|Gregory the Hoarder</v>
      </c>
      <c r="S1350" s="39" t="n">
        <f aca="false">COUNTIF(R:R,R1350)</f>
        <v>1</v>
      </c>
      <c r="T1350" s="40" t="str">
        <f aca="false">B1350&amp;"|"&amp;E1350&amp;"|"&amp;J1350</f>
        <v>Gold Promo|Terrene Odyssey|Gregory the Hoarder</v>
      </c>
      <c r="U1350" s="41" t="n">
        <f aca="false">COUNTIF(T:T,T1350)</f>
        <v>1</v>
      </c>
      <c r="V1350" s="42" t="str">
        <f aca="false">B1350&amp;"|"&amp;E1350&amp;"|"&amp;J1350&amp;"|"&amp;N1350</f>
        <v>Gold Promo|Terrene Odyssey|Gregory the Hoarder|-</v>
      </c>
      <c r="W1350" s="43" t="n">
        <f aca="false">COUNTIF(V:V,V1350)</f>
        <v>1</v>
      </c>
    </row>
    <row r="1351" customFormat="false" ht="15.75" hidden="false" customHeight="true" outlineLevel="0" collapsed="false">
      <c r="A1351" s="33" t="s">
        <v>53</v>
      </c>
      <c r="B1351" s="33" t="s">
        <v>18</v>
      </c>
      <c r="C1351" s="34" t="n">
        <v>9</v>
      </c>
      <c r="D1351" s="34" t="n">
        <v>1</v>
      </c>
      <c r="E1351" s="33" t="s">
        <v>3021</v>
      </c>
      <c r="F1351" s="33" t="s">
        <v>3021</v>
      </c>
      <c r="G1351" s="34" t="n">
        <v>6</v>
      </c>
      <c r="H1351" s="33" t="s">
        <v>110</v>
      </c>
      <c r="I1351" s="33" t="s">
        <v>105</v>
      </c>
      <c r="J1351" s="33" t="s">
        <v>3024</v>
      </c>
      <c r="K1351" s="33"/>
      <c r="L1351" s="33"/>
      <c r="M1351" s="33" t="s">
        <v>3025</v>
      </c>
      <c r="N1351" s="35" t="s">
        <v>109</v>
      </c>
      <c r="O1351" s="35" t="n">
        <v>2015</v>
      </c>
      <c r="P1351" s="36" t="str">
        <f aca="false">J1351</f>
        <v>Jin the Ambitious</v>
      </c>
      <c r="Q1351" s="37" t="n">
        <f aca="false">COUNTIF(P:P,P1351)</f>
        <v>1</v>
      </c>
      <c r="R1351" s="38" t="str">
        <f aca="false">E1351&amp;"|"&amp;J1351</f>
        <v>Terrene Odyssey|Jin the Ambitious</v>
      </c>
      <c r="S1351" s="39" t="n">
        <f aca="false">COUNTIF(R:R,R1351)</f>
        <v>1</v>
      </c>
      <c r="T1351" s="40" t="str">
        <f aca="false">B1351&amp;"|"&amp;E1351&amp;"|"&amp;J1351</f>
        <v>Gold Promo|Terrene Odyssey|Jin the Ambitious</v>
      </c>
      <c r="U1351" s="41" t="n">
        <f aca="false">COUNTIF(T:T,T1351)</f>
        <v>1</v>
      </c>
      <c r="V1351" s="42" t="str">
        <f aca="false">B1351&amp;"|"&amp;E1351&amp;"|"&amp;J1351&amp;"|"&amp;N1351</f>
        <v>Gold Promo|Terrene Odyssey|Jin the Ambitious|-</v>
      </c>
      <c r="W1351" s="43" t="n">
        <f aca="false">COUNTIF(V:V,V1351)</f>
        <v>1</v>
      </c>
    </row>
    <row r="1352" customFormat="false" ht="15.75" hidden="false" customHeight="true" outlineLevel="0" collapsed="false">
      <c r="A1352" s="33" t="s">
        <v>53</v>
      </c>
      <c r="B1352" s="33" t="s">
        <v>18</v>
      </c>
      <c r="C1352" s="34" t="n">
        <v>9</v>
      </c>
      <c r="D1352" s="34" t="n">
        <v>1</v>
      </c>
      <c r="E1352" s="33" t="s">
        <v>3021</v>
      </c>
      <c r="F1352" s="33" t="s">
        <v>3021</v>
      </c>
      <c r="G1352" s="34" t="n">
        <v>6</v>
      </c>
      <c r="H1352" s="33" t="s">
        <v>99</v>
      </c>
      <c r="I1352" s="33" t="s">
        <v>275</v>
      </c>
      <c r="J1352" s="33" t="s">
        <v>3026</v>
      </c>
      <c r="K1352" s="33"/>
      <c r="L1352" s="33"/>
      <c r="M1352" s="33" t="s">
        <v>3027</v>
      </c>
      <c r="N1352" s="35" t="s">
        <v>109</v>
      </c>
      <c r="O1352" s="35" t="n">
        <v>2015</v>
      </c>
      <c r="P1352" s="36" t="str">
        <f aca="false">J1352</f>
        <v>Mr. White the Astute</v>
      </c>
      <c r="Q1352" s="37" t="n">
        <f aca="false">COUNTIF(P:P,P1352)</f>
        <v>1</v>
      </c>
      <c r="R1352" s="38" t="str">
        <f aca="false">E1352&amp;"|"&amp;J1352</f>
        <v>Terrene Odyssey|Mr. White the Astute</v>
      </c>
      <c r="S1352" s="39" t="n">
        <f aca="false">COUNTIF(R:R,R1352)</f>
        <v>1</v>
      </c>
      <c r="T1352" s="40" t="str">
        <f aca="false">B1352&amp;"|"&amp;E1352&amp;"|"&amp;J1352</f>
        <v>Gold Promo|Terrene Odyssey|Mr. White the Astute</v>
      </c>
      <c r="U1352" s="41" t="n">
        <f aca="false">COUNTIF(T:T,T1352)</f>
        <v>1</v>
      </c>
      <c r="V1352" s="42" t="str">
        <f aca="false">B1352&amp;"|"&amp;E1352&amp;"|"&amp;J1352&amp;"|"&amp;N1352</f>
        <v>Gold Promo|Terrene Odyssey|Mr. White the Astute|-</v>
      </c>
      <c r="W1352" s="43" t="n">
        <f aca="false">COUNTIF(V:V,V1352)</f>
        <v>1</v>
      </c>
    </row>
    <row r="1353" customFormat="false" ht="15.75" hidden="false" customHeight="true" outlineLevel="0" collapsed="false">
      <c r="A1353" s="33" t="s">
        <v>53</v>
      </c>
      <c r="B1353" s="33" t="s">
        <v>18</v>
      </c>
      <c r="C1353" s="34" t="n">
        <v>9</v>
      </c>
      <c r="D1353" s="34" t="n">
        <v>1</v>
      </c>
      <c r="E1353" s="33" t="s">
        <v>3021</v>
      </c>
      <c r="F1353" s="33" t="s">
        <v>3021</v>
      </c>
      <c r="G1353" s="34" t="n">
        <v>6</v>
      </c>
      <c r="H1353" s="33" t="s">
        <v>129</v>
      </c>
      <c r="I1353" s="33" t="s">
        <v>162</v>
      </c>
      <c r="J1353" s="33" t="s">
        <v>3028</v>
      </c>
      <c r="K1353" s="33"/>
      <c r="L1353" s="33"/>
      <c r="M1353" s="33" t="s">
        <v>3029</v>
      </c>
      <c r="N1353" s="35" t="s">
        <v>109</v>
      </c>
      <c r="O1353" s="35" t="n">
        <v>2015</v>
      </c>
      <c r="P1353" s="36" t="str">
        <f aca="false">J1353</f>
        <v>SK the Art Historian</v>
      </c>
      <c r="Q1353" s="37" t="n">
        <f aca="false">COUNTIF(P:P,P1353)</f>
        <v>1</v>
      </c>
      <c r="R1353" s="38" t="str">
        <f aca="false">E1353&amp;"|"&amp;J1353</f>
        <v>Terrene Odyssey|SK the Art Historian</v>
      </c>
      <c r="S1353" s="39" t="n">
        <f aca="false">COUNTIF(R:R,R1353)</f>
        <v>1</v>
      </c>
      <c r="T1353" s="40" t="str">
        <f aca="false">B1353&amp;"|"&amp;E1353&amp;"|"&amp;J1353</f>
        <v>Gold Promo|Terrene Odyssey|SK the Art Historian</v>
      </c>
      <c r="U1353" s="41" t="n">
        <f aca="false">COUNTIF(T:T,T1353)</f>
        <v>1</v>
      </c>
      <c r="V1353" s="42" t="str">
        <f aca="false">B1353&amp;"|"&amp;E1353&amp;"|"&amp;J1353&amp;"|"&amp;N1353</f>
        <v>Gold Promo|Terrene Odyssey|SK the Art Historian|-</v>
      </c>
      <c r="W1353" s="43" t="n">
        <f aca="false">COUNTIF(V:V,V1353)</f>
        <v>1</v>
      </c>
    </row>
    <row r="1354" customFormat="false" ht="15.75" hidden="false" customHeight="true" outlineLevel="0" collapsed="false">
      <c r="A1354" s="33" t="s">
        <v>53</v>
      </c>
      <c r="B1354" s="33" t="s">
        <v>18</v>
      </c>
      <c r="C1354" s="34" t="n">
        <v>9</v>
      </c>
      <c r="D1354" s="34" t="n">
        <v>1</v>
      </c>
      <c r="E1354" s="33" t="s">
        <v>3021</v>
      </c>
      <c r="F1354" s="33" t="s">
        <v>3021</v>
      </c>
      <c r="G1354" s="34" t="n">
        <v>6</v>
      </c>
      <c r="H1354" s="33" t="s">
        <v>124</v>
      </c>
      <c r="I1354" s="33" t="s">
        <v>125</v>
      </c>
      <c r="J1354" s="33" t="s">
        <v>3030</v>
      </c>
      <c r="K1354" s="33"/>
      <c r="L1354" s="33"/>
      <c r="M1354" s="33" t="s">
        <v>3031</v>
      </c>
      <c r="N1354" s="35" t="s">
        <v>109</v>
      </c>
      <c r="O1354" s="35" t="n">
        <v>2015</v>
      </c>
      <c r="P1354" s="36" t="str">
        <f aca="false">J1354</f>
        <v>Skylar the Determined</v>
      </c>
      <c r="Q1354" s="37" t="n">
        <f aca="false">COUNTIF(P:P,P1354)</f>
        <v>1</v>
      </c>
      <c r="R1354" s="38" t="str">
        <f aca="false">E1354&amp;"|"&amp;J1354</f>
        <v>Terrene Odyssey|Skylar the Determined</v>
      </c>
      <c r="S1354" s="39" t="n">
        <f aca="false">COUNTIF(R:R,R1354)</f>
        <v>1</v>
      </c>
      <c r="T1354" s="40" t="str">
        <f aca="false">B1354&amp;"|"&amp;E1354&amp;"|"&amp;J1354</f>
        <v>Gold Promo|Terrene Odyssey|Skylar the Determined</v>
      </c>
      <c r="U1354" s="41" t="n">
        <f aca="false">COUNTIF(T:T,T1354)</f>
        <v>1</v>
      </c>
      <c r="V1354" s="42" t="str">
        <f aca="false">B1354&amp;"|"&amp;E1354&amp;"|"&amp;J1354&amp;"|"&amp;N1354</f>
        <v>Gold Promo|Terrene Odyssey|Skylar the Determined|-</v>
      </c>
      <c r="W1354" s="43" t="n">
        <f aca="false">COUNTIF(V:V,V1354)</f>
        <v>1</v>
      </c>
    </row>
    <row r="1355" customFormat="false" ht="15.75" hidden="false" customHeight="true" outlineLevel="0" collapsed="false">
      <c r="A1355" s="33" t="s">
        <v>53</v>
      </c>
      <c r="B1355" s="33" t="s">
        <v>18</v>
      </c>
      <c r="C1355" s="34" t="n">
        <v>9</v>
      </c>
      <c r="D1355" s="34" t="n">
        <v>1</v>
      </c>
      <c r="E1355" s="33" t="s">
        <v>3021</v>
      </c>
      <c r="F1355" s="33" t="s">
        <v>3021</v>
      </c>
      <c r="G1355" s="34" t="n">
        <v>6</v>
      </c>
      <c r="H1355" s="33" t="s">
        <v>139</v>
      </c>
      <c r="I1355" s="33" t="s">
        <v>120</v>
      </c>
      <c r="J1355" s="33" t="s">
        <v>3032</v>
      </c>
      <c r="K1355" s="33"/>
      <c r="L1355" s="33"/>
      <c r="M1355" s="33" t="s">
        <v>3033</v>
      </c>
      <c r="N1355" s="35" t="s">
        <v>109</v>
      </c>
      <c r="O1355" s="35" t="n">
        <v>2015</v>
      </c>
      <c r="P1355" s="36" t="str">
        <f aca="false">J1355</f>
        <v>Zowie the Ingenuic</v>
      </c>
      <c r="Q1355" s="37" t="n">
        <f aca="false">COUNTIF(P:P,P1355)</f>
        <v>1</v>
      </c>
      <c r="R1355" s="38" t="str">
        <f aca="false">E1355&amp;"|"&amp;J1355</f>
        <v>Terrene Odyssey|Zowie the Ingenuic</v>
      </c>
      <c r="S1355" s="39" t="n">
        <f aca="false">COUNTIF(R:R,R1355)</f>
        <v>1</v>
      </c>
      <c r="T1355" s="40" t="str">
        <f aca="false">B1355&amp;"|"&amp;E1355&amp;"|"&amp;J1355</f>
        <v>Gold Promo|Terrene Odyssey|Zowie the Ingenuic</v>
      </c>
      <c r="U1355" s="41" t="n">
        <f aca="false">COUNTIF(T:T,T1355)</f>
        <v>1</v>
      </c>
      <c r="V1355" s="42" t="str">
        <f aca="false">B1355&amp;"|"&amp;E1355&amp;"|"&amp;J1355&amp;"|"&amp;N1355</f>
        <v>Gold Promo|Terrene Odyssey|Zowie the Ingenuic|-</v>
      </c>
      <c r="W1355" s="43" t="n">
        <f aca="false">COUNTIF(V:V,V1355)</f>
        <v>1</v>
      </c>
    </row>
    <row r="1356" customFormat="false" ht="15.75" hidden="false" customHeight="true" outlineLevel="0" collapsed="false">
      <c r="A1356" s="33" t="s">
        <v>26</v>
      </c>
      <c r="B1356" s="33" t="s">
        <v>11</v>
      </c>
      <c r="C1356" s="34" t="n">
        <v>3</v>
      </c>
      <c r="D1356" s="34" t="n">
        <v>1</v>
      </c>
      <c r="E1356" s="33" t="s">
        <v>3034</v>
      </c>
      <c r="F1356" s="33" t="s">
        <v>3034</v>
      </c>
      <c r="G1356" s="34" t="n">
        <v>3</v>
      </c>
      <c r="H1356" s="33" t="s">
        <v>110</v>
      </c>
      <c r="I1356" s="33" t="s">
        <v>120</v>
      </c>
      <c r="J1356" s="33" t="s">
        <v>677</v>
      </c>
      <c r="K1356" s="33"/>
      <c r="L1356" s="33"/>
      <c r="M1356" s="33" t="s">
        <v>678</v>
      </c>
      <c r="N1356" s="35" t="s">
        <v>26</v>
      </c>
      <c r="O1356" s="35" t="n">
        <v>2016</v>
      </c>
      <c r="P1356" s="36" t="str">
        <f aca="false">J1356</f>
        <v>Aberforth, Low Summoner</v>
      </c>
      <c r="Q1356" s="37" t="n">
        <f aca="false">COUNTIF(P:P,P1356)</f>
        <v>3</v>
      </c>
      <c r="R1356" s="38" t="str">
        <f aca="false">E1356&amp;"|"&amp;J1356</f>
        <v>The Academy|Aberforth, Low Summoner</v>
      </c>
      <c r="S1356" s="39" t="n">
        <f aca="false">COUNTIF(R:R,R1356)</f>
        <v>1</v>
      </c>
      <c r="T1356" s="40" t="str">
        <f aca="false">B1356&amp;"|"&amp;E1356&amp;"|"&amp;J1356</f>
        <v>Starter|The Academy|Aberforth, Low Summoner</v>
      </c>
      <c r="U1356" s="41" t="n">
        <f aca="false">COUNTIF(T:T,T1356)</f>
        <v>1</v>
      </c>
      <c r="V1356" s="42" t="str">
        <f aca="false">B1356&amp;"|"&amp;E1356&amp;"|"&amp;J1356&amp;"|"&amp;N1356</f>
        <v>Starter|The Academy|Aberforth, Low Summoner|Set Rotation</v>
      </c>
      <c r="W1356" s="43" t="n">
        <f aca="false">COUNTIF(V:V,V1356)</f>
        <v>1</v>
      </c>
    </row>
    <row r="1357" customFormat="false" ht="15.75" hidden="false" customHeight="true" outlineLevel="0" collapsed="false">
      <c r="A1357" s="33" t="s">
        <v>26</v>
      </c>
      <c r="B1357" s="33" t="s">
        <v>11</v>
      </c>
      <c r="C1357" s="34" t="n">
        <v>3</v>
      </c>
      <c r="D1357" s="34" t="n">
        <v>1</v>
      </c>
      <c r="E1357" s="33" t="s">
        <v>3034</v>
      </c>
      <c r="F1357" s="33" t="s">
        <v>3034</v>
      </c>
      <c r="G1357" s="34" t="n">
        <v>3</v>
      </c>
      <c r="H1357" s="33" t="s">
        <v>114</v>
      </c>
      <c r="I1357" s="33" t="s">
        <v>120</v>
      </c>
      <c r="J1357" s="33" t="s">
        <v>1866</v>
      </c>
      <c r="K1357" s="33"/>
      <c r="L1357" s="33"/>
      <c r="M1357" s="33" t="s">
        <v>1867</v>
      </c>
      <c r="N1357" s="35" t="s">
        <v>26</v>
      </c>
      <c r="O1357" s="35" t="n">
        <v>2016</v>
      </c>
      <c r="P1357" s="36" t="str">
        <f aca="false">J1357</f>
        <v>Bernie, Pyromancer</v>
      </c>
      <c r="Q1357" s="37" t="n">
        <f aca="false">COUNTIF(P:P,P1357)</f>
        <v>3</v>
      </c>
      <c r="R1357" s="38" t="str">
        <f aca="false">E1357&amp;"|"&amp;J1357</f>
        <v>The Academy|Bernie, Pyromancer</v>
      </c>
      <c r="S1357" s="39" t="n">
        <f aca="false">COUNTIF(R:R,R1357)</f>
        <v>1</v>
      </c>
      <c r="T1357" s="40" t="str">
        <f aca="false">B1357&amp;"|"&amp;E1357&amp;"|"&amp;J1357</f>
        <v>Starter|The Academy|Bernie, Pyromancer</v>
      </c>
      <c r="U1357" s="41" t="n">
        <f aca="false">COUNTIF(T:T,T1357)</f>
        <v>1</v>
      </c>
      <c r="V1357" s="42" t="str">
        <f aca="false">B1357&amp;"|"&amp;E1357&amp;"|"&amp;J1357&amp;"|"&amp;N1357</f>
        <v>Starter|The Academy|Bernie, Pyromancer|Set Rotation</v>
      </c>
      <c r="W1357" s="43" t="n">
        <f aca="false">COUNTIF(V:V,V1357)</f>
        <v>1</v>
      </c>
    </row>
    <row r="1358" customFormat="false" ht="15.75" hidden="false" customHeight="true" outlineLevel="0" collapsed="false">
      <c r="A1358" s="33" t="s">
        <v>26</v>
      </c>
      <c r="B1358" s="33" t="s">
        <v>11</v>
      </c>
      <c r="C1358" s="34" t="n">
        <v>3</v>
      </c>
      <c r="D1358" s="34" t="n">
        <v>1</v>
      </c>
      <c r="E1358" s="33" t="s">
        <v>3034</v>
      </c>
      <c r="F1358" s="33" t="s">
        <v>3034</v>
      </c>
      <c r="G1358" s="34" t="n">
        <v>1</v>
      </c>
      <c r="H1358" s="33" t="s">
        <v>109</v>
      </c>
      <c r="I1358" s="33" t="s">
        <v>109</v>
      </c>
      <c r="J1358" s="33" t="s">
        <v>224</v>
      </c>
      <c r="K1358" s="33"/>
      <c r="L1358" s="33"/>
      <c r="M1358" s="33" t="s">
        <v>226</v>
      </c>
      <c r="N1358" s="35" t="s">
        <v>26</v>
      </c>
      <c r="O1358" s="35" t="n">
        <v>2016</v>
      </c>
      <c r="P1358" s="36" t="str">
        <f aca="false">J1358</f>
        <v>Deck Protectors</v>
      </c>
      <c r="Q1358" s="37" t="n">
        <f aca="false">COUNTIF(P:P,P1358)</f>
        <v>12</v>
      </c>
      <c r="R1358" s="38" t="str">
        <f aca="false">E1358&amp;"|"&amp;J1358</f>
        <v>The Academy|Deck Protectors</v>
      </c>
      <c r="S1358" s="39" t="n">
        <f aca="false">COUNTIF(R:R,R1358)</f>
        <v>1</v>
      </c>
      <c r="T1358" s="40" t="str">
        <f aca="false">B1358&amp;"|"&amp;E1358&amp;"|"&amp;J1358</f>
        <v>Starter|The Academy|Deck Protectors</v>
      </c>
      <c r="U1358" s="41" t="n">
        <f aca="false">COUNTIF(T:T,T1358)</f>
        <v>1</v>
      </c>
      <c r="V1358" s="42" t="str">
        <f aca="false">B1358&amp;"|"&amp;E1358&amp;"|"&amp;J1358&amp;"|"&amp;N1358</f>
        <v>Starter|The Academy|Deck Protectors|Set Rotation</v>
      </c>
      <c r="W1358" s="43" t="n">
        <f aca="false">COUNTIF(V:V,V1358)</f>
        <v>1</v>
      </c>
    </row>
    <row r="1359" customFormat="false" ht="15.75" hidden="false" customHeight="true" outlineLevel="0" collapsed="false">
      <c r="A1359" s="33" t="s">
        <v>26</v>
      </c>
      <c r="B1359" s="33" t="s">
        <v>11</v>
      </c>
      <c r="C1359" s="34" t="n">
        <v>3</v>
      </c>
      <c r="D1359" s="34" t="n">
        <v>1</v>
      </c>
      <c r="E1359" s="33" t="s">
        <v>3034</v>
      </c>
      <c r="F1359" s="33" t="s">
        <v>3034</v>
      </c>
      <c r="G1359" s="34" t="n">
        <v>4</v>
      </c>
      <c r="H1359" s="33" t="s">
        <v>124</v>
      </c>
      <c r="I1359" s="33" t="s">
        <v>120</v>
      </c>
      <c r="J1359" s="33" t="s">
        <v>466</v>
      </c>
      <c r="K1359" s="33"/>
      <c r="L1359" s="33"/>
      <c r="M1359" s="33" t="s">
        <v>468</v>
      </c>
      <c r="N1359" s="35" t="s">
        <v>26</v>
      </c>
      <c r="O1359" s="35" t="n">
        <v>2016</v>
      </c>
      <c r="P1359" s="36" t="str">
        <f aca="false">J1359</f>
        <v>Donteles, the Frozen</v>
      </c>
      <c r="Q1359" s="37" t="n">
        <f aca="false">COUNTIF(P:P,P1359)</f>
        <v>3</v>
      </c>
      <c r="R1359" s="38" t="str">
        <f aca="false">E1359&amp;"|"&amp;J1359</f>
        <v>The Academy|Donteles, the Frozen</v>
      </c>
      <c r="S1359" s="39" t="n">
        <f aca="false">COUNTIF(R:R,R1359)</f>
        <v>1</v>
      </c>
      <c r="T1359" s="40" t="str">
        <f aca="false">B1359&amp;"|"&amp;E1359&amp;"|"&amp;J1359</f>
        <v>Starter|The Academy|Donteles, the Frozen</v>
      </c>
      <c r="U1359" s="41" t="n">
        <f aca="false">COUNTIF(T:T,T1359)</f>
        <v>1</v>
      </c>
      <c r="V1359" s="42" t="str">
        <f aca="false">B1359&amp;"|"&amp;E1359&amp;"|"&amp;J1359&amp;"|"&amp;N1359</f>
        <v>Starter|The Academy|Donteles, the Frozen|Set Rotation</v>
      </c>
      <c r="W1359" s="43" t="n">
        <f aca="false">COUNTIF(V:V,V1359)</f>
        <v>1</v>
      </c>
    </row>
    <row r="1360" customFormat="false" ht="15.75" hidden="false" customHeight="true" outlineLevel="0" collapsed="false">
      <c r="A1360" s="33" t="s">
        <v>26</v>
      </c>
      <c r="B1360" s="33" t="s">
        <v>11</v>
      </c>
      <c r="C1360" s="34" t="n">
        <v>3</v>
      </c>
      <c r="D1360" s="34" t="n">
        <v>1</v>
      </c>
      <c r="E1360" s="33" t="s">
        <v>3034</v>
      </c>
      <c r="F1360" s="33" t="s">
        <v>3034</v>
      </c>
      <c r="G1360" s="34" t="n">
        <v>1</v>
      </c>
      <c r="H1360" s="33" t="s">
        <v>129</v>
      </c>
      <c r="I1360" s="33" t="s">
        <v>120</v>
      </c>
      <c r="J1360" s="33" t="s">
        <v>1940</v>
      </c>
      <c r="K1360" s="33"/>
      <c r="L1360" s="33"/>
      <c r="M1360" s="33" t="s">
        <v>1941</v>
      </c>
      <c r="N1360" s="35" t="s">
        <v>26</v>
      </c>
      <c r="O1360" s="35" t="n">
        <v>2016</v>
      </c>
      <c r="P1360" s="36" t="str">
        <f aca="false">J1360</f>
        <v>Gale Summoner Hailey</v>
      </c>
      <c r="Q1360" s="37" t="n">
        <f aca="false">COUNTIF(P:P,P1360)</f>
        <v>2</v>
      </c>
      <c r="R1360" s="38" t="str">
        <f aca="false">E1360&amp;"|"&amp;J1360</f>
        <v>The Academy|Gale Summoner Hailey</v>
      </c>
      <c r="S1360" s="39" t="n">
        <f aca="false">COUNTIF(R:R,R1360)</f>
        <v>1</v>
      </c>
      <c r="T1360" s="40" t="str">
        <f aca="false">B1360&amp;"|"&amp;E1360&amp;"|"&amp;J1360</f>
        <v>Starter|The Academy|Gale Summoner Hailey</v>
      </c>
      <c r="U1360" s="41" t="n">
        <f aca="false">COUNTIF(T:T,T1360)</f>
        <v>1</v>
      </c>
      <c r="V1360" s="42" t="str">
        <f aca="false">B1360&amp;"|"&amp;E1360&amp;"|"&amp;J1360&amp;"|"&amp;N1360</f>
        <v>Starter|The Academy|Gale Summoner Hailey|Set Rotation</v>
      </c>
      <c r="W1360" s="43" t="n">
        <f aca="false">COUNTIF(V:V,V1360)</f>
        <v>1</v>
      </c>
    </row>
    <row r="1361" customFormat="false" ht="15.75" hidden="false" customHeight="true" outlineLevel="0" collapsed="false">
      <c r="A1361" s="33" t="s">
        <v>26</v>
      </c>
      <c r="B1361" s="33" t="s">
        <v>11</v>
      </c>
      <c r="C1361" s="34" t="n">
        <v>3</v>
      </c>
      <c r="D1361" s="34" t="n">
        <v>1</v>
      </c>
      <c r="E1361" s="33" t="s">
        <v>3034</v>
      </c>
      <c r="F1361" s="33" t="s">
        <v>3034</v>
      </c>
      <c r="G1361" s="34" t="n">
        <v>1</v>
      </c>
      <c r="H1361" s="33" t="s">
        <v>124</v>
      </c>
      <c r="I1361" s="33" t="s">
        <v>120</v>
      </c>
      <c r="J1361" s="33" t="s">
        <v>1979</v>
      </c>
      <c r="K1361" s="33"/>
      <c r="L1361" s="33"/>
      <c r="M1361" s="33" t="s">
        <v>1980</v>
      </c>
      <c r="N1361" s="35" t="s">
        <v>26</v>
      </c>
      <c r="O1361" s="35" t="n">
        <v>2016</v>
      </c>
      <c r="P1361" s="36" t="str">
        <f aca="false">J1361</f>
        <v>Magic Mirror</v>
      </c>
      <c r="Q1361" s="37" t="n">
        <f aca="false">COUNTIF(P:P,P1361)</f>
        <v>2</v>
      </c>
      <c r="R1361" s="38" t="str">
        <f aca="false">E1361&amp;"|"&amp;J1361</f>
        <v>The Academy|Magic Mirror</v>
      </c>
      <c r="S1361" s="39" t="n">
        <f aca="false">COUNTIF(R:R,R1361)</f>
        <v>1</v>
      </c>
      <c r="T1361" s="40" t="str">
        <f aca="false">B1361&amp;"|"&amp;E1361&amp;"|"&amp;J1361</f>
        <v>Starter|The Academy|Magic Mirror</v>
      </c>
      <c r="U1361" s="41" t="n">
        <f aca="false">COUNTIF(T:T,T1361)</f>
        <v>1</v>
      </c>
      <c r="V1361" s="42" t="str">
        <f aca="false">B1361&amp;"|"&amp;E1361&amp;"|"&amp;J1361&amp;"|"&amp;N1361</f>
        <v>Starter|The Academy|Magic Mirror|Set Rotation</v>
      </c>
      <c r="W1361" s="43" t="n">
        <f aca="false">COUNTIF(V:V,V1361)</f>
        <v>1</v>
      </c>
    </row>
    <row r="1362" customFormat="false" ht="15.75" hidden="false" customHeight="true" outlineLevel="0" collapsed="false">
      <c r="A1362" s="33" t="s">
        <v>26</v>
      </c>
      <c r="B1362" s="33" t="s">
        <v>11</v>
      </c>
      <c r="C1362" s="34" t="n">
        <v>3</v>
      </c>
      <c r="D1362" s="34" t="n">
        <v>1</v>
      </c>
      <c r="E1362" s="33" t="s">
        <v>3034</v>
      </c>
      <c r="F1362" s="33" t="s">
        <v>3034</v>
      </c>
      <c r="G1362" s="34" t="n">
        <v>2</v>
      </c>
      <c r="H1362" s="33" t="s">
        <v>110</v>
      </c>
      <c r="I1362" s="33" t="s">
        <v>120</v>
      </c>
      <c r="J1362" s="33" t="s">
        <v>686</v>
      </c>
      <c r="K1362" s="33"/>
      <c r="L1362" s="33"/>
      <c r="M1362" s="33" t="s">
        <v>687</v>
      </c>
      <c r="N1362" s="35" t="s">
        <v>26</v>
      </c>
      <c r="O1362" s="35" t="n">
        <v>2016</v>
      </c>
      <c r="P1362" s="36" t="str">
        <f aca="false">J1362</f>
        <v>Martus, Keeper of Fates</v>
      </c>
      <c r="Q1362" s="37" t="n">
        <f aca="false">COUNTIF(P:P,P1362)</f>
        <v>3</v>
      </c>
      <c r="R1362" s="38" t="str">
        <f aca="false">E1362&amp;"|"&amp;J1362</f>
        <v>The Academy|Martus, Keeper of Fates</v>
      </c>
      <c r="S1362" s="39" t="n">
        <f aca="false">COUNTIF(R:R,R1362)</f>
        <v>1</v>
      </c>
      <c r="T1362" s="40" t="str">
        <f aca="false">B1362&amp;"|"&amp;E1362&amp;"|"&amp;J1362</f>
        <v>Starter|The Academy|Martus, Keeper of Fates</v>
      </c>
      <c r="U1362" s="41" t="n">
        <f aca="false">COUNTIF(T:T,T1362)</f>
        <v>1</v>
      </c>
      <c r="V1362" s="42" t="str">
        <f aca="false">B1362&amp;"|"&amp;E1362&amp;"|"&amp;J1362&amp;"|"&amp;N1362</f>
        <v>Starter|The Academy|Martus, Keeper of Fates|Set Rotation</v>
      </c>
      <c r="W1362" s="43" t="n">
        <f aca="false">COUNTIF(V:V,V1362)</f>
        <v>1</v>
      </c>
    </row>
    <row r="1363" customFormat="false" ht="15.75" hidden="false" customHeight="true" outlineLevel="0" collapsed="false">
      <c r="A1363" s="33" t="s">
        <v>26</v>
      </c>
      <c r="B1363" s="33" t="s">
        <v>11</v>
      </c>
      <c r="C1363" s="34" t="n">
        <v>3</v>
      </c>
      <c r="D1363" s="34" t="n">
        <v>1</v>
      </c>
      <c r="E1363" s="33" t="s">
        <v>3034</v>
      </c>
      <c r="F1363" s="33" t="s">
        <v>3034</v>
      </c>
      <c r="G1363" s="34" t="n">
        <v>3</v>
      </c>
      <c r="H1363" s="33" t="s">
        <v>109</v>
      </c>
      <c r="I1363" s="33" t="s">
        <v>120</v>
      </c>
      <c r="J1363" s="33" t="s">
        <v>2013</v>
      </c>
      <c r="K1363" s="33"/>
      <c r="L1363" s="33"/>
      <c r="M1363" s="33" t="s">
        <v>3035</v>
      </c>
      <c r="N1363" s="35" t="s">
        <v>26</v>
      </c>
      <c r="O1363" s="35" t="n">
        <v>2016</v>
      </c>
      <c r="P1363" s="36" t="str">
        <f aca="false">J1363</f>
        <v>Mono-Mage Academy</v>
      </c>
      <c r="Q1363" s="37" t="n">
        <f aca="false">COUNTIF(P:P,P1363)</f>
        <v>2</v>
      </c>
      <c r="R1363" s="38" t="str">
        <f aca="false">E1363&amp;"|"&amp;J1363</f>
        <v>The Academy|Mono-Mage Academy</v>
      </c>
      <c r="S1363" s="39" t="n">
        <f aca="false">COUNTIF(R:R,R1363)</f>
        <v>1</v>
      </c>
      <c r="T1363" s="40" t="str">
        <f aca="false">B1363&amp;"|"&amp;E1363&amp;"|"&amp;J1363</f>
        <v>Starter|The Academy|Mono-Mage Academy</v>
      </c>
      <c r="U1363" s="41" t="n">
        <f aca="false">COUNTIF(T:T,T1363)</f>
        <v>1</v>
      </c>
      <c r="V1363" s="42" t="str">
        <f aca="false">B1363&amp;"|"&amp;E1363&amp;"|"&amp;J1363&amp;"|"&amp;N1363</f>
        <v>Starter|The Academy|Mono-Mage Academy|Set Rotation</v>
      </c>
      <c r="W1363" s="43" t="n">
        <f aca="false">COUNTIF(V:V,V1363)</f>
        <v>1</v>
      </c>
    </row>
    <row r="1364" customFormat="false" ht="15.75" hidden="false" customHeight="true" outlineLevel="0" collapsed="false">
      <c r="A1364" s="33" t="s">
        <v>26</v>
      </c>
      <c r="B1364" s="33" t="s">
        <v>11</v>
      </c>
      <c r="C1364" s="34" t="n">
        <v>3</v>
      </c>
      <c r="D1364" s="34" t="n">
        <v>1</v>
      </c>
      <c r="E1364" s="33" t="s">
        <v>3034</v>
      </c>
      <c r="F1364" s="33" t="s">
        <v>3034</v>
      </c>
      <c r="G1364" s="34" t="n">
        <v>5</v>
      </c>
      <c r="H1364" s="33" t="s">
        <v>139</v>
      </c>
      <c r="I1364" s="33" t="s">
        <v>120</v>
      </c>
      <c r="J1364" s="33" t="s">
        <v>2080</v>
      </c>
      <c r="K1364" s="33"/>
      <c r="L1364" s="33"/>
      <c r="M1364" s="33" t="s">
        <v>2081</v>
      </c>
      <c r="N1364" s="35" t="s">
        <v>26</v>
      </c>
      <c r="O1364" s="35" t="n">
        <v>2016</v>
      </c>
      <c r="P1364" s="36" t="str">
        <f aca="false">J1364</f>
        <v>Stage Magician Galrond</v>
      </c>
      <c r="Q1364" s="37" t="n">
        <f aca="false">COUNTIF(P:P,P1364)</f>
        <v>2</v>
      </c>
      <c r="R1364" s="38" t="str">
        <f aca="false">E1364&amp;"|"&amp;J1364</f>
        <v>The Academy|Stage Magician Galrond</v>
      </c>
      <c r="S1364" s="39" t="n">
        <f aca="false">COUNTIF(R:R,R1364)</f>
        <v>1</v>
      </c>
      <c r="T1364" s="40" t="str">
        <f aca="false">B1364&amp;"|"&amp;E1364&amp;"|"&amp;J1364</f>
        <v>Starter|The Academy|Stage Magician Galrond</v>
      </c>
      <c r="U1364" s="41" t="n">
        <f aca="false">COUNTIF(T:T,T1364)</f>
        <v>1</v>
      </c>
      <c r="V1364" s="42" t="str">
        <f aca="false">B1364&amp;"|"&amp;E1364&amp;"|"&amp;J1364&amp;"|"&amp;N1364</f>
        <v>Starter|The Academy|Stage Magician Galrond|Set Rotation</v>
      </c>
      <c r="W1364" s="43" t="n">
        <f aca="false">COUNTIF(V:V,V1364)</f>
        <v>1</v>
      </c>
    </row>
    <row r="1365" customFormat="false" ht="15.75" hidden="false" customHeight="true" outlineLevel="0" collapsed="false">
      <c r="A1365" s="33" t="s">
        <v>76</v>
      </c>
      <c r="B1365" s="33" t="s">
        <v>14</v>
      </c>
      <c r="C1365" s="34" t="n">
        <v>5</v>
      </c>
      <c r="D1365" s="34" t="n">
        <v>3</v>
      </c>
      <c r="E1365" s="33" t="s">
        <v>3036</v>
      </c>
      <c r="F1365" s="33" t="s">
        <v>3036</v>
      </c>
      <c r="G1365" s="34" t="n">
        <v>3</v>
      </c>
      <c r="H1365" s="33" t="s">
        <v>114</v>
      </c>
      <c r="I1365" s="33" t="s">
        <v>125</v>
      </c>
      <c r="J1365" s="33" t="s">
        <v>3037</v>
      </c>
      <c r="K1365" s="33" t="s">
        <v>3038</v>
      </c>
      <c r="L1365" s="33"/>
      <c r="M1365" s="33" t="s">
        <v>3039</v>
      </c>
      <c r="N1365" s="35" t="s">
        <v>39</v>
      </c>
      <c r="O1365" s="35" t="n">
        <v>2019</v>
      </c>
      <c r="P1365" s="36" t="str">
        <f aca="false">J1365</f>
        <v>BattleStar</v>
      </c>
      <c r="Q1365" s="37" t="n">
        <f aca="false">COUNTIF(P:P,P1365)</f>
        <v>1</v>
      </c>
      <c r="R1365" s="38" t="str">
        <f aca="false">E1365&amp;"|"&amp;J1365</f>
        <v>The Accessory Strikes Back|BattleStar</v>
      </c>
      <c r="S1365" s="39" t="n">
        <f aca="false">COUNTIF(R:R,R1365)</f>
        <v>1</v>
      </c>
      <c r="T1365" s="40" t="str">
        <f aca="false">B1365&amp;"|"&amp;E1365&amp;"|"&amp;J1365</f>
        <v>Premium|The Accessory Strikes Back|BattleStar</v>
      </c>
      <c r="U1365" s="41" t="n">
        <f aca="false">COUNTIF(T:T,T1365)</f>
        <v>1</v>
      </c>
      <c r="V1365" s="42" t="str">
        <f aca="false">B1365&amp;"|"&amp;E1365&amp;"|"&amp;J1365&amp;"|"&amp;N1365</f>
        <v>Premium|The Accessory Strikes Back|BattleStar|Collusion</v>
      </c>
      <c r="W1365" s="43" t="n">
        <f aca="false">COUNTIF(V:V,V1365)</f>
        <v>1</v>
      </c>
    </row>
    <row r="1366" customFormat="false" ht="15.75" hidden="false" customHeight="true" outlineLevel="0" collapsed="false">
      <c r="A1366" s="33" t="s">
        <v>76</v>
      </c>
      <c r="B1366" s="33" t="s">
        <v>14</v>
      </c>
      <c r="C1366" s="34" t="n">
        <v>5</v>
      </c>
      <c r="D1366" s="34" t="n">
        <v>2</v>
      </c>
      <c r="E1366" s="33" t="s">
        <v>3036</v>
      </c>
      <c r="F1366" s="33" t="s">
        <v>3036</v>
      </c>
      <c r="G1366" s="34" t="n">
        <v>6</v>
      </c>
      <c r="H1366" s="33" t="s">
        <v>110</v>
      </c>
      <c r="I1366" s="33" t="s">
        <v>105</v>
      </c>
      <c r="J1366" s="33" t="s">
        <v>3040</v>
      </c>
      <c r="K1366" s="33"/>
      <c r="L1366" s="33"/>
      <c r="M1366" s="33" t="s">
        <v>3041</v>
      </c>
      <c r="N1366" s="35" t="s">
        <v>39</v>
      </c>
      <c r="O1366" s="35" t="n">
        <v>2019</v>
      </c>
      <c r="P1366" s="36" t="str">
        <f aca="false">J1366</f>
        <v>Power Holder</v>
      </c>
      <c r="Q1366" s="37" t="n">
        <f aca="false">COUNTIF(P:P,P1366)</f>
        <v>1</v>
      </c>
      <c r="R1366" s="38" t="str">
        <f aca="false">E1366&amp;"|"&amp;J1366</f>
        <v>The Accessory Strikes Back|Power Holder</v>
      </c>
      <c r="S1366" s="39" t="n">
        <f aca="false">COUNTIF(R:R,R1366)</f>
        <v>1</v>
      </c>
      <c r="T1366" s="40" t="str">
        <f aca="false">B1366&amp;"|"&amp;E1366&amp;"|"&amp;J1366</f>
        <v>Premium|The Accessory Strikes Back|Power Holder</v>
      </c>
      <c r="U1366" s="41" t="n">
        <f aca="false">COUNTIF(T:T,T1366)</f>
        <v>1</v>
      </c>
      <c r="V1366" s="42" t="str">
        <f aca="false">B1366&amp;"|"&amp;E1366&amp;"|"&amp;J1366&amp;"|"&amp;N1366</f>
        <v>Premium|The Accessory Strikes Back|Power Holder|Collusion</v>
      </c>
      <c r="W1366" s="43" t="n">
        <f aca="false">COUNTIF(V:V,V1366)</f>
        <v>1</v>
      </c>
    </row>
    <row r="1367" customFormat="false" ht="15.75" hidden="false" customHeight="true" outlineLevel="0" collapsed="false">
      <c r="A1367" s="33" t="s">
        <v>76</v>
      </c>
      <c r="B1367" s="33" t="s">
        <v>14</v>
      </c>
      <c r="C1367" s="34" t="n">
        <v>5</v>
      </c>
      <c r="D1367" s="34" t="n">
        <v>2</v>
      </c>
      <c r="E1367" s="33" t="s">
        <v>3036</v>
      </c>
      <c r="F1367" s="33" t="s">
        <v>3036</v>
      </c>
      <c r="G1367" s="34" t="n">
        <v>4</v>
      </c>
      <c r="H1367" s="33" t="s">
        <v>124</v>
      </c>
      <c r="I1367" s="33" t="s">
        <v>117</v>
      </c>
      <c r="J1367" s="33" t="s">
        <v>3042</v>
      </c>
      <c r="K1367" s="33" t="s">
        <v>3043</v>
      </c>
      <c r="L1367" s="33"/>
      <c r="M1367" s="33" t="s">
        <v>3044</v>
      </c>
      <c r="N1367" s="35" t="s">
        <v>39</v>
      </c>
      <c r="O1367" s="35" t="n">
        <v>2019</v>
      </c>
      <c r="P1367" s="36" t="str">
        <f aca="false">J1367</f>
        <v>Red Bike</v>
      </c>
      <c r="Q1367" s="37" t="n">
        <f aca="false">COUNTIF(P:P,P1367)</f>
        <v>1</v>
      </c>
      <c r="R1367" s="38" t="str">
        <f aca="false">E1367&amp;"|"&amp;J1367</f>
        <v>The Accessory Strikes Back|Red Bike</v>
      </c>
      <c r="S1367" s="39" t="n">
        <f aca="false">COUNTIF(R:R,R1367)</f>
        <v>1</v>
      </c>
      <c r="T1367" s="40" t="str">
        <f aca="false">B1367&amp;"|"&amp;E1367&amp;"|"&amp;J1367</f>
        <v>Premium|The Accessory Strikes Back|Red Bike</v>
      </c>
      <c r="U1367" s="41" t="n">
        <f aca="false">COUNTIF(T:T,T1367)</f>
        <v>1</v>
      </c>
      <c r="V1367" s="42" t="str">
        <f aca="false">B1367&amp;"|"&amp;E1367&amp;"|"&amp;J1367&amp;"|"&amp;N1367</f>
        <v>Premium|The Accessory Strikes Back|Red Bike|Collusion</v>
      </c>
      <c r="W1367" s="43" t="n">
        <f aca="false">COUNTIF(V:V,V1367)</f>
        <v>1</v>
      </c>
    </row>
    <row r="1368" customFormat="false" ht="15.75" hidden="false" customHeight="true" outlineLevel="0" collapsed="false">
      <c r="A1368" s="33" t="s">
        <v>76</v>
      </c>
      <c r="B1368" s="33" t="s">
        <v>14</v>
      </c>
      <c r="C1368" s="34" t="n">
        <v>5</v>
      </c>
      <c r="D1368" s="34" t="n">
        <v>1</v>
      </c>
      <c r="E1368" s="33" t="s">
        <v>3036</v>
      </c>
      <c r="F1368" s="33" t="s">
        <v>3036</v>
      </c>
      <c r="G1368" s="34" t="n">
        <v>7</v>
      </c>
      <c r="H1368" s="33" t="s">
        <v>139</v>
      </c>
      <c r="I1368" s="33" t="s">
        <v>117</v>
      </c>
      <c r="J1368" s="33" t="s">
        <v>3045</v>
      </c>
      <c r="K1368" s="33" t="s">
        <v>3046</v>
      </c>
      <c r="L1368" s="33"/>
      <c r="M1368" s="33" t="s">
        <v>3047</v>
      </c>
      <c r="N1368" s="35" t="s">
        <v>39</v>
      </c>
      <c r="O1368" s="35" t="n">
        <v>2019</v>
      </c>
      <c r="P1368" s="36" t="str">
        <f aca="false">J1368</f>
        <v>The High Ground</v>
      </c>
      <c r="Q1368" s="37" t="n">
        <f aca="false">COUNTIF(P:P,P1368)</f>
        <v>1</v>
      </c>
      <c r="R1368" s="38" t="str">
        <f aca="false">E1368&amp;"|"&amp;J1368</f>
        <v>The Accessory Strikes Back|The High Ground</v>
      </c>
      <c r="S1368" s="39" t="n">
        <f aca="false">COUNTIF(R:R,R1368)</f>
        <v>1</v>
      </c>
      <c r="T1368" s="40" t="str">
        <f aca="false">B1368&amp;"|"&amp;E1368&amp;"|"&amp;J1368</f>
        <v>Premium|The Accessory Strikes Back|The High Ground</v>
      </c>
      <c r="U1368" s="41" t="n">
        <f aca="false">COUNTIF(T:T,T1368)</f>
        <v>1</v>
      </c>
      <c r="V1368" s="42" t="str">
        <f aca="false">B1368&amp;"|"&amp;E1368&amp;"|"&amp;J1368&amp;"|"&amp;N1368</f>
        <v>Premium|The Accessory Strikes Back|The High Ground|Collusion</v>
      </c>
      <c r="W1368" s="43" t="n">
        <f aca="false">COUNTIF(V:V,V1368)</f>
        <v>1</v>
      </c>
    </row>
    <row r="1369" customFormat="false" ht="15.75" hidden="false" customHeight="true" outlineLevel="0" collapsed="false">
      <c r="A1369" s="33" t="s">
        <v>76</v>
      </c>
      <c r="B1369" s="33" t="s">
        <v>14</v>
      </c>
      <c r="C1369" s="34" t="n">
        <v>5</v>
      </c>
      <c r="D1369" s="34" t="n">
        <v>2</v>
      </c>
      <c r="E1369" s="33" t="s">
        <v>3036</v>
      </c>
      <c r="F1369" s="33" t="s">
        <v>3036</v>
      </c>
      <c r="G1369" s="34" t="n">
        <v>5</v>
      </c>
      <c r="H1369" s="33" t="s">
        <v>110</v>
      </c>
      <c r="I1369" s="33" t="s">
        <v>117</v>
      </c>
      <c r="J1369" s="33" t="s">
        <v>3048</v>
      </c>
      <c r="K1369" s="33" t="s">
        <v>3049</v>
      </c>
      <c r="L1369" s="33"/>
      <c r="M1369" s="33" t="s">
        <v>3050</v>
      </c>
      <c r="N1369" s="35" t="s">
        <v>39</v>
      </c>
      <c r="O1369" s="35" t="n">
        <v>2019</v>
      </c>
      <c r="P1369" s="36" t="str">
        <f aca="false">J1369</f>
        <v>The Spice</v>
      </c>
      <c r="Q1369" s="37" t="n">
        <f aca="false">COUNTIF(P:P,P1369)</f>
        <v>1</v>
      </c>
      <c r="R1369" s="38" t="str">
        <f aca="false">E1369&amp;"|"&amp;J1369</f>
        <v>The Accessory Strikes Back|The Spice</v>
      </c>
      <c r="S1369" s="39" t="n">
        <f aca="false">COUNTIF(R:R,R1369)</f>
        <v>1</v>
      </c>
      <c r="T1369" s="40" t="str">
        <f aca="false">B1369&amp;"|"&amp;E1369&amp;"|"&amp;J1369</f>
        <v>Premium|The Accessory Strikes Back|The Spice</v>
      </c>
      <c r="U1369" s="41" t="n">
        <f aca="false">COUNTIF(T:T,T1369)</f>
        <v>1</v>
      </c>
      <c r="V1369" s="42" t="str">
        <f aca="false">B1369&amp;"|"&amp;E1369&amp;"|"&amp;J1369&amp;"|"&amp;N1369</f>
        <v>Premium|The Accessory Strikes Back|The Spice|Collusion</v>
      </c>
      <c r="W1369" s="43" t="n">
        <f aca="false">COUNTIF(V:V,V1369)</f>
        <v>1</v>
      </c>
    </row>
    <row r="1370" customFormat="false" ht="15.75" hidden="false" customHeight="true" outlineLevel="0" collapsed="false">
      <c r="A1370" s="33" t="s">
        <v>76</v>
      </c>
      <c r="B1370" s="33" t="s">
        <v>14</v>
      </c>
      <c r="C1370" s="34" t="n">
        <v>5</v>
      </c>
      <c r="D1370" s="34" t="n">
        <v>2</v>
      </c>
      <c r="E1370" s="33" t="s">
        <v>3036</v>
      </c>
      <c r="F1370" s="33" t="s">
        <v>3036</v>
      </c>
      <c r="G1370" s="34" t="n">
        <v>4</v>
      </c>
      <c r="H1370" s="33" t="s">
        <v>99</v>
      </c>
      <c r="I1370" s="33" t="s">
        <v>109</v>
      </c>
      <c r="J1370" s="33" t="s">
        <v>3051</v>
      </c>
      <c r="K1370" s="33" t="s">
        <v>3052</v>
      </c>
      <c r="L1370" s="33"/>
      <c r="M1370" s="33" t="s">
        <v>3053</v>
      </c>
      <c r="N1370" s="35" t="s">
        <v>39</v>
      </c>
      <c r="O1370" s="35" t="n">
        <v>2019</v>
      </c>
      <c r="P1370" s="36" t="str">
        <f aca="false">J1370</f>
        <v>USS Entertainment</v>
      </c>
      <c r="Q1370" s="37" t="n">
        <f aca="false">COUNTIF(P:P,P1370)</f>
        <v>1</v>
      </c>
      <c r="R1370" s="38" t="str">
        <f aca="false">E1370&amp;"|"&amp;J1370</f>
        <v>The Accessory Strikes Back|USS Entertainment</v>
      </c>
      <c r="S1370" s="39" t="n">
        <f aca="false">COUNTIF(R:R,R1370)</f>
        <v>1</v>
      </c>
      <c r="T1370" s="40" t="str">
        <f aca="false">B1370&amp;"|"&amp;E1370&amp;"|"&amp;J1370</f>
        <v>Premium|The Accessory Strikes Back|USS Entertainment</v>
      </c>
      <c r="U1370" s="41" t="n">
        <f aca="false">COUNTIF(T:T,T1370)</f>
        <v>1</v>
      </c>
      <c r="V1370" s="42" t="str">
        <f aca="false">B1370&amp;"|"&amp;E1370&amp;"|"&amp;J1370&amp;"|"&amp;N1370</f>
        <v>Premium|The Accessory Strikes Back|USS Entertainment|Collusion</v>
      </c>
      <c r="W1370" s="43" t="n">
        <f aca="false">COUNTIF(V:V,V1370)</f>
        <v>1</v>
      </c>
    </row>
    <row r="1371" customFormat="false" ht="15.75" hidden="false" customHeight="true" outlineLevel="0" collapsed="false">
      <c r="A1371" s="33" t="s">
        <v>10</v>
      </c>
      <c r="B1371" s="33" t="s">
        <v>16</v>
      </c>
      <c r="C1371" s="34" t="n">
        <v>5</v>
      </c>
      <c r="D1371" s="34" t="n">
        <v>1</v>
      </c>
      <c r="E1371" s="33" t="s">
        <v>3054</v>
      </c>
      <c r="F1371" s="33" t="s">
        <v>3054</v>
      </c>
      <c r="G1371" s="34" t="n">
        <v>6</v>
      </c>
      <c r="H1371" s="33" t="s">
        <v>139</v>
      </c>
      <c r="I1371" s="33" t="s">
        <v>120</v>
      </c>
      <c r="J1371" s="33" t="s">
        <v>3055</v>
      </c>
      <c r="K1371" s="33"/>
      <c r="L1371" s="33"/>
      <c r="M1371" s="33" t="s">
        <v>3056</v>
      </c>
      <c r="N1371" s="35" t="s">
        <v>109</v>
      </c>
      <c r="O1371" s="35" t="n">
        <v>2015</v>
      </c>
      <c r="P1371" s="36" t="str">
        <f aca="false">J1371</f>
        <v>Chrys, Crystomancer of the Crystal</v>
      </c>
      <c r="Q1371" s="37" t="n">
        <f aca="false">COUNTIF(P:P,P1371)</f>
        <v>1</v>
      </c>
      <c r="R1371" s="38" t="str">
        <f aca="false">E1371&amp;"|"&amp;J1371</f>
        <v>The Backer Bunch|Chrys, Crystomancer of the Crystal</v>
      </c>
      <c r="S1371" s="39" t="n">
        <f aca="false">COUNTIF(R:R,R1371)</f>
        <v>1</v>
      </c>
      <c r="T1371" s="40" t="str">
        <f aca="false">B1371&amp;"|"&amp;E1371&amp;"|"&amp;J1371</f>
        <v>Bronze Promo|The Backer Bunch|Chrys, Crystomancer of the Crystal</v>
      </c>
      <c r="U1371" s="41" t="n">
        <f aca="false">COUNTIF(T:T,T1371)</f>
        <v>1</v>
      </c>
      <c r="V1371" s="42" t="str">
        <f aca="false">B1371&amp;"|"&amp;E1371&amp;"|"&amp;J1371&amp;"|"&amp;N1371</f>
        <v>Bronze Promo|The Backer Bunch|Chrys, Crystomancer of the Crystal|-</v>
      </c>
      <c r="W1371" s="43" t="n">
        <f aca="false">COUNTIF(V:V,V1371)</f>
        <v>1</v>
      </c>
    </row>
    <row r="1372" customFormat="false" ht="15.75" hidden="false" customHeight="true" outlineLevel="0" collapsed="false">
      <c r="A1372" s="33" t="s">
        <v>10</v>
      </c>
      <c r="B1372" s="33" t="s">
        <v>16</v>
      </c>
      <c r="C1372" s="34" t="n">
        <v>5</v>
      </c>
      <c r="D1372" s="34" t="n">
        <v>1</v>
      </c>
      <c r="E1372" s="33" t="s">
        <v>3054</v>
      </c>
      <c r="F1372" s="33" t="s">
        <v>3054</v>
      </c>
      <c r="G1372" s="34" t="n">
        <v>6</v>
      </c>
      <c r="H1372" s="33" t="s">
        <v>110</v>
      </c>
      <c r="I1372" s="33" t="s">
        <v>105</v>
      </c>
      <c r="J1372" s="33" t="s">
        <v>3057</v>
      </c>
      <c r="K1372" s="33"/>
      <c r="L1372" s="33"/>
      <c r="M1372" s="33" t="s">
        <v>3058</v>
      </c>
      <c r="N1372" s="35" t="s">
        <v>109</v>
      </c>
      <c r="O1372" s="35" t="n">
        <v>2015</v>
      </c>
      <c r="P1372" s="36" t="str">
        <f aca="false">J1372</f>
        <v>Dr. Smile</v>
      </c>
      <c r="Q1372" s="37" t="n">
        <f aca="false">COUNTIF(P:P,P1372)</f>
        <v>1</v>
      </c>
      <c r="R1372" s="38" t="str">
        <f aca="false">E1372&amp;"|"&amp;J1372</f>
        <v>The Backer Bunch|Dr. Smile</v>
      </c>
      <c r="S1372" s="39" t="n">
        <f aca="false">COUNTIF(R:R,R1372)</f>
        <v>1</v>
      </c>
      <c r="T1372" s="40" t="str">
        <f aca="false">B1372&amp;"|"&amp;E1372&amp;"|"&amp;J1372</f>
        <v>Bronze Promo|The Backer Bunch|Dr. Smile</v>
      </c>
      <c r="U1372" s="41" t="n">
        <f aca="false">COUNTIF(T:T,T1372)</f>
        <v>1</v>
      </c>
      <c r="V1372" s="42" t="str">
        <f aca="false">B1372&amp;"|"&amp;E1372&amp;"|"&amp;J1372&amp;"|"&amp;N1372</f>
        <v>Bronze Promo|The Backer Bunch|Dr. Smile|-</v>
      </c>
      <c r="W1372" s="43" t="n">
        <f aca="false">COUNTIF(V:V,V1372)</f>
        <v>1</v>
      </c>
    </row>
    <row r="1373" customFormat="false" ht="15.75" hidden="false" customHeight="true" outlineLevel="0" collapsed="false">
      <c r="A1373" s="33" t="s">
        <v>10</v>
      </c>
      <c r="B1373" s="33" t="s">
        <v>16</v>
      </c>
      <c r="C1373" s="34" t="n">
        <v>5</v>
      </c>
      <c r="D1373" s="34" t="n">
        <v>1</v>
      </c>
      <c r="E1373" s="33" t="s">
        <v>3054</v>
      </c>
      <c r="F1373" s="33" t="s">
        <v>3054</v>
      </c>
      <c r="G1373" s="34" t="n">
        <v>6</v>
      </c>
      <c r="H1373" s="33" t="s">
        <v>114</v>
      </c>
      <c r="I1373" s="33" t="s">
        <v>125</v>
      </c>
      <c r="J1373" s="33" t="s">
        <v>3059</v>
      </c>
      <c r="K1373" s="33" t="s">
        <v>3060</v>
      </c>
      <c r="L1373" s="33"/>
      <c r="M1373" s="33" t="s">
        <v>3061</v>
      </c>
      <c r="N1373" s="35" t="s">
        <v>109</v>
      </c>
      <c r="O1373" s="35" t="n">
        <v>2015</v>
      </c>
      <c r="P1373" s="36" t="str">
        <f aca="false">J1373</f>
        <v>Error Finn</v>
      </c>
      <c r="Q1373" s="37" t="n">
        <f aca="false">COUNTIF(P:P,P1373)</f>
        <v>1</v>
      </c>
      <c r="R1373" s="38" t="str">
        <f aca="false">E1373&amp;"|"&amp;J1373</f>
        <v>The Backer Bunch|Error Finn</v>
      </c>
      <c r="S1373" s="39" t="n">
        <f aca="false">COUNTIF(R:R,R1373)</f>
        <v>1</v>
      </c>
      <c r="T1373" s="40" t="str">
        <f aca="false">B1373&amp;"|"&amp;E1373&amp;"|"&amp;J1373</f>
        <v>Bronze Promo|The Backer Bunch|Error Finn</v>
      </c>
      <c r="U1373" s="41" t="n">
        <f aca="false">COUNTIF(T:T,T1373)</f>
        <v>1</v>
      </c>
      <c r="V1373" s="42" t="str">
        <f aca="false">B1373&amp;"|"&amp;E1373&amp;"|"&amp;J1373&amp;"|"&amp;N1373</f>
        <v>Bronze Promo|The Backer Bunch|Error Finn|-</v>
      </c>
      <c r="W1373" s="43" t="n">
        <f aca="false">COUNTIF(V:V,V1373)</f>
        <v>1</v>
      </c>
    </row>
    <row r="1374" customFormat="false" ht="15.75" hidden="false" customHeight="true" outlineLevel="0" collapsed="false">
      <c r="A1374" s="33" t="s">
        <v>10</v>
      </c>
      <c r="B1374" s="33" t="s">
        <v>16</v>
      </c>
      <c r="C1374" s="34" t="n">
        <v>5</v>
      </c>
      <c r="D1374" s="34" t="n">
        <v>1</v>
      </c>
      <c r="E1374" s="33" t="s">
        <v>3054</v>
      </c>
      <c r="F1374" s="33" t="s">
        <v>3054</v>
      </c>
      <c r="G1374" s="34" t="n">
        <v>6</v>
      </c>
      <c r="H1374" s="33" t="s">
        <v>124</v>
      </c>
      <c r="I1374" s="33" t="s">
        <v>125</v>
      </c>
      <c r="J1374" s="33" t="s">
        <v>3062</v>
      </c>
      <c r="K1374" s="33"/>
      <c r="L1374" s="33"/>
      <c r="M1374" s="33" t="s">
        <v>3063</v>
      </c>
      <c r="N1374" s="35" t="s">
        <v>109</v>
      </c>
      <c r="O1374" s="35" t="n">
        <v>2015</v>
      </c>
      <c r="P1374" s="36" t="str">
        <f aca="false">J1374</f>
        <v>Grand Admiral Duersten</v>
      </c>
      <c r="Q1374" s="37" t="n">
        <f aca="false">COUNTIF(P:P,P1374)</f>
        <v>1</v>
      </c>
      <c r="R1374" s="38" t="str">
        <f aca="false">E1374&amp;"|"&amp;J1374</f>
        <v>The Backer Bunch|Grand Admiral Duersten</v>
      </c>
      <c r="S1374" s="39" t="n">
        <f aca="false">COUNTIF(R:R,R1374)</f>
        <v>1</v>
      </c>
      <c r="T1374" s="40" t="str">
        <f aca="false">B1374&amp;"|"&amp;E1374&amp;"|"&amp;J1374</f>
        <v>Bronze Promo|The Backer Bunch|Grand Admiral Duersten</v>
      </c>
      <c r="U1374" s="41" t="n">
        <f aca="false">COUNTIF(T:T,T1374)</f>
        <v>1</v>
      </c>
      <c r="V1374" s="42" t="str">
        <f aca="false">B1374&amp;"|"&amp;E1374&amp;"|"&amp;J1374&amp;"|"&amp;N1374</f>
        <v>Bronze Promo|The Backer Bunch|Grand Admiral Duersten|-</v>
      </c>
      <c r="W1374" s="43" t="n">
        <f aca="false">COUNTIF(V:V,V1374)</f>
        <v>1</v>
      </c>
    </row>
    <row r="1375" customFormat="false" ht="15.75" hidden="false" customHeight="true" outlineLevel="0" collapsed="false">
      <c r="A1375" s="33" t="s">
        <v>10</v>
      </c>
      <c r="B1375" s="33" t="s">
        <v>16</v>
      </c>
      <c r="C1375" s="34" t="n">
        <v>5</v>
      </c>
      <c r="D1375" s="34" t="n">
        <v>1</v>
      </c>
      <c r="E1375" s="33" t="s">
        <v>3054</v>
      </c>
      <c r="F1375" s="33" t="s">
        <v>3054</v>
      </c>
      <c r="G1375" s="34" t="n">
        <v>6</v>
      </c>
      <c r="H1375" s="33" t="s">
        <v>139</v>
      </c>
      <c r="I1375" s="33" t="s">
        <v>125</v>
      </c>
      <c r="J1375" s="33" t="s">
        <v>3064</v>
      </c>
      <c r="K1375" s="33"/>
      <c r="L1375" s="33"/>
      <c r="M1375" s="33" t="s">
        <v>3065</v>
      </c>
      <c r="N1375" s="35" t="s">
        <v>109</v>
      </c>
      <c r="O1375" s="35" t="n">
        <v>2015</v>
      </c>
      <c r="P1375" s="36" t="str">
        <f aca="false">J1375</f>
        <v>Mr. RJ POfect</v>
      </c>
      <c r="Q1375" s="37" t="n">
        <f aca="false">COUNTIF(P:P,P1375)</f>
        <v>1</v>
      </c>
      <c r="R1375" s="38" t="str">
        <f aca="false">E1375&amp;"|"&amp;J1375</f>
        <v>The Backer Bunch|Mr. RJ POfect</v>
      </c>
      <c r="S1375" s="39" t="n">
        <f aca="false">COUNTIF(R:R,R1375)</f>
        <v>1</v>
      </c>
      <c r="T1375" s="40" t="str">
        <f aca="false">B1375&amp;"|"&amp;E1375&amp;"|"&amp;J1375</f>
        <v>Bronze Promo|The Backer Bunch|Mr. RJ POfect</v>
      </c>
      <c r="U1375" s="41" t="n">
        <f aca="false">COUNTIF(T:T,T1375)</f>
        <v>1</v>
      </c>
      <c r="V1375" s="42" t="str">
        <f aca="false">B1375&amp;"|"&amp;E1375&amp;"|"&amp;J1375&amp;"|"&amp;N1375</f>
        <v>Bronze Promo|The Backer Bunch|Mr. RJ POfect|-</v>
      </c>
      <c r="W1375" s="43" t="n">
        <f aca="false">COUNTIF(V:V,V1375)</f>
        <v>1</v>
      </c>
    </row>
    <row r="1376" customFormat="false" ht="15.75" hidden="false" customHeight="true" outlineLevel="0" collapsed="false">
      <c r="A1376" s="33" t="s">
        <v>10</v>
      </c>
      <c r="B1376" s="33" t="s">
        <v>16</v>
      </c>
      <c r="C1376" s="34" t="n">
        <v>5</v>
      </c>
      <c r="D1376" s="34" t="n">
        <v>1</v>
      </c>
      <c r="E1376" s="33" t="s">
        <v>3054</v>
      </c>
      <c r="F1376" s="33" t="s">
        <v>3054</v>
      </c>
      <c r="G1376" s="34" t="n">
        <v>6</v>
      </c>
      <c r="H1376" s="33" t="s">
        <v>99</v>
      </c>
      <c r="I1376" s="33" t="s">
        <v>105</v>
      </c>
      <c r="J1376" s="33" t="s">
        <v>3066</v>
      </c>
      <c r="K1376" s="33" t="s">
        <v>3067</v>
      </c>
      <c r="L1376" s="33"/>
      <c r="M1376" s="33" t="s">
        <v>3068</v>
      </c>
      <c r="N1376" s="35" t="s">
        <v>109</v>
      </c>
      <c r="O1376" s="35" t="n">
        <v>2015</v>
      </c>
      <c r="P1376" s="36" t="str">
        <f aca="false">J1376</f>
        <v>Prota Go'Niztt</v>
      </c>
      <c r="Q1376" s="37" t="n">
        <f aca="false">COUNTIF(P:P,P1376)</f>
        <v>1</v>
      </c>
      <c r="R1376" s="38" t="str">
        <f aca="false">E1376&amp;"|"&amp;J1376</f>
        <v>The Backer Bunch|Prota Go'Niztt</v>
      </c>
      <c r="S1376" s="39" t="n">
        <f aca="false">COUNTIF(R:R,R1376)</f>
        <v>1</v>
      </c>
      <c r="T1376" s="40" t="str">
        <f aca="false">B1376&amp;"|"&amp;E1376&amp;"|"&amp;J1376</f>
        <v>Bronze Promo|The Backer Bunch|Prota Go'Niztt</v>
      </c>
      <c r="U1376" s="41" t="n">
        <f aca="false">COUNTIF(T:T,T1376)</f>
        <v>1</v>
      </c>
      <c r="V1376" s="42" t="str">
        <f aca="false">B1376&amp;"|"&amp;E1376&amp;"|"&amp;J1376&amp;"|"&amp;N1376</f>
        <v>Bronze Promo|The Backer Bunch|Prota Go'Niztt|-</v>
      </c>
      <c r="W1376" s="43" t="n">
        <f aca="false">COUNTIF(V:V,V1376)</f>
        <v>1</v>
      </c>
    </row>
    <row r="1377" customFormat="false" ht="15.75" hidden="false" customHeight="true" outlineLevel="0" collapsed="false">
      <c r="A1377" s="33" t="s">
        <v>26</v>
      </c>
      <c r="B1377" s="33" t="s">
        <v>19</v>
      </c>
      <c r="C1377" s="34" t="n">
        <v>10</v>
      </c>
      <c r="D1377" s="34" t="n">
        <v>5</v>
      </c>
      <c r="E1377" s="33" t="s">
        <v>3069</v>
      </c>
      <c r="F1377" s="33" t="s">
        <v>2490</v>
      </c>
      <c r="G1377" s="34" t="n">
        <v>9</v>
      </c>
      <c r="H1377" s="33" t="s">
        <v>109</v>
      </c>
      <c r="I1377" s="33" t="s">
        <v>243</v>
      </c>
      <c r="J1377" s="33" t="s">
        <v>2491</v>
      </c>
      <c r="K1377" s="33"/>
      <c r="L1377" s="33"/>
      <c r="M1377" s="33" t="s">
        <v>3070</v>
      </c>
      <c r="N1377" s="35" t="s">
        <v>26</v>
      </c>
      <c r="O1377" s="35" t="n">
        <v>2016</v>
      </c>
      <c r="P1377" s="36" t="str">
        <f aca="false">J1377</f>
        <v>Pritchard Leftfield</v>
      </c>
      <c r="Q1377" s="37" t="n">
        <f aca="false">COUNTIF(P:P,P1377)</f>
        <v>3</v>
      </c>
      <c r="R1377" s="38" t="str">
        <f aca="false">E1377&amp;"|"&amp;J1377</f>
        <v>The Cards that Time Forgot|Pritchard Leftfield</v>
      </c>
      <c r="S1377" s="39" t="n">
        <f aca="false">COUNTIF(R:R,R1377)</f>
        <v>1</v>
      </c>
      <c r="T1377" s="40" t="str">
        <f aca="false">B1377&amp;"|"&amp;E1377&amp;"|"&amp;J1377</f>
        <v>Pro Player|The Cards that Time Forgot|Pritchard Leftfield</v>
      </c>
      <c r="U1377" s="41" t="n">
        <f aca="false">COUNTIF(T:T,T1377)</f>
        <v>1</v>
      </c>
      <c r="V1377" s="42" t="str">
        <f aca="false">B1377&amp;"|"&amp;E1377&amp;"|"&amp;J1377&amp;"|"&amp;N1377</f>
        <v>Pro Player|The Cards that Time Forgot|Pritchard Leftfield|Set Rotation</v>
      </c>
      <c r="W1377" s="43" t="n">
        <f aca="false">COUNTIF(V:V,V1377)</f>
        <v>1</v>
      </c>
    </row>
    <row r="1378" customFormat="false" ht="15.75" hidden="false" customHeight="true" outlineLevel="0" collapsed="false">
      <c r="A1378" s="33" t="s">
        <v>81</v>
      </c>
      <c r="B1378" s="33" t="s">
        <v>12</v>
      </c>
      <c r="C1378" s="34" t="n">
        <v>3</v>
      </c>
      <c r="D1378" s="34" t="n">
        <v>1</v>
      </c>
      <c r="E1378" s="33" t="s">
        <v>3071</v>
      </c>
      <c r="F1378" s="33" t="s">
        <v>9</v>
      </c>
      <c r="G1378" s="34" t="n">
        <v>6</v>
      </c>
      <c r="H1378" s="33" t="s">
        <v>124</v>
      </c>
      <c r="I1378" s="33" t="s">
        <v>117</v>
      </c>
      <c r="J1378" s="33" t="s">
        <v>3072</v>
      </c>
      <c r="K1378" s="33"/>
      <c r="L1378" s="33"/>
      <c r="M1378" s="33" t="s">
        <v>3073</v>
      </c>
      <c r="N1378" s="35" t="s">
        <v>109</v>
      </c>
      <c r="O1378" s="35" t="n">
        <v>2017</v>
      </c>
      <c r="P1378" s="36" t="str">
        <f aca="false">J1378</f>
        <v>Chucky Smooth</v>
      </c>
      <c r="Q1378" s="37" t="n">
        <f aca="false">COUNTIF(P:P,P1378)</f>
        <v>1</v>
      </c>
      <c r="R1378" s="38" t="str">
        <f aca="false">E1378&amp;"|"&amp;J1378</f>
        <v>The Dice Tower|Chucky Smooth</v>
      </c>
      <c r="S1378" s="39" t="n">
        <f aca="false">COUNTIF(R:R,R1378)</f>
        <v>1</v>
      </c>
      <c r="T1378" s="40" t="str">
        <f aca="false">B1378&amp;"|"&amp;E1378&amp;"|"&amp;J1378</f>
        <v>Core|The Dice Tower|Chucky Smooth</v>
      </c>
      <c r="U1378" s="41" t="n">
        <f aca="false">COUNTIF(T:T,T1378)</f>
        <v>1</v>
      </c>
      <c r="V1378" s="42" t="str">
        <f aca="false">B1378&amp;"|"&amp;E1378&amp;"|"&amp;J1378&amp;"|"&amp;N1378</f>
        <v>Core|The Dice Tower|Chucky Smooth|-</v>
      </c>
      <c r="W1378" s="43" t="n">
        <f aca="false">COUNTIF(V:V,V1378)</f>
        <v>1</v>
      </c>
    </row>
    <row r="1379" customFormat="false" ht="15.75" hidden="false" customHeight="true" outlineLevel="0" collapsed="false">
      <c r="A1379" s="33" t="s">
        <v>26</v>
      </c>
      <c r="B1379" s="33" t="s">
        <v>11</v>
      </c>
      <c r="C1379" s="34" t="n">
        <v>3</v>
      </c>
      <c r="D1379" s="34" t="n">
        <v>1</v>
      </c>
      <c r="E1379" s="33" t="s">
        <v>3074</v>
      </c>
      <c r="F1379" s="33" t="s">
        <v>3074</v>
      </c>
      <c r="G1379" s="34" t="n">
        <v>3</v>
      </c>
      <c r="H1379" s="33" t="s">
        <v>110</v>
      </c>
      <c r="I1379" s="33" t="s">
        <v>125</v>
      </c>
      <c r="J1379" s="33" t="s">
        <v>1907</v>
      </c>
      <c r="K1379" s="33"/>
      <c r="L1379" s="33"/>
      <c r="M1379" s="33" t="s">
        <v>3075</v>
      </c>
      <c r="N1379" s="35" t="s">
        <v>26</v>
      </c>
      <c r="O1379" s="35" t="n">
        <v>2016</v>
      </c>
      <c r="P1379" s="36" t="str">
        <f aca="false">J1379</f>
        <v>Darkhunter Vivienne</v>
      </c>
      <c r="Q1379" s="37" t="n">
        <f aca="false">COUNTIF(P:P,P1379)</f>
        <v>2</v>
      </c>
      <c r="R1379" s="38" t="str">
        <f aca="false">E1379&amp;"|"&amp;J1379</f>
        <v>The Great War|Darkhunter Vivienne</v>
      </c>
      <c r="S1379" s="39" t="n">
        <f aca="false">COUNTIF(R:R,R1379)</f>
        <v>1</v>
      </c>
      <c r="T1379" s="40" t="str">
        <f aca="false">B1379&amp;"|"&amp;E1379&amp;"|"&amp;J1379</f>
        <v>Starter|The Great War|Darkhunter Vivienne</v>
      </c>
      <c r="U1379" s="41" t="n">
        <f aca="false">COUNTIF(T:T,T1379)</f>
        <v>1</v>
      </c>
      <c r="V1379" s="42" t="str">
        <f aca="false">B1379&amp;"|"&amp;E1379&amp;"|"&amp;J1379&amp;"|"&amp;N1379</f>
        <v>Starter|The Great War|Darkhunter Vivienne|Set Rotation</v>
      </c>
      <c r="W1379" s="43" t="n">
        <f aca="false">COUNTIF(V:V,V1379)</f>
        <v>1</v>
      </c>
    </row>
    <row r="1380" customFormat="false" ht="15.75" hidden="false" customHeight="true" outlineLevel="0" collapsed="false">
      <c r="A1380" s="33" t="s">
        <v>26</v>
      </c>
      <c r="B1380" s="33" t="s">
        <v>11</v>
      </c>
      <c r="C1380" s="34" t="n">
        <v>3</v>
      </c>
      <c r="D1380" s="34" t="n">
        <v>1</v>
      </c>
      <c r="E1380" s="33" t="s">
        <v>3074</v>
      </c>
      <c r="F1380" s="33" t="s">
        <v>3074</v>
      </c>
      <c r="G1380" s="34" t="n">
        <v>1</v>
      </c>
      <c r="H1380" s="33" t="s">
        <v>109</v>
      </c>
      <c r="I1380" s="33" t="s">
        <v>109</v>
      </c>
      <c r="J1380" s="33" t="s">
        <v>224</v>
      </c>
      <c r="K1380" s="33"/>
      <c r="L1380" s="33"/>
      <c r="M1380" s="33" t="s">
        <v>226</v>
      </c>
      <c r="N1380" s="35" t="s">
        <v>26</v>
      </c>
      <c r="O1380" s="35" t="n">
        <v>2016</v>
      </c>
      <c r="P1380" s="36" t="str">
        <f aca="false">J1380</f>
        <v>Deck Protectors</v>
      </c>
      <c r="Q1380" s="37" t="n">
        <f aca="false">COUNTIF(P:P,P1380)</f>
        <v>12</v>
      </c>
      <c r="R1380" s="38" t="str">
        <f aca="false">E1380&amp;"|"&amp;J1380</f>
        <v>The Great War|Deck Protectors</v>
      </c>
      <c r="S1380" s="39" t="n">
        <f aca="false">COUNTIF(R:R,R1380)</f>
        <v>1</v>
      </c>
      <c r="T1380" s="40" t="str">
        <f aca="false">B1380&amp;"|"&amp;E1380&amp;"|"&amp;J1380</f>
        <v>Starter|The Great War|Deck Protectors</v>
      </c>
      <c r="U1380" s="41" t="n">
        <f aca="false">COUNTIF(T:T,T1380)</f>
        <v>1</v>
      </c>
      <c r="V1380" s="42" t="str">
        <f aca="false">B1380&amp;"|"&amp;E1380&amp;"|"&amp;J1380&amp;"|"&amp;N1380</f>
        <v>Starter|The Great War|Deck Protectors|Set Rotation</v>
      </c>
      <c r="W1380" s="43" t="n">
        <f aca="false">COUNTIF(V:V,V1380)</f>
        <v>1</v>
      </c>
    </row>
    <row r="1381" customFormat="false" ht="15.75" hidden="false" customHeight="true" outlineLevel="0" collapsed="false">
      <c r="A1381" s="33" t="s">
        <v>26</v>
      </c>
      <c r="B1381" s="33" t="s">
        <v>11</v>
      </c>
      <c r="C1381" s="34" t="n">
        <v>3</v>
      </c>
      <c r="D1381" s="34" t="n">
        <v>1</v>
      </c>
      <c r="E1381" s="33" t="s">
        <v>3074</v>
      </c>
      <c r="F1381" s="33" t="s">
        <v>3074</v>
      </c>
      <c r="G1381" s="34" t="n">
        <v>2</v>
      </c>
      <c r="H1381" s="33" t="s">
        <v>114</v>
      </c>
      <c r="I1381" s="33" t="s">
        <v>125</v>
      </c>
      <c r="J1381" s="33" t="s">
        <v>1970</v>
      </c>
      <c r="K1381" s="33"/>
      <c r="L1381" s="33"/>
      <c r="M1381" s="33" t="s">
        <v>1971</v>
      </c>
      <c r="N1381" s="35" t="s">
        <v>26</v>
      </c>
      <c r="O1381" s="35" t="n">
        <v>2016</v>
      </c>
      <c r="P1381" s="36" t="str">
        <f aca="false">J1381</f>
        <v>Lars, Pikeman</v>
      </c>
      <c r="Q1381" s="37" t="n">
        <f aca="false">COUNTIF(P:P,P1381)</f>
        <v>3</v>
      </c>
      <c r="R1381" s="38" t="str">
        <f aca="false">E1381&amp;"|"&amp;J1381</f>
        <v>The Great War|Lars, Pikeman</v>
      </c>
      <c r="S1381" s="39" t="n">
        <f aca="false">COUNTIF(R:R,R1381)</f>
        <v>1</v>
      </c>
      <c r="T1381" s="40" t="str">
        <f aca="false">B1381&amp;"|"&amp;E1381&amp;"|"&amp;J1381</f>
        <v>Starter|The Great War|Lars, Pikeman</v>
      </c>
      <c r="U1381" s="41" t="n">
        <f aca="false">COUNTIF(T:T,T1381)</f>
        <v>1</v>
      </c>
      <c r="V1381" s="42" t="str">
        <f aca="false">B1381&amp;"|"&amp;E1381&amp;"|"&amp;J1381&amp;"|"&amp;N1381</f>
        <v>Starter|The Great War|Lars, Pikeman|Set Rotation</v>
      </c>
      <c r="W1381" s="43" t="n">
        <f aca="false">COUNTIF(V:V,V1381)</f>
        <v>1</v>
      </c>
    </row>
    <row r="1382" customFormat="false" ht="15.75" hidden="false" customHeight="true" outlineLevel="0" collapsed="false">
      <c r="A1382" s="33" t="s">
        <v>26</v>
      </c>
      <c r="B1382" s="33" t="s">
        <v>11</v>
      </c>
      <c r="C1382" s="34" t="n">
        <v>3</v>
      </c>
      <c r="D1382" s="34" t="n">
        <v>1</v>
      </c>
      <c r="E1382" s="33" t="s">
        <v>3074</v>
      </c>
      <c r="F1382" s="33" t="s">
        <v>3074</v>
      </c>
      <c r="G1382" s="34" t="n">
        <v>3</v>
      </c>
      <c r="H1382" s="33" t="s">
        <v>109</v>
      </c>
      <c r="I1382" s="33" t="s">
        <v>125</v>
      </c>
      <c r="J1382" s="33" t="s">
        <v>2016</v>
      </c>
      <c r="K1382" s="33"/>
      <c r="L1382" s="33"/>
      <c r="M1382" s="33" t="s">
        <v>3076</v>
      </c>
      <c r="N1382" s="35" t="s">
        <v>26</v>
      </c>
      <c r="O1382" s="35" t="n">
        <v>2016</v>
      </c>
      <c r="P1382" s="36" t="str">
        <f aca="false">J1382</f>
        <v>Mono-Soldier Warband</v>
      </c>
      <c r="Q1382" s="37" t="n">
        <f aca="false">COUNTIF(P:P,P1382)</f>
        <v>2</v>
      </c>
      <c r="R1382" s="38" t="str">
        <f aca="false">E1382&amp;"|"&amp;J1382</f>
        <v>The Great War|Mono-Soldier Warband</v>
      </c>
      <c r="S1382" s="39" t="n">
        <f aca="false">COUNTIF(R:R,R1382)</f>
        <v>1</v>
      </c>
      <c r="T1382" s="40" t="str">
        <f aca="false">B1382&amp;"|"&amp;E1382&amp;"|"&amp;J1382</f>
        <v>Starter|The Great War|Mono-Soldier Warband</v>
      </c>
      <c r="U1382" s="41" t="n">
        <f aca="false">COUNTIF(T:T,T1382)</f>
        <v>1</v>
      </c>
      <c r="V1382" s="42" t="str">
        <f aca="false">B1382&amp;"|"&amp;E1382&amp;"|"&amp;J1382&amp;"|"&amp;N1382</f>
        <v>Starter|The Great War|Mono-Soldier Warband|Set Rotation</v>
      </c>
      <c r="W1382" s="43" t="n">
        <f aca="false">COUNTIF(V:V,V1382)</f>
        <v>1</v>
      </c>
    </row>
    <row r="1383" customFormat="false" ht="15.75" hidden="false" customHeight="true" outlineLevel="0" collapsed="false">
      <c r="A1383" s="33" t="s">
        <v>26</v>
      </c>
      <c r="B1383" s="33" t="s">
        <v>11</v>
      </c>
      <c r="C1383" s="34" t="n">
        <v>3</v>
      </c>
      <c r="D1383" s="34" t="n">
        <v>1</v>
      </c>
      <c r="E1383" s="33" t="s">
        <v>3074</v>
      </c>
      <c r="F1383" s="33" t="s">
        <v>3074</v>
      </c>
      <c r="G1383" s="34" t="n">
        <v>1</v>
      </c>
      <c r="H1383" s="33" t="s">
        <v>99</v>
      </c>
      <c r="I1383" s="33" t="s">
        <v>125</v>
      </c>
      <c r="J1383" s="33" t="s">
        <v>2028</v>
      </c>
      <c r="K1383" s="33" t="s">
        <v>3077</v>
      </c>
      <c r="L1383" s="33"/>
      <c r="M1383" s="33" t="s">
        <v>2029</v>
      </c>
      <c r="N1383" s="35" t="s">
        <v>26</v>
      </c>
      <c r="O1383" s="35" t="n">
        <v>2016</v>
      </c>
      <c r="P1383" s="36" t="str">
        <f aca="false">J1383</f>
        <v>Onion Knight</v>
      </c>
      <c r="Q1383" s="37" t="n">
        <f aca="false">COUNTIF(P:P,P1383)</f>
        <v>2</v>
      </c>
      <c r="R1383" s="38" t="str">
        <f aca="false">E1383&amp;"|"&amp;J1383</f>
        <v>The Great War|Onion Knight</v>
      </c>
      <c r="S1383" s="39" t="n">
        <f aca="false">COUNTIF(R:R,R1383)</f>
        <v>1</v>
      </c>
      <c r="T1383" s="40" t="str">
        <f aca="false">B1383&amp;"|"&amp;E1383&amp;"|"&amp;J1383</f>
        <v>Starter|The Great War|Onion Knight</v>
      </c>
      <c r="U1383" s="41" t="n">
        <f aca="false">COUNTIF(T:T,T1383)</f>
        <v>1</v>
      </c>
      <c r="V1383" s="42" t="str">
        <f aca="false">B1383&amp;"|"&amp;E1383&amp;"|"&amp;J1383&amp;"|"&amp;N1383</f>
        <v>Starter|The Great War|Onion Knight|Set Rotation</v>
      </c>
      <c r="W1383" s="43" t="n">
        <f aca="false">COUNTIF(V:V,V1383)</f>
        <v>1</v>
      </c>
    </row>
    <row r="1384" customFormat="false" ht="15.75" hidden="false" customHeight="true" outlineLevel="0" collapsed="false">
      <c r="A1384" s="33" t="s">
        <v>26</v>
      </c>
      <c r="B1384" s="33" t="s">
        <v>11</v>
      </c>
      <c r="C1384" s="34" t="n">
        <v>3</v>
      </c>
      <c r="D1384" s="34" t="n">
        <v>1</v>
      </c>
      <c r="E1384" s="33" t="s">
        <v>3074</v>
      </c>
      <c r="F1384" s="33" t="s">
        <v>3074</v>
      </c>
      <c r="G1384" s="34" t="n">
        <v>5</v>
      </c>
      <c r="H1384" s="33" t="s">
        <v>114</v>
      </c>
      <c r="I1384" s="33" t="s">
        <v>125</v>
      </c>
      <c r="J1384" s="33" t="s">
        <v>2069</v>
      </c>
      <c r="K1384" s="33"/>
      <c r="L1384" s="33"/>
      <c r="M1384" s="33" t="s">
        <v>2070</v>
      </c>
      <c r="N1384" s="35" t="s">
        <v>26</v>
      </c>
      <c r="O1384" s="35" t="n">
        <v>2016</v>
      </c>
      <c r="P1384" s="36" t="str">
        <f aca="false">J1384</f>
        <v>Shaalisaar, Heroine of the Axe</v>
      </c>
      <c r="Q1384" s="37" t="n">
        <f aca="false">COUNTIF(P:P,P1384)</f>
        <v>3</v>
      </c>
      <c r="R1384" s="38" t="str">
        <f aca="false">E1384&amp;"|"&amp;J1384</f>
        <v>The Great War|Shaalisaar, Heroine of the Axe</v>
      </c>
      <c r="S1384" s="39" t="n">
        <f aca="false">COUNTIF(R:R,R1384)</f>
        <v>1</v>
      </c>
      <c r="T1384" s="40" t="str">
        <f aca="false">B1384&amp;"|"&amp;E1384&amp;"|"&amp;J1384</f>
        <v>Starter|The Great War|Shaalisaar, Heroine of the Axe</v>
      </c>
      <c r="U1384" s="41" t="n">
        <f aca="false">COUNTIF(T:T,T1384)</f>
        <v>1</v>
      </c>
      <c r="V1384" s="42" t="str">
        <f aca="false">B1384&amp;"|"&amp;E1384&amp;"|"&amp;J1384&amp;"|"&amp;N1384</f>
        <v>Starter|The Great War|Shaalisaar, Heroine of the Axe|Set Rotation</v>
      </c>
      <c r="W1384" s="43" t="n">
        <f aca="false">COUNTIF(V:V,V1384)</f>
        <v>1</v>
      </c>
    </row>
    <row r="1385" customFormat="false" ht="15.75" hidden="false" customHeight="true" outlineLevel="0" collapsed="false">
      <c r="A1385" s="33" t="s">
        <v>26</v>
      </c>
      <c r="B1385" s="33" t="s">
        <v>11</v>
      </c>
      <c r="C1385" s="34" t="n">
        <v>3</v>
      </c>
      <c r="D1385" s="34" t="n">
        <v>1</v>
      </c>
      <c r="E1385" s="33" t="s">
        <v>3074</v>
      </c>
      <c r="F1385" s="33" t="s">
        <v>3074</v>
      </c>
      <c r="G1385" s="34" t="n">
        <v>4</v>
      </c>
      <c r="H1385" s="33" t="s">
        <v>124</v>
      </c>
      <c r="I1385" s="33" t="s">
        <v>125</v>
      </c>
      <c r="J1385" s="33" t="s">
        <v>2078</v>
      </c>
      <c r="K1385" s="33"/>
      <c r="L1385" s="33"/>
      <c r="M1385" s="33" t="s">
        <v>2079</v>
      </c>
      <c r="N1385" s="35" t="s">
        <v>26</v>
      </c>
      <c r="O1385" s="35" t="n">
        <v>2016</v>
      </c>
      <c r="P1385" s="36" t="str">
        <f aca="false">J1385</f>
        <v>Spellblade Ferris</v>
      </c>
      <c r="Q1385" s="37" t="n">
        <f aca="false">COUNTIF(P:P,P1385)</f>
        <v>2</v>
      </c>
      <c r="R1385" s="38" t="str">
        <f aca="false">E1385&amp;"|"&amp;J1385</f>
        <v>The Great War|Spellblade Ferris</v>
      </c>
      <c r="S1385" s="39" t="n">
        <f aca="false">COUNTIF(R:R,R1385)</f>
        <v>1</v>
      </c>
      <c r="T1385" s="40" t="str">
        <f aca="false">B1385&amp;"|"&amp;E1385&amp;"|"&amp;J1385</f>
        <v>Starter|The Great War|Spellblade Ferris</v>
      </c>
      <c r="U1385" s="41" t="n">
        <f aca="false">COUNTIF(T:T,T1385)</f>
        <v>1</v>
      </c>
      <c r="V1385" s="42" t="str">
        <f aca="false">B1385&amp;"|"&amp;E1385&amp;"|"&amp;J1385&amp;"|"&amp;N1385</f>
        <v>Starter|The Great War|Spellblade Ferris|Set Rotation</v>
      </c>
      <c r="W1385" s="43" t="n">
        <f aca="false">COUNTIF(V:V,V1385)</f>
        <v>1</v>
      </c>
    </row>
    <row r="1386" customFormat="false" ht="15.75" hidden="false" customHeight="true" outlineLevel="0" collapsed="false">
      <c r="A1386" s="33" t="s">
        <v>26</v>
      </c>
      <c r="B1386" s="33" t="s">
        <v>11</v>
      </c>
      <c r="C1386" s="34" t="n">
        <v>3</v>
      </c>
      <c r="D1386" s="34" t="n">
        <v>1</v>
      </c>
      <c r="E1386" s="33" t="s">
        <v>3074</v>
      </c>
      <c r="F1386" s="33" t="s">
        <v>3074</v>
      </c>
      <c r="G1386" s="34" t="n">
        <v>1</v>
      </c>
      <c r="H1386" s="33" t="s">
        <v>129</v>
      </c>
      <c r="I1386" s="33" t="s">
        <v>125</v>
      </c>
      <c r="J1386" s="33" t="s">
        <v>1449</v>
      </c>
      <c r="K1386" s="33"/>
      <c r="L1386" s="33"/>
      <c r="M1386" s="33" t="s">
        <v>1450</v>
      </c>
      <c r="N1386" s="35" t="s">
        <v>26</v>
      </c>
      <c r="O1386" s="35" t="n">
        <v>2016</v>
      </c>
      <c r="P1386" s="36" t="str">
        <f aca="false">J1386</f>
        <v>Trenneth, Novice Archer</v>
      </c>
      <c r="Q1386" s="37" t="n">
        <f aca="false">COUNTIF(P:P,P1386)</f>
        <v>3</v>
      </c>
      <c r="R1386" s="38" t="str">
        <f aca="false">E1386&amp;"|"&amp;J1386</f>
        <v>The Great War|Trenneth, Novice Archer</v>
      </c>
      <c r="S1386" s="39" t="n">
        <f aca="false">COUNTIF(R:R,R1386)</f>
        <v>1</v>
      </c>
      <c r="T1386" s="40" t="str">
        <f aca="false">B1386&amp;"|"&amp;E1386&amp;"|"&amp;J1386</f>
        <v>Starter|The Great War|Trenneth, Novice Archer</v>
      </c>
      <c r="U1386" s="41" t="n">
        <f aca="false">COUNTIF(T:T,T1386)</f>
        <v>1</v>
      </c>
      <c r="V1386" s="42" t="str">
        <f aca="false">B1386&amp;"|"&amp;E1386&amp;"|"&amp;J1386&amp;"|"&amp;N1386</f>
        <v>Starter|The Great War|Trenneth, Novice Archer|Set Rotation</v>
      </c>
      <c r="W1386" s="43" t="n">
        <f aca="false">COUNTIF(V:V,V1386)</f>
        <v>1</v>
      </c>
    </row>
    <row r="1387" customFormat="false" ht="15.75" hidden="false" customHeight="true" outlineLevel="0" collapsed="false">
      <c r="A1387" s="33" t="s">
        <v>26</v>
      </c>
      <c r="B1387" s="33" t="s">
        <v>11</v>
      </c>
      <c r="C1387" s="34" t="n">
        <v>3</v>
      </c>
      <c r="D1387" s="34" t="n">
        <v>1</v>
      </c>
      <c r="E1387" s="33" t="s">
        <v>3074</v>
      </c>
      <c r="F1387" s="33" t="s">
        <v>3074</v>
      </c>
      <c r="G1387" s="34" t="n">
        <v>3</v>
      </c>
      <c r="H1387" s="33" t="s">
        <v>129</v>
      </c>
      <c r="I1387" s="33" t="s">
        <v>125</v>
      </c>
      <c r="J1387" s="33" t="s">
        <v>2119</v>
      </c>
      <c r="K1387" s="33"/>
      <c r="L1387" s="33"/>
      <c r="M1387" s="33" t="s">
        <v>2121</v>
      </c>
      <c r="N1387" s="35" t="s">
        <v>26</v>
      </c>
      <c r="O1387" s="35" t="n">
        <v>2016</v>
      </c>
      <c r="P1387" s="36" t="str">
        <f aca="false">J1387</f>
        <v>Wind Warrior Cariolis</v>
      </c>
      <c r="Q1387" s="37" t="n">
        <f aca="false">COUNTIF(P:P,P1387)</f>
        <v>2</v>
      </c>
      <c r="R1387" s="38" t="str">
        <f aca="false">E1387&amp;"|"&amp;J1387</f>
        <v>The Great War|Wind Warrior Cariolis</v>
      </c>
      <c r="S1387" s="39" t="n">
        <f aca="false">COUNTIF(R:R,R1387)</f>
        <v>1</v>
      </c>
      <c r="T1387" s="40" t="str">
        <f aca="false">B1387&amp;"|"&amp;E1387&amp;"|"&amp;J1387</f>
        <v>Starter|The Great War|Wind Warrior Cariolis</v>
      </c>
      <c r="U1387" s="41" t="n">
        <f aca="false">COUNTIF(T:T,T1387)</f>
        <v>1</v>
      </c>
      <c r="V1387" s="42" t="str">
        <f aca="false">B1387&amp;"|"&amp;E1387&amp;"|"&amp;J1387&amp;"|"&amp;N1387</f>
        <v>Starter|The Great War|Wind Warrior Cariolis|Set Rotation</v>
      </c>
      <c r="W1387" s="43" t="n">
        <f aca="false">COUNTIF(V:V,V1387)</f>
        <v>1</v>
      </c>
    </row>
    <row r="1388" customFormat="false" ht="15.75" hidden="false" customHeight="true" outlineLevel="0" collapsed="false">
      <c r="A1388" s="33" t="s">
        <v>69</v>
      </c>
      <c r="B1388" s="33" t="s">
        <v>17</v>
      </c>
      <c r="C1388" s="34" t="n">
        <v>7</v>
      </c>
      <c r="D1388" s="34" t="n">
        <v>1</v>
      </c>
      <c r="E1388" s="33" t="s">
        <v>3078</v>
      </c>
      <c r="F1388" s="33" t="s">
        <v>3078</v>
      </c>
      <c r="G1388" s="34" t="n">
        <v>7</v>
      </c>
      <c r="H1388" s="33" t="s">
        <v>124</v>
      </c>
      <c r="I1388" s="33" t="s">
        <v>120</v>
      </c>
      <c r="J1388" s="33" t="s">
        <v>3079</v>
      </c>
      <c r="K1388" s="33"/>
      <c r="L1388" s="33"/>
      <c r="M1388" s="33" t="s">
        <v>3080</v>
      </c>
      <c r="N1388" s="35" t="s">
        <v>109</v>
      </c>
      <c r="O1388" s="35" t="s">
        <v>3081</v>
      </c>
      <c r="P1388" s="36" t="str">
        <f aca="false">J1388</f>
        <v>Deirdre the Priestess</v>
      </c>
      <c r="Q1388" s="37" t="n">
        <f aca="false">COUNTIF(P:P,P1388)</f>
        <v>1</v>
      </c>
      <c r="R1388" s="38" t="str">
        <f aca="false">E1388&amp;"|"&amp;J1388</f>
        <v>The Red Dragon Inn|Deirdre the Priestess</v>
      </c>
      <c r="S1388" s="39" t="n">
        <f aca="false">COUNTIF(R:R,R1388)</f>
        <v>1</v>
      </c>
      <c r="T1388" s="40" t="str">
        <f aca="false">B1388&amp;"|"&amp;E1388&amp;"|"&amp;J1388</f>
        <v>Silver Promo|The Red Dragon Inn|Deirdre the Priestess</v>
      </c>
      <c r="U1388" s="41" t="n">
        <f aca="false">COUNTIF(T:T,T1388)</f>
        <v>1</v>
      </c>
      <c r="V1388" s="42" t="str">
        <f aca="false">B1388&amp;"|"&amp;E1388&amp;"|"&amp;J1388&amp;"|"&amp;N1388</f>
        <v>Silver Promo|The Red Dragon Inn|Deirdre the Priestess|-</v>
      </c>
      <c r="W1388" s="43" t="n">
        <f aca="false">COUNTIF(V:V,V1388)</f>
        <v>1</v>
      </c>
    </row>
    <row r="1389" customFormat="false" ht="15.75" hidden="false" customHeight="true" outlineLevel="0" collapsed="false">
      <c r="A1389" s="33" t="s">
        <v>69</v>
      </c>
      <c r="B1389" s="33" t="s">
        <v>17</v>
      </c>
      <c r="C1389" s="34" t="n">
        <v>7</v>
      </c>
      <c r="D1389" s="34" t="n">
        <v>1</v>
      </c>
      <c r="E1389" s="33" t="s">
        <v>3078</v>
      </c>
      <c r="F1389" s="33" t="s">
        <v>3078</v>
      </c>
      <c r="G1389" s="34" t="n">
        <v>7</v>
      </c>
      <c r="H1389" s="33" t="s">
        <v>114</v>
      </c>
      <c r="I1389" s="33" t="s">
        <v>125</v>
      </c>
      <c r="J1389" s="33" t="s">
        <v>3082</v>
      </c>
      <c r="K1389" s="33"/>
      <c r="L1389" s="33"/>
      <c r="M1389" s="33" t="s">
        <v>3080</v>
      </c>
      <c r="N1389" s="35" t="s">
        <v>109</v>
      </c>
      <c r="O1389" s="35" t="s">
        <v>3081</v>
      </c>
      <c r="P1389" s="36" t="str">
        <f aca="false">J1389</f>
        <v>Fiona the Volatile</v>
      </c>
      <c r="Q1389" s="37" t="n">
        <f aca="false">COUNTIF(P:P,P1389)</f>
        <v>1</v>
      </c>
      <c r="R1389" s="38" t="str">
        <f aca="false">E1389&amp;"|"&amp;J1389</f>
        <v>The Red Dragon Inn|Fiona the Volatile</v>
      </c>
      <c r="S1389" s="39" t="n">
        <f aca="false">COUNTIF(R:R,R1389)</f>
        <v>1</v>
      </c>
      <c r="T1389" s="40" t="str">
        <f aca="false">B1389&amp;"|"&amp;E1389&amp;"|"&amp;J1389</f>
        <v>Silver Promo|The Red Dragon Inn|Fiona the Volatile</v>
      </c>
      <c r="U1389" s="41" t="n">
        <f aca="false">COUNTIF(T:T,T1389)</f>
        <v>1</v>
      </c>
      <c r="V1389" s="42" t="str">
        <f aca="false">B1389&amp;"|"&amp;E1389&amp;"|"&amp;J1389&amp;"|"&amp;N1389</f>
        <v>Silver Promo|The Red Dragon Inn|Fiona the Volatile|-</v>
      </c>
      <c r="W1389" s="43" t="n">
        <f aca="false">COUNTIF(V:V,V1389)</f>
        <v>1</v>
      </c>
    </row>
    <row r="1390" customFormat="false" ht="15.75" hidden="false" customHeight="true" outlineLevel="0" collapsed="false">
      <c r="A1390" s="33" t="s">
        <v>69</v>
      </c>
      <c r="B1390" s="33" t="s">
        <v>17</v>
      </c>
      <c r="C1390" s="34" t="n">
        <v>7</v>
      </c>
      <c r="D1390" s="34" t="n">
        <v>1</v>
      </c>
      <c r="E1390" s="33" t="s">
        <v>3078</v>
      </c>
      <c r="F1390" s="33" t="s">
        <v>3078</v>
      </c>
      <c r="G1390" s="34" t="n">
        <v>7</v>
      </c>
      <c r="H1390" s="33" t="s">
        <v>110</v>
      </c>
      <c r="I1390" s="33" t="s">
        <v>105</v>
      </c>
      <c r="J1390" s="33" t="s">
        <v>3083</v>
      </c>
      <c r="K1390" s="33"/>
      <c r="L1390" s="33"/>
      <c r="M1390" s="33" t="s">
        <v>3080</v>
      </c>
      <c r="N1390" s="35" t="s">
        <v>109</v>
      </c>
      <c r="O1390" s="35" t="s">
        <v>3081</v>
      </c>
      <c r="P1390" s="36" t="str">
        <f aca="false">J1390</f>
        <v>Gerki the Sneak</v>
      </c>
      <c r="Q1390" s="37" t="n">
        <f aca="false">COUNTIF(P:P,P1390)</f>
        <v>1</v>
      </c>
      <c r="R1390" s="38" t="str">
        <f aca="false">E1390&amp;"|"&amp;J1390</f>
        <v>The Red Dragon Inn|Gerki the Sneak</v>
      </c>
      <c r="S1390" s="39" t="n">
        <f aca="false">COUNTIF(R:R,R1390)</f>
        <v>1</v>
      </c>
      <c r="T1390" s="40" t="str">
        <f aca="false">B1390&amp;"|"&amp;E1390&amp;"|"&amp;J1390</f>
        <v>Silver Promo|The Red Dragon Inn|Gerki the Sneak</v>
      </c>
      <c r="U1390" s="41" t="n">
        <f aca="false">COUNTIF(T:T,T1390)</f>
        <v>1</v>
      </c>
      <c r="V1390" s="42" t="str">
        <f aca="false">B1390&amp;"|"&amp;E1390&amp;"|"&amp;J1390&amp;"|"&amp;N1390</f>
        <v>Silver Promo|The Red Dragon Inn|Gerki the Sneak|-</v>
      </c>
      <c r="W1390" s="43" t="n">
        <f aca="false">COUNTIF(V:V,V1390)</f>
        <v>1</v>
      </c>
    </row>
    <row r="1391" customFormat="false" ht="15.75" hidden="false" customHeight="true" outlineLevel="0" collapsed="false">
      <c r="A1391" s="33" t="s">
        <v>69</v>
      </c>
      <c r="B1391" s="33" t="s">
        <v>17</v>
      </c>
      <c r="C1391" s="34" t="n">
        <v>7</v>
      </c>
      <c r="D1391" s="34" t="n">
        <v>1</v>
      </c>
      <c r="E1391" s="33" t="s">
        <v>3078</v>
      </c>
      <c r="F1391" s="33" t="s">
        <v>3078</v>
      </c>
      <c r="G1391" s="34" t="n">
        <v>7</v>
      </c>
      <c r="H1391" s="33" t="s">
        <v>110</v>
      </c>
      <c r="I1391" s="33" t="s">
        <v>125</v>
      </c>
      <c r="J1391" s="33" t="s">
        <v>3084</v>
      </c>
      <c r="K1391" s="33"/>
      <c r="L1391" s="33"/>
      <c r="M1391" s="33" t="s">
        <v>3080</v>
      </c>
      <c r="N1391" s="35" t="s">
        <v>109</v>
      </c>
      <c r="O1391" s="35" t="s">
        <v>3081</v>
      </c>
      <c r="P1391" s="36" t="str">
        <f aca="false">J1391</f>
        <v>Gog the Half-Ogre</v>
      </c>
      <c r="Q1391" s="37" t="n">
        <f aca="false">COUNTIF(P:P,P1391)</f>
        <v>1</v>
      </c>
      <c r="R1391" s="38" t="str">
        <f aca="false">E1391&amp;"|"&amp;J1391</f>
        <v>The Red Dragon Inn|Gog the Half-Ogre</v>
      </c>
      <c r="S1391" s="39" t="n">
        <f aca="false">COUNTIF(R:R,R1391)</f>
        <v>1</v>
      </c>
      <c r="T1391" s="40" t="str">
        <f aca="false">B1391&amp;"|"&amp;E1391&amp;"|"&amp;J1391</f>
        <v>Silver Promo|The Red Dragon Inn|Gog the Half-Ogre</v>
      </c>
      <c r="U1391" s="41" t="n">
        <f aca="false">COUNTIF(T:T,T1391)</f>
        <v>1</v>
      </c>
      <c r="V1391" s="42" t="str">
        <f aca="false">B1391&amp;"|"&amp;E1391&amp;"|"&amp;J1391&amp;"|"&amp;N1391</f>
        <v>Silver Promo|The Red Dragon Inn|Gog the Half-Ogre|-</v>
      </c>
      <c r="W1391" s="43" t="n">
        <f aca="false">COUNTIF(V:V,V1391)</f>
        <v>1</v>
      </c>
    </row>
    <row r="1392" customFormat="false" ht="15.75" hidden="false" customHeight="true" outlineLevel="0" collapsed="false">
      <c r="A1392" s="33" t="s">
        <v>69</v>
      </c>
      <c r="B1392" s="33" t="s">
        <v>17</v>
      </c>
      <c r="C1392" s="34" t="n">
        <v>7</v>
      </c>
      <c r="D1392" s="34" t="n">
        <v>1</v>
      </c>
      <c r="E1392" s="33" t="s">
        <v>3078</v>
      </c>
      <c r="F1392" s="33" t="s">
        <v>3078</v>
      </c>
      <c r="G1392" s="34" t="n">
        <v>7</v>
      </c>
      <c r="H1392" s="33" t="s">
        <v>110</v>
      </c>
      <c r="I1392" s="33" t="s">
        <v>162</v>
      </c>
      <c r="J1392" s="33" t="s">
        <v>3085</v>
      </c>
      <c r="K1392" s="33"/>
      <c r="L1392" s="33"/>
      <c r="M1392" s="33" t="s">
        <v>3080</v>
      </c>
      <c r="N1392" s="35" t="s">
        <v>109</v>
      </c>
      <c r="O1392" s="35" t="s">
        <v>3081</v>
      </c>
      <c r="P1392" s="36" t="str">
        <f aca="false">J1392</f>
        <v>Pooky</v>
      </c>
      <c r="Q1392" s="37" t="n">
        <f aca="false">COUNTIF(P:P,P1392)</f>
        <v>1</v>
      </c>
      <c r="R1392" s="38" t="str">
        <f aca="false">E1392&amp;"|"&amp;J1392</f>
        <v>The Red Dragon Inn|Pooky</v>
      </c>
      <c r="S1392" s="39" t="n">
        <f aca="false">COUNTIF(R:R,R1392)</f>
        <v>1</v>
      </c>
      <c r="T1392" s="40" t="str">
        <f aca="false">B1392&amp;"|"&amp;E1392&amp;"|"&amp;J1392</f>
        <v>Silver Promo|The Red Dragon Inn|Pooky</v>
      </c>
      <c r="U1392" s="41" t="n">
        <f aca="false">COUNTIF(T:T,T1392)</f>
        <v>1</v>
      </c>
      <c r="V1392" s="42" t="str">
        <f aca="false">B1392&amp;"|"&amp;E1392&amp;"|"&amp;J1392&amp;"|"&amp;N1392</f>
        <v>Silver Promo|The Red Dragon Inn|Pooky|-</v>
      </c>
      <c r="W1392" s="43" t="n">
        <f aca="false">COUNTIF(V:V,V1392)</f>
        <v>1</v>
      </c>
    </row>
    <row r="1393" customFormat="false" ht="15.75" hidden="false" customHeight="true" outlineLevel="0" collapsed="false">
      <c r="A1393" s="33" t="s">
        <v>69</v>
      </c>
      <c r="B1393" s="33" t="s">
        <v>17</v>
      </c>
      <c r="C1393" s="34" t="n">
        <v>7</v>
      </c>
      <c r="D1393" s="34" t="n">
        <v>1</v>
      </c>
      <c r="E1393" s="33" t="s">
        <v>3078</v>
      </c>
      <c r="F1393" s="33" t="s">
        <v>3078</v>
      </c>
      <c r="G1393" s="34" t="n">
        <v>7</v>
      </c>
      <c r="H1393" s="33" t="s">
        <v>129</v>
      </c>
      <c r="I1393" s="33" t="s">
        <v>120</v>
      </c>
      <c r="J1393" s="33" t="s">
        <v>3086</v>
      </c>
      <c r="K1393" s="33"/>
      <c r="L1393" s="33"/>
      <c r="M1393" s="33" t="s">
        <v>3080</v>
      </c>
      <c r="N1393" s="35" t="s">
        <v>109</v>
      </c>
      <c r="O1393" s="35" t="s">
        <v>3081</v>
      </c>
      <c r="P1393" s="36" t="str">
        <f aca="false">J1393</f>
        <v>Zot the Wizard</v>
      </c>
      <c r="Q1393" s="37" t="n">
        <f aca="false">COUNTIF(P:P,P1393)</f>
        <v>1</v>
      </c>
      <c r="R1393" s="38" t="str">
        <f aca="false">E1393&amp;"|"&amp;J1393</f>
        <v>The Red Dragon Inn|Zot the Wizard</v>
      </c>
      <c r="S1393" s="39" t="n">
        <f aca="false">COUNTIF(R:R,R1393)</f>
        <v>1</v>
      </c>
      <c r="T1393" s="40" t="str">
        <f aca="false">B1393&amp;"|"&amp;E1393&amp;"|"&amp;J1393</f>
        <v>Silver Promo|The Red Dragon Inn|Zot the Wizard</v>
      </c>
      <c r="U1393" s="41" t="n">
        <f aca="false">COUNTIF(T:T,T1393)</f>
        <v>1</v>
      </c>
      <c r="V1393" s="42" t="str">
        <f aca="false">B1393&amp;"|"&amp;E1393&amp;"|"&amp;J1393&amp;"|"&amp;N1393</f>
        <v>Silver Promo|The Red Dragon Inn|Zot the Wizard|-</v>
      </c>
      <c r="W1393" s="43" t="n">
        <f aca="false">COUNTIF(V:V,V1393)</f>
        <v>1</v>
      </c>
    </row>
    <row r="1394" customFormat="false" ht="15.75" hidden="false" customHeight="true" outlineLevel="0" collapsed="false">
      <c r="A1394" s="33" t="s">
        <v>63</v>
      </c>
      <c r="B1394" s="33" t="s">
        <v>15</v>
      </c>
      <c r="C1394" s="34" t="n">
        <v>6</v>
      </c>
      <c r="D1394" s="34" t="n">
        <v>2</v>
      </c>
      <c r="E1394" s="33" t="s">
        <v>3087</v>
      </c>
      <c r="F1394" s="33" t="s">
        <v>3087</v>
      </c>
      <c r="G1394" s="34" t="n">
        <v>7</v>
      </c>
      <c r="H1394" s="33" t="s">
        <v>139</v>
      </c>
      <c r="I1394" s="33" t="s">
        <v>100</v>
      </c>
      <c r="J1394" s="33" t="s">
        <v>3088</v>
      </c>
      <c r="K1394" s="33"/>
      <c r="L1394" s="33"/>
      <c r="M1394" s="33" t="s">
        <v>3089</v>
      </c>
      <c r="N1394" s="35" t="s">
        <v>109</v>
      </c>
      <c r="O1394" s="35" t="n">
        <v>2017</v>
      </c>
      <c r="P1394" s="36" t="str">
        <f aca="false">J1394</f>
        <v>Bronzalino Reinaldo</v>
      </c>
      <c r="Q1394" s="37" t="n">
        <f aca="false">COUNTIF(P:P,P1394)</f>
        <v>1</v>
      </c>
      <c r="R1394" s="38" t="str">
        <f aca="false">E1394&amp;"|"&amp;J1394</f>
        <v>The Sports Set: Nerdy Stuff for Normies|Bronzalino Reinaldo</v>
      </c>
      <c r="S1394" s="39" t="n">
        <f aca="false">COUNTIF(R:R,R1394)</f>
        <v>1</v>
      </c>
      <c r="T1394" s="40" t="str">
        <f aca="false">B1394&amp;"|"&amp;E1394&amp;"|"&amp;J1394</f>
        <v>Master|The Sports Set: Nerdy Stuff for Normies|Bronzalino Reinaldo</v>
      </c>
      <c r="U1394" s="41" t="n">
        <f aca="false">COUNTIF(T:T,T1394)</f>
        <v>1</v>
      </c>
      <c r="V1394" s="42" t="str">
        <f aca="false">B1394&amp;"|"&amp;E1394&amp;"|"&amp;J1394&amp;"|"&amp;N1394</f>
        <v>Master|The Sports Set: Nerdy Stuff for Normies|Bronzalino Reinaldo|-</v>
      </c>
      <c r="W1394" s="43" t="n">
        <f aca="false">COUNTIF(V:V,V1394)</f>
        <v>1</v>
      </c>
    </row>
    <row r="1395" customFormat="false" ht="15.75" hidden="false" customHeight="true" outlineLevel="0" collapsed="false">
      <c r="A1395" s="33" t="s">
        <v>63</v>
      </c>
      <c r="B1395" s="33" t="s">
        <v>15</v>
      </c>
      <c r="C1395" s="34" t="n">
        <v>6</v>
      </c>
      <c r="D1395" s="34" t="n">
        <v>2</v>
      </c>
      <c r="E1395" s="33" t="s">
        <v>3087</v>
      </c>
      <c r="F1395" s="33" t="s">
        <v>3087</v>
      </c>
      <c r="G1395" s="34" t="n">
        <v>5</v>
      </c>
      <c r="H1395" s="33" t="s">
        <v>109</v>
      </c>
      <c r="I1395" s="33" t="s">
        <v>100</v>
      </c>
      <c r="J1395" s="33" t="s">
        <v>3090</v>
      </c>
      <c r="K1395" s="33" t="s">
        <v>3091</v>
      </c>
      <c r="L1395" s="33"/>
      <c r="M1395" s="33" t="s">
        <v>3092</v>
      </c>
      <c r="N1395" s="35" t="s">
        <v>109</v>
      </c>
      <c r="O1395" s="35" t="n">
        <v>2017</v>
      </c>
      <c r="P1395" s="36" t="str">
        <f aca="false">J1395</f>
        <v>Deck of Fame</v>
      </c>
      <c r="Q1395" s="37" t="n">
        <f aca="false">COUNTIF(P:P,P1395)</f>
        <v>1</v>
      </c>
      <c r="R1395" s="38" t="str">
        <f aca="false">E1395&amp;"|"&amp;J1395</f>
        <v>The Sports Set: Nerdy Stuff for Normies|Deck of Fame</v>
      </c>
      <c r="S1395" s="39" t="n">
        <f aca="false">COUNTIF(R:R,R1395)</f>
        <v>1</v>
      </c>
      <c r="T1395" s="40" t="str">
        <f aca="false">B1395&amp;"|"&amp;E1395&amp;"|"&amp;J1395</f>
        <v>Master|The Sports Set: Nerdy Stuff for Normies|Deck of Fame</v>
      </c>
      <c r="U1395" s="41" t="n">
        <f aca="false">COUNTIF(T:T,T1395)</f>
        <v>1</v>
      </c>
      <c r="V1395" s="42" t="str">
        <f aca="false">B1395&amp;"|"&amp;E1395&amp;"|"&amp;J1395&amp;"|"&amp;N1395</f>
        <v>Master|The Sports Set: Nerdy Stuff for Normies|Deck of Fame|-</v>
      </c>
      <c r="W1395" s="43" t="n">
        <f aca="false">COUNTIF(V:V,V1395)</f>
        <v>1</v>
      </c>
    </row>
    <row r="1396" customFormat="false" ht="15.75" hidden="false" customHeight="true" outlineLevel="0" collapsed="false">
      <c r="A1396" s="33" t="s">
        <v>63</v>
      </c>
      <c r="B1396" s="33" t="s">
        <v>15</v>
      </c>
      <c r="C1396" s="34" t="n">
        <v>6</v>
      </c>
      <c r="D1396" s="34" t="n">
        <v>1</v>
      </c>
      <c r="E1396" s="33" t="s">
        <v>3087</v>
      </c>
      <c r="F1396" s="33" t="s">
        <v>3087</v>
      </c>
      <c r="G1396" s="34" t="n">
        <v>8</v>
      </c>
      <c r="H1396" s="33" t="s">
        <v>99</v>
      </c>
      <c r="I1396" s="33" t="s">
        <v>100</v>
      </c>
      <c r="J1396" s="33" t="s">
        <v>3093</v>
      </c>
      <c r="K1396" s="33" t="s">
        <v>3094</v>
      </c>
      <c r="L1396" s="33"/>
      <c r="M1396" s="33" t="s">
        <v>3095</v>
      </c>
      <c r="N1396" s="35" t="s">
        <v>109</v>
      </c>
      <c r="O1396" s="35" t="n">
        <v>2017</v>
      </c>
      <c r="P1396" s="36" t="str">
        <f aca="false">J1396</f>
        <v>John Moonman</v>
      </c>
      <c r="Q1396" s="37" t="n">
        <f aca="false">COUNTIF(P:P,P1396)</f>
        <v>1</v>
      </c>
      <c r="R1396" s="38" t="str">
        <f aca="false">E1396&amp;"|"&amp;J1396</f>
        <v>The Sports Set: Nerdy Stuff for Normies|John Moonman</v>
      </c>
      <c r="S1396" s="39" t="n">
        <f aca="false">COUNTIF(R:R,R1396)</f>
        <v>1</v>
      </c>
      <c r="T1396" s="40" t="str">
        <f aca="false">B1396&amp;"|"&amp;E1396&amp;"|"&amp;J1396</f>
        <v>Master|The Sports Set: Nerdy Stuff for Normies|John Moonman</v>
      </c>
      <c r="U1396" s="41" t="n">
        <f aca="false">COUNTIF(T:T,T1396)</f>
        <v>1</v>
      </c>
      <c r="V1396" s="42" t="str">
        <f aca="false">B1396&amp;"|"&amp;E1396&amp;"|"&amp;J1396&amp;"|"&amp;N1396</f>
        <v>Master|The Sports Set: Nerdy Stuff for Normies|John Moonman|-</v>
      </c>
      <c r="W1396" s="43" t="n">
        <f aca="false">COUNTIF(V:V,V1396)</f>
        <v>1</v>
      </c>
    </row>
    <row r="1397" customFormat="false" ht="15.75" hidden="false" customHeight="true" outlineLevel="0" collapsed="false">
      <c r="A1397" s="33" t="s">
        <v>63</v>
      </c>
      <c r="B1397" s="33" t="s">
        <v>15</v>
      </c>
      <c r="C1397" s="34" t="n">
        <v>6</v>
      </c>
      <c r="D1397" s="34" t="n">
        <v>2</v>
      </c>
      <c r="E1397" s="33" t="s">
        <v>3087</v>
      </c>
      <c r="F1397" s="33" t="s">
        <v>3087</v>
      </c>
      <c r="G1397" s="34" t="n">
        <v>5</v>
      </c>
      <c r="H1397" s="33" t="s">
        <v>124</v>
      </c>
      <c r="I1397" s="33" t="s">
        <v>100</v>
      </c>
      <c r="J1397" s="33" t="s">
        <v>3096</v>
      </c>
      <c r="K1397" s="33" t="s">
        <v>3097</v>
      </c>
      <c r="L1397" s="33"/>
      <c r="M1397" s="33" t="s">
        <v>3098</v>
      </c>
      <c r="N1397" s="35" t="s">
        <v>109</v>
      </c>
      <c r="O1397" s="35" t="n">
        <v>2017</v>
      </c>
      <c r="P1397" s="36" t="str">
        <f aca="false">J1397</f>
        <v>Michael Phillips</v>
      </c>
      <c r="Q1397" s="37" t="n">
        <f aca="false">COUNTIF(P:P,P1397)</f>
        <v>1</v>
      </c>
      <c r="R1397" s="38" t="str">
        <f aca="false">E1397&amp;"|"&amp;J1397</f>
        <v>The Sports Set: Nerdy Stuff for Normies|Michael Phillips</v>
      </c>
      <c r="S1397" s="39" t="n">
        <f aca="false">COUNTIF(R:R,R1397)</f>
        <v>1</v>
      </c>
      <c r="T1397" s="40" t="str">
        <f aca="false">B1397&amp;"|"&amp;E1397&amp;"|"&amp;J1397</f>
        <v>Master|The Sports Set: Nerdy Stuff for Normies|Michael Phillips</v>
      </c>
      <c r="U1397" s="41" t="n">
        <f aca="false">COUNTIF(T:T,T1397)</f>
        <v>1</v>
      </c>
      <c r="V1397" s="42" t="str">
        <f aca="false">B1397&amp;"|"&amp;E1397&amp;"|"&amp;J1397&amp;"|"&amp;N1397</f>
        <v>Master|The Sports Set: Nerdy Stuff for Normies|Michael Phillips|-</v>
      </c>
      <c r="W1397" s="43" t="n">
        <f aca="false">COUNTIF(V:V,V1397)</f>
        <v>1</v>
      </c>
    </row>
    <row r="1398" customFormat="false" ht="15.75" hidden="false" customHeight="true" outlineLevel="0" collapsed="false">
      <c r="A1398" s="33" t="s">
        <v>63</v>
      </c>
      <c r="B1398" s="33" t="s">
        <v>15</v>
      </c>
      <c r="C1398" s="34" t="n">
        <v>6</v>
      </c>
      <c r="D1398" s="34" t="n">
        <v>2</v>
      </c>
      <c r="E1398" s="33" t="s">
        <v>3087</v>
      </c>
      <c r="F1398" s="33" t="s">
        <v>3087</v>
      </c>
      <c r="G1398" s="34" t="n">
        <v>6</v>
      </c>
      <c r="H1398" s="33" t="s">
        <v>129</v>
      </c>
      <c r="I1398" s="33" t="s">
        <v>100</v>
      </c>
      <c r="J1398" s="33" t="s">
        <v>3099</v>
      </c>
      <c r="K1398" s="33" t="s">
        <v>3100</v>
      </c>
      <c r="L1398" s="33"/>
      <c r="M1398" s="33" t="s">
        <v>3101</v>
      </c>
      <c r="N1398" s="35" t="s">
        <v>109</v>
      </c>
      <c r="O1398" s="35" t="n">
        <v>2017</v>
      </c>
      <c r="P1398" s="36" t="str">
        <f aca="false">J1398</f>
        <v>Mike Bison</v>
      </c>
      <c r="Q1398" s="37" t="n">
        <f aca="false">COUNTIF(P:P,P1398)</f>
        <v>1</v>
      </c>
      <c r="R1398" s="38" t="str">
        <f aca="false">E1398&amp;"|"&amp;J1398</f>
        <v>The Sports Set: Nerdy Stuff for Normies|Mike Bison</v>
      </c>
      <c r="S1398" s="39" t="n">
        <f aca="false">COUNTIF(R:R,R1398)</f>
        <v>1</v>
      </c>
      <c r="T1398" s="40" t="str">
        <f aca="false">B1398&amp;"|"&amp;E1398&amp;"|"&amp;J1398</f>
        <v>Master|The Sports Set: Nerdy Stuff for Normies|Mike Bison</v>
      </c>
      <c r="U1398" s="41" t="n">
        <f aca="false">COUNTIF(T:T,T1398)</f>
        <v>1</v>
      </c>
      <c r="V1398" s="42" t="str">
        <f aca="false">B1398&amp;"|"&amp;E1398&amp;"|"&amp;J1398&amp;"|"&amp;N1398</f>
        <v>Master|The Sports Set: Nerdy Stuff for Normies|Mike Bison|-</v>
      </c>
      <c r="W1398" s="43" t="n">
        <f aca="false">COUNTIF(V:V,V1398)</f>
        <v>1</v>
      </c>
    </row>
    <row r="1399" customFormat="false" ht="15.75" hidden="false" customHeight="true" outlineLevel="0" collapsed="false">
      <c r="A1399" s="33" t="s">
        <v>63</v>
      </c>
      <c r="B1399" s="33" t="s">
        <v>15</v>
      </c>
      <c r="C1399" s="34" t="n">
        <v>6</v>
      </c>
      <c r="D1399" s="34" t="n">
        <v>3</v>
      </c>
      <c r="E1399" s="33" t="s">
        <v>3087</v>
      </c>
      <c r="F1399" s="33" t="s">
        <v>3087</v>
      </c>
      <c r="G1399" s="34" t="n">
        <v>4</v>
      </c>
      <c r="H1399" s="33" t="s">
        <v>114</v>
      </c>
      <c r="I1399" s="33" t="s">
        <v>100</v>
      </c>
      <c r="J1399" s="33" t="s">
        <v>3102</v>
      </c>
      <c r="K1399" s="33" t="s">
        <v>3103</v>
      </c>
      <c r="L1399" s="33"/>
      <c r="M1399" s="33" t="s">
        <v>3104</v>
      </c>
      <c r="N1399" s="35" t="s">
        <v>109</v>
      </c>
      <c r="O1399" s="35" t="n">
        <v>2017</v>
      </c>
      <c r="P1399" s="36" t="str">
        <f aca="false">J1399</f>
        <v>Suprema Williams</v>
      </c>
      <c r="Q1399" s="37" t="n">
        <f aca="false">COUNTIF(P:P,P1399)</f>
        <v>1</v>
      </c>
      <c r="R1399" s="38" t="str">
        <f aca="false">E1399&amp;"|"&amp;J1399</f>
        <v>The Sports Set: Nerdy Stuff for Normies|Suprema Williams</v>
      </c>
      <c r="S1399" s="39" t="n">
        <f aca="false">COUNTIF(R:R,R1399)</f>
        <v>1</v>
      </c>
      <c r="T1399" s="40" t="str">
        <f aca="false">B1399&amp;"|"&amp;E1399&amp;"|"&amp;J1399</f>
        <v>Master|The Sports Set: Nerdy Stuff for Normies|Suprema Williams</v>
      </c>
      <c r="U1399" s="41" t="n">
        <f aca="false">COUNTIF(T:T,T1399)</f>
        <v>1</v>
      </c>
      <c r="V1399" s="42" t="str">
        <f aca="false">B1399&amp;"|"&amp;E1399&amp;"|"&amp;J1399&amp;"|"&amp;N1399</f>
        <v>Master|The Sports Set: Nerdy Stuff for Normies|Suprema Williams|-</v>
      </c>
      <c r="W1399" s="43" t="n">
        <f aca="false">COUNTIF(V:V,V1399)</f>
        <v>1</v>
      </c>
    </row>
    <row r="1400" customFormat="false" ht="15.75" hidden="false" customHeight="true" outlineLevel="0" collapsed="false">
      <c r="A1400" s="33" t="s">
        <v>26</v>
      </c>
      <c r="B1400" s="33" t="s">
        <v>13</v>
      </c>
      <c r="C1400" s="34" t="n">
        <v>4</v>
      </c>
      <c r="D1400" s="34" t="n">
        <v>2</v>
      </c>
      <c r="E1400" s="33" t="s">
        <v>3105</v>
      </c>
      <c r="F1400" s="33" t="s">
        <v>3105</v>
      </c>
      <c r="G1400" s="34" t="n">
        <v>4</v>
      </c>
      <c r="H1400" s="33" t="s">
        <v>110</v>
      </c>
      <c r="I1400" s="33" t="s">
        <v>117</v>
      </c>
      <c r="J1400" s="33" t="s">
        <v>3106</v>
      </c>
      <c r="K1400" s="33" t="s">
        <v>3107</v>
      </c>
      <c r="L1400" s="33"/>
      <c r="M1400" s="33" t="s">
        <v>3108</v>
      </c>
      <c r="N1400" s="35" t="s">
        <v>26</v>
      </c>
      <c r="O1400" s="35" t="n">
        <v>2016</v>
      </c>
      <c r="P1400" s="36" t="str">
        <f aca="false">J1400</f>
        <v>Duke Pongem</v>
      </c>
      <c r="Q1400" s="37" t="n">
        <f aca="false">COUNTIF(P:P,P1400)</f>
        <v>1</v>
      </c>
      <c r="R1400" s="38" t="str">
        <f aca="false">E1400&amp;"|"&amp;J1400</f>
        <v>The Thousand-Pixel Cabinet|Duke Pongem</v>
      </c>
      <c r="S1400" s="39" t="n">
        <f aca="false">COUNTIF(R:R,R1400)</f>
        <v>1</v>
      </c>
      <c r="T1400" s="40" t="str">
        <f aca="false">B1400&amp;"|"&amp;E1400&amp;"|"&amp;J1400</f>
        <v>Expansion|The Thousand-Pixel Cabinet|Duke Pongem</v>
      </c>
      <c r="U1400" s="41" t="n">
        <f aca="false">COUNTIF(T:T,T1400)</f>
        <v>1</v>
      </c>
      <c r="V1400" s="42" t="str">
        <f aca="false">B1400&amp;"|"&amp;E1400&amp;"|"&amp;J1400&amp;"|"&amp;N1400</f>
        <v>Expansion|The Thousand-Pixel Cabinet|Duke Pongem|Set Rotation</v>
      </c>
      <c r="W1400" s="43" t="n">
        <f aca="false">COUNTIF(V:V,V1400)</f>
        <v>1</v>
      </c>
    </row>
    <row r="1401" customFormat="false" ht="15.75" hidden="false" customHeight="true" outlineLevel="0" collapsed="false">
      <c r="A1401" s="33" t="s">
        <v>26</v>
      </c>
      <c r="B1401" s="33" t="s">
        <v>13</v>
      </c>
      <c r="C1401" s="34" t="n">
        <v>4</v>
      </c>
      <c r="D1401" s="34" t="n">
        <v>1</v>
      </c>
      <c r="E1401" s="33" t="s">
        <v>3105</v>
      </c>
      <c r="F1401" s="33" t="s">
        <v>3105</v>
      </c>
      <c r="G1401" s="34" t="n">
        <v>6</v>
      </c>
      <c r="H1401" s="33" t="s">
        <v>129</v>
      </c>
      <c r="I1401" s="33" t="s">
        <v>105</v>
      </c>
      <c r="J1401" s="33" t="s">
        <v>3109</v>
      </c>
      <c r="K1401" s="33" t="s">
        <v>3110</v>
      </c>
      <c r="L1401" s="33"/>
      <c r="M1401" s="33" t="s">
        <v>3111</v>
      </c>
      <c r="N1401" s="35" t="s">
        <v>26</v>
      </c>
      <c r="O1401" s="35" t="n">
        <v>2016</v>
      </c>
      <c r="P1401" s="36" t="str">
        <f aca="false">J1401</f>
        <v>Missile Command Post</v>
      </c>
      <c r="Q1401" s="37" t="n">
        <f aca="false">COUNTIF(P:P,P1401)</f>
        <v>1</v>
      </c>
      <c r="R1401" s="38" t="str">
        <f aca="false">E1401&amp;"|"&amp;J1401</f>
        <v>The Thousand-Pixel Cabinet|Missile Command Post</v>
      </c>
      <c r="S1401" s="39" t="n">
        <f aca="false">COUNTIF(R:R,R1401)</f>
        <v>1</v>
      </c>
      <c r="T1401" s="40" t="str">
        <f aca="false">B1401&amp;"|"&amp;E1401&amp;"|"&amp;J1401</f>
        <v>Expansion|The Thousand-Pixel Cabinet|Missile Command Post</v>
      </c>
      <c r="U1401" s="41" t="n">
        <f aca="false">COUNTIF(T:T,T1401)</f>
        <v>1</v>
      </c>
      <c r="V1401" s="42" t="str">
        <f aca="false">B1401&amp;"|"&amp;E1401&amp;"|"&amp;J1401&amp;"|"&amp;N1401</f>
        <v>Expansion|The Thousand-Pixel Cabinet|Missile Command Post|Set Rotation</v>
      </c>
      <c r="W1401" s="43" t="n">
        <f aca="false">COUNTIF(V:V,V1401)</f>
        <v>1</v>
      </c>
    </row>
    <row r="1402" customFormat="false" ht="15.75" hidden="false" customHeight="true" outlineLevel="0" collapsed="false">
      <c r="A1402" s="33" t="s">
        <v>26</v>
      </c>
      <c r="B1402" s="33" t="s">
        <v>13</v>
      </c>
      <c r="C1402" s="34" t="n">
        <v>4</v>
      </c>
      <c r="D1402" s="34" t="n">
        <v>2</v>
      </c>
      <c r="E1402" s="33" t="s">
        <v>3105</v>
      </c>
      <c r="F1402" s="33" t="s">
        <v>3105</v>
      </c>
      <c r="G1402" s="34" t="n">
        <v>5</v>
      </c>
      <c r="H1402" s="33" t="s">
        <v>110</v>
      </c>
      <c r="I1402" s="33" t="s">
        <v>117</v>
      </c>
      <c r="J1402" s="33" t="s">
        <v>3112</v>
      </c>
      <c r="K1402" s="33" t="s">
        <v>3113</v>
      </c>
      <c r="L1402" s="33"/>
      <c r="M1402" s="33" t="s">
        <v>3114</v>
      </c>
      <c r="N1402" s="35" t="s">
        <v>26</v>
      </c>
      <c r="O1402" s="35" t="n">
        <v>2016</v>
      </c>
      <c r="P1402" s="36" t="str">
        <f aca="false">J1402</f>
        <v>Quadroid</v>
      </c>
      <c r="Q1402" s="37" t="n">
        <f aca="false">COUNTIF(P:P,P1402)</f>
        <v>1</v>
      </c>
      <c r="R1402" s="38" t="str">
        <f aca="false">E1402&amp;"|"&amp;J1402</f>
        <v>The Thousand-Pixel Cabinet|Quadroid</v>
      </c>
      <c r="S1402" s="39" t="n">
        <f aca="false">COUNTIF(R:R,R1402)</f>
        <v>1</v>
      </c>
      <c r="T1402" s="40" t="str">
        <f aca="false">B1402&amp;"|"&amp;E1402&amp;"|"&amp;J1402</f>
        <v>Expansion|The Thousand-Pixel Cabinet|Quadroid</v>
      </c>
      <c r="U1402" s="41" t="n">
        <f aca="false">COUNTIF(T:T,T1402)</f>
        <v>1</v>
      </c>
      <c r="V1402" s="42" t="str">
        <f aca="false">B1402&amp;"|"&amp;E1402&amp;"|"&amp;J1402&amp;"|"&amp;N1402</f>
        <v>Expansion|The Thousand-Pixel Cabinet|Quadroid|Set Rotation</v>
      </c>
      <c r="W1402" s="43" t="n">
        <f aca="false">COUNTIF(V:V,V1402)</f>
        <v>1</v>
      </c>
    </row>
    <row r="1403" customFormat="false" ht="15.75" hidden="false" customHeight="true" outlineLevel="0" collapsed="false">
      <c r="A1403" s="33" t="s">
        <v>26</v>
      </c>
      <c r="B1403" s="33" t="s">
        <v>13</v>
      </c>
      <c r="C1403" s="34" t="n">
        <v>4</v>
      </c>
      <c r="D1403" s="34" t="n">
        <v>3</v>
      </c>
      <c r="E1403" s="33" t="s">
        <v>3105</v>
      </c>
      <c r="F1403" s="33" t="s">
        <v>3105</v>
      </c>
      <c r="G1403" s="34" t="n">
        <v>2</v>
      </c>
      <c r="H1403" s="33" t="s">
        <v>124</v>
      </c>
      <c r="I1403" s="33" t="s">
        <v>275</v>
      </c>
      <c r="J1403" s="33" t="s">
        <v>3115</v>
      </c>
      <c r="K1403" s="33" t="s">
        <v>3116</v>
      </c>
      <c r="L1403" s="33"/>
      <c r="M1403" s="33" t="s">
        <v>3117</v>
      </c>
      <c r="N1403" s="35" t="s">
        <v>26</v>
      </c>
      <c r="O1403" s="35" t="n">
        <v>2016</v>
      </c>
      <c r="P1403" s="36" t="str">
        <f aca="false">J1403</f>
        <v>Six Pack Man</v>
      </c>
      <c r="Q1403" s="37" t="n">
        <f aca="false">COUNTIF(P:P,P1403)</f>
        <v>1</v>
      </c>
      <c r="R1403" s="38" t="str">
        <f aca="false">E1403&amp;"|"&amp;J1403</f>
        <v>The Thousand-Pixel Cabinet|Six Pack Man</v>
      </c>
      <c r="S1403" s="39" t="n">
        <f aca="false">COUNTIF(R:R,R1403)</f>
        <v>1</v>
      </c>
      <c r="T1403" s="40" t="str">
        <f aca="false">B1403&amp;"|"&amp;E1403&amp;"|"&amp;J1403</f>
        <v>Expansion|The Thousand-Pixel Cabinet|Six Pack Man</v>
      </c>
      <c r="U1403" s="41" t="n">
        <f aca="false">COUNTIF(T:T,T1403)</f>
        <v>1</v>
      </c>
      <c r="V1403" s="42" t="str">
        <f aca="false">B1403&amp;"|"&amp;E1403&amp;"|"&amp;J1403&amp;"|"&amp;N1403</f>
        <v>Expansion|The Thousand-Pixel Cabinet|Six Pack Man|Set Rotation</v>
      </c>
      <c r="W1403" s="43" t="n">
        <f aca="false">COUNTIF(V:V,V1403)</f>
        <v>1</v>
      </c>
    </row>
    <row r="1404" customFormat="false" ht="15.75" hidden="false" customHeight="true" outlineLevel="0" collapsed="false">
      <c r="A1404" s="33" t="s">
        <v>26</v>
      </c>
      <c r="B1404" s="33" t="s">
        <v>13</v>
      </c>
      <c r="C1404" s="34" t="n">
        <v>4</v>
      </c>
      <c r="D1404" s="34" t="n">
        <v>2</v>
      </c>
      <c r="E1404" s="33" t="s">
        <v>3105</v>
      </c>
      <c r="F1404" s="33" t="s">
        <v>3105</v>
      </c>
      <c r="G1404" s="34" t="n">
        <v>3</v>
      </c>
      <c r="H1404" s="33" t="s">
        <v>129</v>
      </c>
      <c r="I1404" s="33" t="s">
        <v>117</v>
      </c>
      <c r="J1404" s="33" t="s">
        <v>3118</v>
      </c>
      <c r="K1404" s="33" t="s">
        <v>3119</v>
      </c>
      <c r="L1404" s="33"/>
      <c r="M1404" s="33" t="s">
        <v>3120</v>
      </c>
      <c r="N1404" s="35" t="s">
        <v>26</v>
      </c>
      <c r="O1404" s="35" t="n">
        <v>2016</v>
      </c>
      <c r="P1404" s="36" t="str">
        <f aca="false">J1404</f>
        <v>Space Depositor</v>
      </c>
      <c r="Q1404" s="37" t="n">
        <f aca="false">COUNTIF(P:P,P1404)</f>
        <v>1</v>
      </c>
      <c r="R1404" s="38" t="str">
        <f aca="false">E1404&amp;"|"&amp;J1404</f>
        <v>The Thousand-Pixel Cabinet|Space Depositor</v>
      </c>
      <c r="S1404" s="39" t="n">
        <f aca="false">COUNTIF(R:R,R1404)</f>
        <v>1</v>
      </c>
      <c r="T1404" s="40" t="str">
        <f aca="false">B1404&amp;"|"&amp;E1404&amp;"|"&amp;J1404</f>
        <v>Expansion|The Thousand-Pixel Cabinet|Space Depositor</v>
      </c>
      <c r="U1404" s="41" t="n">
        <f aca="false">COUNTIF(T:T,T1404)</f>
        <v>1</v>
      </c>
      <c r="V1404" s="42" t="str">
        <f aca="false">B1404&amp;"|"&amp;E1404&amp;"|"&amp;J1404&amp;"|"&amp;N1404</f>
        <v>Expansion|The Thousand-Pixel Cabinet|Space Depositor|Set Rotation</v>
      </c>
      <c r="W1404" s="43" t="n">
        <f aca="false">COUNTIF(V:V,V1404)</f>
        <v>1</v>
      </c>
    </row>
    <row r="1405" customFormat="false" ht="15.75" hidden="false" customHeight="true" outlineLevel="0" collapsed="false">
      <c r="A1405" s="33" t="s">
        <v>26</v>
      </c>
      <c r="B1405" s="33" t="s">
        <v>13</v>
      </c>
      <c r="C1405" s="34" t="n">
        <v>4</v>
      </c>
      <c r="D1405" s="34" t="n">
        <v>1</v>
      </c>
      <c r="E1405" s="33" t="s">
        <v>3105</v>
      </c>
      <c r="F1405" s="33" t="s">
        <v>3105</v>
      </c>
      <c r="G1405" s="34" t="n">
        <v>7</v>
      </c>
      <c r="H1405" s="33" t="s">
        <v>139</v>
      </c>
      <c r="I1405" s="33" t="s">
        <v>105</v>
      </c>
      <c r="J1405" s="33" t="s">
        <v>3121</v>
      </c>
      <c r="K1405" s="33"/>
      <c r="L1405" s="33" t="s">
        <v>1137</v>
      </c>
      <c r="M1405" s="33" t="s">
        <v>3122</v>
      </c>
      <c r="N1405" s="35" t="s">
        <v>26</v>
      </c>
      <c r="O1405" s="35" t="n">
        <v>2016</v>
      </c>
      <c r="P1405" s="36" t="str">
        <f aca="false">J1405</f>
        <v>Tapper the Tapper</v>
      </c>
      <c r="Q1405" s="37" t="n">
        <f aca="false">COUNTIF(P:P,P1405)</f>
        <v>1</v>
      </c>
      <c r="R1405" s="38" t="str">
        <f aca="false">E1405&amp;"|"&amp;J1405</f>
        <v>The Thousand-Pixel Cabinet|Tapper the Tapper</v>
      </c>
      <c r="S1405" s="39" t="n">
        <f aca="false">COUNTIF(R:R,R1405)</f>
        <v>1</v>
      </c>
      <c r="T1405" s="40" t="str">
        <f aca="false">B1405&amp;"|"&amp;E1405&amp;"|"&amp;J1405</f>
        <v>Expansion|The Thousand-Pixel Cabinet|Tapper the Tapper</v>
      </c>
      <c r="U1405" s="41" t="n">
        <f aca="false">COUNTIF(T:T,T1405)</f>
        <v>1</v>
      </c>
      <c r="V1405" s="42" t="str">
        <f aca="false">B1405&amp;"|"&amp;E1405&amp;"|"&amp;J1405&amp;"|"&amp;N1405</f>
        <v>Expansion|The Thousand-Pixel Cabinet|Tapper the Tapper|Set Rotation</v>
      </c>
      <c r="W1405" s="43" t="n">
        <f aca="false">COUNTIF(V:V,V1405)</f>
        <v>1</v>
      </c>
    </row>
    <row r="1406" customFormat="false" ht="15.75" hidden="false" customHeight="true" outlineLevel="0" collapsed="false">
      <c r="A1406" s="33" t="s">
        <v>26</v>
      </c>
      <c r="B1406" s="33" t="s">
        <v>13</v>
      </c>
      <c r="C1406" s="34" t="n">
        <v>4</v>
      </c>
      <c r="D1406" s="34" t="n">
        <v>2</v>
      </c>
      <c r="E1406" s="33" t="s">
        <v>3105</v>
      </c>
      <c r="F1406" s="33" t="s">
        <v>3105</v>
      </c>
      <c r="G1406" s="34" t="n">
        <v>3</v>
      </c>
      <c r="H1406" s="33" t="s">
        <v>114</v>
      </c>
      <c r="I1406" s="33" t="s">
        <v>109</v>
      </c>
      <c r="J1406" s="33" t="s">
        <v>3123</v>
      </c>
      <c r="K1406" s="33" t="s">
        <v>3124</v>
      </c>
      <c r="L1406" s="33"/>
      <c r="M1406" s="33" t="s">
        <v>3125</v>
      </c>
      <c r="N1406" s="35" t="s">
        <v>26</v>
      </c>
      <c r="O1406" s="35" t="n">
        <v>2016</v>
      </c>
      <c r="P1406" s="36" t="str">
        <f aca="false">J1406</f>
        <v>The 2-Button Bandit</v>
      </c>
      <c r="Q1406" s="37" t="n">
        <f aca="false">COUNTIF(P:P,P1406)</f>
        <v>1</v>
      </c>
      <c r="R1406" s="38" t="str">
        <f aca="false">E1406&amp;"|"&amp;J1406</f>
        <v>The Thousand-Pixel Cabinet|The 2-Button Bandit</v>
      </c>
      <c r="S1406" s="39" t="n">
        <f aca="false">COUNTIF(R:R,R1406)</f>
        <v>1</v>
      </c>
      <c r="T1406" s="40" t="str">
        <f aca="false">B1406&amp;"|"&amp;E1406&amp;"|"&amp;J1406</f>
        <v>Expansion|The Thousand-Pixel Cabinet|The 2-Button Bandit</v>
      </c>
      <c r="U1406" s="41" t="n">
        <f aca="false">COUNTIF(T:T,T1406)</f>
        <v>1</v>
      </c>
      <c r="V1406" s="42" t="str">
        <f aca="false">B1406&amp;"|"&amp;E1406&amp;"|"&amp;J1406&amp;"|"&amp;N1406</f>
        <v>Expansion|The Thousand-Pixel Cabinet|The 2-Button Bandit|Set Rotation</v>
      </c>
      <c r="W1406" s="43" t="n">
        <f aca="false">COUNTIF(V:V,V1406)</f>
        <v>1</v>
      </c>
    </row>
    <row r="1407" customFormat="false" ht="15.75" hidden="false" customHeight="true" outlineLevel="0" collapsed="false">
      <c r="A1407" s="33" t="s">
        <v>26</v>
      </c>
      <c r="B1407" s="33" t="s">
        <v>15</v>
      </c>
      <c r="C1407" s="34" t="n">
        <v>6</v>
      </c>
      <c r="D1407" s="34" t="n">
        <v>2</v>
      </c>
      <c r="E1407" s="33" t="s">
        <v>3126</v>
      </c>
      <c r="F1407" s="33" t="s">
        <v>3126</v>
      </c>
      <c r="G1407" s="34" t="n">
        <v>7</v>
      </c>
      <c r="H1407" s="33" t="s">
        <v>99</v>
      </c>
      <c r="I1407" s="33" t="s">
        <v>105</v>
      </c>
      <c r="J1407" s="33" t="s">
        <v>3127</v>
      </c>
      <c r="K1407" s="33"/>
      <c r="L1407" s="33"/>
      <c r="M1407" s="33" t="s">
        <v>3128</v>
      </c>
      <c r="N1407" s="35" t="s">
        <v>26</v>
      </c>
      <c r="O1407" s="35" t="n">
        <v>2016</v>
      </c>
      <c r="P1407" s="36" t="str">
        <f aca="false">J1407</f>
        <v>Chairman Yum</v>
      </c>
      <c r="Q1407" s="37" t="n">
        <f aca="false">COUNTIF(P:P,P1407)</f>
        <v>1</v>
      </c>
      <c r="R1407" s="38" t="str">
        <f aca="false">E1407&amp;"|"&amp;J1407</f>
        <v>The Ultimate Steel Cook|Chairman Yum</v>
      </c>
      <c r="S1407" s="39" t="n">
        <f aca="false">COUNTIF(R:R,R1407)</f>
        <v>1</v>
      </c>
      <c r="T1407" s="40" t="str">
        <f aca="false">B1407&amp;"|"&amp;E1407&amp;"|"&amp;J1407</f>
        <v>Master|The Ultimate Steel Cook|Chairman Yum</v>
      </c>
      <c r="U1407" s="41" t="n">
        <f aca="false">COUNTIF(T:T,T1407)</f>
        <v>1</v>
      </c>
      <c r="V1407" s="42" t="str">
        <f aca="false">B1407&amp;"|"&amp;E1407&amp;"|"&amp;J1407&amp;"|"&amp;N1407</f>
        <v>Master|The Ultimate Steel Cook|Chairman Yum|Set Rotation</v>
      </c>
      <c r="W1407" s="43" t="n">
        <f aca="false">COUNTIF(V:V,V1407)</f>
        <v>1</v>
      </c>
    </row>
    <row r="1408" customFormat="false" ht="15.75" hidden="false" customHeight="true" outlineLevel="0" collapsed="false">
      <c r="A1408" s="33" t="s">
        <v>26</v>
      </c>
      <c r="B1408" s="33" t="s">
        <v>15</v>
      </c>
      <c r="C1408" s="34" t="n">
        <v>6</v>
      </c>
      <c r="D1408" s="34" t="n">
        <v>1</v>
      </c>
      <c r="E1408" s="33" t="s">
        <v>3126</v>
      </c>
      <c r="F1408" s="33" t="s">
        <v>3126</v>
      </c>
      <c r="G1408" s="34" t="n">
        <v>8</v>
      </c>
      <c r="H1408" s="33" t="s">
        <v>110</v>
      </c>
      <c r="I1408" s="33" t="s">
        <v>275</v>
      </c>
      <c r="J1408" s="33" t="s">
        <v>3129</v>
      </c>
      <c r="K1408" s="33" t="s">
        <v>3130</v>
      </c>
      <c r="L1408" s="33"/>
      <c r="M1408" s="33" t="s">
        <v>3131</v>
      </c>
      <c r="N1408" s="35" t="s">
        <v>26</v>
      </c>
      <c r="O1408" s="35" t="n">
        <v>2016</v>
      </c>
      <c r="P1408" s="36" t="str">
        <f aca="false">J1408</f>
        <v>Don Rancid</v>
      </c>
      <c r="Q1408" s="37" t="n">
        <f aca="false">COUNTIF(P:P,P1408)</f>
        <v>1</v>
      </c>
      <c r="R1408" s="38" t="str">
        <f aca="false">E1408&amp;"|"&amp;J1408</f>
        <v>The Ultimate Steel Cook|Don Rancid</v>
      </c>
      <c r="S1408" s="39" t="n">
        <f aca="false">COUNTIF(R:R,R1408)</f>
        <v>1</v>
      </c>
      <c r="T1408" s="40" t="str">
        <f aca="false">B1408&amp;"|"&amp;E1408&amp;"|"&amp;J1408</f>
        <v>Master|The Ultimate Steel Cook|Don Rancid</v>
      </c>
      <c r="U1408" s="41" t="n">
        <f aca="false">COUNTIF(T:T,T1408)</f>
        <v>1</v>
      </c>
      <c r="V1408" s="42" t="str">
        <f aca="false">B1408&amp;"|"&amp;E1408&amp;"|"&amp;J1408&amp;"|"&amp;N1408</f>
        <v>Master|The Ultimate Steel Cook|Don Rancid|Set Rotation</v>
      </c>
      <c r="W1408" s="43" t="n">
        <f aca="false">COUNTIF(V:V,V1408)</f>
        <v>1</v>
      </c>
    </row>
    <row r="1409" customFormat="false" ht="15.75" hidden="false" customHeight="true" outlineLevel="0" collapsed="false">
      <c r="A1409" s="33" t="s">
        <v>26</v>
      </c>
      <c r="B1409" s="33" t="s">
        <v>15</v>
      </c>
      <c r="C1409" s="34" t="n">
        <v>6</v>
      </c>
      <c r="D1409" s="34" t="n">
        <v>3</v>
      </c>
      <c r="E1409" s="33" t="s">
        <v>3126</v>
      </c>
      <c r="F1409" s="33" t="s">
        <v>3126</v>
      </c>
      <c r="G1409" s="34" t="n">
        <v>4</v>
      </c>
      <c r="H1409" s="33" t="s">
        <v>124</v>
      </c>
      <c r="I1409" s="33" t="s">
        <v>105</v>
      </c>
      <c r="J1409" s="33" t="s">
        <v>3132</v>
      </c>
      <c r="K1409" s="33" t="s">
        <v>3133</v>
      </c>
      <c r="L1409" s="33"/>
      <c r="M1409" s="33" t="s">
        <v>3134</v>
      </c>
      <c r="N1409" s="35" t="s">
        <v>26</v>
      </c>
      <c r="O1409" s="35" t="n">
        <v>2016</v>
      </c>
      <c r="P1409" s="36" t="str">
        <f aca="false">J1409</f>
        <v>Dud of Flavorburgh</v>
      </c>
      <c r="Q1409" s="37" t="n">
        <f aca="false">COUNTIF(P:P,P1409)</f>
        <v>1</v>
      </c>
      <c r="R1409" s="38" t="str">
        <f aca="false">E1409&amp;"|"&amp;J1409</f>
        <v>The Ultimate Steel Cook|Dud of Flavorburgh</v>
      </c>
      <c r="S1409" s="39" t="n">
        <f aca="false">COUNTIF(R:R,R1409)</f>
        <v>1</v>
      </c>
      <c r="T1409" s="40" t="str">
        <f aca="false">B1409&amp;"|"&amp;E1409&amp;"|"&amp;J1409</f>
        <v>Master|The Ultimate Steel Cook|Dud of Flavorburgh</v>
      </c>
      <c r="U1409" s="41" t="n">
        <f aca="false">COUNTIF(T:T,T1409)</f>
        <v>1</v>
      </c>
      <c r="V1409" s="42" t="str">
        <f aca="false">B1409&amp;"|"&amp;E1409&amp;"|"&amp;J1409&amp;"|"&amp;N1409</f>
        <v>Master|The Ultimate Steel Cook|Dud of Flavorburgh|Set Rotation</v>
      </c>
      <c r="W1409" s="43" t="n">
        <f aca="false">COUNTIF(V:V,V1409)</f>
        <v>1</v>
      </c>
    </row>
    <row r="1410" customFormat="false" ht="15.75" hidden="false" customHeight="true" outlineLevel="0" collapsed="false">
      <c r="A1410" s="33" t="s">
        <v>26</v>
      </c>
      <c r="B1410" s="33" t="s">
        <v>15</v>
      </c>
      <c r="C1410" s="34" t="n">
        <v>6</v>
      </c>
      <c r="D1410" s="34" t="n">
        <v>2</v>
      </c>
      <c r="E1410" s="33" t="s">
        <v>3126</v>
      </c>
      <c r="F1410" s="33" t="s">
        <v>3126</v>
      </c>
      <c r="G1410" s="34" t="n">
        <v>5</v>
      </c>
      <c r="H1410" s="33" t="s">
        <v>129</v>
      </c>
      <c r="I1410" s="33" t="s">
        <v>105</v>
      </c>
      <c r="J1410" s="33" t="s">
        <v>3135</v>
      </c>
      <c r="K1410" s="33" t="s">
        <v>3136</v>
      </c>
      <c r="L1410" s="33"/>
      <c r="M1410" s="33" t="s">
        <v>3137</v>
      </c>
      <c r="N1410" s="35" t="s">
        <v>26</v>
      </c>
      <c r="O1410" s="35" t="n">
        <v>2016</v>
      </c>
      <c r="P1410" s="36" t="str">
        <f aca="false">J1410</f>
        <v>Eaton the Wise</v>
      </c>
      <c r="Q1410" s="37" t="n">
        <f aca="false">COUNTIF(P:P,P1410)</f>
        <v>1</v>
      </c>
      <c r="R1410" s="38" t="str">
        <f aca="false">E1410&amp;"|"&amp;J1410</f>
        <v>The Ultimate Steel Cook|Eaton the Wise</v>
      </c>
      <c r="S1410" s="39" t="n">
        <f aca="false">COUNTIF(R:R,R1410)</f>
        <v>1</v>
      </c>
      <c r="T1410" s="40" t="str">
        <f aca="false">B1410&amp;"|"&amp;E1410&amp;"|"&amp;J1410</f>
        <v>Master|The Ultimate Steel Cook|Eaton the Wise</v>
      </c>
      <c r="U1410" s="41" t="n">
        <f aca="false">COUNTIF(T:T,T1410)</f>
        <v>1</v>
      </c>
      <c r="V1410" s="42" t="str">
        <f aca="false">B1410&amp;"|"&amp;E1410&amp;"|"&amp;J1410&amp;"|"&amp;N1410</f>
        <v>Master|The Ultimate Steel Cook|Eaton the Wise|Set Rotation</v>
      </c>
      <c r="W1410" s="43" t="n">
        <f aca="false">COUNTIF(V:V,V1410)</f>
        <v>1</v>
      </c>
    </row>
    <row r="1411" customFormat="false" ht="15.75" hidden="false" customHeight="true" outlineLevel="0" collapsed="false">
      <c r="A1411" s="33" t="s">
        <v>26</v>
      </c>
      <c r="B1411" s="33" t="s">
        <v>15</v>
      </c>
      <c r="C1411" s="34" t="n">
        <v>6</v>
      </c>
      <c r="D1411" s="34" t="n">
        <v>2</v>
      </c>
      <c r="E1411" s="33" t="s">
        <v>3126</v>
      </c>
      <c r="F1411" s="33" t="s">
        <v>3126</v>
      </c>
      <c r="G1411" s="34" t="n">
        <v>6</v>
      </c>
      <c r="H1411" s="33" t="s">
        <v>114</v>
      </c>
      <c r="I1411" s="33" t="s">
        <v>105</v>
      </c>
      <c r="J1411" s="33" t="s">
        <v>3138</v>
      </c>
      <c r="K1411" s="33" t="s">
        <v>3139</v>
      </c>
      <c r="L1411" s="33"/>
      <c r="M1411" s="33" t="s">
        <v>3140</v>
      </c>
      <c r="N1411" s="35" t="s">
        <v>26</v>
      </c>
      <c r="O1411" s="35" t="n">
        <v>2016</v>
      </c>
      <c r="P1411" s="36" t="str">
        <f aca="false">J1411</f>
        <v>Flavor Flay</v>
      </c>
      <c r="Q1411" s="37" t="n">
        <f aca="false">COUNTIF(P:P,P1411)</f>
        <v>1</v>
      </c>
      <c r="R1411" s="38" t="str">
        <f aca="false">E1411&amp;"|"&amp;J1411</f>
        <v>The Ultimate Steel Cook|Flavor Flay</v>
      </c>
      <c r="S1411" s="39" t="n">
        <f aca="false">COUNTIF(R:R,R1411)</f>
        <v>1</v>
      </c>
      <c r="T1411" s="40" t="str">
        <f aca="false">B1411&amp;"|"&amp;E1411&amp;"|"&amp;J1411</f>
        <v>Master|The Ultimate Steel Cook|Flavor Flay</v>
      </c>
      <c r="U1411" s="41" t="n">
        <f aca="false">COUNTIF(T:T,T1411)</f>
        <v>1</v>
      </c>
      <c r="V1411" s="42" t="str">
        <f aca="false">B1411&amp;"|"&amp;E1411&amp;"|"&amp;J1411&amp;"|"&amp;N1411</f>
        <v>Master|The Ultimate Steel Cook|Flavor Flay|Set Rotation</v>
      </c>
      <c r="W1411" s="43" t="n">
        <f aca="false">COUNTIF(V:V,V1411)</f>
        <v>1</v>
      </c>
    </row>
    <row r="1412" customFormat="false" ht="15.75" hidden="false" customHeight="true" outlineLevel="0" collapsed="false">
      <c r="A1412" s="33" t="s">
        <v>26</v>
      </c>
      <c r="B1412" s="33" t="s">
        <v>15</v>
      </c>
      <c r="C1412" s="34" t="n">
        <v>6</v>
      </c>
      <c r="D1412" s="34" t="n">
        <v>2</v>
      </c>
      <c r="E1412" s="33" t="s">
        <v>3126</v>
      </c>
      <c r="F1412" s="33" t="s">
        <v>3126</v>
      </c>
      <c r="G1412" s="34" t="n">
        <v>5</v>
      </c>
      <c r="H1412" s="33" t="s">
        <v>109</v>
      </c>
      <c r="I1412" s="33" t="s">
        <v>109</v>
      </c>
      <c r="J1412" s="33" t="s">
        <v>3141</v>
      </c>
      <c r="K1412" s="33" t="s">
        <v>3142</v>
      </c>
      <c r="L1412" s="33"/>
      <c r="M1412" s="33" t="s">
        <v>3143</v>
      </c>
      <c r="N1412" s="35" t="s">
        <v>26</v>
      </c>
      <c r="O1412" s="35" t="n">
        <v>2016</v>
      </c>
      <c r="P1412" s="36" t="str">
        <f aca="false">J1412</f>
        <v>Secret Ingredient</v>
      </c>
      <c r="Q1412" s="37" t="n">
        <f aca="false">COUNTIF(P:P,P1412)</f>
        <v>1</v>
      </c>
      <c r="R1412" s="38" t="str">
        <f aca="false">E1412&amp;"|"&amp;J1412</f>
        <v>The Ultimate Steel Cook|Secret Ingredient</v>
      </c>
      <c r="S1412" s="39" t="n">
        <f aca="false">COUNTIF(R:R,R1412)</f>
        <v>1</v>
      </c>
      <c r="T1412" s="40" t="str">
        <f aca="false">B1412&amp;"|"&amp;E1412&amp;"|"&amp;J1412</f>
        <v>Master|The Ultimate Steel Cook|Secret Ingredient</v>
      </c>
      <c r="U1412" s="41" t="n">
        <f aca="false">COUNTIF(T:T,T1412)</f>
        <v>1</v>
      </c>
      <c r="V1412" s="42" t="str">
        <f aca="false">B1412&amp;"|"&amp;E1412&amp;"|"&amp;J1412&amp;"|"&amp;N1412</f>
        <v>Master|The Ultimate Steel Cook|Secret Ingredient|Set Rotation</v>
      </c>
      <c r="W1412" s="43" t="n">
        <f aca="false">COUNTIF(V:V,V1412)</f>
        <v>1</v>
      </c>
    </row>
    <row r="1413" customFormat="false" ht="15.75" hidden="false" customHeight="true" outlineLevel="0" collapsed="false">
      <c r="A1413" s="33" t="s">
        <v>26</v>
      </c>
      <c r="B1413" s="33" t="s">
        <v>34</v>
      </c>
      <c r="C1413" s="34" t="n">
        <v>0</v>
      </c>
      <c r="D1413" s="34" t="n">
        <v>1</v>
      </c>
      <c r="E1413" s="33" t="s">
        <v>3144</v>
      </c>
      <c r="F1413" s="33" t="s">
        <v>3145</v>
      </c>
      <c r="G1413" s="34" t="n">
        <v>3</v>
      </c>
      <c r="H1413" s="33" t="s">
        <v>99</v>
      </c>
      <c r="I1413" s="33" t="s">
        <v>109</v>
      </c>
      <c r="J1413" s="33" t="s">
        <v>3146</v>
      </c>
      <c r="K1413" s="33"/>
      <c r="L1413" s="33"/>
      <c r="M1413" s="33" t="s">
        <v>3147</v>
      </c>
      <c r="N1413" s="35" t="s">
        <v>26</v>
      </c>
      <c r="O1413" s="35" t="n">
        <v>2016</v>
      </c>
      <c r="P1413" s="36" t="str">
        <f aca="false">J1413</f>
        <v>Alien Cardovirus Sample</v>
      </c>
      <c r="Q1413" s="37" t="n">
        <f aca="false">COUNTIF(P:P,P1413)</f>
        <v>1</v>
      </c>
      <c r="R1413" s="38" t="str">
        <f aca="false">E1413&amp;"|"&amp;J1413</f>
        <v>They Game from Space|Alien Cardovirus Sample</v>
      </c>
      <c r="S1413" s="39" t="n">
        <f aca="false">COUNTIF(R:R,R1413)</f>
        <v>1</v>
      </c>
      <c r="T1413" s="40" t="str">
        <f aca="false">B1413&amp;"|"&amp;E1413&amp;"|"&amp;J1413</f>
        <v>Co-Op Boss|They Game from Space|Alien Cardovirus Sample</v>
      </c>
      <c r="U1413" s="41" t="n">
        <f aca="false">COUNTIF(T:T,T1413)</f>
        <v>1</v>
      </c>
      <c r="V1413" s="42" t="str">
        <f aca="false">B1413&amp;"|"&amp;E1413&amp;"|"&amp;J1413&amp;"|"&amp;N1413</f>
        <v>Co-Op Boss|They Game from Space|Alien Cardovirus Sample|Set Rotation</v>
      </c>
      <c r="W1413" s="43" t="n">
        <f aca="false">COUNTIF(V:V,V1413)</f>
        <v>1</v>
      </c>
    </row>
    <row r="1414" customFormat="false" ht="15.75" hidden="false" customHeight="true" outlineLevel="0" collapsed="false">
      <c r="A1414" s="33" t="s">
        <v>26</v>
      </c>
      <c r="B1414" s="33" t="s">
        <v>34</v>
      </c>
      <c r="C1414" s="34" t="n">
        <v>0</v>
      </c>
      <c r="D1414" s="34" t="n">
        <v>1</v>
      </c>
      <c r="E1414" s="33" t="s">
        <v>3144</v>
      </c>
      <c r="F1414" s="33" t="s">
        <v>3145</v>
      </c>
      <c r="G1414" s="34" t="n">
        <v>7</v>
      </c>
      <c r="H1414" s="33" t="s">
        <v>99</v>
      </c>
      <c r="I1414" s="33" t="s">
        <v>117</v>
      </c>
      <c r="J1414" s="33" t="s">
        <v>3148</v>
      </c>
      <c r="K1414" s="33"/>
      <c r="L1414" s="33"/>
      <c r="M1414" s="33" t="s">
        <v>3149</v>
      </c>
      <c r="N1414" s="35" t="s">
        <v>26</v>
      </c>
      <c r="O1414" s="35" t="n">
        <v>2016</v>
      </c>
      <c r="P1414" s="36" t="str">
        <f aca="false">J1414</f>
        <v>Contstellation Man</v>
      </c>
      <c r="Q1414" s="37" t="n">
        <f aca="false">COUNTIF(P:P,P1414)</f>
        <v>1</v>
      </c>
      <c r="R1414" s="38" t="str">
        <f aca="false">E1414&amp;"|"&amp;J1414</f>
        <v>They Game from Space|Contstellation Man</v>
      </c>
      <c r="S1414" s="39" t="n">
        <f aca="false">COUNTIF(R:R,R1414)</f>
        <v>1</v>
      </c>
      <c r="T1414" s="40" t="str">
        <f aca="false">B1414&amp;"|"&amp;E1414&amp;"|"&amp;J1414</f>
        <v>Co-Op Boss|They Game from Space|Contstellation Man</v>
      </c>
      <c r="U1414" s="41" t="n">
        <f aca="false">COUNTIF(T:T,T1414)</f>
        <v>1</v>
      </c>
      <c r="V1414" s="42" t="str">
        <f aca="false">B1414&amp;"|"&amp;E1414&amp;"|"&amp;J1414&amp;"|"&amp;N1414</f>
        <v>Co-Op Boss|They Game from Space|Contstellation Man|Set Rotation</v>
      </c>
      <c r="W1414" s="43" t="n">
        <f aca="false">COUNTIF(V:V,V1414)</f>
        <v>1</v>
      </c>
    </row>
    <row r="1415" customFormat="false" ht="15.75" hidden="false" customHeight="true" outlineLevel="0" collapsed="false">
      <c r="A1415" s="33" t="s">
        <v>26</v>
      </c>
      <c r="B1415" s="33" t="s">
        <v>34</v>
      </c>
      <c r="C1415" s="34" t="n">
        <v>0</v>
      </c>
      <c r="D1415" s="34" t="n">
        <v>1</v>
      </c>
      <c r="E1415" s="33" t="s">
        <v>3144</v>
      </c>
      <c r="F1415" s="33" t="s">
        <v>3145</v>
      </c>
      <c r="G1415" s="34" t="n">
        <v>3</v>
      </c>
      <c r="H1415" s="33" t="s">
        <v>110</v>
      </c>
      <c r="I1415" s="33" t="s">
        <v>109</v>
      </c>
      <c r="J1415" s="33" t="s">
        <v>3150</v>
      </c>
      <c r="K1415" s="33" t="s">
        <v>3151</v>
      </c>
      <c r="L1415" s="33"/>
      <c r="M1415" s="33" t="s">
        <v>3152</v>
      </c>
      <c r="N1415" s="35" t="s">
        <v>26</v>
      </c>
      <c r="O1415" s="35" t="n">
        <v>2016</v>
      </c>
      <c r="P1415" s="36" t="str">
        <f aca="false">J1415</f>
        <v>Masterful Premium Expansion Ray</v>
      </c>
      <c r="Q1415" s="37" t="n">
        <f aca="false">COUNTIF(P:P,P1415)</f>
        <v>1</v>
      </c>
      <c r="R1415" s="38" t="str">
        <f aca="false">E1415&amp;"|"&amp;J1415</f>
        <v>They Game from Space|Masterful Premium Expansion Ray</v>
      </c>
      <c r="S1415" s="39" t="n">
        <f aca="false">COUNTIF(R:R,R1415)</f>
        <v>1</v>
      </c>
      <c r="T1415" s="40" t="str">
        <f aca="false">B1415&amp;"|"&amp;E1415&amp;"|"&amp;J1415</f>
        <v>Co-Op Boss|They Game from Space|Masterful Premium Expansion Ray</v>
      </c>
      <c r="U1415" s="41" t="n">
        <f aca="false">COUNTIF(T:T,T1415)</f>
        <v>1</v>
      </c>
      <c r="V1415" s="42" t="str">
        <f aca="false">B1415&amp;"|"&amp;E1415&amp;"|"&amp;J1415&amp;"|"&amp;N1415</f>
        <v>Co-Op Boss|They Game from Space|Masterful Premium Expansion Ray|Set Rotation</v>
      </c>
      <c r="W1415" s="43" t="n">
        <f aca="false">COUNTIF(V:V,V1415)</f>
        <v>1</v>
      </c>
    </row>
    <row r="1416" customFormat="false" ht="15.75" hidden="false" customHeight="true" outlineLevel="0" collapsed="false">
      <c r="A1416" s="33" t="s">
        <v>26</v>
      </c>
      <c r="B1416" s="33" t="s">
        <v>34</v>
      </c>
      <c r="C1416" s="34" t="n">
        <v>0</v>
      </c>
      <c r="D1416" s="34" t="n">
        <v>1</v>
      </c>
      <c r="E1416" s="33" t="s">
        <v>3144</v>
      </c>
      <c r="F1416" s="33" t="s">
        <v>3145</v>
      </c>
      <c r="G1416" s="34" t="n">
        <v>11</v>
      </c>
      <c r="H1416" s="33" t="s">
        <v>129</v>
      </c>
      <c r="I1416" s="33" t="s">
        <v>275</v>
      </c>
      <c r="J1416" s="33" t="s">
        <v>3153</v>
      </c>
      <c r="K1416" s="33" t="s">
        <v>3154</v>
      </c>
      <c r="L1416" s="33"/>
      <c r="M1416" s="33" t="s">
        <v>3155</v>
      </c>
      <c r="N1416" s="35" t="s">
        <v>26</v>
      </c>
      <c r="O1416" s="35" t="n">
        <v>2016</v>
      </c>
      <c r="P1416" s="36" t="str">
        <f aca="false">J1416</f>
        <v>Modor the Sentient Planet</v>
      </c>
      <c r="Q1416" s="37" t="n">
        <f aca="false">COUNTIF(P:P,P1416)</f>
        <v>1</v>
      </c>
      <c r="R1416" s="38" t="str">
        <f aca="false">E1416&amp;"|"&amp;J1416</f>
        <v>They Game from Space|Modor the Sentient Planet</v>
      </c>
      <c r="S1416" s="39" t="n">
        <f aca="false">COUNTIF(R:R,R1416)</f>
        <v>1</v>
      </c>
      <c r="T1416" s="40" t="str">
        <f aca="false">B1416&amp;"|"&amp;E1416&amp;"|"&amp;J1416</f>
        <v>Co-Op Boss|They Game from Space|Modor the Sentient Planet</v>
      </c>
      <c r="U1416" s="41" t="n">
        <f aca="false">COUNTIF(T:T,T1416)</f>
        <v>1</v>
      </c>
      <c r="V1416" s="42" t="str">
        <f aca="false">B1416&amp;"|"&amp;E1416&amp;"|"&amp;J1416&amp;"|"&amp;N1416</f>
        <v>Co-Op Boss|They Game from Space|Modor the Sentient Planet|Set Rotation</v>
      </c>
      <c r="W1416" s="43" t="n">
        <f aca="false">COUNTIF(V:V,V1416)</f>
        <v>1</v>
      </c>
    </row>
    <row r="1417" customFormat="false" ht="15.75" hidden="false" customHeight="true" outlineLevel="0" collapsed="false">
      <c r="A1417" s="33" t="s">
        <v>26</v>
      </c>
      <c r="B1417" s="33" t="s">
        <v>34</v>
      </c>
      <c r="C1417" s="34" t="n">
        <v>0</v>
      </c>
      <c r="D1417" s="34" t="n">
        <v>1</v>
      </c>
      <c r="E1417" s="33" t="s">
        <v>3144</v>
      </c>
      <c r="F1417" s="33" t="s">
        <v>3145</v>
      </c>
      <c r="G1417" s="34" t="n">
        <v>4</v>
      </c>
      <c r="H1417" s="33" t="s">
        <v>99</v>
      </c>
      <c r="I1417" s="33" t="s">
        <v>275</v>
      </c>
      <c r="J1417" s="33" t="s">
        <v>3156</v>
      </c>
      <c r="K1417" s="33" t="s">
        <v>3157</v>
      </c>
      <c r="L1417" s="33"/>
      <c r="M1417" s="33" t="s">
        <v>3158</v>
      </c>
      <c r="N1417" s="35" t="s">
        <v>26</v>
      </c>
      <c r="O1417" s="35" t="n">
        <v>2016</v>
      </c>
      <c r="P1417" s="36" t="str">
        <f aca="false">J1417</f>
        <v>Mzilpkaldkzylwyyd</v>
      </c>
      <c r="Q1417" s="37" t="n">
        <f aca="false">COUNTIF(P:P,P1417)</f>
        <v>1</v>
      </c>
      <c r="R1417" s="38" t="str">
        <f aca="false">E1417&amp;"|"&amp;J1417</f>
        <v>They Game from Space|Mzilpkaldkzylwyyd</v>
      </c>
      <c r="S1417" s="39" t="n">
        <f aca="false">COUNTIF(R:R,R1417)</f>
        <v>1</v>
      </c>
      <c r="T1417" s="40" t="str">
        <f aca="false">B1417&amp;"|"&amp;E1417&amp;"|"&amp;J1417</f>
        <v>Co-Op Boss|They Game from Space|Mzilpkaldkzylwyyd</v>
      </c>
      <c r="U1417" s="41" t="n">
        <f aca="false">COUNTIF(T:T,T1417)</f>
        <v>1</v>
      </c>
      <c r="V1417" s="42" t="str">
        <f aca="false">B1417&amp;"|"&amp;E1417&amp;"|"&amp;J1417&amp;"|"&amp;N1417</f>
        <v>Co-Op Boss|They Game from Space|Mzilpkaldkzylwyyd|Set Rotation</v>
      </c>
      <c r="W1417" s="43" t="n">
        <f aca="false">COUNTIF(V:V,V1417)</f>
        <v>1</v>
      </c>
    </row>
    <row r="1418" customFormat="false" ht="15.75" hidden="false" customHeight="true" outlineLevel="0" collapsed="false">
      <c r="A1418" s="33" t="s">
        <v>26</v>
      </c>
      <c r="B1418" s="33" t="s">
        <v>34</v>
      </c>
      <c r="C1418" s="34" t="n">
        <v>0</v>
      </c>
      <c r="D1418" s="34" t="n">
        <v>1</v>
      </c>
      <c r="E1418" s="33" t="s">
        <v>3144</v>
      </c>
      <c r="F1418" s="33" t="s">
        <v>3145</v>
      </c>
      <c r="G1418" s="34" t="n">
        <v>3</v>
      </c>
      <c r="H1418" s="33" t="s">
        <v>99</v>
      </c>
      <c r="I1418" s="33" t="s">
        <v>109</v>
      </c>
      <c r="J1418" s="33" t="s">
        <v>3159</v>
      </c>
      <c r="K1418" s="33"/>
      <c r="L1418" s="33"/>
      <c r="M1418" s="33" t="s">
        <v>3160</v>
      </c>
      <c r="N1418" s="35" t="s">
        <v>26</v>
      </c>
      <c r="O1418" s="35" t="n">
        <v>2016</v>
      </c>
      <c r="P1418" s="36" t="str">
        <f aca="false">J1418</f>
        <v>Pocket Constellation</v>
      </c>
      <c r="Q1418" s="37" t="n">
        <f aca="false">COUNTIF(P:P,P1418)</f>
        <v>1</v>
      </c>
      <c r="R1418" s="38" t="str">
        <f aca="false">E1418&amp;"|"&amp;J1418</f>
        <v>They Game from Space|Pocket Constellation</v>
      </c>
      <c r="S1418" s="39" t="n">
        <f aca="false">COUNTIF(R:R,R1418)</f>
        <v>1</v>
      </c>
      <c r="T1418" s="40" t="str">
        <f aca="false">B1418&amp;"|"&amp;E1418&amp;"|"&amp;J1418</f>
        <v>Co-Op Boss|They Game from Space|Pocket Constellation</v>
      </c>
      <c r="U1418" s="41" t="n">
        <f aca="false">COUNTIF(T:T,T1418)</f>
        <v>1</v>
      </c>
      <c r="V1418" s="42" t="str">
        <f aca="false">B1418&amp;"|"&amp;E1418&amp;"|"&amp;J1418&amp;"|"&amp;N1418</f>
        <v>Co-Op Boss|They Game from Space|Pocket Constellation|Set Rotation</v>
      </c>
      <c r="W1418" s="43" t="n">
        <f aca="false">COUNTIF(V:V,V1418)</f>
        <v>1</v>
      </c>
    </row>
    <row r="1419" customFormat="false" ht="15.75" hidden="false" customHeight="true" outlineLevel="0" collapsed="false">
      <c r="A1419" s="33" t="s">
        <v>26</v>
      </c>
      <c r="B1419" s="33" t="s">
        <v>34</v>
      </c>
      <c r="C1419" s="34" t="n">
        <v>0</v>
      </c>
      <c r="D1419" s="34" t="n">
        <v>1</v>
      </c>
      <c r="E1419" s="33" t="s">
        <v>3144</v>
      </c>
      <c r="F1419" s="33" t="s">
        <v>3145</v>
      </c>
      <c r="G1419" s="34" t="n">
        <v>5</v>
      </c>
      <c r="H1419" s="33" t="s">
        <v>99</v>
      </c>
      <c r="I1419" s="33" t="s">
        <v>125</v>
      </c>
      <c r="J1419" s="33" t="s">
        <v>3161</v>
      </c>
      <c r="K1419" s="33" t="s">
        <v>3162</v>
      </c>
      <c r="L1419" s="33"/>
      <c r="M1419" s="33" t="s">
        <v>3163</v>
      </c>
      <c r="N1419" s="35" t="s">
        <v>26</v>
      </c>
      <c r="O1419" s="35" t="n">
        <v>2016</v>
      </c>
      <c r="P1419" s="36" t="str">
        <f aca="false">J1419</f>
        <v>Space Archer Trenneth</v>
      </c>
      <c r="Q1419" s="37" t="n">
        <f aca="false">COUNTIF(P:P,P1419)</f>
        <v>2</v>
      </c>
      <c r="R1419" s="38" t="str">
        <f aca="false">E1419&amp;"|"&amp;J1419</f>
        <v>They Game from Space|Space Archer Trenneth</v>
      </c>
      <c r="S1419" s="39" t="n">
        <f aca="false">COUNTIF(R:R,R1419)</f>
        <v>2</v>
      </c>
      <c r="T1419" s="40" t="str">
        <f aca="false">B1419&amp;"|"&amp;E1419&amp;"|"&amp;J1419</f>
        <v>Co-Op Boss|They Game from Space|Space Archer Trenneth</v>
      </c>
      <c r="U1419" s="41" t="n">
        <f aca="false">COUNTIF(T:T,T1419)</f>
        <v>1</v>
      </c>
      <c r="V1419" s="42" t="str">
        <f aca="false">B1419&amp;"|"&amp;E1419&amp;"|"&amp;J1419&amp;"|"&amp;N1419</f>
        <v>Co-Op Boss|They Game from Space|Space Archer Trenneth|Set Rotation</v>
      </c>
      <c r="W1419" s="43" t="n">
        <f aca="false">COUNTIF(V:V,V1419)</f>
        <v>1</v>
      </c>
    </row>
    <row r="1420" customFormat="false" ht="15.75" hidden="false" customHeight="true" outlineLevel="0" collapsed="false">
      <c r="A1420" s="33" t="s">
        <v>26</v>
      </c>
      <c r="B1420" s="33" t="s">
        <v>34</v>
      </c>
      <c r="C1420" s="34" t="n">
        <v>0</v>
      </c>
      <c r="D1420" s="34" t="n">
        <v>1</v>
      </c>
      <c r="E1420" s="33" t="s">
        <v>3144</v>
      </c>
      <c r="F1420" s="33" t="s">
        <v>3145</v>
      </c>
      <c r="G1420" s="34" t="n">
        <v>6</v>
      </c>
      <c r="H1420" s="33" t="s">
        <v>124</v>
      </c>
      <c r="I1420" s="33" t="s">
        <v>105</v>
      </c>
      <c r="J1420" s="33" t="s">
        <v>3164</v>
      </c>
      <c r="K1420" s="33"/>
      <c r="L1420" s="33"/>
      <c r="M1420" s="33" t="s">
        <v>3165</v>
      </c>
      <c r="N1420" s="35" t="s">
        <v>26</v>
      </c>
      <c r="O1420" s="35" t="n">
        <v>2016</v>
      </c>
      <c r="P1420" s="36" t="str">
        <f aca="false">J1420</f>
        <v>Space Detective Revelator</v>
      </c>
      <c r="Q1420" s="37" t="n">
        <f aca="false">COUNTIF(P:P,P1420)</f>
        <v>2</v>
      </c>
      <c r="R1420" s="38" t="str">
        <f aca="false">E1420&amp;"|"&amp;J1420</f>
        <v>They Game from Space|Space Detective Revelator</v>
      </c>
      <c r="S1420" s="39" t="n">
        <f aca="false">COUNTIF(R:R,R1420)</f>
        <v>2</v>
      </c>
      <c r="T1420" s="40" t="str">
        <f aca="false">B1420&amp;"|"&amp;E1420&amp;"|"&amp;J1420</f>
        <v>Co-Op Boss|They Game from Space|Space Detective Revelator</v>
      </c>
      <c r="U1420" s="41" t="n">
        <f aca="false">COUNTIF(T:T,T1420)</f>
        <v>1</v>
      </c>
      <c r="V1420" s="42" t="str">
        <f aca="false">B1420&amp;"|"&amp;E1420&amp;"|"&amp;J1420&amp;"|"&amp;N1420</f>
        <v>Co-Op Boss|They Game from Space|Space Detective Revelator|Set Rotation</v>
      </c>
      <c r="W1420" s="43" t="n">
        <f aca="false">COUNTIF(V:V,V1420)</f>
        <v>1</v>
      </c>
    </row>
    <row r="1421" customFormat="false" ht="15.75" hidden="false" customHeight="true" outlineLevel="0" collapsed="false">
      <c r="A1421" s="33" t="s">
        <v>26</v>
      </c>
      <c r="B1421" s="33" t="s">
        <v>34</v>
      </c>
      <c r="C1421" s="34" t="n">
        <v>0</v>
      </c>
      <c r="D1421" s="34" t="n">
        <v>1</v>
      </c>
      <c r="E1421" s="33" t="s">
        <v>3144</v>
      </c>
      <c r="F1421" s="33" t="s">
        <v>3145</v>
      </c>
      <c r="G1421" s="34" t="n">
        <v>3</v>
      </c>
      <c r="H1421" s="33" t="s">
        <v>110</v>
      </c>
      <c r="I1421" s="33" t="s">
        <v>109</v>
      </c>
      <c r="J1421" s="33" t="s">
        <v>3166</v>
      </c>
      <c r="K1421" s="33"/>
      <c r="L1421" s="33"/>
      <c r="M1421" s="33" t="s">
        <v>3167</v>
      </c>
      <c r="N1421" s="35" t="s">
        <v>26</v>
      </c>
      <c r="O1421" s="35" t="n">
        <v>2016</v>
      </c>
      <c r="P1421" s="36" t="str">
        <f aca="false">J1421</f>
        <v>Space Gloves from Space</v>
      </c>
      <c r="Q1421" s="37" t="n">
        <f aca="false">COUNTIF(P:P,P1421)</f>
        <v>2</v>
      </c>
      <c r="R1421" s="38" t="str">
        <f aca="false">E1421&amp;"|"&amp;J1421</f>
        <v>They Game from Space|Space Gloves from Space</v>
      </c>
      <c r="S1421" s="39" t="n">
        <f aca="false">COUNTIF(R:R,R1421)</f>
        <v>1</v>
      </c>
      <c r="T1421" s="40" t="str">
        <f aca="false">B1421&amp;"|"&amp;E1421&amp;"|"&amp;J1421</f>
        <v>Co-Op Boss|They Game from Space|Space Gloves from Space</v>
      </c>
      <c r="U1421" s="41" t="n">
        <f aca="false">COUNTIF(T:T,T1421)</f>
        <v>1</v>
      </c>
      <c r="V1421" s="42" t="str">
        <f aca="false">B1421&amp;"|"&amp;E1421&amp;"|"&amp;J1421&amp;"|"&amp;N1421</f>
        <v>Co-Op Boss|They Game from Space|Space Gloves from Space|Set Rotation</v>
      </c>
      <c r="W1421" s="43" t="n">
        <f aca="false">COUNTIF(V:V,V1421)</f>
        <v>1</v>
      </c>
    </row>
    <row r="1422" customFormat="false" ht="15.75" hidden="false" customHeight="true" outlineLevel="0" collapsed="false">
      <c r="A1422" s="33" t="s">
        <v>26</v>
      </c>
      <c r="B1422" s="33" t="s">
        <v>34</v>
      </c>
      <c r="C1422" s="34" t="n">
        <v>0</v>
      </c>
      <c r="D1422" s="34" t="n">
        <v>1</v>
      </c>
      <c r="E1422" s="33" t="s">
        <v>3144</v>
      </c>
      <c r="F1422" s="33" t="s">
        <v>3145</v>
      </c>
      <c r="G1422" s="34" t="n">
        <v>7</v>
      </c>
      <c r="H1422" s="33" t="s">
        <v>139</v>
      </c>
      <c r="I1422" s="33" t="s">
        <v>125</v>
      </c>
      <c r="J1422" s="33" t="s">
        <v>3168</v>
      </c>
      <c r="K1422" s="33" t="s">
        <v>3169</v>
      </c>
      <c r="L1422" s="33"/>
      <c r="M1422" s="33" t="s">
        <v>3170</v>
      </c>
      <c r="N1422" s="35" t="s">
        <v>26</v>
      </c>
      <c r="O1422" s="35" t="n">
        <v>2016</v>
      </c>
      <c r="P1422" s="36" t="str">
        <f aca="false">J1422</f>
        <v>Spaceman Wrestlelord</v>
      </c>
      <c r="Q1422" s="37" t="n">
        <f aca="false">COUNTIF(P:P,P1422)</f>
        <v>1</v>
      </c>
      <c r="R1422" s="38" t="str">
        <f aca="false">E1422&amp;"|"&amp;J1422</f>
        <v>They Game from Space|Spaceman Wrestlelord</v>
      </c>
      <c r="S1422" s="39" t="n">
        <f aca="false">COUNTIF(R:R,R1422)</f>
        <v>1</v>
      </c>
      <c r="T1422" s="40" t="str">
        <f aca="false">B1422&amp;"|"&amp;E1422&amp;"|"&amp;J1422</f>
        <v>Co-Op Boss|They Game from Space|Spaceman Wrestlelord</v>
      </c>
      <c r="U1422" s="41" t="n">
        <f aca="false">COUNTIF(T:T,T1422)</f>
        <v>1</v>
      </c>
      <c r="V1422" s="42" t="str">
        <f aca="false">B1422&amp;"|"&amp;E1422&amp;"|"&amp;J1422&amp;"|"&amp;N1422</f>
        <v>Co-Op Boss|They Game from Space|Spaceman Wrestlelord|Set Rotation</v>
      </c>
      <c r="W1422" s="43" t="n">
        <f aca="false">COUNTIF(V:V,V1422)</f>
        <v>1</v>
      </c>
    </row>
    <row r="1423" customFormat="false" ht="15.75" hidden="false" customHeight="true" outlineLevel="0" collapsed="false">
      <c r="A1423" s="33" t="s">
        <v>26</v>
      </c>
      <c r="B1423" s="33" t="s">
        <v>34</v>
      </c>
      <c r="C1423" s="34" t="n">
        <v>0</v>
      </c>
      <c r="D1423" s="34" t="n">
        <v>1</v>
      </c>
      <c r="E1423" s="33" t="s">
        <v>3144</v>
      </c>
      <c r="F1423" s="33" t="s">
        <v>3145</v>
      </c>
      <c r="G1423" s="34" t="n">
        <v>5</v>
      </c>
      <c r="H1423" s="33" t="s">
        <v>110</v>
      </c>
      <c r="I1423" s="33" t="s">
        <v>275</v>
      </c>
      <c r="J1423" s="33" t="s">
        <v>3171</v>
      </c>
      <c r="K1423" s="33" t="s">
        <v>3172</v>
      </c>
      <c r="L1423" s="33"/>
      <c r="M1423" s="33" t="s">
        <v>3173</v>
      </c>
      <c r="N1423" s="35" t="s">
        <v>26</v>
      </c>
      <c r="O1423" s="35" t="n">
        <v>2016</v>
      </c>
      <c r="P1423" s="36" t="str">
        <f aca="false">J1423</f>
        <v>Star Thief Galacty</v>
      </c>
      <c r="Q1423" s="37" t="n">
        <f aca="false">COUNTIF(P:P,P1423)</f>
        <v>2</v>
      </c>
      <c r="R1423" s="38" t="str">
        <f aca="false">E1423&amp;"|"&amp;J1423</f>
        <v>They Game from Space|Star Thief Galacty</v>
      </c>
      <c r="S1423" s="39" t="n">
        <f aca="false">COUNTIF(R:R,R1423)</f>
        <v>2</v>
      </c>
      <c r="T1423" s="40" t="str">
        <f aca="false">B1423&amp;"|"&amp;E1423&amp;"|"&amp;J1423</f>
        <v>Co-Op Boss|They Game from Space|Star Thief Galacty</v>
      </c>
      <c r="U1423" s="41" t="n">
        <f aca="false">COUNTIF(T:T,T1423)</f>
        <v>1</v>
      </c>
      <c r="V1423" s="42" t="str">
        <f aca="false">B1423&amp;"|"&amp;E1423&amp;"|"&amp;J1423&amp;"|"&amp;N1423</f>
        <v>Co-Op Boss|They Game from Space|Star Thief Galacty|Set Rotation</v>
      </c>
      <c r="W1423" s="43" t="n">
        <f aca="false">COUNTIF(V:V,V1423)</f>
        <v>1</v>
      </c>
    </row>
    <row r="1424" customFormat="false" ht="15.75" hidden="false" customHeight="true" outlineLevel="0" collapsed="false">
      <c r="A1424" s="33" t="s">
        <v>26</v>
      </c>
      <c r="B1424" s="33" t="s">
        <v>34</v>
      </c>
      <c r="C1424" s="34" t="n">
        <v>0</v>
      </c>
      <c r="D1424" s="34" t="n">
        <v>1</v>
      </c>
      <c r="E1424" s="33" t="s">
        <v>3144</v>
      </c>
      <c r="F1424" s="33" t="s">
        <v>3145</v>
      </c>
      <c r="G1424" s="34" t="n">
        <v>3</v>
      </c>
      <c r="H1424" s="33" t="s">
        <v>109</v>
      </c>
      <c r="I1424" s="33" t="s">
        <v>109</v>
      </c>
      <c r="J1424" s="33" t="s">
        <v>3174</v>
      </c>
      <c r="K1424" s="33"/>
      <c r="L1424" s="33"/>
      <c r="M1424" s="33" t="s">
        <v>936</v>
      </c>
      <c r="N1424" s="35" t="s">
        <v>26</v>
      </c>
      <c r="O1424" s="35" t="n">
        <v>2016</v>
      </c>
      <c r="P1424" s="36" t="str">
        <f aca="false">J1424</f>
        <v>Universe of Cards</v>
      </c>
      <c r="Q1424" s="37" t="n">
        <f aca="false">COUNTIF(P:P,P1424)</f>
        <v>2</v>
      </c>
      <c r="R1424" s="38" t="str">
        <f aca="false">E1424&amp;"|"&amp;J1424</f>
        <v>They Game from Space|Universe of Cards</v>
      </c>
      <c r="S1424" s="39" t="n">
        <f aca="false">COUNTIF(R:R,R1424)</f>
        <v>2</v>
      </c>
      <c r="T1424" s="40" t="str">
        <f aca="false">B1424&amp;"|"&amp;E1424&amp;"|"&amp;J1424</f>
        <v>Co-Op Boss|They Game from Space|Universe of Cards</v>
      </c>
      <c r="U1424" s="41" t="n">
        <f aca="false">COUNTIF(T:T,T1424)</f>
        <v>1</v>
      </c>
      <c r="V1424" s="42" t="str">
        <f aca="false">B1424&amp;"|"&amp;E1424&amp;"|"&amp;J1424&amp;"|"&amp;N1424</f>
        <v>Co-Op Boss|They Game from Space|Universe of Cards|Set Rotation</v>
      </c>
      <c r="W1424" s="43" t="n">
        <f aca="false">COUNTIF(V:V,V1424)</f>
        <v>1</v>
      </c>
    </row>
    <row r="1425" customFormat="false" ht="15.75" hidden="false" customHeight="true" outlineLevel="0" collapsed="false">
      <c r="A1425" s="33" t="s">
        <v>26</v>
      </c>
      <c r="B1425" s="33" t="s">
        <v>34</v>
      </c>
      <c r="C1425" s="34" t="n">
        <v>0</v>
      </c>
      <c r="D1425" s="34" t="n">
        <v>1</v>
      </c>
      <c r="E1425" s="33" t="s">
        <v>3144</v>
      </c>
      <c r="F1425" s="33" t="s">
        <v>3145</v>
      </c>
      <c r="G1425" s="34" t="n">
        <v>3</v>
      </c>
      <c r="H1425" s="33" t="s">
        <v>99</v>
      </c>
      <c r="I1425" s="33" t="s">
        <v>120</v>
      </c>
      <c r="J1425" s="33" t="s">
        <v>3175</v>
      </c>
      <c r="K1425" s="33" t="s">
        <v>3176</v>
      </c>
      <c r="L1425" s="33"/>
      <c r="M1425" s="33" t="s">
        <v>3177</v>
      </c>
      <c r="N1425" s="35" t="s">
        <v>26</v>
      </c>
      <c r="O1425" s="35" t="n">
        <v>2016</v>
      </c>
      <c r="P1425" s="36" t="str">
        <f aca="false">J1425</f>
        <v>Yodo</v>
      </c>
      <c r="Q1425" s="37" t="n">
        <f aca="false">COUNTIF(P:P,P1425)</f>
        <v>2</v>
      </c>
      <c r="R1425" s="38" t="str">
        <f aca="false">E1425&amp;"|"&amp;J1425</f>
        <v>They Game from Space|Yodo</v>
      </c>
      <c r="S1425" s="39" t="n">
        <f aca="false">COUNTIF(R:R,R1425)</f>
        <v>2</v>
      </c>
      <c r="T1425" s="40" t="str">
        <f aca="false">B1425&amp;"|"&amp;E1425&amp;"|"&amp;J1425</f>
        <v>Co-Op Boss|They Game from Space|Yodo</v>
      </c>
      <c r="U1425" s="41" t="n">
        <f aca="false">COUNTIF(T:T,T1425)</f>
        <v>1</v>
      </c>
      <c r="V1425" s="42" t="str">
        <f aca="false">B1425&amp;"|"&amp;E1425&amp;"|"&amp;J1425&amp;"|"&amp;N1425</f>
        <v>Co-Op Boss|They Game from Space|Yodo|Set Rotation</v>
      </c>
      <c r="W1425" s="43" t="n">
        <f aca="false">COUNTIF(V:V,V1425)</f>
        <v>1</v>
      </c>
    </row>
    <row r="1426" customFormat="false" ht="15.75" hidden="false" customHeight="true" outlineLevel="0" collapsed="false">
      <c r="A1426" s="33" t="s">
        <v>57</v>
      </c>
      <c r="B1426" s="33" t="s">
        <v>15</v>
      </c>
      <c r="C1426" s="34" t="n">
        <v>6</v>
      </c>
      <c r="D1426" s="34" t="n">
        <v>1</v>
      </c>
      <c r="E1426" s="33" t="s">
        <v>3144</v>
      </c>
      <c r="F1426" s="33" t="s">
        <v>3178</v>
      </c>
      <c r="G1426" s="34" t="n">
        <v>8</v>
      </c>
      <c r="H1426" s="33" t="s">
        <v>129</v>
      </c>
      <c r="I1426" s="33" t="s">
        <v>275</v>
      </c>
      <c r="J1426" s="33" t="s">
        <v>3179</v>
      </c>
      <c r="K1426" s="33"/>
      <c r="L1426" s="33"/>
      <c r="M1426" s="33" t="s">
        <v>3180</v>
      </c>
      <c r="N1426" s="35" t="s">
        <v>109</v>
      </c>
      <c r="O1426" s="35" t="n">
        <v>2016</v>
      </c>
      <c r="P1426" s="36" t="str">
        <f aca="false">J1426</f>
        <v>Constellation Man</v>
      </c>
      <c r="Q1426" s="37" t="n">
        <f aca="false">COUNTIF(P:P,P1426)</f>
        <v>1</v>
      </c>
      <c r="R1426" s="38" t="str">
        <f aca="false">E1426&amp;"|"&amp;J1426</f>
        <v>They Game from Space|Constellation Man</v>
      </c>
      <c r="S1426" s="39" t="n">
        <f aca="false">COUNTIF(R:R,R1426)</f>
        <v>1</v>
      </c>
      <c r="T1426" s="40" t="str">
        <f aca="false">B1426&amp;"|"&amp;E1426&amp;"|"&amp;J1426</f>
        <v>Master|They Game from Space|Constellation Man</v>
      </c>
      <c r="U1426" s="41" t="n">
        <f aca="false">COUNTIF(T:T,T1426)</f>
        <v>1</v>
      </c>
      <c r="V1426" s="42" t="str">
        <f aca="false">B1426&amp;"|"&amp;E1426&amp;"|"&amp;J1426&amp;"|"&amp;N1426</f>
        <v>Master|They Game from Space|Constellation Man|-</v>
      </c>
      <c r="W1426" s="43" t="n">
        <f aca="false">COUNTIF(V:V,V1426)</f>
        <v>1</v>
      </c>
    </row>
    <row r="1427" customFormat="false" ht="15.75" hidden="false" customHeight="true" outlineLevel="0" collapsed="false">
      <c r="A1427" s="33" t="s">
        <v>57</v>
      </c>
      <c r="B1427" s="33" t="s">
        <v>15</v>
      </c>
      <c r="C1427" s="34" t="n">
        <v>6</v>
      </c>
      <c r="D1427" s="34" t="n">
        <v>2</v>
      </c>
      <c r="E1427" s="33" t="s">
        <v>3144</v>
      </c>
      <c r="F1427" s="33" t="s">
        <v>3178</v>
      </c>
      <c r="G1427" s="34" t="n">
        <v>6</v>
      </c>
      <c r="H1427" s="33" t="s">
        <v>99</v>
      </c>
      <c r="I1427" s="33" t="s">
        <v>125</v>
      </c>
      <c r="J1427" s="33" t="s">
        <v>3161</v>
      </c>
      <c r="K1427" s="33" t="s">
        <v>3162</v>
      </c>
      <c r="L1427" s="33"/>
      <c r="M1427" s="33" t="s">
        <v>3181</v>
      </c>
      <c r="N1427" s="35" t="s">
        <v>109</v>
      </c>
      <c r="O1427" s="35" t="n">
        <v>2016</v>
      </c>
      <c r="P1427" s="36" t="str">
        <f aca="false">J1427</f>
        <v>Space Archer Trenneth</v>
      </c>
      <c r="Q1427" s="37" t="n">
        <f aca="false">COUNTIF(P:P,P1427)</f>
        <v>2</v>
      </c>
      <c r="R1427" s="38" t="str">
        <f aca="false">E1427&amp;"|"&amp;J1427</f>
        <v>They Game from Space|Space Archer Trenneth</v>
      </c>
      <c r="S1427" s="39" t="n">
        <f aca="false">COUNTIF(R:R,R1427)</f>
        <v>2</v>
      </c>
      <c r="T1427" s="40" t="str">
        <f aca="false">B1427&amp;"|"&amp;E1427&amp;"|"&amp;J1427</f>
        <v>Master|They Game from Space|Space Archer Trenneth</v>
      </c>
      <c r="U1427" s="41" t="n">
        <f aca="false">COUNTIF(T:T,T1427)</f>
        <v>1</v>
      </c>
      <c r="V1427" s="42" t="str">
        <f aca="false">B1427&amp;"|"&amp;E1427&amp;"|"&amp;J1427&amp;"|"&amp;N1427</f>
        <v>Master|They Game from Space|Space Archer Trenneth|-</v>
      </c>
      <c r="W1427" s="43" t="n">
        <f aca="false">COUNTIF(V:V,V1427)</f>
        <v>1</v>
      </c>
    </row>
    <row r="1428" customFormat="false" ht="15.75" hidden="false" customHeight="true" outlineLevel="0" collapsed="false">
      <c r="A1428" s="33" t="s">
        <v>57</v>
      </c>
      <c r="B1428" s="33" t="s">
        <v>15</v>
      </c>
      <c r="C1428" s="34" t="n">
        <v>6</v>
      </c>
      <c r="D1428" s="34" t="n">
        <v>2</v>
      </c>
      <c r="E1428" s="33" t="s">
        <v>3144</v>
      </c>
      <c r="F1428" s="33" t="s">
        <v>3178</v>
      </c>
      <c r="G1428" s="34" t="n">
        <v>5</v>
      </c>
      <c r="H1428" s="33" t="s">
        <v>124</v>
      </c>
      <c r="I1428" s="33" t="s">
        <v>105</v>
      </c>
      <c r="J1428" s="33" t="s">
        <v>3164</v>
      </c>
      <c r="K1428" s="33"/>
      <c r="L1428" s="33"/>
      <c r="M1428" s="33" t="s">
        <v>3182</v>
      </c>
      <c r="N1428" s="35" t="s">
        <v>109</v>
      </c>
      <c r="O1428" s="35" t="n">
        <v>2016</v>
      </c>
      <c r="P1428" s="36" t="str">
        <f aca="false">J1428</f>
        <v>Space Detective Revelator</v>
      </c>
      <c r="Q1428" s="37" t="n">
        <f aca="false">COUNTIF(P:P,P1428)</f>
        <v>2</v>
      </c>
      <c r="R1428" s="38" t="str">
        <f aca="false">E1428&amp;"|"&amp;J1428</f>
        <v>They Game from Space|Space Detective Revelator</v>
      </c>
      <c r="S1428" s="39" t="n">
        <f aca="false">COUNTIF(R:R,R1428)</f>
        <v>2</v>
      </c>
      <c r="T1428" s="40" t="str">
        <f aca="false">B1428&amp;"|"&amp;E1428&amp;"|"&amp;J1428</f>
        <v>Master|They Game from Space|Space Detective Revelator</v>
      </c>
      <c r="U1428" s="41" t="n">
        <f aca="false">COUNTIF(T:T,T1428)</f>
        <v>1</v>
      </c>
      <c r="V1428" s="42" t="str">
        <f aca="false">B1428&amp;"|"&amp;E1428&amp;"|"&amp;J1428&amp;"|"&amp;N1428</f>
        <v>Master|They Game from Space|Space Detective Revelator|-</v>
      </c>
      <c r="W1428" s="43" t="n">
        <f aca="false">COUNTIF(V:V,V1428)</f>
        <v>1</v>
      </c>
    </row>
    <row r="1429" customFormat="false" ht="15.75" hidden="false" customHeight="true" outlineLevel="0" collapsed="false">
      <c r="A1429" s="33" t="s">
        <v>57</v>
      </c>
      <c r="B1429" s="33" t="s">
        <v>15</v>
      </c>
      <c r="C1429" s="34" t="n">
        <v>6</v>
      </c>
      <c r="D1429" s="34" t="n">
        <v>3</v>
      </c>
      <c r="E1429" s="33" t="s">
        <v>3144</v>
      </c>
      <c r="F1429" s="33" t="s">
        <v>3178</v>
      </c>
      <c r="G1429" s="34" t="n">
        <v>4</v>
      </c>
      <c r="H1429" s="33" t="s">
        <v>110</v>
      </c>
      <c r="I1429" s="33" t="s">
        <v>275</v>
      </c>
      <c r="J1429" s="33" t="s">
        <v>3171</v>
      </c>
      <c r="K1429" s="33" t="s">
        <v>3172</v>
      </c>
      <c r="L1429" s="33"/>
      <c r="M1429" s="33" t="s">
        <v>3183</v>
      </c>
      <c r="N1429" s="35" t="s">
        <v>109</v>
      </c>
      <c r="O1429" s="35" t="n">
        <v>2016</v>
      </c>
      <c r="P1429" s="36" t="str">
        <f aca="false">J1429</f>
        <v>Star Thief Galacty</v>
      </c>
      <c r="Q1429" s="37" t="n">
        <f aca="false">COUNTIF(P:P,P1429)</f>
        <v>2</v>
      </c>
      <c r="R1429" s="38" t="str">
        <f aca="false">E1429&amp;"|"&amp;J1429</f>
        <v>They Game from Space|Star Thief Galacty</v>
      </c>
      <c r="S1429" s="39" t="n">
        <f aca="false">COUNTIF(R:R,R1429)</f>
        <v>2</v>
      </c>
      <c r="T1429" s="40" t="str">
        <f aca="false">B1429&amp;"|"&amp;E1429&amp;"|"&amp;J1429</f>
        <v>Master|They Game from Space|Star Thief Galacty</v>
      </c>
      <c r="U1429" s="41" t="n">
        <f aca="false">COUNTIF(T:T,T1429)</f>
        <v>1</v>
      </c>
      <c r="V1429" s="42" t="str">
        <f aca="false">B1429&amp;"|"&amp;E1429&amp;"|"&amp;J1429&amp;"|"&amp;N1429</f>
        <v>Master|They Game from Space|Star Thief Galacty|-</v>
      </c>
      <c r="W1429" s="43" t="n">
        <f aca="false">COUNTIF(V:V,V1429)</f>
        <v>1</v>
      </c>
    </row>
    <row r="1430" customFormat="false" ht="15.75" hidden="false" customHeight="true" outlineLevel="0" collapsed="false">
      <c r="A1430" s="33" t="s">
        <v>57</v>
      </c>
      <c r="B1430" s="33" t="s">
        <v>15</v>
      </c>
      <c r="C1430" s="34" t="n">
        <v>6</v>
      </c>
      <c r="D1430" s="34" t="n">
        <v>2</v>
      </c>
      <c r="E1430" s="33" t="s">
        <v>3144</v>
      </c>
      <c r="F1430" s="33" t="s">
        <v>3178</v>
      </c>
      <c r="G1430" s="34" t="n">
        <v>5</v>
      </c>
      <c r="H1430" s="33" t="s">
        <v>109</v>
      </c>
      <c r="I1430" s="33" t="s">
        <v>109</v>
      </c>
      <c r="J1430" s="33" t="s">
        <v>3174</v>
      </c>
      <c r="K1430" s="33"/>
      <c r="L1430" s="33"/>
      <c r="M1430" s="33" t="s">
        <v>3184</v>
      </c>
      <c r="N1430" s="35" t="s">
        <v>109</v>
      </c>
      <c r="O1430" s="35" t="n">
        <v>2016</v>
      </c>
      <c r="P1430" s="36" t="str">
        <f aca="false">J1430</f>
        <v>Universe of Cards</v>
      </c>
      <c r="Q1430" s="37" t="n">
        <f aca="false">COUNTIF(P:P,P1430)</f>
        <v>2</v>
      </c>
      <c r="R1430" s="38" t="str">
        <f aca="false">E1430&amp;"|"&amp;J1430</f>
        <v>They Game from Space|Universe of Cards</v>
      </c>
      <c r="S1430" s="39" t="n">
        <f aca="false">COUNTIF(R:R,R1430)</f>
        <v>2</v>
      </c>
      <c r="T1430" s="40" t="str">
        <f aca="false">B1430&amp;"|"&amp;E1430&amp;"|"&amp;J1430</f>
        <v>Master|They Game from Space|Universe of Cards</v>
      </c>
      <c r="U1430" s="41" t="n">
        <f aca="false">COUNTIF(T:T,T1430)</f>
        <v>1</v>
      </c>
      <c r="V1430" s="42" t="str">
        <f aca="false">B1430&amp;"|"&amp;E1430&amp;"|"&amp;J1430&amp;"|"&amp;N1430</f>
        <v>Master|They Game from Space|Universe of Cards|-</v>
      </c>
      <c r="W1430" s="43" t="n">
        <f aca="false">COUNTIF(V:V,V1430)</f>
        <v>1</v>
      </c>
    </row>
    <row r="1431" customFormat="false" ht="15.75" hidden="false" customHeight="true" outlineLevel="0" collapsed="false">
      <c r="A1431" s="33" t="s">
        <v>57</v>
      </c>
      <c r="B1431" s="33" t="s">
        <v>15</v>
      </c>
      <c r="C1431" s="34" t="n">
        <v>6</v>
      </c>
      <c r="D1431" s="34" t="n">
        <v>2</v>
      </c>
      <c r="E1431" s="33" t="s">
        <v>3144</v>
      </c>
      <c r="F1431" s="33" t="s">
        <v>3178</v>
      </c>
      <c r="G1431" s="34" t="n">
        <v>7</v>
      </c>
      <c r="H1431" s="33" t="s">
        <v>99</v>
      </c>
      <c r="I1431" s="33" t="s">
        <v>275</v>
      </c>
      <c r="J1431" s="33" t="s">
        <v>3175</v>
      </c>
      <c r="K1431" s="33" t="s">
        <v>3176</v>
      </c>
      <c r="L1431" s="33"/>
      <c r="M1431" s="33" t="s">
        <v>3185</v>
      </c>
      <c r="N1431" s="35" t="s">
        <v>109</v>
      </c>
      <c r="O1431" s="35" t="n">
        <v>2016</v>
      </c>
      <c r="P1431" s="36" t="str">
        <f aca="false">J1431</f>
        <v>Yodo</v>
      </c>
      <c r="Q1431" s="37" t="n">
        <f aca="false">COUNTIF(P:P,P1431)</f>
        <v>2</v>
      </c>
      <c r="R1431" s="38" t="str">
        <f aca="false">E1431&amp;"|"&amp;J1431</f>
        <v>They Game from Space|Yodo</v>
      </c>
      <c r="S1431" s="39" t="n">
        <f aca="false">COUNTIF(R:R,R1431)</f>
        <v>2</v>
      </c>
      <c r="T1431" s="40" t="str">
        <f aca="false">B1431&amp;"|"&amp;E1431&amp;"|"&amp;J1431</f>
        <v>Master|They Game from Space|Yodo</v>
      </c>
      <c r="U1431" s="41" t="n">
        <f aca="false">COUNTIF(T:T,T1431)</f>
        <v>1</v>
      </c>
      <c r="V1431" s="42" t="str">
        <f aca="false">B1431&amp;"|"&amp;E1431&amp;"|"&amp;J1431&amp;"|"&amp;N1431</f>
        <v>Master|They Game from Space|Yodo|-</v>
      </c>
      <c r="W1431" s="43" t="n">
        <f aca="false">COUNTIF(V:V,V1431)</f>
        <v>1</v>
      </c>
    </row>
    <row r="1432" customFormat="false" ht="15.75" hidden="false" customHeight="true" outlineLevel="0" collapsed="false">
      <c r="A1432" s="33" t="s">
        <v>60</v>
      </c>
      <c r="B1432" s="33" t="s">
        <v>18</v>
      </c>
      <c r="C1432" s="34" t="n">
        <v>9</v>
      </c>
      <c r="D1432" s="34" t="n">
        <v>1</v>
      </c>
      <c r="E1432" s="33" t="s">
        <v>3186</v>
      </c>
      <c r="F1432" s="33" t="s">
        <v>3186</v>
      </c>
      <c r="G1432" s="34" t="n">
        <v>8</v>
      </c>
      <c r="H1432" s="33" t="s">
        <v>129</v>
      </c>
      <c r="I1432" s="33" t="s">
        <v>105</v>
      </c>
      <c r="J1432" s="33" t="s">
        <v>3187</v>
      </c>
      <c r="K1432" s="33"/>
      <c r="L1432" s="33"/>
      <c r="M1432" s="33" t="s">
        <v>3188</v>
      </c>
      <c r="N1432" s="35" t="s">
        <v>109</v>
      </c>
      <c r="O1432" s="35" t="n">
        <v>2016</v>
      </c>
      <c r="P1432" s="36" t="str">
        <f aca="false">J1432</f>
        <v>Alchemist</v>
      </c>
      <c r="Q1432" s="37" t="n">
        <f aca="false">COUNTIF(P:P,P1432)</f>
        <v>1</v>
      </c>
      <c r="R1432" s="38" t="str">
        <f aca="false">E1432&amp;"|"&amp;J1432</f>
        <v>Tomb Trader|Alchemist</v>
      </c>
      <c r="S1432" s="39" t="n">
        <f aca="false">COUNTIF(R:R,R1432)</f>
        <v>1</v>
      </c>
      <c r="T1432" s="40" t="str">
        <f aca="false">B1432&amp;"|"&amp;E1432&amp;"|"&amp;J1432</f>
        <v>Gold Promo|Tomb Trader|Alchemist</v>
      </c>
      <c r="U1432" s="41" t="n">
        <f aca="false">COUNTIF(T:T,T1432)</f>
        <v>1</v>
      </c>
      <c r="V1432" s="42" t="str">
        <f aca="false">B1432&amp;"|"&amp;E1432&amp;"|"&amp;J1432&amp;"|"&amp;N1432</f>
        <v>Gold Promo|Tomb Trader|Alchemist|-</v>
      </c>
      <c r="W1432" s="43" t="n">
        <f aca="false">COUNTIF(V:V,V1432)</f>
        <v>1</v>
      </c>
    </row>
    <row r="1433" customFormat="false" ht="15.75" hidden="false" customHeight="true" outlineLevel="0" collapsed="false">
      <c r="A1433" s="33" t="s">
        <v>60</v>
      </c>
      <c r="B1433" s="33" t="s">
        <v>18</v>
      </c>
      <c r="C1433" s="34" t="n">
        <v>9</v>
      </c>
      <c r="D1433" s="34" t="n">
        <v>1</v>
      </c>
      <c r="E1433" s="33" t="s">
        <v>3186</v>
      </c>
      <c r="F1433" s="33" t="s">
        <v>3186</v>
      </c>
      <c r="G1433" s="34" t="n">
        <v>8</v>
      </c>
      <c r="H1433" s="33" t="s">
        <v>110</v>
      </c>
      <c r="I1433" s="33" t="s">
        <v>105</v>
      </c>
      <c r="J1433" s="33" t="s">
        <v>3189</v>
      </c>
      <c r="K1433" s="33"/>
      <c r="L1433" s="33"/>
      <c r="M1433" s="33" t="s">
        <v>3190</v>
      </c>
      <c r="N1433" s="35" t="s">
        <v>109</v>
      </c>
      <c r="O1433" s="35" t="n">
        <v>2016</v>
      </c>
      <c r="P1433" s="36" t="str">
        <f aca="false">J1433</f>
        <v>Artist</v>
      </c>
      <c r="Q1433" s="37" t="n">
        <f aca="false">COUNTIF(P:P,P1433)</f>
        <v>1</v>
      </c>
      <c r="R1433" s="38" t="str">
        <f aca="false">E1433&amp;"|"&amp;J1433</f>
        <v>Tomb Trader|Artist</v>
      </c>
      <c r="S1433" s="39" t="n">
        <f aca="false">COUNTIF(R:R,R1433)</f>
        <v>1</v>
      </c>
      <c r="T1433" s="40" t="str">
        <f aca="false">B1433&amp;"|"&amp;E1433&amp;"|"&amp;J1433</f>
        <v>Gold Promo|Tomb Trader|Artist</v>
      </c>
      <c r="U1433" s="41" t="n">
        <f aca="false">COUNTIF(T:T,T1433)</f>
        <v>1</v>
      </c>
      <c r="V1433" s="42" t="str">
        <f aca="false">B1433&amp;"|"&amp;E1433&amp;"|"&amp;J1433&amp;"|"&amp;N1433</f>
        <v>Gold Promo|Tomb Trader|Artist|-</v>
      </c>
      <c r="W1433" s="43" t="n">
        <f aca="false">COUNTIF(V:V,V1433)</f>
        <v>1</v>
      </c>
    </row>
    <row r="1434" customFormat="false" ht="15.75" hidden="false" customHeight="true" outlineLevel="0" collapsed="false">
      <c r="A1434" s="33" t="s">
        <v>60</v>
      </c>
      <c r="B1434" s="33" t="s">
        <v>18</v>
      </c>
      <c r="C1434" s="34" t="n">
        <v>9</v>
      </c>
      <c r="D1434" s="34" t="n">
        <v>1</v>
      </c>
      <c r="E1434" s="33" t="s">
        <v>3186</v>
      </c>
      <c r="F1434" s="33" t="s">
        <v>3186</v>
      </c>
      <c r="G1434" s="34" t="n">
        <v>8</v>
      </c>
      <c r="H1434" s="33" t="s">
        <v>124</v>
      </c>
      <c r="I1434" s="33" t="s">
        <v>105</v>
      </c>
      <c r="J1434" s="33" t="s">
        <v>3191</v>
      </c>
      <c r="K1434" s="33"/>
      <c r="L1434" s="33"/>
      <c r="M1434" s="33" t="s">
        <v>3192</v>
      </c>
      <c r="N1434" s="35" t="s">
        <v>109</v>
      </c>
      <c r="O1434" s="35" t="n">
        <v>2016</v>
      </c>
      <c r="P1434" s="36" t="str">
        <f aca="false">J1434</f>
        <v>Collector</v>
      </c>
      <c r="Q1434" s="37" t="n">
        <f aca="false">COUNTIF(P:P,P1434)</f>
        <v>1</v>
      </c>
      <c r="R1434" s="38" t="str">
        <f aca="false">E1434&amp;"|"&amp;J1434</f>
        <v>Tomb Trader|Collector</v>
      </c>
      <c r="S1434" s="39" t="n">
        <f aca="false">COUNTIF(R:R,R1434)</f>
        <v>1</v>
      </c>
      <c r="T1434" s="40" t="str">
        <f aca="false">B1434&amp;"|"&amp;E1434&amp;"|"&amp;J1434</f>
        <v>Gold Promo|Tomb Trader|Collector</v>
      </c>
      <c r="U1434" s="41" t="n">
        <f aca="false">COUNTIF(T:T,T1434)</f>
        <v>1</v>
      </c>
      <c r="V1434" s="42" t="str">
        <f aca="false">B1434&amp;"|"&amp;E1434&amp;"|"&amp;J1434&amp;"|"&amp;N1434</f>
        <v>Gold Promo|Tomb Trader|Collector|-</v>
      </c>
      <c r="W1434" s="43" t="n">
        <f aca="false">COUNTIF(V:V,V1434)</f>
        <v>1</v>
      </c>
    </row>
    <row r="1435" customFormat="false" ht="15.75" hidden="false" customHeight="true" outlineLevel="0" collapsed="false">
      <c r="A1435" s="33" t="s">
        <v>60</v>
      </c>
      <c r="B1435" s="33" t="s">
        <v>18</v>
      </c>
      <c r="C1435" s="34" t="n">
        <v>9</v>
      </c>
      <c r="D1435" s="34" t="n">
        <v>1</v>
      </c>
      <c r="E1435" s="33" t="s">
        <v>3186</v>
      </c>
      <c r="F1435" s="33" t="s">
        <v>3186</v>
      </c>
      <c r="G1435" s="34" t="n">
        <v>8</v>
      </c>
      <c r="H1435" s="33" t="s">
        <v>114</v>
      </c>
      <c r="I1435" s="33" t="s">
        <v>105</v>
      </c>
      <c r="J1435" s="33" t="s">
        <v>3193</v>
      </c>
      <c r="K1435" s="33"/>
      <c r="L1435" s="33"/>
      <c r="M1435" s="33" t="s">
        <v>3194</v>
      </c>
      <c r="N1435" s="35" t="s">
        <v>109</v>
      </c>
      <c r="O1435" s="35" t="n">
        <v>2016</v>
      </c>
      <c r="P1435" s="36" t="str">
        <f aca="false">J1435</f>
        <v>Gambler</v>
      </c>
      <c r="Q1435" s="37" t="n">
        <f aca="false">COUNTIF(P:P,P1435)</f>
        <v>1</v>
      </c>
      <c r="R1435" s="38" t="str">
        <f aca="false">E1435&amp;"|"&amp;J1435</f>
        <v>Tomb Trader|Gambler</v>
      </c>
      <c r="S1435" s="39" t="n">
        <f aca="false">COUNTIF(R:R,R1435)</f>
        <v>1</v>
      </c>
      <c r="T1435" s="40" t="str">
        <f aca="false">B1435&amp;"|"&amp;E1435&amp;"|"&amp;J1435</f>
        <v>Gold Promo|Tomb Trader|Gambler</v>
      </c>
      <c r="U1435" s="41" t="n">
        <f aca="false">COUNTIF(T:T,T1435)</f>
        <v>1</v>
      </c>
      <c r="V1435" s="42" t="str">
        <f aca="false">B1435&amp;"|"&amp;E1435&amp;"|"&amp;J1435&amp;"|"&amp;N1435</f>
        <v>Gold Promo|Tomb Trader|Gambler|-</v>
      </c>
      <c r="W1435" s="43" t="n">
        <f aca="false">COUNTIF(V:V,V1435)</f>
        <v>1</v>
      </c>
    </row>
    <row r="1436" customFormat="false" ht="15.75" hidden="false" customHeight="true" outlineLevel="0" collapsed="false">
      <c r="A1436" s="33" t="s">
        <v>60</v>
      </c>
      <c r="B1436" s="33" t="s">
        <v>18</v>
      </c>
      <c r="C1436" s="34" t="n">
        <v>9</v>
      </c>
      <c r="D1436" s="34" t="n">
        <v>1</v>
      </c>
      <c r="E1436" s="33" t="s">
        <v>3186</v>
      </c>
      <c r="F1436" s="33" t="s">
        <v>3186</v>
      </c>
      <c r="G1436" s="34" t="n">
        <v>8</v>
      </c>
      <c r="H1436" s="33" t="s">
        <v>139</v>
      </c>
      <c r="I1436" s="33" t="s">
        <v>105</v>
      </c>
      <c r="J1436" s="33" t="s">
        <v>3195</v>
      </c>
      <c r="K1436" s="33"/>
      <c r="L1436" s="33"/>
      <c r="M1436" s="33" t="s">
        <v>3196</v>
      </c>
      <c r="N1436" s="35" t="s">
        <v>109</v>
      </c>
      <c r="O1436" s="35" t="n">
        <v>2016</v>
      </c>
      <c r="P1436" s="36" t="str">
        <f aca="false">J1436</f>
        <v>Hunter</v>
      </c>
      <c r="Q1436" s="37" t="n">
        <f aca="false">COUNTIF(P:P,P1436)</f>
        <v>1</v>
      </c>
      <c r="R1436" s="38" t="str">
        <f aca="false">E1436&amp;"|"&amp;J1436</f>
        <v>Tomb Trader|Hunter</v>
      </c>
      <c r="S1436" s="39" t="n">
        <f aca="false">COUNTIF(R:R,R1436)</f>
        <v>1</v>
      </c>
      <c r="T1436" s="40" t="str">
        <f aca="false">B1436&amp;"|"&amp;E1436&amp;"|"&amp;J1436</f>
        <v>Gold Promo|Tomb Trader|Hunter</v>
      </c>
      <c r="U1436" s="41" t="n">
        <f aca="false">COUNTIF(T:T,T1436)</f>
        <v>1</v>
      </c>
      <c r="V1436" s="42" t="str">
        <f aca="false">B1436&amp;"|"&amp;E1436&amp;"|"&amp;J1436&amp;"|"&amp;N1436</f>
        <v>Gold Promo|Tomb Trader|Hunter|-</v>
      </c>
      <c r="W1436" s="43" t="n">
        <f aca="false">COUNTIF(V:V,V1436)</f>
        <v>1</v>
      </c>
    </row>
    <row r="1437" customFormat="false" ht="15.75" hidden="false" customHeight="true" outlineLevel="0" collapsed="false">
      <c r="A1437" s="33" t="s">
        <v>60</v>
      </c>
      <c r="B1437" s="33" t="s">
        <v>18</v>
      </c>
      <c r="C1437" s="34" t="n">
        <v>9</v>
      </c>
      <c r="D1437" s="34" t="n">
        <v>1</v>
      </c>
      <c r="E1437" s="33" t="s">
        <v>3186</v>
      </c>
      <c r="F1437" s="33" t="s">
        <v>3186</v>
      </c>
      <c r="G1437" s="34" t="n">
        <v>8</v>
      </c>
      <c r="H1437" s="33" t="s">
        <v>99</v>
      </c>
      <c r="I1437" s="33" t="s">
        <v>105</v>
      </c>
      <c r="J1437" s="33" t="s">
        <v>3197</v>
      </c>
      <c r="K1437" s="33"/>
      <c r="L1437" s="33"/>
      <c r="M1437" s="33" t="s">
        <v>3198</v>
      </c>
      <c r="N1437" s="35" t="s">
        <v>109</v>
      </c>
      <c r="O1437" s="35" t="n">
        <v>2016</v>
      </c>
      <c r="P1437" s="36" t="str">
        <f aca="false">J1437</f>
        <v>Taxonomist</v>
      </c>
      <c r="Q1437" s="37" t="n">
        <f aca="false">COUNTIF(P:P,P1437)</f>
        <v>1</v>
      </c>
      <c r="R1437" s="38" t="str">
        <f aca="false">E1437&amp;"|"&amp;J1437</f>
        <v>Tomb Trader|Taxonomist</v>
      </c>
      <c r="S1437" s="39" t="n">
        <f aca="false">COUNTIF(R:R,R1437)</f>
        <v>1</v>
      </c>
      <c r="T1437" s="40" t="str">
        <f aca="false">B1437&amp;"|"&amp;E1437&amp;"|"&amp;J1437</f>
        <v>Gold Promo|Tomb Trader|Taxonomist</v>
      </c>
      <c r="U1437" s="41" t="n">
        <f aca="false">COUNTIF(T:T,T1437)</f>
        <v>1</v>
      </c>
      <c r="V1437" s="42" t="str">
        <f aca="false">B1437&amp;"|"&amp;E1437&amp;"|"&amp;J1437&amp;"|"&amp;N1437</f>
        <v>Gold Promo|Tomb Trader|Taxonomist|-</v>
      </c>
      <c r="W1437" s="43" t="n">
        <f aca="false">COUNTIF(V:V,V1437)</f>
        <v>1</v>
      </c>
    </row>
    <row r="1438" customFormat="false" ht="15.75" hidden="false" customHeight="true" outlineLevel="0" collapsed="false">
      <c r="A1438" s="33" t="s">
        <v>10</v>
      </c>
      <c r="B1438" s="33" t="s">
        <v>19</v>
      </c>
      <c r="C1438" s="34" t="n">
        <v>10</v>
      </c>
      <c r="D1438" s="34" t="n">
        <v>5</v>
      </c>
      <c r="E1438" s="33" t="s">
        <v>3199</v>
      </c>
      <c r="F1438" s="33" t="s">
        <v>1279</v>
      </c>
      <c r="G1438" s="34" t="n">
        <v>9</v>
      </c>
      <c r="H1438" s="33" t="s">
        <v>129</v>
      </c>
      <c r="I1438" s="33" t="s">
        <v>100</v>
      </c>
      <c r="J1438" s="33" t="s">
        <v>1280</v>
      </c>
      <c r="K1438" s="33"/>
      <c r="L1438" s="33"/>
      <c r="M1438" s="33" t="s">
        <v>3200</v>
      </c>
      <c r="N1438" s="35" t="s">
        <v>109</v>
      </c>
      <c r="O1438" s="35" t="n">
        <v>2015</v>
      </c>
      <c r="P1438" s="36" t="str">
        <f aca="false">J1438</f>
        <v>Fulton Suitcase</v>
      </c>
      <c r="Q1438" s="37" t="n">
        <f aca="false">COUNTIF(P:P,P1438)</f>
        <v>3</v>
      </c>
      <c r="R1438" s="38" t="str">
        <f aca="false">E1438&amp;"|"&amp;J1438</f>
        <v>Top Tier, Top Dollar|Fulton Suitcase</v>
      </c>
      <c r="S1438" s="39" t="n">
        <f aca="false">COUNTIF(R:R,R1438)</f>
        <v>1</v>
      </c>
      <c r="T1438" s="40" t="str">
        <f aca="false">B1438&amp;"|"&amp;E1438&amp;"|"&amp;J1438</f>
        <v>Pro Player|Top Tier, Top Dollar|Fulton Suitcase</v>
      </c>
      <c r="U1438" s="41" t="n">
        <f aca="false">COUNTIF(T:T,T1438)</f>
        <v>1</v>
      </c>
      <c r="V1438" s="42" t="str">
        <f aca="false">B1438&amp;"|"&amp;E1438&amp;"|"&amp;J1438&amp;"|"&amp;N1438</f>
        <v>Pro Player|Top Tier, Top Dollar|Fulton Suitcase|-</v>
      </c>
      <c r="W1438" s="43" t="n">
        <f aca="false">COUNTIF(V:V,V1438)</f>
        <v>1</v>
      </c>
    </row>
    <row r="1439" customFormat="false" ht="15.75" hidden="false" customHeight="true" outlineLevel="0" collapsed="false">
      <c r="A1439" s="33" t="s">
        <v>39</v>
      </c>
      <c r="B1439" s="33" t="s">
        <v>15</v>
      </c>
      <c r="C1439" s="34" t="n">
        <v>6</v>
      </c>
      <c r="D1439" s="34" t="n">
        <v>2</v>
      </c>
      <c r="E1439" s="33" t="s">
        <v>3201</v>
      </c>
      <c r="F1439" s="33" t="s">
        <v>3201</v>
      </c>
      <c r="G1439" s="34" t="n">
        <v>7</v>
      </c>
      <c r="H1439" s="33" t="s">
        <v>139</v>
      </c>
      <c r="I1439" s="33" t="s">
        <v>117</v>
      </c>
      <c r="J1439" s="33" t="s">
        <v>3202</v>
      </c>
      <c r="K1439" s="33" t="s">
        <v>3203</v>
      </c>
      <c r="L1439" s="33"/>
      <c r="M1439" s="33" t="s">
        <v>3204</v>
      </c>
      <c r="N1439" s="35" t="s">
        <v>39</v>
      </c>
      <c r="O1439" s="35" t="n">
        <v>2020</v>
      </c>
      <c r="P1439" s="36" t="str">
        <f aca="false">J1439</f>
        <v>Car Changers</v>
      </c>
      <c r="Q1439" s="37" t="n">
        <f aca="false">COUNTIF(P:P,P1439)</f>
        <v>1</v>
      </c>
      <c r="R1439" s="38" t="str">
        <f aca="false">E1439&amp;"|"&amp;J1439</f>
        <v>Toy Tales|Car Changers</v>
      </c>
      <c r="S1439" s="39" t="n">
        <f aca="false">COUNTIF(R:R,R1439)</f>
        <v>1</v>
      </c>
      <c r="T1439" s="40" t="str">
        <f aca="false">B1439&amp;"|"&amp;E1439&amp;"|"&amp;J1439</f>
        <v>Master|Toy Tales|Car Changers</v>
      </c>
      <c r="U1439" s="41" t="n">
        <f aca="false">COUNTIF(T:T,T1439)</f>
        <v>1</v>
      </c>
      <c r="V1439" s="42" t="str">
        <f aca="false">B1439&amp;"|"&amp;E1439&amp;"|"&amp;J1439&amp;"|"&amp;N1439</f>
        <v>Master|Toy Tales|Car Changers|Collusion</v>
      </c>
      <c r="W1439" s="43" t="n">
        <f aca="false">COUNTIF(V:V,V1439)</f>
        <v>1</v>
      </c>
    </row>
    <row r="1440" customFormat="false" ht="15.75" hidden="false" customHeight="true" outlineLevel="0" collapsed="false">
      <c r="A1440" s="33" t="s">
        <v>39</v>
      </c>
      <c r="B1440" s="33" t="s">
        <v>15</v>
      </c>
      <c r="C1440" s="34" t="n">
        <v>6</v>
      </c>
      <c r="D1440" s="34" t="n">
        <v>2</v>
      </c>
      <c r="E1440" s="33" t="s">
        <v>3201</v>
      </c>
      <c r="F1440" s="33" t="s">
        <v>3201</v>
      </c>
      <c r="G1440" s="34" t="n">
        <v>6</v>
      </c>
      <c r="H1440" s="33" t="s">
        <v>129</v>
      </c>
      <c r="I1440" s="33" t="s">
        <v>125</v>
      </c>
      <c r="J1440" s="33" t="s">
        <v>3205</v>
      </c>
      <c r="K1440" s="33" t="s">
        <v>3206</v>
      </c>
      <c r="L1440" s="33"/>
      <c r="M1440" s="33" t="s">
        <v>3207</v>
      </c>
      <c r="N1440" s="35" t="s">
        <v>39</v>
      </c>
      <c r="O1440" s="35" t="n">
        <v>2020</v>
      </c>
      <c r="P1440" s="36" t="str">
        <f aca="false">J1440</f>
        <v>G.I. Moe</v>
      </c>
      <c r="Q1440" s="37" t="n">
        <f aca="false">COUNTIF(P:P,P1440)</f>
        <v>1</v>
      </c>
      <c r="R1440" s="38" t="str">
        <f aca="false">E1440&amp;"|"&amp;J1440</f>
        <v>Toy Tales|G.I. Moe</v>
      </c>
      <c r="S1440" s="39" t="n">
        <f aca="false">COUNTIF(R:R,R1440)</f>
        <v>1</v>
      </c>
      <c r="T1440" s="40" t="str">
        <f aca="false">B1440&amp;"|"&amp;E1440&amp;"|"&amp;J1440</f>
        <v>Master|Toy Tales|G.I. Moe</v>
      </c>
      <c r="U1440" s="41" t="n">
        <f aca="false">COUNTIF(T:T,T1440)</f>
        <v>1</v>
      </c>
      <c r="V1440" s="42" t="str">
        <f aca="false">B1440&amp;"|"&amp;E1440&amp;"|"&amp;J1440&amp;"|"&amp;N1440</f>
        <v>Master|Toy Tales|G.I. Moe|Collusion</v>
      </c>
      <c r="W1440" s="43" t="n">
        <f aca="false">COUNTIF(V:V,V1440)</f>
        <v>1</v>
      </c>
    </row>
    <row r="1441" customFormat="false" ht="15.75" hidden="false" customHeight="true" outlineLevel="0" collapsed="false">
      <c r="A1441" s="33" t="s">
        <v>39</v>
      </c>
      <c r="B1441" s="33" t="s">
        <v>15</v>
      </c>
      <c r="C1441" s="34" t="n">
        <v>6</v>
      </c>
      <c r="D1441" s="34" t="n">
        <v>3</v>
      </c>
      <c r="E1441" s="33" t="s">
        <v>3201</v>
      </c>
      <c r="F1441" s="33" t="s">
        <v>3201</v>
      </c>
      <c r="G1441" s="34" t="n">
        <v>4</v>
      </c>
      <c r="H1441" s="33" t="s">
        <v>124</v>
      </c>
      <c r="I1441" s="33" t="s">
        <v>117</v>
      </c>
      <c r="J1441" s="33" t="s">
        <v>3208</v>
      </c>
      <c r="K1441" s="33" t="s">
        <v>3209</v>
      </c>
      <c r="L1441" s="33"/>
      <c r="M1441" s="33" t="s">
        <v>3210</v>
      </c>
      <c r="N1441" s="35" t="s">
        <v>39</v>
      </c>
      <c r="O1441" s="35" t="n">
        <v>2020</v>
      </c>
      <c r="P1441" s="36" t="str">
        <f aca="false">J1441</f>
        <v>Jamby</v>
      </c>
      <c r="Q1441" s="37" t="n">
        <f aca="false">COUNTIF(P:P,P1441)</f>
        <v>1</v>
      </c>
      <c r="R1441" s="38" t="str">
        <f aca="false">E1441&amp;"|"&amp;J1441</f>
        <v>Toy Tales|Jamby</v>
      </c>
      <c r="S1441" s="39" t="n">
        <f aca="false">COUNTIF(R:R,R1441)</f>
        <v>1</v>
      </c>
      <c r="T1441" s="40" t="str">
        <f aca="false">B1441&amp;"|"&amp;E1441&amp;"|"&amp;J1441</f>
        <v>Master|Toy Tales|Jamby</v>
      </c>
      <c r="U1441" s="41" t="n">
        <f aca="false">COUNTIF(T:T,T1441)</f>
        <v>1</v>
      </c>
      <c r="V1441" s="42" t="str">
        <f aca="false">B1441&amp;"|"&amp;E1441&amp;"|"&amp;J1441&amp;"|"&amp;N1441</f>
        <v>Master|Toy Tales|Jamby|Collusion</v>
      </c>
      <c r="W1441" s="43" t="n">
        <f aca="false">COUNTIF(V:V,V1441)</f>
        <v>1</v>
      </c>
    </row>
    <row r="1442" customFormat="false" ht="15.75" hidden="false" customHeight="true" outlineLevel="0" collapsed="false">
      <c r="A1442" s="33" t="s">
        <v>39</v>
      </c>
      <c r="B1442" s="33" t="s">
        <v>15</v>
      </c>
      <c r="C1442" s="34" t="n">
        <v>6</v>
      </c>
      <c r="D1442" s="34" t="n">
        <v>2</v>
      </c>
      <c r="E1442" s="33" t="s">
        <v>3201</v>
      </c>
      <c r="F1442" s="33" t="s">
        <v>3201</v>
      </c>
      <c r="G1442" s="34" t="n">
        <v>5</v>
      </c>
      <c r="H1442" s="33" t="s">
        <v>109</v>
      </c>
      <c r="I1442" s="33" t="s">
        <v>117</v>
      </c>
      <c r="J1442" s="33" t="s">
        <v>3211</v>
      </c>
      <c r="K1442" s="33"/>
      <c r="L1442" s="33"/>
      <c r="M1442" s="33" t="s">
        <v>3212</v>
      </c>
      <c r="N1442" s="35" t="s">
        <v>39</v>
      </c>
      <c r="O1442" s="35" t="n">
        <v>2020</v>
      </c>
      <c r="P1442" s="36" t="str">
        <f aca="false">J1442</f>
        <v>Leftfield's Card Cabin</v>
      </c>
      <c r="Q1442" s="37" t="n">
        <f aca="false">COUNTIF(P:P,P1442)</f>
        <v>1</v>
      </c>
      <c r="R1442" s="38" t="str">
        <f aca="false">E1442&amp;"|"&amp;J1442</f>
        <v>Toy Tales|Leftfield's Card Cabin</v>
      </c>
      <c r="S1442" s="39" t="n">
        <f aca="false">COUNTIF(R:R,R1442)</f>
        <v>1</v>
      </c>
      <c r="T1442" s="40" t="str">
        <f aca="false">B1442&amp;"|"&amp;E1442&amp;"|"&amp;J1442</f>
        <v>Master|Toy Tales|Leftfield's Card Cabin</v>
      </c>
      <c r="U1442" s="41" t="n">
        <f aca="false">COUNTIF(T:T,T1442)</f>
        <v>1</v>
      </c>
      <c r="V1442" s="42" t="str">
        <f aca="false">B1442&amp;"|"&amp;E1442&amp;"|"&amp;J1442&amp;"|"&amp;N1442</f>
        <v>Master|Toy Tales|Leftfield's Card Cabin|Collusion</v>
      </c>
      <c r="W1442" s="43" t="n">
        <f aca="false">COUNTIF(V:V,V1442)</f>
        <v>1</v>
      </c>
    </row>
    <row r="1443" customFormat="false" ht="15.75" hidden="false" customHeight="true" outlineLevel="0" collapsed="false">
      <c r="A1443" s="33" t="s">
        <v>39</v>
      </c>
      <c r="B1443" s="33" t="s">
        <v>15</v>
      </c>
      <c r="C1443" s="34" t="n">
        <v>6</v>
      </c>
      <c r="D1443" s="34" t="n">
        <v>1</v>
      </c>
      <c r="E1443" s="33" t="s">
        <v>3201</v>
      </c>
      <c r="F1443" s="33" t="s">
        <v>3201</v>
      </c>
      <c r="G1443" s="34" t="n">
        <v>8</v>
      </c>
      <c r="H1443" s="33" t="s">
        <v>124</v>
      </c>
      <c r="I1443" s="33" t="s">
        <v>162</v>
      </c>
      <c r="J1443" s="33" t="s">
        <v>3213</v>
      </c>
      <c r="K1443" s="33" t="s">
        <v>3214</v>
      </c>
      <c r="L1443" s="33"/>
      <c r="M1443" s="33" t="s">
        <v>3215</v>
      </c>
      <c r="N1443" s="35" t="s">
        <v>39</v>
      </c>
      <c r="O1443" s="35" t="n">
        <v>2020</v>
      </c>
      <c r="P1443" s="36" t="str">
        <f aca="false">J1443</f>
        <v>My Little Ducky</v>
      </c>
      <c r="Q1443" s="37" t="n">
        <f aca="false">COUNTIF(P:P,P1443)</f>
        <v>1</v>
      </c>
      <c r="R1443" s="38" t="str">
        <f aca="false">E1443&amp;"|"&amp;J1443</f>
        <v>Toy Tales|My Little Ducky</v>
      </c>
      <c r="S1443" s="39" t="n">
        <f aca="false">COUNTIF(R:R,R1443)</f>
        <v>1</v>
      </c>
      <c r="T1443" s="40" t="str">
        <f aca="false">B1443&amp;"|"&amp;E1443&amp;"|"&amp;J1443</f>
        <v>Master|Toy Tales|My Little Ducky</v>
      </c>
      <c r="U1443" s="41" t="n">
        <f aca="false">COUNTIF(T:T,T1443)</f>
        <v>1</v>
      </c>
      <c r="V1443" s="42" t="str">
        <f aca="false">B1443&amp;"|"&amp;E1443&amp;"|"&amp;J1443&amp;"|"&amp;N1443</f>
        <v>Master|Toy Tales|My Little Ducky|Collusion</v>
      </c>
      <c r="W1443" s="43" t="n">
        <f aca="false">COUNTIF(V:V,V1443)</f>
        <v>1</v>
      </c>
    </row>
    <row r="1444" customFormat="false" ht="15.75" hidden="false" customHeight="true" outlineLevel="0" collapsed="false">
      <c r="A1444" s="33" t="s">
        <v>39</v>
      </c>
      <c r="B1444" s="33" t="s">
        <v>15</v>
      </c>
      <c r="C1444" s="34" t="n">
        <v>6</v>
      </c>
      <c r="D1444" s="34" t="n">
        <v>2</v>
      </c>
      <c r="E1444" s="33" t="s">
        <v>3201</v>
      </c>
      <c r="F1444" s="33" t="s">
        <v>3201</v>
      </c>
      <c r="G1444" s="34" t="n">
        <v>5</v>
      </c>
      <c r="H1444" s="33" t="s">
        <v>114</v>
      </c>
      <c r="I1444" s="33" t="s">
        <v>105</v>
      </c>
      <c r="J1444" s="33" t="s">
        <v>3216</v>
      </c>
      <c r="K1444" s="33" t="s">
        <v>3217</v>
      </c>
      <c r="L1444" s="33"/>
      <c r="M1444" s="33" t="s">
        <v>3218</v>
      </c>
      <c r="N1444" s="35" t="s">
        <v>39</v>
      </c>
      <c r="O1444" s="35" t="n">
        <v>2020</v>
      </c>
      <c r="P1444" s="36" t="str">
        <f aca="false">J1444</f>
        <v>Stiff Strong Arm</v>
      </c>
      <c r="Q1444" s="37" t="n">
        <f aca="false">COUNTIF(P:P,P1444)</f>
        <v>1</v>
      </c>
      <c r="R1444" s="38" t="str">
        <f aca="false">E1444&amp;"|"&amp;J1444</f>
        <v>Toy Tales|Stiff Strong Arm</v>
      </c>
      <c r="S1444" s="39" t="n">
        <f aca="false">COUNTIF(R:R,R1444)</f>
        <v>1</v>
      </c>
      <c r="T1444" s="40" t="str">
        <f aca="false">B1444&amp;"|"&amp;E1444&amp;"|"&amp;J1444</f>
        <v>Master|Toy Tales|Stiff Strong Arm</v>
      </c>
      <c r="U1444" s="41" t="n">
        <f aca="false">COUNTIF(T:T,T1444)</f>
        <v>1</v>
      </c>
      <c r="V1444" s="42" t="str">
        <f aca="false">B1444&amp;"|"&amp;E1444&amp;"|"&amp;J1444&amp;"|"&amp;N1444</f>
        <v>Master|Toy Tales|Stiff Strong Arm|Collusion</v>
      </c>
      <c r="W1444" s="43" t="n">
        <f aca="false">COUNTIF(V:V,V1444)</f>
        <v>1</v>
      </c>
    </row>
    <row r="1445" customFormat="false" ht="15.75" hidden="false" customHeight="true" outlineLevel="0" collapsed="false">
      <c r="A1445" s="33" t="s">
        <v>60</v>
      </c>
      <c r="B1445" s="33" t="s">
        <v>18</v>
      </c>
      <c r="C1445" s="34" t="n">
        <v>9</v>
      </c>
      <c r="D1445" s="34" t="n">
        <v>1</v>
      </c>
      <c r="E1445" s="33" t="s">
        <v>3219</v>
      </c>
      <c r="F1445" s="33" t="s">
        <v>3219</v>
      </c>
      <c r="G1445" s="34" t="n">
        <v>8</v>
      </c>
      <c r="H1445" s="33" t="s">
        <v>139</v>
      </c>
      <c r="I1445" s="33" t="s">
        <v>125</v>
      </c>
      <c r="J1445" s="33" t="s">
        <v>3220</v>
      </c>
      <c r="K1445" s="33"/>
      <c r="L1445" s="33"/>
      <c r="M1445" s="33" t="s">
        <v>3221</v>
      </c>
      <c r="N1445" s="35" t="s">
        <v>109</v>
      </c>
      <c r="O1445" s="35" t="n">
        <v>2016</v>
      </c>
      <c r="P1445" s="36" t="str">
        <f aca="false">J1445</f>
        <v>Amon Elcela</v>
      </c>
      <c r="Q1445" s="37" t="n">
        <f aca="false">COUNTIF(P:P,P1445)</f>
        <v>1</v>
      </c>
      <c r="R1445" s="38" t="str">
        <f aca="false">E1445&amp;"|"&amp;J1445</f>
        <v>Trials of Indines|Amon Elcela</v>
      </c>
      <c r="S1445" s="39" t="n">
        <f aca="false">COUNTIF(R:R,R1445)</f>
        <v>1</v>
      </c>
      <c r="T1445" s="40" t="str">
        <f aca="false">B1445&amp;"|"&amp;E1445&amp;"|"&amp;J1445</f>
        <v>Gold Promo|Trials of Indines|Amon Elcela</v>
      </c>
      <c r="U1445" s="41" t="n">
        <f aca="false">COUNTIF(T:T,T1445)</f>
        <v>1</v>
      </c>
      <c r="V1445" s="42" t="str">
        <f aca="false">B1445&amp;"|"&amp;E1445&amp;"|"&amp;J1445&amp;"|"&amp;N1445</f>
        <v>Gold Promo|Trials of Indines|Amon Elcela|-</v>
      </c>
      <c r="W1445" s="43" t="n">
        <f aca="false">COUNTIF(V:V,V1445)</f>
        <v>1</v>
      </c>
    </row>
    <row r="1446" customFormat="false" ht="15.75" hidden="false" customHeight="true" outlineLevel="0" collapsed="false">
      <c r="A1446" s="33" t="s">
        <v>60</v>
      </c>
      <c r="B1446" s="33" t="s">
        <v>18</v>
      </c>
      <c r="C1446" s="34" t="n">
        <v>9</v>
      </c>
      <c r="D1446" s="34" t="n">
        <v>1</v>
      </c>
      <c r="E1446" s="33" t="s">
        <v>3219</v>
      </c>
      <c r="F1446" s="33" t="s">
        <v>3219</v>
      </c>
      <c r="G1446" s="34" t="n">
        <v>8</v>
      </c>
      <c r="H1446" s="33" t="s">
        <v>114</v>
      </c>
      <c r="I1446" s="33" t="s">
        <v>117</v>
      </c>
      <c r="J1446" s="33" t="s">
        <v>3222</v>
      </c>
      <c r="K1446" s="33"/>
      <c r="L1446" s="33"/>
      <c r="M1446" s="33" t="s">
        <v>3223</v>
      </c>
      <c r="N1446" s="35" t="s">
        <v>109</v>
      </c>
      <c r="O1446" s="35" t="n">
        <v>2016</v>
      </c>
      <c r="P1446" s="36" t="str">
        <f aca="false">J1446</f>
        <v>Burgundy XII</v>
      </c>
      <c r="Q1446" s="37" t="n">
        <f aca="false">COUNTIF(P:P,P1446)</f>
        <v>1</v>
      </c>
      <c r="R1446" s="38" t="str">
        <f aca="false">E1446&amp;"|"&amp;J1446</f>
        <v>Trials of Indines|Burgundy XII</v>
      </c>
      <c r="S1446" s="39" t="n">
        <f aca="false">COUNTIF(R:R,R1446)</f>
        <v>1</v>
      </c>
      <c r="T1446" s="40" t="str">
        <f aca="false">B1446&amp;"|"&amp;E1446&amp;"|"&amp;J1446</f>
        <v>Gold Promo|Trials of Indines|Burgundy XII</v>
      </c>
      <c r="U1446" s="41" t="n">
        <f aca="false">COUNTIF(T:T,T1446)</f>
        <v>1</v>
      </c>
      <c r="V1446" s="42" t="str">
        <f aca="false">B1446&amp;"|"&amp;E1446&amp;"|"&amp;J1446&amp;"|"&amp;N1446</f>
        <v>Gold Promo|Trials of Indines|Burgundy XII|-</v>
      </c>
      <c r="W1446" s="43" t="n">
        <f aca="false">COUNTIF(V:V,V1446)</f>
        <v>1</v>
      </c>
    </row>
    <row r="1447" customFormat="false" ht="15.75" hidden="false" customHeight="true" outlineLevel="0" collapsed="false">
      <c r="A1447" s="33" t="s">
        <v>60</v>
      </c>
      <c r="B1447" s="33" t="s">
        <v>18</v>
      </c>
      <c r="C1447" s="34" t="n">
        <v>9</v>
      </c>
      <c r="D1447" s="34" t="n">
        <v>1</v>
      </c>
      <c r="E1447" s="33" t="s">
        <v>3219</v>
      </c>
      <c r="F1447" s="33" t="s">
        <v>3219</v>
      </c>
      <c r="G1447" s="34" t="n">
        <v>8</v>
      </c>
      <c r="H1447" s="33" t="s">
        <v>99</v>
      </c>
      <c r="I1447" s="33" t="s">
        <v>105</v>
      </c>
      <c r="J1447" s="33" t="s">
        <v>3224</v>
      </c>
      <c r="K1447" s="33"/>
      <c r="L1447" s="33"/>
      <c r="M1447" s="33" t="s">
        <v>3225</v>
      </c>
      <c r="N1447" s="35" t="s">
        <v>109</v>
      </c>
      <c r="O1447" s="35" t="n">
        <v>2016</v>
      </c>
      <c r="P1447" s="36" t="str">
        <f aca="false">J1447</f>
        <v>Cindra Flama</v>
      </c>
      <c r="Q1447" s="37" t="n">
        <f aca="false">COUNTIF(P:P,P1447)</f>
        <v>1</v>
      </c>
      <c r="R1447" s="38" t="str">
        <f aca="false">E1447&amp;"|"&amp;J1447</f>
        <v>Trials of Indines|Cindra Flama</v>
      </c>
      <c r="S1447" s="39" t="n">
        <f aca="false">COUNTIF(R:R,R1447)</f>
        <v>1</v>
      </c>
      <c r="T1447" s="40" t="str">
        <f aca="false">B1447&amp;"|"&amp;E1447&amp;"|"&amp;J1447</f>
        <v>Gold Promo|Trials of Indines|Cindra Flama</v>
      </c>
      <c r="U1447" s="41" t="n">
        <f aca="false">COUNTIF(T:T,T1447)</f>
        <v>1</v>
      </c>
      <c r="V1447" s="42" t="str">
        <f aca="false">B1447&amp;"|"&amp;E1447&amp;"|"&amp;J1447&amp;"|"&amp;N1447</f>
        <v>Gold Promo|Trials of Indines|Cindra Flama|-</v>
      </c>
      <c r="W1447" s="43" t="n">
        <f aca="false">COUNTIF(V:V,V1447)</f>
        <v>1</v>
      </c>
    </row>
    <row r="1448" customFormat="false" ht="15.75" hidden="false" customHeight="true" outlineLevel="0" collapsed="false">
      <c r="A1448" s="33" t="s">
        <v>60</v>
      </c>
      <c r="B1448" s="33" t="s">
        <v>18</v>
      </c>
      <c r="C1448" s="34" t="n">
        <v>9</v>
      </c>
      <c r="D1448" s="34" t="n">
        <v>1</v>
      </c>
      <c r="E1448" s="33" t="s">
        <v>3219</v>
      </c>
      <c r="F1448" s="33" t="s">
        <v>3219</v>
      </c>
      <c r="G1448" s="34" t="n">
        <v>8</v>
      </c>
      <c r="H1448" s="33" t="s">
        <v>124</v>
      </c>
      <c r="I1448" s="33" t="s">
        <v>120</v>
      </c>
      <c r="J1448" s="33" t="s">
        <v>3226</v>
      </c>
      <c r="K1448" s="33"/>
      <c r="L1448" s="33"/>
      <c r="M1448" s="33" t="s">
        <v>3227</v>
      </c>
      <c r="N1448" s="35" t="s">
        <v>109</v>
      </c>
      <c r="O1448" s="35" t="n">
        <v>2016</v>
      </c>
      <c r="P1448" s="36" t="str">
        <f aca="false">J1448</f>
        <v>Dravil Coldwater</v>
      </c>
      <c r="Q1448" s="37" t="n">
        <f aca="false">COUNTIF(P:P,P1448)</f>
        <v>1</v>
      </c>
      <c r="R1448" s="38" t="str">
        <f aca="false">E1448&amp;"|"&amp;J1448</f>
        <v>Trials of Indines|Dravil Coldwater</v>
      </c>
      <c r="S1448" s="39" t="n">
        <f aca="false">COUNTIF(R:R,R1448)</f>
        <v>1</v>
      </c>
      <c r="T1448" s="40" t="str">
        <f aca="false">B1448&amp;"|"&amp;E1448&amp;"|"&amp;J1448</f>
        <v>Gold Promo|Trials of Indines|Dravil Coldwater</v>
      </c>
      <c r="U1448" s="41" t="n">
        <f aca="false">COUNTIF(T:T,T1448)</f>
        <v>1</v>
      </c>
      <c r="V1448" s="42" t="str">
        <f aca="false">B1448&amp;"|"&amp;E1448&amp;"|"&amp;J1448&amp;"|"&amp;N1448</f>
        <v>Gold Promo|Trials of Indines|Dravil Coldwater|-</v>
      </c>
      <c r="W1448" s="43" t="n">
        <f aca="false">COUNTIF(V:V,V1448)</f>
        <v>1</v>
      </c>
    </row>
    <row r="1449" customFormat="false" ht="15.75" hidden="false" customHeight="true" outlineLevel="0" collapsed="false">
      <c r="A1449" s="33" t="s">
        <v>60</v>
      </c>
      <c r="B1449" s="33" t="s">
        <v>18</v>
      </c>
      <c r="C1449" s="34" t="n">
        <v>9</v>
      </c>
      <c r="D1449" s="34" t="n">
        <v>1</v>
      </c>
      <c r="E1449" s="33" t="s">
        <v>3219</v>
      </c>
      <c r="F1449" s="33" t="s">
        <v>3219</v>
      </c>
      <c r="G1449" s="34" t="n">
        <v>8</v>
      </c>
      <c r="H1449" s="33" t="s">
        <v>129</v>
      </c>
      <c r="I1449" s="33" t="s">
        <v>125</v>
      </c>
      <c r="J1449" s="33" t="s">
        <v>3228</v>
      </c>
      <c r="K1449" s="33"/>
      <c r="L1449" s="33"/>
      <c r="M1449" s="33" t="s">
        <v>3229</v>
      </c>
      <c r="N1449" s="35" t="s">
        <v>109</v>
      </c>
      <c r="O1449" s="35" t="n">
        <v>2016</v>
      </c>
      <c r="P1449" s="36" t="str">
        <f aca="false">J1449</f>
        <v>Hayden Morgan</v>
      </c>
      <c r="Q1449" s="37" t="n">
        <f aca="false">COUNTIF(P:P,P1449)</f>
        <v>1</v>
      </c>
      <c r="R1449" s="38" t="str">
        <f aca="false">E1449&amp;"|"&amp;J1449</f>
        <v>Trials of Indines|Hayden Morgan</v>
      </c>
      <c r="S1449" s="39" t="n">
        <f aca="false">COUNTIF(R:R,R1449)</f>
        <v>1</v>
      </c>
      <c r="T1449" s="40" t="str">
        <f aca="false">B1449&amp;"|"&amp;E1449&amp;"|"&amp;J1449</f>
        <v>Gold Promo|Trials of Indines|Hayden Morgan</v>
      </c>
      <c r="U1449" s="41" t="n">
        <f aca="false">COUNTIF(T:T,T1449)</f>
        <v>1</v>
      </c>
      <c r="V1449" s="42" t="str">
        <f aca="false">B1449&amp;"|"&amp;E1449&amp;"|"&amp;J1449&amp;"|"&amp;N1449</f>
        <v>Gold Promo|Trials of Indines|Hayden Morgan|-</v>
      </c>
      <c r="W1449" s="43" t="n">
        <f aca="false">COUNTIF(V:V,V1449)</f>
        <v>1</v>
      </c>
    </row>
    <row r="1450" customFormat="false" ht="15.75" hidden="false" customHeight="true" outlineLevel="0" collapsed="false">
      <c r="A1450" s="33" t="s">
        <v>60</v>
      </c>
      <c r="B1450" s="33" t="s">
        <v>18</v>
      </c>
      <c r="C1450" s="34" t="n">
        <v>9</v>
      </c>
      <c r="D1450" s="34" t="n">
        <v>1</v>
      </c>
      <c r="E1450" s="33" t="s">
        <v>3219</v>
      </c>
      <c r="F1450" s="33" t="s">
        <v>3219</v>
      </c>
      <c r="G1450" s="34" t="n">
        <v>8</v>
      </c>
      <c r="H1450" s="33" t="s">
        <v>110</v>
      </c>
      <c r="I1450" s="33" t="s">
        <v>275</v>
      </c>
      <c r="J1450" s="33" t="s">
        <v>3230</v>
      </c>
      <c r="K1450" s="33"/>
      <c r="L1450" s="33"/>
      <c r="M1450" s="33" t="s">
        <v>3231</v>
      </c>
      <c r="N1450" s="35" t="s">
        <v>109</v>
      </c>
      <c r="O1450" s="35" t="n">
        <v>2016</v>
      </c>
      <c r="P1450" s="36" t="str">
        <f aca="false">J1450</f>
        <v>Lucida Malephaise</v>
      </c>
      <c r="Q1450" s="37" t="n">
        <f aca="false">COUNTIF(P:P,P1450)</f>
        <v>1</v>
      </c>
      <c r="R1450" s="38" t="str">
        <f aca="false">E1450&amp;"|"&amp;J1450</f>
        <v>Trials of Indines|Lucida Malephaise</v>
      </c>
      <c r="S1450" s="39" t="n">
        <f aca="false">COUNTIF(R:R,R1450)</f>
        <v>1</v>
      </c>
      <c r="T1450" s="40" t="str">
        <f aca="false">B1450&amp;"|"&amp;E1450&amp;"|"&amp;J1450</f>
        <v>Gold Promo|Trials of Indines|Lucida Malephaise</v>
      </c>
      <c r="U1450" s="41" t="n">
        <f aca="false">COUNTIF(T:T,T1450)</f>
        <v>1</v>
      </c>
      <c r="V1450" s="42" t="str">
        <f aca="false">B1450&amp;"|"&amp;E1450&amp;"|"&amp;J1450&amp;"|"&amp;N1450</f>
        <v>Gold Promo|Trials of Indines|Lucida Malephaise|-</v>
      </c>
      <c r="W1450" s="43" t="n">
        <f aca="false">COUNTIF(V:V,V1450)</f>
        <v>1</v>
      </c>
    </row>
    <row r="1451" customFormat="false" ht="15.75" hidden="false" customHeight="true" outlineLevel="0" collapsed="false">
      <c r="A1451" s="33" t="s">
        <v>39</v>
      </c>
      <c r="B1451" s="33" t="s">
        <v>47</v>
      </c>
      <c r="C1451" s="34" t="n">
        <v>0</v>
      </c>
      <c r="D1451" s="34" t="n">
        <v>1</v>
      </c>
      <c r="E1451" s="33" t="s">
        <v>47</v>
      </c>
      <c r="F1451" s="33" t="s">
        <v>109</v>
      </c>
      <c r="G1451" s="34" t="n">
        <v>0</v>
      </c>
      <c r="H1451" s="33" t="s">
        <v>109</v>
      </c>
      <c r="I1451" s="33" t="s">
        <v>109</v>
      </c>
      <c r="J1451" s="33" t="s">
        <v>3232</v>
      </c>
      <c r="K1451" s="33"/>
      <c r="L1451" s="33" t="s">
        <v>1088</v>
      </c>
      <c r="M1451" s="33" t="s">
        <v>3233</v>
      </c>
      <c r="N1451" s="35" t="s">
        <v>39</v>
      </c>
      <c r="O1451" s="35" t="n">
        <v>2020</v>
      </c>
      <c r="P1451" s="36" t="str">
        <f aca="false">J1451</f>
        <v>Action</v>
      </c>
      <c r="Q1451" s="37" t="n">
        <f aca="false">COUNTIF(P:P,P1451)</f>
        <v>1</v>
      </c>
      <c r="R1451" s="38" t="str">
        <f aca="false">E1451&amp;"|"&amp;J1451</f>
        <v>Trigger|Action</v>
      </c>
      <c r="S1451" s="39" t="n">
        <f aca="false">COUNTIF(R:R,R1451)</f>
        <v>1</v>
      </c>
      <c r="T1451" s="40" t="str">
        <f aca="false">B1451&amp;"|"&amp;E1451&amp;"|"&amp;J1451</f>
        <v>Trigger|Trigger|Action</v>
      </c>
      <c r="U1451" s="41" t="n">
        <f aca="false">COUNTIF(T:T,T1451)</f>
        <v>1</v>
      </c>
      <c r="V1451" s="42" t="str">
        <f aca="false">B1451&amp;"|"&amp;E1451&amp;"|"&amp;J1451&amp;"|"&amp;N1451</f>
        <v>Trigger|Trigger|Action|Collusion</v>
      </c>
      <c r="W1451" s="43" t="n">
        <f aca="false">COUNTIF(V:V,V1451)</f>
        <v>1</v>
      </c>
    </row>
    <row r="1452" customFormat="false" ht="15.75" hidden="false" customHeight="true" outlineLevel="0" collapsed="false">
      <c r="A1452" s="33" t="s">
        <v>39</v>
      </c>
      <c r="B1452" s="33" t="s">
        <v>47</v>
      </c>
      <c r="C1452" s="34" t="n">
        <v>0</v>
      </c>
      <c r="D1452" s="34" t="n">
        <v>1</v>
      </c>
      <c r="E1452" s="33" t="s">
        <v>47</v>
      </c>
      <c r="F1452" s="33" t="s">
        <v>109</v>
      </c>
      <c r="G1452" s="34" t="n">
        <v>0</v>
      </c>
      <c r="H1452" s="33" t="s">
        <v>109</v>
      </c>
      <c r="I1452" s="33" t="s">
        <v>109</v>
      </c>
      <c r="J1452" s="33" t="s">
        <v>3234</v>
      </c>
      <c r="K1452" s="33"/>
      <c r="L1452" s="33" t="s">
        <v>1088</v>
      </c>
      <c r="M1452" s="33" t="s">
        <v>3235</v>
      </c>
      <c r="N1452" s="35" t="s">
        <v>39</v>
      </c>
      <c r="O1452" s="35" t="n">
        <v>2020</v>
      </c>
      <c r="P1452" s="36" t="str">
        <f aca="false">J1452</f>
        <v>Flip</v>
      </c>
      <c r="Q1452" s="37" t="n">
        <f aca="false">COUNTIF(P:P,P1452)</f>
        <v>1</v>
      </c>
      <c r="R1452" s="38" t="str">
        <f aca="false">E1452&amp;"|"&amp;J1452</f>
        <v>Trigger|Flip</v>
      </c>
      <c r="S1452" s="39" t="n">
        <f aca="false">COUNTIF(R:R,R1452)</f>
        <v>1</v>
      </c>
      <c r="T1452" s="40" t="str">
        <f aca="false">B1452&amp;"|"&amp;E1452&amp;"|"&amp;J1452</f>
        <v>Trigger|Trigger|Flip</v>
      </c>
      <c r="U1452" s="41" t="n">
        <f aca="false">COUNTIF(T:T,T1452)</f>
        <v>1</v>
      </c>
      <c r="V1452" s="42" t="str">
        <f aca="false">B1452&amp;"|"&amp;E1452&amp;"|"&amp;J1452&amp;"|"&amp;N1452</f>
        <v>Trigger|Trigger|Flip|Collusion</v>
      </c>
      <c r="W1452" s="43" t="n">
        <f aca="false">COUNTIF(V:V,V1452)</f>
        <v>1</v>
      </c>
    </row>
    <row r="1453" customFormat="false" ht="15.75" hidden="false" customHeight="true" outlineLevel="0" collapsed="false">
      <c r="A1453" s="33" t="s">
        <v>39</v>
      </c>
      <c r="B1453" s="33" t="s">
        <v>47</v>
      </c>
      <c r="C1453" s="34" t="n">
        <v>0</v>
      </c>
      <c r="D1453" s="34" t="n">
        <v>1</v>
      </c>
      <c r="E1453" s="33" t="s">
        <v>47</v>
      </c>
      <c r="F1453" s="33" t="s">
        <v>109</v>
      </c>
      <c r="G1453" s="34" t="n">
        <v>0</v>
      </c>
      <c r="H1453" s="33" t="s">
        <v>109</v>
      </c>
      <c r="I1453" s="33" t="s">
        <v>109</v>
      </c>
      <c r="J1453" s="33" t="s">
        <v>3236</v>
      </c>
      <c r="K1453" s="33"/>
      <c r="L1453" s="33" t="s">
        <v>1088</v>
      </c>
      <c r="M1453" s="33" t="s">
        <v>3237</v>
      </c>
      <c r="N1453" s="35" t="s">
        <v>39</v>
      </c>
      <c r="O1453" s="35" t="n">
        <v>2020</v>
      </c>
      <c r="P1453" s="36" t="str">
        <f aca="false">J1453</f>
        <v>Ongoing</v>
      </c>
      <c r="Q1453" s="37" t="n">
        <f aca="false">COUNTIF(P:P,P1453)</f>
        <v>1</v>
      </c>
      <c r="R1453" s="38" t="str">
        <f aca="false">E1453&amp;"|"&amp;J1453</f>
        <v>Trigger|Ongoing</v>
      </c>
      <c r="S1453" s="39" t="n">
        <f aca="false">COUNTIF(R:R,R1453)</f>
        <v>1</v>
      </c>
      <c r="T1453" s="40" t="str">
        <f aca="false">B1453&amp;"|"&amp;E1453&amp;"|"&amp;J1453</f>
        <v>Trigger|Trigger|Ongoing</v>
      </c>
      <c r="U1453" s="41" t="n">
        <f aca="false">COUNTIF(T:T,T1453)</f>
        <v>1</v>
      </c>
      <c r="V1453" s="42" t="str">
        <f aca="false">B1453&amp;"|"&amp;E1453&amp;"|"&amp;J1453&amp;"|"&amp;N1453</f>
        <v>Trigger|Trigger|Ongoing|Collusion</v>
      </c>
      <c r="W1453" s="43" t="n">
        <f aca="false">COUNTIF(V:V,V1453)</f>
        <v>1</v>
      </c>
    </row>
    <row r="1454" customFormat="false" ht="15.75" hidden="false" customHeight="true" outlineLevel="0" collapsed="false">
      <c r="A1454" s="33" t="s">
        <v>39</v>
      </c>
      <c r="B1454" s="33" t="s">
        <v>47</v>
      </c>
      <c r="C1454" s="34" t="n">
        <v>0</v>
      </c>
      <c r="D1454" s="34" t="n">
        <v>1</v>
      </c>
      <c r="E1454" s="33" t="s">
        <v>47</v>
      </c>
      <c r="F1454" s="33" t="s">
        <v>109</v>
      </c>
      <c r="G1454" s="34" t="n">
        <v>0</v>
      </c>
      <c r="H1454" s="33" t="s">
        <v>109</v>
      </c>
      <c r="I1454" s="33" t="s">
        <v>109</v>
      </c>
      <c r="J1454" s="33" t="s">
        <v>3238</v>
      </c>
      <c r="K1454" s="33"/>
      <c r="L1454" s="33" t="s">
        <v>1088</v>
      </c>
      <c r="M1454" s="33" t="s">
        <v>3239</v>
      </c>
      <c r="N1454" s="35" t="s">
        <v>39</v>
      </c>
      <c r="O1454" s="35" t="n">
        <v>2020</v>
      </c>
      <c r="P1454" s="36" t="str">
        <f aca="false">J1454</f>
        <v>Play</v>
      </c>
      <c r="Q1454" s="37" t="n">
        <f aca="false">COUNTIF(P:P,P1454)</f>
        <v>1</v>
      </c>
      <c r="R1454" s="38" t="str">
        <f aca="false">E1454&amp;"|"&amp;J1454</f>
        <v>Trigger|Play</v>
      </c>
      <c r="S1454" s="39" t="n">
        <f aca="false">COUNTIF(R:R,R1454)</f>
        <v>1</v>
      </c>
      <c r="T1454" s="40" t="str">
        <f aca="false">B1454&amp;"|"&amp;E1454&amp;"|"&amp;J1454</f>
        <v>Trigger|Trigger|Play</v>
      </c>
      <c r="U1454" s="41" t="n">
        <f aca="false">COUNTIF(T:T,T1454)</f>
        <v>1</v>
      </c>
      <c r="V1454" s="42" t="str">
        <f aca="false">B1454&amp;"|"&amp;E1454&amp;"|"&amp;J1454&amp;"|"&amp;N1454</f>
        <v>Trigger|Trigger|Play|Collusion</v>
      </c>
      <c r="W1454" s="43" t="n">
        <f aca="false">COUNTIF(V:V,V1454)</f>
        <v>1</v>
      </c>
    </row>
    <row r="1455" customFormat="false" ht="15.75" hidden="false" customHeight="true" outlineLevel="0" collapsed="false">
      <c r="A1455" s="33" t="s">
        <v>39</v>
      </c>
      <c r="B1455" s="33" t="s">
        <v>47</v>
      </c>
      <c r="C1455" s="34" t="n">
        <v>0</v>
      </c>
      <c r="D1455" s="34" t="n">
        <v>1</v>
      </c>
      <c r="E1455" s="33" t="s">
        <v>47</v>
      </c>
      <c r="F1455" s="33" t="s">
        <v>109</v>
      </c>
      <c r="G1455" s="34" t="n">
        <v>0</v>
      </c>
      <c r="H1455" s="33" t="s">
        <v>109</v>
      </c>
      <c r="I1455" s="33" t="s">
        <v>109</v>
      </c>
      <c r="J1455" s="33" t="s">
        <v>3240</v>
      </c>
      <c r="K1455" s="33"/>
      <c r="L1455" s="33" t="s">
        <v>1088</v>
      </c>
      <c r="M1455" s="33" t="s">
        <v>3241</v>
      </c>
      <c r="N1455" s="35" t="s">
        <v>39</v>
      </c>
      <c r="O1455" s="35" t="n">
        <v>2020</v>
      </c>
      <c r="P1455" s="36" t="str">
        <f aca="false">J1455</f>
        <v>Reaction</v>
      </c>
      <c r="Q1455" s="37" t="n">
        <f aca="false">COUNTIF(P:P,P1455)</f>
        <v>1</v>
      </c>
      <c r="R1455" s="38" t="str">
        <f aca="false">E1455&amp;"|"&amp;J1455</f>
        <v>Trigger|Reaction</v>
      </c>
      <c r="S1455" s="39" t="n">
        <f aca="false">COUNTIF(R:R,R1455)</f>
        <v>1</v>
      </c>
      <c r="T1455" s="40" t="str">
        <f aca="false">B1455&amp;"|"&amp;E1455&amp;"|"&amp;J1455</f>
        <v>Trigger|Trigger|Reaction</v>
      </c>
      <c r="U1455" s="41" t="n">
        <f aca="false">COUNTIF(T:T,T1455)</f>
        <v>1</v>
      </c>
      <c r="V1455" s="42" t="str">
        <f aca="false">B1455&amp;"|"&amp;E1455&amp;"|"&amp;J1455&amp;"|"&amp;N1455</f>
        <v>Trigger|Trigger|Reaction|Collusion</v>
      </c>
      <c r="W1455" s="43" t="n">
        <f aca="false">COUNTIF(V:V,V1455)</f>
        <v>1</v>
      </c>
    </row>
    <row r="1456" customFormat="false" ht="15.75" hidden="false" customHeight="true" outlineLevel="0" collapsed="false">
      <c r="A1456" s="33" t="s">
        <v>39</v>
      </c>
      <c r="B1456" s="33" t="s">
        <v>47</v>
      </c>
      <c r="C1456" s="34" t="n">
        <v>0</v>
      </c>
      <c r="D1456" s="34" t="n">
        <v>1</v>
      </c>
      <c r="E1456" s="33" t="s">
        <v>47</v>
      </c>
      <c r="F1456" s="33" t="s">
        <v>109</v>
      </c>
      <c r="G1456" s="34" t="n">
        <v>0</v>
      </c>
      <c r="H1456" s="33" t="s">
        <v>109</v>
      </c>
      <c r="I1456" s="33" t="s">
        <v>109</v>
      </c>
      <c r="J1456" s="33" t="s">
        <v>3242</v>
      </c>
      <c r="K1456" s="33"/>
      <c r="L1456" s="33" t="s">
        <v>1088</v>
      </c>
      <c r="M1456" s="33" t="s">
        <v>3243</v>
      </c>
      <c r="N1456" s="35" t="s">
        <v>39</v>
      </c>
      <c r="O1456" s="35" t="n">
        <v>2020</v>
      </c>
      <c r="P1456" s="36" t="str">
        <f aca="false">J1456</f>
        <v>Top</v>
      </c>
      <c r="Q1456" s="37" t="n">
        <f aca="false">COUNTIF(P:P,P1456)</f>
        <v>1</v>
      </c>
      <c r="R1456" s="38" t="str">
        <f aca="false">E1456&amp;"|"&amp;J1456</f>
        <v>Trigger|Top</v>
      </c>
      <c r="S1456" s="39" t="n">
        <f aca="false">COUNTIF(R:R,R1456)</f>
        <v>1</v>
      </c>
      <c r="T1456" s="40" t="str">
        <f aca="false">B1456&amp;"|"&amp;E1456&amp;"|"&amp;J1456</f>
        <v>Trigger|Trigger|Top</v>
      </c>
      <c r="U1456" s="41" t="n">
        <f aca="false">COUNTIF(T:T,T1456)</f>
        <v>1</v>
      </c>
      <c r="V1456" s="42" t="str">
        <f aca="false">B1456&amp;"|"&amp;E1456&amp;"|"&amp;J1456&amp;"|"&amp;N1456</f>
        <v>Trigger|Trigger|Top|Collusion</v>
      </c>
      <c r="W1456" s="43" t="n">
        <f aca="false">COUNTIF(V:V,V1456)</f>
        <v>1</v>
      </c>
    </row>
    <row r="1457" customFormat="false" ht="15.75" hidden="false" customHeight="true" outlineLevel="0" collapsed="false">
      <c r="A1457" s="33" t="s">
        <v>10</v>
      </c>
      <c r="B1457" s="33" t="s">
        <v>22</v>
      </c>
      <c r="C1457" s="34" t="n">
        <v>0</v>
      </c>
      <c r="D1457" s="34" t="n">
        <v>1</v>
      </c>
      <c r="E1457" s="33" t="s">
        <v>3244</v>
      </c>
      <c r="F1457" s="33" t="s">
        <v>453</v>
      </c>
      <c r="G1457" s="34" t="n">
        <v>0</v>
      </c>
      <c r="H1457" s="33" t="s">
        <v>109</v>
      </c>
      <c r="I1457" s="33" t="s">
        <v>109</v>
      </c>
      <c r="J1457" s="33" t="s">
        <v>3245</v>
      </c>
      <c r="K1457" s="33"/>
      <c r="L1457" s="33"/>
      <c r="M1457" s="33" t="s">
        <v>3246</v>
      </c>
      <c r="N1457" s="35" t="s">
        <v>109</v>
      </c>
      <c r="O1457" s="35" t="n">
        <v>2015</v>
      </c>
      <c r="P1457" s="36" t="str">
        <f aca="false">J1457</f>
        <v>Animal Boost</v>
      </c>
      <c r="Q1457" s="37" t="n">
        <f aca="false">COUNTIF(P:P,P1457)</f>
        <v>1</v>
      </c>
      <c r="R1457" s="38" t="str">
        <f aca="false">E1457&amp;"|"&amp;J1457</f>
        <v>Type Metagame Update|Animal Boost</v>
      </c>
      <c r="S1457" s="39" t="n">
        <f aca="false">COUNTIF(R:R,R1457)</f>
        <v>1</v>
      </c>
      <c r="T1457" s="40" t="str">
        <f aca="false">B1457&amp;"|"&amp;E1457&amp;"|"&amp;J1457</f>
        <v>Meta|Type Metagame Update|Animal Boost</v>
      </c>
      <c r="U1457" s="41" t="n">
        <f aca="false">COUNTIF(T:T,T1457)</f>
        <v>1</v>
      </c>
      <c r="V1457" s="42" t="str">
        <f aca="false">B1457&amp;"|"&amp;E1457&amp;"|"&amp;J1457&amp;"|"&amp;N1457</f>
        <v>Meta|Type Metagame Update|Animal Boost|-</v>
      </c>
      <c r="W1457" s="43" t="n">
        <f aca="false">COUNTIF(V:V,V1457)</f>
        <v>1</v>
      </c>
    </row>
    <row r="1458" customFormat="false" ht="15.75" hidden="false" customHeight="true" outlineLevel="0" collapsed="false">
      <c r="A1458" s="33" t="s">
        <v>10</v>
      </c>
      <c r="B1458" s="33" t="s">
        <v>22</v>
      </c>
      <c r="C1458" s="34" t="n">
        <v>0</v>
      </c>
      <c r="D1458" s="34" t="n">
        <v>1</v>
      </c>
      <c r="E1458" s="33" t="s">
        <v>3244</v>
      </c>
      <c r="F1458" s="33" t="s">
        <v>453</v>
      </c>
      <c r="G1458" s="34" t="n">
        <v>0</v>
      </c>
      <c r="H1458" s="33" t="s">
        <v>109</v>
      </c>
      <c r="I1458" s="33" t="s">
        <v>109</v>
      </c>
      <c r="J1458" s="33" t="s">
        <v>3247</v>
      </c>
      <c r="K1458" s="33"/>
      <c r="L1458" s="33"/>
      <c r="M1458" s="33" t="s">
        <v>3248</v>
      </c>
      <c r="N1458" s="35" t="s">
        <v>109</v>
      </c>
      <c r="O1458" s="35" t="n">
        <v>2015</v>
      </c>
      <c r="P1458" s="36" t="str">
        <f aca="false">J1458</f>
        <v>Citizen Boost</v>
      </c>
      <c r="Q1458" s="37" t="n">
        <f aca="false">COUNTIF(P:P,P1458)</f>
        <v>1</v>
      </c>
      <c r="R1458" s="38" t="str">
        <f aca="false">E1458&amp;"|"&amp;J1458</f>
        <v>Type Metagame Update|Citizen Boost</v>
      </c>
      <c r="S1458" s="39" t="n">
        <f aca="false">COUNTIF(R:R,R1458)</f>
        <v>1</v>
      </c>
      <c r="T1458" s="40" t="str">
        <f aca="false">B1458&amp;"|"&amp;E1458&amp;"|"&amp;J1458</f>
        <v>Meta|Type Metagame Update|Citizen Boost</v>
      </c>
      <c r="U1458" s="41" t="n">
        <f aca="false">COUNTIF(T:T,T1458)</f>
        <v>1</v>
      </c>
      <c r="V1458" s="42" t="str">
        <f aca="false">B1458&amp;"|"&amp;E1458&amp;"|"&amp;J1458&amp;"|"&amp;N1458</f>
        <v>Meta|Type Metagame Update|Citizen Boost|-</v>
      </c>
      <c r="W1458" s="43" t="n">
        <f aca="false">COUNTIF(V:V,V1458)</f>
        <v>1</v>
      </c>
    </row>
    <row r="1459" customFormat="false" ht="15.75" hidden="false" customHeight="true" outlineLevel="0" collapsed="false">
      <c r="A1459" s="33" t="s">
        <v>10</v>
      </c>
      <c r="B1459" s="33" t="s">
        <v>22</v>
      </c>
      <c r="C1459" s="34" t="n">
        <v>0</v>
      </c>
      <c r="D1459" s="34" t="n">
        <v>1</v>
      </c>
      <c r="E1459" s="33" t="s">
        <v>3244</v>
      </c>
      <c r="F1459" s="33" t="s">
        <v>453</v>
      </c>
      <c r="G1459" s="34" t="n">
        <v>0</v>
      </c>
      <c r="H1459" s="33" t="s">
        <v>109</v>
      </c>
      <c r="I1459" s="33" t="s">
        <v>109</v>
      </c>
      <c r="J1459" s="33" t="s">
        <v>3249</v>
      </c>
      <c r="K1459" s="33"/>
      <c r="L1459" s="33"/>
      <c r="M1459" s="33" t="s">
        <v>3250</v>
      </c>
      <c r="N1459" s="35" t="s">
        <v>109</v>
      </c>
      <c r="O1459" s="35" t="n">
        <v>2015</v>
      </c>
      <c r="P1459" s="36" t="str">
        <f aca="false">J1459</f>
        <v>Construct Boost</v>
      </c>
      <c r="Q1459" s="37" t="n">
        <f aca="false">COUNTIF(P:P,P1459)</f>
        <v>1</v>
      </c>
      <c r="R1459" s="38" t="str">
        <f aca="false">E1459&amp;"|"&amp;J1459</f>
        <v>Type Metagame Update|Construct Boost</v>
      </c>
      <c r="S1459" s="39" t="n">
        <f aca="false">COUNTIF(R:R,R1459)</f>
        <v>1</v>
      </c>
      <c r="T1459" s="40" t="str">
        <f aca="false">B1459&amp;"|"&amp;E1459&amp;"|"&amp;J1459</f>
        <v>Meta|Type Metagame Update|Construct Boost</v>
      </c>
      <c r="U1459" s="41" t="n">
        <f aca="false">COUNTIF(T:T,T1459)</f>
        <v>1</v>
      </c>
      <c r="V1459" s="42" t="str">
        <f aca="false">B1459&amp;"|"&amp;E1459&amp;"|"&amp;J1459&amp;"|"&amp;N1459</f>
        <v>Meta|Type Metagame Update|Construct Boost|-</v>
      </c>
      <c r="W1459" s="43" t="n">
        <f aca="false">COUNTIF(V:V,V1459)</f>
        <v>1</v>
      </c>
    </row>
    <row r="1460" customFormat="false" ht="15.75" hidden="false" customHeight="true" outlineLevel="0" collapsed="false">
      <c r="A1460" s="33" t="s">
        <v>10</v>
      </c>
      <c r="B1460" s="33" t="s">
        <v>22</v>
      </c>
      <c r="C1460" s="34" t="n">
        <v>0</v>
      </c>
      <c r="D1460" s="34" t="n">
        <v>1</v>
      </c>
      <c r="E1460" s="33" t="s">
        <v>3244</v>
      </c>
      <c r="F1460" s="33" t="s">
        <v>453</v>
      </c>
      <c r="G1460" s="34" t="n">
        <v>0</v>
      </c>
      <c r="H1460" s="33" t="s">
        <v>109</v>
      </c>
      <c r="I1460" s="33" t="s">
        <v>109</v>
      </c>
      <c r="J1460" s="33" t="s">
        <v>3251</v>
      </c>
      <c r="K1460" s="33"/>
      <c r="L1460" s="33"/>
      <c r="M1460" s="33" t="s">
        <v>3252</v>
      </c>
      <c r="N1460" s="35" t="s">
        <v>109</v>
      </c>
      <c r="O1460" s="35" t="n">
        <v>2015</v>
      </c>
      <c r="P1460" s="36" t="str">
        <f aca="false">J1460</f>
        <v>Mage Boost</v>
      </c>
      <c r="Q1460" s="37" t="n">
        <f aca="false">COUNTIF(P:P,P1460)</f>
        <v>1</v>
      </c>
      <c r="R1460" s="38" t="str">
        <f aca="false">E1460&amp;"|"&amp;J1460</f>
        <v>Type Metagame Update|Mage Boost</v>
      </c>
      <c r="S1460" s="39" t="n">
        <f aca="false">COUNTIF(R:R,R1460)</f>
        <v>1</v>
      </c>
      <c r="T1460" s="40" t="str">
        <f aca="false">B1460&amp;"|"&amp;E1460&amp;"|"&amp;J1460</f>
        <v>Meta|Type Metagame Update|Mage Boost</v>
      </c>
      <c r="U1460" s="41" t="n">
        <f aca="false">COUNTIF(T:T,T1460)</f>
        <v>1</v>
      </c>
      <c r="V1460" s="42" t="str">
        <f aca="false">B1460&amp;"|"&amp;E1460&amp;"|"&amp;J1460&amp;"|"&amp;N1460</f>
        <v>Meta|Type Metagame Update|Mage Boost|-</v>
      </c>
      <c r="W1460" s="43" t="n">
        <f aca="false">COUNTIF(V:V,V1460)</f>
        <v>1</v>
      </c>
    </row>
    <row r="1461" customFormat="false" ht="15.75" hidden="false" customHeight="true" outlineLevel="0" collapsed="false">
      <c r="A1461" s="33" t="s">
        <v>10</v>
      </c>
      <c r="B1461" s="33" t="s">
        <v>22</v>
      </c>
      <c r="C1461" s="34" t="n">
        <v>0</v>
      </c>
      <c r="D1461" s="34" t="n">
        <v>1</v>
      </c>
      <c r="E1461" s="33" t="s">
        <v>3244</v>
      </c>
      <c r="F1461" s="33" t="s">
        <v>453</v>
      </c>
      <c r="G1461" s="34" t="n">
        <v>0</v>
      </c>
      <c r="H1461" s="33" t="s">
        <v>109</v>
      </c>
      <c r="I1461" s="33" t="s">
        <v>109</v>
      </c>
      <c r="J1461" s="33" t="s">
        <v>3253</v>
      </c>
      <c r="K1461" s="33"/>
      <c r="L1461" s="33"/>
      <c r="M1461" s="33" t="s">
        <v>3254</v>
      </c>
      <c r="N1461" s="35" t="s">
        <v>109</v>
      </c>
      <c r="O1461" s="35" t="n">
        <v>2015</v>
      </c>
      <c r="P1461" s="36" t="str">
        <f aca="false">J1461</f>
        <v>Myth Boost</v>
      </c>
      <c r="Q1461" s="37" t="n">
        <f aca="false">COUNTIF(P:P,P1461)</f>
        <v>1</v>
      </c>
      <c r="R1461" s="38" t="str">
        <f aca="false">E1461&amp;"|"&amp;J1461</f>
        <v>Type Metagame Update|Myth Boost</v>
      </c>
      <c r="S1461" s="39" t="n">
        <f aca="false">COUNTIF(R:R,R1461)</f>
        <v>1</v>
      </c>
      <c r="T1461" s="40" t="str">
        <f aca="false">B1461&amp;"|"&amp;E1461&amp;"|"&amp;J1461</f>
        <v>Meta|Type Metagame Update|Myth Boost</v>
      </c>
      <c r="U1461" s="41" t="n">
        <f aca="false">COUNTIF(T:T,T1461)</f>
        <v>1</v>
      </c>
      <c r="V1461" s="42" t="str">
        <f aca="false">B1461&amp;"|"&amp;E1461&amp;"|"&amp;J1461&amp;"|"&amp;N1461</f>
        <v>Meta|Type Metagame Update|Myth Boost|-</v>
      </c>
      <c r="W1461" s="43" t="n">
        <f aca="false">COUNTIF(V:V,V1461)</f>
        <v>1</v>
      </c>
    </row>
    <row r="1462" customFormat="false" ht="15.75" hidden="false" customHeight="true" outlineLevel="0" collapsed="false">
      <c r="A1462" s="33" t="s">
        <v>10</v>
      </c>
      <c r="B1462" s="33" t="s">
        <v>22</v>
      </c>
      <c r="C1462" s="34" t="n">
        <v>0</v>
      </c>
      <c r="D1462" s="34" t="n">
        <v>1</v>
      </c>
      <c r="E1462" s="33" t="s">
        <v>3244</v>
      </c>
      <c r="F1462" s="33" t="s">
        <v>453</v>
      </c>
      <c r="G1462" s="34" t="n">
        <v>0</v>
      </c>
      <c r="H1462" s="33" t="s">
        <v>109</v>
      </c>
      <c r="I1462" s="33" t="s">
        <v>109</v>
      </c>
      <c r="J1462" s="33" t="s">
        <v>3255</v>
      </c>
      <c r="K1462" s="33"/>
      <c r="L1462" s="33"/>
      <c r="M1462" s="33" t="s">
        <v>3256</v>
      </c>
      <c r="N1462" s="35" t="s">
        <v>109</v>
      </c>
      <c r="O1462" s="35" t="n">
        <v>2015</v>
      </c>
      <c r="P1462" s="36" t="str">
        <f aca="false">J1462</f>
        <v>Soldier Boost</v>
      </c>
      <c r="Q1462" s="37" t="n">
        <f aca="false">COUNTIF(P:P,P1462)</f>
        <v>1</v>
      </c>
      <c r="R1462" s="38" t="str">
        <f aca="false">E1462&amp;"|"&amp;J1462</f>
        <v>Type Metagame Update|Soldier Boost</v>
      </c>
      <c r="S1462" s="39" t="n">
        <f aca="false">COUNTIF(R:R,R1462)</f>
        <v>1</v>
      </c>
      <c r="T1462" s="40" t="str">
        <f aca="false">B1462&amp;"|"&amp;E1462&amp;"|"&amp;J1462</f>
        <v>Meta|Type Metagame Update|Soldier Boost</v>
      </c>
      <c r="U1462" s="41" t="n">
        <f aca="false">COUNTIF(T:T,T1462)</f>
        <v>1</v>
      </c>
      <c r="V1462" s="42" t="str">
        <f aca="false">B1462&amp;"|"&amp;E1462&amp;"|"&amp;J1462&amp;"|"&amp;N1462</f>
        <v>Meta|Type Metagame Update|Soldier Boost|-</v>
      </c>
      <c r="W1462" s="43" t="n">
        <f aca="false">COUNTIF(V:V,V1462)</f>
        <v>1</v>
      </c>
    </row>
    <row r="1463" customFormat="false" ht="15.75" hidden="false" customHeight="true" outlineLevel="0" collapsed="false">
      <c r="A1463" s="33" t="s">
        <v>10</v>
      </c>
      <c r="B1463" s="33" t="s">
        <v>19</v>
      </c>
      <c r="C1463" s="34" t="n">
        <v>10</v>
      </c>
      <c r="D1463" s="34" t="n">
        <v>5</v>
      </c>
      <c r="E1463" s="33" t="s">
        <v>3257</v>
      </c>
      <c r="F1463" s="33" t="s">
        <v>809</v>
      </c>
      <c r="G1463" s="34" t="n">
        <v>9</v>
      </c>
      <c r="H1463" s="33" t="s">
        <v>99</v>
      </c>
      <c r="I1463" s="33" t="s">
        <v>100</v>
      </c>
      <c r="J1463" s="33" t="s">
        <v>810</v>
      </c>
      <c r="K1463" s="33"/>
      <c r="L1463" s="33"/>
      <c r="M1463" s="33" t="s">
        <v>3258</v>
      </c>
      <c r="N1463" s="35" t="s">
        <v>109</v>
      </c>
      <c r="O1463" s="35" t="n">
        <v>2015</v>
      </c>
      <c r="P1463" s="36" t="str">
        <f aca="false">J1463</f>
        <v>Deques Applenti</v>
      </c>
      <c r="Q1463" s="37" t="n">
        <f aca="false">COUNTIF(P:P,P1463)</f>
        <v>3</v>
      </c>
      <c r="R1463" s="38" t="str">
        <f aca="false">E1463&amp;"|"&amp;J1463</f>
        <v>Ultimate Deck Designer|Deques Applenti</v>
      </c>
      <c r="S1463" s="39" t="n">
        <f aca="false">COUNTIF(R:R,R1463)</f>
        <v>1</v>
      </c>
      <c r="T1463" s="40" t="str">
        <f aca="false">B1463&amp;"|"&amp;E1463&amp;"|"&amp;J1463</f>
        <v>Pro Player|Ultimate Deck Designer|Deques Applenti</v>
      </c>
      <c r="U1463" s="41" t="n">
        <f aca="false">COUNTIF(T:T,T1463)</f>
        <v>1</v>
      </c>
      <c r="V1463" s="42" t="str">
        <f aca="false">B1463&amp;"|"&amp;E1463&amp;"|"&amp;J1463&amp;"|"&amp;N1463</f>
        <v>Pro Player|Ultimate Deck Designer|Deques Applenti|-</v>
      </c>
      <c r="W1463" s="43" t="n">
        <f aca="false">COUNTIF(V:V,V1463)</f>
        <v>1</v>
      </c>
    </row>
    <row r="1464" customFormat="false" ht="15.75" hidden="false" customHeight="true" outlineLevel="0" collapsed="false">
      <c r="A1464" s="33" t="s">
        <v>26</v>
      </c>
      <c r="B1464" s="33" t="s">
        <v>15</v>
      </c>
      <c r="C1464" s="34" t="n">
        <v>6</v>
      </c>
      <c r="D1464" s="34" t="n">
        <v>2</v>
      </c>
      <c r="E1464" s="33" t="s">
        <v>3259</v>
      </c>
      <c r="F1464" s="33" t="s">
        <v>3259</v>
      </c>
      <c r="G1464" s="34" t="n">
        <v>5</v>
      </c>
      <c r="H1464" s="33" t="s">
        <v>109</v>
      </c>
      <c r="I1464" s="33" t="s">
        <v>275</v>
      </c>
      <c r="J1464" s="33" t="s">
        <v>3260</v>
      </c>
      <c r="K1464" s="33" t="s">
        <v>3261</v>
      </c>
      <c r="L1464" s="33"/>
      <c r="M1464" s="33" t="s">
        <v>3262</v>
      </c>
      <c r="N1464" s="35" t="s">
        <v>26</v>
      </c>
      <c r="O1464" s="35" t="n">
        <v>2016</v>
      </c>
      <c r="P1464" s="36" t="str">
        <f aca="false">J1464</f>
        <v>Destructible Miniature Tokyo</v>
      </c>
      <c r="Q1464" s="37" t="n">
        <f aca="false">COUNTIF(P:P,P1464)</f>
        <v>1</v>
      </c>
      <c r="R1464" s="38" t="str">
        <f aca="false">E1464&amp;"|"&amp;J1464</f>
        <v>Ultimate Kaiju Throwdown|Destructible Miniature Tokyo</v>
      </c>
      <c r="S1464" s="39" t="n">
        <f aca="false">COUNTIF(R:R,R1464)</f>
        <v>1</v>
      </c>
      <c r="T1464" s="40" t="str">
        <f aca="false">B1464&amp;"|"&amp;E1464&amp;"|"&amp;J1464</f>
        <v>Master|Ultimate Kaiju Throwdown|Destructible Miniature Tokyo</v>
      </c>
      <c r="U1464" s="41" t="n">
        <f aca="false">COUNTIF(T:T,T1464)</f>
        <v>1</v>
      </c>
      <c r="V1464" s="42" t="str">
        <f aca="false">B1464&amp;"|"&amp;E1464&amp;"|"&amp;J1464&amp;"|"&amp;N1464</f>
        <v>Master|Ultimate Kaiju Throwdown|Destructible Miniature Tokyo|Set Rotation</v>
      </c>
      <c r="W1464" s="43" t="n">
        <f aca="false">COUNTIF(V:V,V1464)</f>
        <v>1</v>
      </c>
    </row>
    <row r="1465" customFormat="false" ht="15.75" hidden="false" customHeight="true" outlineLevel="0" collapsed="false">
      <c r="A1465" s="33" t="s">
        <v>26</v>
      </c>
      <c r="B1465" s="33" t="s">
        <v>15</v>
      </c>
      <c r="C1465" s="34" t="n">
        <v>6</v>
      </c>
      <c r="D1465" s="34" t="n">
        <v>2</v>
      </c>
      <c r="E1465" s="33" t="s">
        <v>3259</v>
      </c>
      <c r="F1465" s="33" t="s">
        <v>3259</v>
      </c>
      <c r="G1465" s="34" t="n">
        <v>5</v>
      </c>
      <c r="H1465" s="33" t="s">
        <v>124</v>
      </c>
      <c r="I1465" s="33" t="s">
        <v>162</v>
      </c>
      <c r="J1465" s="33" t="s">
        <v>3263</v>
      </c>
      <c r="K1465" s="33" t="s">
        <v>3264</v>
      </c>
      <c r="L1465" s="33"/>
      <c r="M1465" s="33" t="s">
        <v>3265</v>
      </c>
      <c r="N1465" s="35" t="s">
        <v>26</v>
      </c>
      <c r="O1465" s="35" t="n">
        <v>2016</v>
      </c>
      <c r="P1465" s="36" t="str">
        <f aca="false">J1465</f>
        <v>Duckra</v>
      </c>
      <c r="Q1465" s="37" t="n">
        <f aca="false">COUNTIF(P:P,P1465)</f>
        <v>1</v>
      </c>
      <c r="R1465" s="38" t="str">
        <f aca="false">E1465&amp;"|"&amp;J1465</f>
        <v>Ultimate Kaiju Throwdown|Duckra</v>
      </c>
      <c r="S1465" s="39" t="n">
        <f aca="false">COUNTIF(R:R,R1465)</f>
        <v>1</v>
      </c>
      <c r="T1465" s="40" t="str">
        <f aca="false">B1465&amp;"|"&amp;E1465&amp;"|"&amp;J1465</f>
        <v>Master|Ultimate Kaiju Throwdown|Duckra</v>
      </c>
      <c r="U1465" s="41" t="n">
        <f aca="false">COUNTIF(T:T,T1465)</f>
        <v>1</v>
      </c>
      <c r="V1465" s="42" t="str">
        <f aca="false">B1465&amp;"|"&amp;E1465&amp;"|"&amp;J1465&amp;"|"&amp;N1465</f>
        <v>Master|Ultimate Kaiju Throwdown|Duckra|Set Rotation</v>
      </c>
      <c r="W1465" s="43" t="n">
        <f aca="false">COUNTIF(V:V,V1465)</f>
        <v>1</v>
      </c>
    </row>
    <row r="1466" customFormat="false" ht="15.75" hidden="false" customHeight="true" outlineLevel="0" collapsed="false">
      <c r="A1466" s="33" t="s">
        <v>26</v>
      </c>
      <c r="B1466" s="33" t="s">
        <v>15</v>
      </c>
      <c r="C1466" s="34" t="n">
        <v>6</v>
      </c>
      <c r="D1466" s="34" t="n">
        <v>1</v>
      </c>
      <c r="E1466" s="33" t="s">
        <v>3259</v>
      </c>
      <c r="F1466" s="33" t="s">
        <v>3259</v>
      </c>
      <c r="G1466" s="34" t="n">
        <v>8</v>
      </c>
      <c r="H1466" s="33" t="s">
        <v>110</v>
      </c>
      <c r="I1466" s="33" t="s">
        <v>275</v>
      </c>
      <c r="J1466" s="33" t="s">
        <v>3266</v>
      </c>
      <c r="K1466" s="33" t="s">
        <v>3267</v>
      </c>
      <c r="L1466" s="33"/>
      <c r="M1466" s="33" t="s">
        <v>3268</v>
      </c>
      <c r="N1466" s="35" t="s">
        <v>26</v>
      </c>
      <c r="O1466" s="35" t="n">
        <v>2016</v>
      </c>
      <c r="P1466" s="36" t="str">
        <f aca="false">J1466</f>
        <v>Gamma Ra</v>
      </c>
      <c r="Q1466" s="37" t="n">
        <f aca="false">COUNTIF(P:P,P1466)</f>
        <v>1</v>
      </c>
      <c r="R1466" s="38" t="str">
        <f aca="false">E1466&amp;"|"&amp;J1466</f>
        <v>Ultimate Kaiju Throwdown|Gamma Ra</v>
      </c>
      <c r="S1466" s="39" t="n">
        <f aca="false">COUNTIF(R:R,R1466)</f>
        <v>1</v>
      </c>
      <c r="T1466" s="40" t="str">
        <f aca="false">B1466&amp;"|"&amp;E1466&amp;"|"&amp;J1466</f>
        <v>Master|Ultimate Kaiju Throwdown|Gamma Ra</v>
      </c>
      <c r="U1466" s="41" t="n">
        <f aca="false">COUNTIF(T:T,T1466)</f>
        <v>1</v>
      </c>
      <c r="V1466" s="42" t="str">
        <f aca="false">B1466&amp;"|"&amp;E1466&amp;"|"&amp;J1466&amp;"|"&amp;N1466</f>
        <v>Master|Ultimate Kaiju Throwdown|Gamma Ra|Set Rotation</v>
      </c>
      <c r="W1466" s="43" t="n">
        <f aca="false">COUNTIF(V:V,V1466)</f>
        <v>1</v>
      </c>
    </row>
    <row r="1467" customFormat="false" ht="15.75" hidden="false" customHeight="true" outlineLevel="0" collapsed="false">
      <c r="A1467" s="33" t="s">
        <v>26</v>
      </c>
      <c r="B1467" s="33" t="s">
        <v>15</v>
      </c>
      <c r="C1467" s="34" t="n">
        <v>6</v>
      </c>
      <c r="D1467" s="34" t="n">
        <v>3</v>
      </c>
      <c r="E1467" s="33" t="s">
        <v>3259</v>
      </c>
      <c r="F1467" s="33" t="s">
        <v>3259</v>
      </c>
      <c r="G1467" s="34" t="n">
        <v>4</v>
      </c>
      <c r="H1467" s="33" t="s">
        <v>114</v>
      </c>
      <c r="I1467" s="33" t="s">
        <v>162</v>
      </c>
      <c r="J1467" s="33" t="s">
        <v>3269</v>
      </c>
      <c r="K1467" s="33" t="s">
        <v>3270</v>
      </c>
      <c r="L1467" s="33"/>
      <c r="M1467" s="33" t="s">
        <v>3271</v>
      </c>
      <c r="N1467" s="35" t="s">
        <v>26</v>
      </c>
      <c r="O1467" s="35" t="n">
        <v>2016</v>
      </c>
      <c r="P1467" s="36" t="str">
        <f aca="false">J1467</f>
        <v>Golizza</v>
      </c>
      <c r="Q1467" s="37" t="n">
        <f aca="false">COUNTIF(P:P,P1467)</f>
        <v>1</v>
      </c>
      <c r="R1467" s="38" t="str">
        <f aca="false">E1467&amp;"|"&amp;J1467</f>
        <v>Ultimate Kaiju Throwdown|Golizza</v>
      </c>
      <c r="S1467" s="39" t="n">
        <f aca="false">COUNTIF(R:R,R1467)</f>
        <v>1</v>
      </c>
      <c r="T1467" s="40" t="str">
        <f aca="false">B1467&amp;"|"&amp;E1467&amp;"|"&amp;J1467</f>
        <v>Master|Ultimate Kaiju Throwdown|Golizza</v>
      </c>
      <c r="U1467" s="41" t="n">
        <f aca="false">COUNTIF(T:T,T1467)</f>
        <v>1</v>
      </c>
      <c r="V1467" s="42" t="str">
        <f aca="false">B1467&amp;"|"&amp;E1467&amp;"|"&amp;J1467&amp;"|"&amp;N1467</f>
        <v>Master|Ultimate Kaiju Throwdown|Golizza|Set Rotation</v>
      </c>
      <c r="W1467" s="43" t="n">
        <f aca="false">COUNTIF(V:V,V1467)</f>
        <v>1</v>
      </c>
    </row>
    <row r="1468" customFormat="false" ht="15.75" hidden="false" customHeight="true" outlineLevel="0" collapsed="false">
      <c r="A1468" s="33" t="s">
        <v>26</v>
      </c>
      <c r="B1468" s="33" t="s">
        <v>15</v>
      </c>
      <c r="C1468" s="34" t="n">
        <v>6</v>
      </c>
      <c r="D1468" s="34" t="n">
        <v>2</v>
      </c>
      <c r="E1468" s="33" t="s">
        <v>3259</v>
      </c>
      <c r="F1468" s="33" t="s">
        <v>3259</v>
      </c>
      <c r="G1468" s="34" t="n">
        <v>7</v>
      </c>
      <c r="H1468" s="33" t="s">
        <v>99</v>
      </c>
      <c r="I1468" s="33" t="s">
        <v>117</v>
      </c>
      <c r="J1468" s="33" t="s">
        <v>3272</v>
      </c>
      <c r="K1468" s="33"/>
      <c r="L1468" s="33"/>
      <c r="M1468" s="33" t="s">
        <v>3273</v>
      </c>
      <c r="N1468" s="35" t="s">
        <v>26</v>
      </c>
      <c r="O1468" s="35" t="n">
        <v>2016</v>
      </c>
      <c r="P1468" s="36" t="str">
        <f aca="false">J1468</f>
        <v>Kaiju Slayin' Machine</v>
      </c>
      <c r="Q1468" s="37" t="n">
        <f aca="false">COUNTIF(P:P,P1468)</f>
        <v>1</v>
      </c>
      <c r="R1468" s="38" t="str">
        <f aca="false">E1468&amp;"|"&amp;J1468</f>
        <v>Ultimate Kaiju Throwdown|Kaiju Slayin' Machine</v>
      </c>
      <c r="S1468" s="39" t="n">
        <f aca="false">COUNTIF(R:R,R1468)</f>
        <v>1</v>
      </c>
      <c r="T1468" s="40" t="str">
        <f aca="false">B1468&amp;"|"&amp;E1468&amp;"|"&amp;J1468</f>
        <v>Master|Ultimate Kaiju Throwdown|Kaiju Slayin' Machine</v>
      </c>
      <c r="U1468" s="41" t="n">
        <f aca="false">COUNTIF(T:T,T1468)</f>
        <v>1</v>
      </c>
      <c r="V1468" s="42" t="str">
        <f aca="false">B1468&amp;"|"&amp;E1468&amp;"|"&amp;J1468&amp;"|"&amp;N1468</f>
        <v>Master|Ultimate Kaiju Throwdown|Kaiju Slayin' Machine|Set Rotation</v>
      </c>
      <c r="W1468" s="43" t="n">
        <f aca="false">COUNTIF(V:V,V1468)</f>
        <v>1</v>
      </c>
    </row>
    <row r="1469" customFormat="false" ht="15.75" hidden="false" customHeight="true" outlineLevel="0" collapsed="false">
      <c r="A1469" s="33" t="s">
        <v>26</v>
      </c>
      <c r="B1469" s="33" t="s">
        <v>15</v>
      </c>
      <c r="C1469" s="34" t="n">
        <v>6</v>
      </c>
      <c r="D1469" s="34" t="n">
        <v>1</v>
      </c>
      <c r="E1469" s="33" t="s">
        <v>3259</v>
      </c>
      <c r="F1469" s="33" t="s">
        <v>3259</v>
      </c>
      <c r="G1469" s="34" t="n">
        <v>9</v>
      </c>
      <c r="H1469" s="33" t="s">
        <v>139</v>
      </c>
      <c r="I1469" s="33" t="s">
        <v>125</v>
      </c>
      <c r="J1469" s="33" t="s">
        <v>3274</v>
      </c>
      <c r="K1469" s="33" t="s">
        <v>3275</v>
      </c>
      <c r="L1469" s="33" t="s">
        <v>1137</v>
      </c>
      <c r="M1469" s="33" t="s">
        <v>3276</v>
      </c>
      <c r="N1469" s="35" t="s">
        <v>26</v>
      </c>
      <c r="O1469" s="35" t="n">
        <v>2016</v>
      </c>
      <c r="P1469" s="36" t="str">
        <f aca="false">J1469</f>
        <v>The K.I.E.R.</v>
      </c>
      <c r="Q1469" s="37" t="n">
        <f aca="false">COUNTIF(P:P,P1469)</f>
        <v>1</v>
      </c>
      <c r="R1469" s="38" t="str">
        <f aca="false">E1469&amp;"|"&amp;J1469</f>
        <v>Ultimate Kaiju Throwdown|The K.I.E.R.</v>
      </c>
      <c r="S1469" s="39" t="n">
        <f aca="false">COUNTIF(R:R,R1469)</f>
        <v>1</v>
      </c>
      <c r="T1469" s="40" t="str">
        <f aca="false">B1469&amp;"|"&amp;E1469&amp;"|"&amp;J1469</f>
        <v>Master|Ultimate Kaiju Throwdown|The K.I.E.R.</v>
      </c>
      <c r="U1469" s="41" t="n">
        <f aca="false">COUNTIF(T:T,T1469)</f>
        <v>1</v>
      </c>
      <c r="V1469" s="42" t="str">
        <f aca="false">B1469&amp;"|"&amp;E1469&amp;"|"&amp;J1469&amp;"|"&amp;N1469</f>
        <v>Master|Ultimate Kaiju Throwdown|The K.I.E.R.|Set Rotation</v>
      </c>
      <c r="W1469" s="43" t="n">
        <f aca="false">COUNTIF(V:V,V1469)</f>
        <v>1</v>
      </c>
    </row>
    <row r="1470" customFormat="false" ht="15.75" hidden="false" customHeight="true" outlineLevel="0" collapsed="false">
      <c r="A1470" s="33" t="s">
        <v>26</v>
      </c>
      <c r="B1470" s="33" t="s">
        <v>15</v>
      </c>
      <c r="C1470" s="34" t="n">
        <v>6</v>
      </c>
      <c r="D1470" s="34" t="n">
        <v>2</v>
      </c>
      <c r="E1470" s="33" t="s">
        <v>3259</v>
      </c>
      <c r="F1470" s="33" t="s">
        <v>3259</v>
      </c>
      <c r="G1470" s="34" t="n">
        <v>6</v>
      </c>
      <c r="H1470" s="33" t="s">
        <v>99</v>
      </c>
      <c r="I1470" s="33" t="s">
        <v>117</v>
      </c>
      <c r="J1470" s="33" t="s">
        <v>3277</v>
      </c>
      <c r="K1470" s="33" t="s">
        <v>3278</v>
      </c>
      <c r="L1470" s="33"/>
      <c r="M1470" s="33" t="s">
        <v>3279</v>
      </c>
      <c r="N1470" s="35" t="s">
        <v>26</v>
      </c>
      <c r="O1470" s="35" t="n">
        <v>2016</v>
      </c>
      <c r="P1470" s="36" t="str">
        <f aca="false">J1470</f>
        <v>Uberman</v>
      </c>
      <c r="Q1470" s="37" t="n">
        <f aca="false">COUNTIF(P:P,P1470)</f>
        <v>1</v>
      </c>
      <c r="R1470" s="38" t="str">
        <f aca="false">E1470&amp;"|"&amp;J1470</f>
        <v>Ultimate Kaiju Throwdown|Uberman</v>
      </c>
      <c r="S1470" s="39" t="n">
        <f aca="false">COUNTIF(R:R,R1470)</f>
        <v>1</v>
      </c>
      <c r="T1470" s="40" t="str">
        <f aca="false">B1470&amp;"|"&amp;E1470&amp;"|"&amp;J1470</f>
        <v>Master|Ultimate Kaiju Throwdown|Uberman</v>
      </c>
      <c r="U1470" s="41" t="n">
        <f aca="false">COUNTIF(T:T,T1470)</f>
        <v>1</v>
      </c>
      <c r="V1470" s="42" t="str">
        <f aca="false">B1470&amp;"|"&amp;E1470&amp;"|"&amp;J1470&amp;"|"&amp;N1470</f>
        <v>Master|Ultimate Kaiju Throwdown|Uberman|Set Rotation</v>
      </c>
      <c r="W1470" s="43" t="n">
        <f aca="false">COUNTIF(V:V,V1470)</f>
        <v>1</v>
      </c>
    </row>
    <row r="1471" customFormat="false" ht="15.75" hidden="false" customHeight="true" outlineLevel="0" collapsed="false">
      <c r="A1471" s="33" t="s">
        <v>10</v>
      </c>
      <c r="B1471" s="33" t="s">
        <v>14</v>
      </c>
      <c r="C1471" s="34" t="n">
        <v>5</v>
      </c>
      <c r="D1471" s="34" t="n">
        <v>2</v>
      </c>
      <c r="E1471" s="33" t="s">
        <v>3280</v>
      </c>
      <c r="F1471" s="33" t="s">
        <v>3280</v>
      </c>
      <c r="G1471" s="34" t="n">
        <v>4</v>
      </c>
      <c r="H1471" s="33" t="s">
        <v>110</v>
      </c>
      <c r="I1471" s="33" t="s">
        <v>125</v>
      </c>
      <c r="J1471" s="33" t="s">
        <v>3281</v>
      </c>
      <c r="K1471" s="33"/>
      <c r="L1471" s="33"/>
      <c r="M1471" s="33" t="s">
        <v>3282</v>
      </c>
      <c r="N1471" s="35" t="s">
        <v>109</v>
      </c>
      <c r="O1471" s="35" t="n">
        <v>2015</v>
      </c>
      <c r="P1471" s="36" t="str">
        <f aca="false">J1471</f>
        <v>Box Head</v>
      </c>
      <c r="Q1471" s="37" t="n">
        <f aca="false">COUNTIF(P:P,P1471)</f>
        <v>1</v>
      </c>
      <c r="R1471" s="38" t="str">
        <f aca="false">E1471&amp;"|"&amp;J1471</f>
        <v>Underlords of Metropolitam|Box Head</v>
      </c>
      <c r="S1471" s="39" t="n">
        <f aca="false">COUNTIF(R:R,R1471)</f>
        <v>1</v>
      </c>
      <c r="T1471" s="40" t="str">
        <f aca="false">B1471&amp;"|"&amp;E1471&amp;"|"&amp;J1471</f>
        <v>Premium|Underlords of Metropolitam|Box Head</v>
      </c>
      <c r="U1471" s="41" t="n">
        <f aca="false">COUNTIF(T:T,T1471)</f>
        <v>1</v>
      </c>
      <c r="V1471" s="42" t="str">
        <f aca="false">B1471&amp;"|"&amp;E1471&amp;"|"&amp;J1471&amp;"|"&amp;N1471</f>
        <v>Premium|Underlords of Metropolitam|Box Head|-</v>
      </c>
      <c r="W1471" s="43" t="n">
        <f aca="false">COUNTIF(V:V,V1471)</f>
        <v>1</v>
      </c>
    </row>
    <row r="1472" customFormat="false" ht="15.75" hidden="false" customHeight="true" outlineLevel="0" collapsed="false">
      <c r="A1472" s="33" t="s">
        <v>26</v>
      </c>
      <c r="B1472" s="33" t="s">
        <v>14</v>
      </c>
      <c r="C1472" s="34" t="n">
        <v>5</v>
      </c>
      <c r="D1472" s="34" t="n">
        <v>1</v>
      </c>
      <c r="E1472" s="33" t="s">
        <v>3280</v>
      </c>
      <c r="F1472" s="33" t="s">
        <v>3280</v>
      </c>
      <c r="G1472" s="34" t="n">
        <v>8</v>
      </c>
      <c r="H1472" s="33" t="s">
        <v>110</v>
      </c>
      <c r="I1472" s="33" t="s">
        <v>105</v>
      </c>
      <c r="J1472" s="33" t="s">
        <v>3283</v>
      </c>
      <c r="K1472" s="33"/>
      <c r="L1472" s="33" t="s">
        <v>1137</v>
      </c>
      <c r="M1472" s="33" t="s">
        <v>3284</v>
      </c>
      <c r="N1472" s="35" t="s">
        <v>26</v>
      </c>
      <c r="O1472" s="35" t="n">
        <v>2016</v>
      </c>
      <c r="P1472" s="36" t="str">
        <f aca="false">J1472</f>
        <v>Hai Anxiety</v>
      </c>
      <c r="Q1472" s="37" t="n">
        <f aca="false">COUNTIF(P:P,P1472)</f>
        <v>1</v>
      </c>
      <c r="R1472" s="38" t="str">
        <f aca="false">E1472&amp;"|"&amp;J1472</f>
        <v>Underlords of Metropolitam|Hai Anxiety</v>
      </c>
      <c r="S1472" s="39" t="n">
        <f aca="false">COUNTIF(R:R,R1472)</f>
        <v>1</v>
      </c>
      <c r="T1472" s="40" t="str">
        <f aca="false">B1472&amp;"|"&amp;E1472&amp;"|"&amp;J1472</f>
        <v>Premium|Underlords of Metropolitam|Hai Anxiety</v>
      </c>
      <c r="U1472" s="41" t="n">
        <f aca="false">COUNTIF(T:T,T1472)</f>
        <v>1</v>
      </c>
      <c r="V1472" s="42" t="str">
        <f aca="false">B1472&amp;"|"&amp;E1472&amp;"|"&amp;J1472&amp;"|"&amp;N1472</f>
        <v>Premium|Underlords of Metropolitam|Hai Anxiety|Set Rotation</v>
      </c>
      <c r="W1472" s="43" t="n">
        <f aca="false">COUNTIF(V:V,V1472)</f>
        <v>1</v>
      </c>
    </row>
    <row r="1473" customFormat="false" ht="15.75" hidden="false" customHeight="true" outlineLevel="0" collapsed="false">
      <c r="A1473" s="33" t="s">
        <v>10</v>
      </c>
      <c r="B1473" s="33" t="s">
        <v>14</v>
      </c>
      <c r="C1473" s="34" t="n">
        <v>5</v>
      </c>
      <c r="D1473" s="34" t="n">
        <v>1</v>
      </c>
      <c r="E1473" s="33" t="s">
        <v>3280</v>
      </c>
      <c r="F1473" s="33" t="s">
        <v>3280</v>
      </c>
      <c r="G1473" s="34" t="n">
        <v>7</v>
      </c>
      <c r="H1473" s="33" t="s">
        <v>114</v>
      </c>
      <c r="I1473" s="33" t="s">
        <v>117</v>
      </c>
      <c r="J1473" s="33" t="s">
        <v>3285</v>
      </c>
      <c r="K1473" s="33"/>
      <c r="L1473" s="33"/>
      <c r="M1473" s="33" t="s">
        <v>3286</v>
      </c>
      <c r="N1473" s="35" t="s">
        <v>109</v>
      </c>
      <c r="O1473" s="35" t="n">
        <v>2015</v>
      </c>
      <c r="P1473" s="36" t="str">
        <f aca="false">J1473</f>
        <v>Helbane-1000</v>
      </c>
      <c r="Q1473" s="37" t="n">
        <f aca="false">COUNTIF(P:P,P1473)</f>
        <v>1</v>
      </c>
      <c r="R1473" s="38" t="str">
        <f aca="false">E1473&amp;"|"&amp;J1473</f>
        <v>Underlords of Metropolitam|Helbane-1000</v>
      </c>
      <c r="S1473" s="39" t="n">
        <f aca="false">COUNTIF(R:R,R1473)</f>
        <v>1</v>
      </c>
      <c r="T1473" s="40" t="str">
        <f aca="false">B1473&amp;"|"&amp;E1473&amp;"|"&amp;J1473</f>
        <v>Premium|Underlords of Metropolitam|Helbane-1000</v>
      </c>
      <c r="U1473" s="41" t="n">
        <f aca="false">COUNTIF(T:T,T1473)</f>
        <v>1</v>
      </c>
      <c r="V1473" s="42" t="str">
        <f aca="false">B1473&amp;"|"&amp;E1473&amp;"|"&amp;J1473&amp;"|"&amp;N1473</f>
        <v>Premium|Underlords of Metropolitam|Helbane-1000|-</v>
      </c>
      <c r="W1473" s="43" t="n">
        <f aca="false">COUNTIF(V:V,V1473)</f>
        <v>1</v>
      </c>
    </row>
    <row r="1474" customFormat="false" ht="15.75" hidden="false" customHeight="true" outlineLevel="0" collapsed="false">
      <c r="A1474" s="33" t="s">
        <v>10</v>
      </c>
      <c r="B1474" s="33" t="s">
        <v>14</v>
      </c>
      <c r="C1474" s="34" t="n">
        <v>5</v>
      </c>
      <c r="D1474" s="34" t="n">
        <v>2</v>
      </c>
      <c r="E1474" s="33" t="s">
        <v>3280</v>
      </c>
      <c r="F1474" s="33" t="s">
        <v>3280</v>
      </c>
      <c r="G1474" s="34" t="n">
        <v>6</v>
      </c>
      <c r="H1474" s="33" t="s">
        <v>139</v>
      </c>
      <c r="I1474" s="33" t="s">
        <v>162</v>
      </c>
      <c r="J1474" s="33" t="s">
        <v>3287</v>
      </c>
      <c r="K1474" s="33" t="s">
        <v>3288</v>
      </c>
      <c r="L1474" s="33"/>
      <c r="M1474" s="33" t="s">
        <v>3289</v>
      </c>
      <c r="N1474" s="35" t="s">
        <v>109</v>
      </c>
      <c r="O1474" s="35" t="n">
        <v>2015</v>
      </c>
      <c r="P1474" s="36" t="str">
        <f aca="false">J1474</f>
        <v>MechGruff, the Crime Dog</v>
      </c>
      <c r="Q1474" s="37" t="n">
        <f aca="false">COUNTIF(P:P,P1474)</f>
        <v>1</v>
      </c>
      <c r="R1474" s="38" t="str">
        <f aca="false">E1474&amp;"|"&amp;J1474</f>
        <v>Underlords of Metropolitam|MechGruff, the Crime Dog</v>
      </c>
      <c r="S1474" s="39" t="n">
        <f aca="false">COUNTIF(R:R,R1474)</f>
        <v>1</v>
      </c>
      <c r="T1474" s="40" t="str">
        <f aca="false">B1474&amp;"|"&amp;E1474&amp;"|"&amp;J1474</f>
        <v>Premium|Underlords of Metropolitam|MechGruff, the Crime Dog</v>
      </c>
      <c r="U1474" s="41" t="n">
        <f aca="false">COUNTIF(T:T,T1474)</f>
        <v>1</v>
      </c>
      <c r="V1474" s="42" t="str">
        <f aca="false">B1474&amp;"|"&amp;E1474&amp;"|"&amp;J1474&amp;"|"&amp;N1474</f>
        <v>Premium|Underlords of Metropolitam|MechGruff, the Crime Dog|-</v>
      </c>
      <c r="W1474" s="43" t="n">
        <f aca="false">COUNTIF(V:V,V1474)</f>
        <v>1</v>
      </c>
    </row>
    <row r="1475" customFormat="false" ht="15.75" hidden="false" customHeight="true" outlineLevel="0" collapsed="false">
      <c r="A1475" s="33" t="s">
        <v>10</v>
      </c>
      <c r="B1475" s="33" t="s">
        <v>14</v>
      </c>
      <c r="C1475" s="34" t="n">
        <v>5</v>
      </c>
      <c r="D1475" s="34" t="n">
        <v>2</v>
      </c>
      <c r="E1475" s="33" t="s">
        <v>3280</v>
      </c>
      <c r="F1475" s="33" t="s">
        <v>3280</v>
      </c>
      <c r="G1475" s="34" t="n">
        <v>4</v>
      </c>
      <c r="H1475" s="33" t="s">
        <v>99</v>
      </c>
      <c r="I1475" s="33" t="s">
        <v>109</v>
      </c>
      <c r="J1475" s="33" t="s">
        <v>3290</v>
      </c>
      <c r="K1475" s="33"/>
      <c r="L1475" s="33"/>
      <c r="M1475" s="33" t="s">
        <v>3291</v>
      </c>
      <c r="N1475" s="35" t="s">
        <v>109</v>
      </c>
      <c r="O1475" s="35" t="n">
        <v>2015</v>
      </c>
      <c r="P1475" s="36" t="str">
        <f aca="false">J1475</f>
        <v>More Power!</v>
      </c>
      <c r="Q1475" s="37" t="n">
        <f aca="false">COUNTIF(P:P,P1475)</f>
        <v>1</v>
      </c>
      <c r="R1475" s="38" t="str">
        <f aca="false">E1475&amp;"|"&amp;J1475</f>
        <v>Underlords of Metropolitam|More Power!</v>
      </c>
      <c r="S1475" s="39" t="n">
        <f aca="false">COUNTIF(R:R,R1475)</f>
        <v>1</v>
      </c>
      <c r="T1475" s="40" t="str">
        <f aca="false">B1475&amp;"|"&amp;E1475&amp;"|"&amp;J1475</f>
        <v>Premium|Underlords of Metropolitam|More Power!</v>
      </c>
      <c r="U1475" s="41" t="n">
        <f aca="false">COUNTIF(T:T,T1475)</f>
        <v>1</v>
      </c>
      <c r="V1475" s="42" t="str">
        <f aca="false">B1475&amp;"|"&amp;E1475&amp;"|"&amp;J1475&amp;"|"&amp;N1475</f>
        <v>Premium|Underlords of Metropolitam|More Power!|-</v>
      </c>
      <c r="W1475" s="43" t="n">
        <f aca="false">COUNTIF(V:V,V1475)</f>
        <v>1</v>
      </c>
    </row>
    <row r="1476" customFormat="false" ht="15.75" hidden="false" customHeight="true" outlineLevel="0" collapsed="false">
      <c r="A1476" s="33" t="s">
        <v>10</v>
      </c>
      <c r="B1476" s="33" t="s">
        <v>14</v>
      </c>
      <c r="C1476" s="34" t="n">
        <v>5</v>
      </c>
      <c r="D1476" s="34" t="n">
        <v>3</v>
      </c>
      <c r="E1476" s="33" t="s">
        <v>3280</v>
      </c>
      <c r="F1476" s="33" t="s">
        <v>3280</v>
      </c>
      <c r="G1476" s="34" t="n">
        <v>3</v>
      </c>
      <c r="H1476" s="33" t="s">
        <v>124</v>
      </c>
      <c r="I1476" s="33" t="s">
        <v>120</v>
      </c>
      <c r="J1476" s="33" t="s">
        <v>3292</v>
      </c>
      <c r="K1476" s="33"/>
      <c r="L1476" s="33"/>
      <c r="M1476" s="33" t="s">
        <v>3293</v>
      </c>
      <c r="N1476" s="35" t="s">
        <v>109</v>
      </c>
      <c r="O1476" s="35" t="n">
        <v>2015</v>
      </c>
      <c r="P1476" s="36" t="str">
        <f aca="false">J1476</f>
        <v>Raine Storm</v>
      </c>
      <c r="Q1476" s="37" t="n">
        <f aca="false">COUNTIF(P:P,P1476)</f>
        <v>1</v>
      </c>
      <c r="R1476" s="38" t="str">
        <f aca="false">E1476&amp;"|"&amp;J1476</f>
        <v>Underlords of Metropolitam|Raine Storm</v>
      </c>
      <c r="S1476" s="39" t="n">
        <f aca="false">COUNTIF(R:R,R1476)</f>
        <v>1</v>
      </c>
      <c r="T1476" s="40" t="str">
        <f aca="false">B1476&amp;"|"&amp;E1476&amp;"|"&amp;J1476</f>
        <v>Premium|Underlords of Metropolitam|Raine Storm</v>
      </c>
      <c r="U1476" s="41" t="n">
        <f aca="false">COUNTIF(T:T,T1476)</f>
        <v>1</v>
      </c>
      <c r="V1476" s="42" t="str">
        <f aca="false">B1476&amp;"|"&amp;E1476&amp;"|"&amp;J1476&amp;"|"&amp;N1476</f>
        <v>Premium|Underlords of Metropolitam|Raine Storm|-</v>
      </c>
      <c r="W1476" s="43" t="n">
        <f aca="false">COUNTIF(V:V,V1476)</f>
        <v>1</v>
      </c>
    </row>
    <row r="1477" customFormat="false" ht="15.75" hidden="false" customHeight="true" outlineLevel="0" collapsed="false">
      <c r="A1477" s="33" t="s">
        <v>10</v>
      </c>
      <c r="B1477" s="33" t="s">
        <v>14</v>
      </c>
      <c r="C1477" s="34" t="n">
        <v>5</v>
      </c>
      <c r="D1477" s="34" t="n">
        <v>2</v>
      </c>
      <c r="E1477" s="33" t="s">
        <v>3280</v>
      </c>
      <c r="F1477" s="33" t="s">
        <v>3280</v>
      </c>
      <c r="G1477" s="34" t="n">
        <v>5</v>
      </c>
      <c r="H1477" s="33" t="s">
        <v>129</v>
      </c>
      <c r="I1477" s="33" t="s">
        <v>105</v>
      </c>
      <c r="J1477" s="33" t="s">
        <v>3294</v>
      </c>
      <c r="K1477" s="33"/>
      <c r="L1477" s="33"/>
      <c r="M1477" s="33" t="s">
        <v>3295</v>
      </c>
      <c r="N1477" s="35" t="s">
        <v>109</v>
      </c>
      <c r="O1477" s="35" t="n">
        <v>2015</v>
      </c>
      <c r="P1477" s="36" t="str">
        <f aca="false">J1477</f>
        <v>The Stinkbug</v>
      </c>
      <c r="Q1477" s="37" t="n">
        <f aca="false">COUNTIF(P:P,P1477)</f>
        <v>1</v>
      </c>
      <c r="R1477" s="38" t="str">
        <f aca="false">E1477&amp;"|"&amp;J1477</f>
        <v>Underlords of Metropolitam|The Stinkbug</v>
      </c>
      <c r="S1477" s="39" t="n">
        <f aca="false">COUNTIF(R:R,R1477)</f>
        <v>1</v>
      </c>
      <c r="T1477" s="40" t="str">
        <f aca="false">B1477&amp;"|"&amp;E1477&amp;"|"&amp;J1477</f>
        <v>Premium|Underlords of Metropolitam|The Stinkbug</v>
      </c>
      <c r="U1477" s="41" t="n">
        <f aca="false">COUNTIF(T:T,T1477)</f>
        <v>1</v>
      </c>
      <c r="V1477" s="42" t="str">
        <f aca="false">B1477&amp;"|"&amp;E1477&amp;"|"&amp;J1477&amp;"|"&amp;N1477</f>
        <v>Premium|Underlords of Metropolitam|The Stinkbug|-</v>
      </c>
      <c r="W1477" s="43" t="n">
        <f aca="false">COUNTIF(V:V,V1477)</f>
        <v>1</v>
      </c>
    </row>
    <row r="1478" customFormat="false" ht="15.75" hidden="false" customHeight="true" outlineLevel="0" collapsed="false">
      <c r="A1478" s="33" t="s">
        <v>26</v>
      </c>
      <c r="B1478" s="33" t="s">
        <v>13</v>
      </c>
      <c r="C1478" s="34" t="n">
        <v>4</v>
      </c>
      <c r="D1478" s="34" t="n">
        <v>2</v>
      </c>
      <c r="E1478" s="33" t="s">
        <v>3296</v>
      </c>
      <c r="F1478" s="33" t="s">
        <v>3296</v>
      </c>
      <c r="G1478" s="34" t="n">
        <v>5</v>
      </c>
      <c r="H1478" s="33" t="s">
        <v>124</v>
      </c>
      <c r="I1478" s="33" t="s">
        <v>117</v>
      </c>
      <c r="J1478" s="33" t="s">
        <v>3297</v>
      </c>
      <c r="K1478" s="33" t="s">
        <v>3298</v>
      </c>
      <c r="L1478" s="33"/>
      <c r="M1478" s="33" t="s">
        <v>3299</v>
      </c>
      <c r="N1478" s="35" t="s">
        <v>26</v>
      </c>
      <c r="O1478" s="35" t="n">
        <v>2016</v>
      </c>
      <c r="P1478" s="36" t="str">
        <f aca="false">J1478</f>
        <v>5-S.T.A.R.S. Sandwich</v>
      </c>
      <c r="Q1478" s="37" t="n">
        <f aca="false">COUNTIF(P:P,P1478)</f>
        <v>1</v>
      </c>
      <c r="R1478" s="38" t="str">
        <f aca="false">E1478&amp;"|"&amp;J1478</f>
        <v>Uuurgh!|5-S.T.A.R.S. Sandwich</v>
      </c>
      <c r="S1478" s="39" t="n">
        <f aca="false">COUNTIF(R:R,R1478)</f>
        <v>1</v>
      </c>
      <c r="T1478" s="40" t="str">
        <f aca="false">B1478&amp;"|"&amp;E1478&amp;"|"&amp;J1478</f>
        <v>Expansion|Uuurgh!|5-S.T.A.R.S. Sandwich</v>
      </c>
      <c r="U1478" s="41" t="n">
        <f aca="false">COUNTIF(T:T,T1478)</f>
        <v>1</v>
      </c>
      <c r="V1478" s="42" t="str">
        <f aca="false">B1478&amp;"|"&amp;E1478&amp;"|"&amp;J1478&amp;"|"&amp;N1478</f>
        <v>Expansion|Uuurgh!|5-S.T.A.R.S. Sandwich|Set Rotation</v>
      </c>
      <c r="W1478" s="43" t="n">
        <f aca="false">COUNTIF(V:V,V1478)</f>
        <v>1</v>
      </c>
    </row>
    <row r="1479" customFormat="false" ht="15.75" hidden="false" customHeight="true" outlineLevel="0" collapsed="false">
      <c r="A1479" s="33" t="s">
        <v>26</v>
      </c>
      <c r="B1479" s="33" t="s">
        <v>13</v>
      </c>
      <c r="C1479" s="34" t="n">
        <v>4</v>
      </c>
      <c r="D1479" s="34" t="n">
        <v>3</v>
      </c>
      <c r="E1479" s="33" t="s">
        <v>3296</v>
      </c>
      <c r="F1479" s="33" t="s">
        <v>3296</v>
      </c>
      <c r="G1479" s="34" t="n">
        <v>2</v>
      </c>
      <c r="H1479" s="33" t="s">
        <v>139</v>
      </c>
      <c r="I1479" s="33" t="s">
        <v>117</v>
      </c>
      <c r="J1479" s="33" t="s">
        <v>3300</v>
      </c>
      <c r="K1479" s="33"/>
      <c r="L1479" s="33"/>
      <c r="M1479" s="33" t="s">
        <v>3301</v>
      </c>
      <c r="N1479" s="35" t="s">
        <v>26</v>
      </c>
      <c r="O1479" s="35" t="n">
        <v>2016</v>
      </c>
      <c r="P1479" s="36" t="str">
        <f aca="false">J1479</f>
        <v>J.A.Z.</v>
      </c>
      <c r="Q1479" s="37" t="n">
        <f aca="false">COUNTIF(P:P,P1479)</f>
        <v>1</v>
      </c>
      <c r="R1479" s="38" t="str">
        <f aca="false">E1479&amp;"|"&amp;J1479</f>
        <v>Uuurgh!|J.A.Z.</v>
      </c>
      <c r="S1479" s="39" t="n">
        <f aca="false">COUNTIF(R:R,R1479)</f>
        <v>1</v>
      </c>
      <c r="T1479" s="40" t="str">
        <f aca="false">B1479&amp;"|"&amp;E1479&amp;"|"&amp;J1479</f>
        <v>Expansion|Uuurgh!|J.A.Z.</v>
      </c>
      <c r="U1479" s="41" t="n">
        <f aca="false">COUNTIF(T:T,T1479)</f>
        <v>1</v>
      </c>
      <c r="V1479" s="42" t="str">
        <f aca="false">B1479&amp;"|"&amp;E1479&amp;"|"&amp;J1479&amp;"|"&amp;N1479</f>
        <v>Expansion|Uuurgh!|J.A.Z.|Set Rotation</v>
      </c>
      <c r="W1479" s="43" t="n">
        <f aca="false">COUNTIF(V:V,V1479)</f>
        <v>1</v>
      </c>
    </row>
    <row r="1480" customFormat="false" ht="15.75" hidden="false" customHeight="true" outlineLevel="0" collapsed="false">
      <c r="A1480" s="33" t="s">
        <v>26</v>
      </c>
      <c r="B1480" s="33" t="s">
        <v>13</v>
      </c>
      <c r="C1480" s="34" t="n">
        <v>4</v>
      </c>
      <c r="D1480" s="34" t="n">
        <v>1</v>
      </c>
      <c r="E1480" s="33" t="s">
        <v>3296</v>
      </c>
      <c r="F1480" s="33" t="s">
        <v>3296</v>
      </c>
      <c r="G1480" s="34" t="n">
        <v>6</v>
      </c>
      <c r="H1480" s="33" t="s">
        <v>110</v>
      </c>
      <c r="I1480" s="33" t="s">
        <v>117</v>
      </c>
      <c r="J1480" s="33" t="s">
        <v>3302</v>
      </c>
      <c r="K1480" s="33"/>
      <c r="L1480" s="33"/>
      <c r="M1480" s="33" t="s">
        <v>3303</v>
      </c>
      <c r="N1480" s="35" t="s">
        <v>26</v>
      </c>
      <c r="O1480" s="35" t="n">
        <v>2016</v>
      </c>
      <c r="P1480" s="36" t="str">
        <f aca="false">J1480</f>
        <v>Lord Roxxor</v>
      </c>
      <c r="Q1480" s="37" t="n">
        <f aca="false">COUNTIF(P:P,P1480)</f>
        <v>1</v>
      </c>
      <c r="R1480" s="38" t="str">
        <f aca="false">E1480&amp;"|"&amp;J1480</f>
        <v>Uuurgh!|Lord Roxxor</v>
      </c>
      <c r="S1480" s="39" t="n">
        <f aca="false">COUNTIF(R:R,R1480)</f>
        <v>1</v>
      </c>
      <c r="T1480" s="40" t="str">
        <f aca="false">B1480&amp;"|"&amp;E1480&amp;"|"&amp;J1480</f>
        <v>Expansion|Uuurgh!|Lord Roxxor</v>
      </c>
      <c r="U1480" s="41" t="n">
        <f aca="false">COUNTIF(T:T,T1480)</f>
        <v>1</v>
      </c>
      <c r="V1480" s="42" t="str">
        <f aca="false">B1480&amp;"|"&amp;E1480&amp;"|"&amp;J1480&amp;"|"&amp;N1480</f>
        <v>Expansion|Uuurgh!|Lord Roxxor|Set Rotation</v>
      </c>
      <c r="W1480" s="43" t="n">
        <f aca="false">COUNTIF(V:V,V1480)</f>
        <v>1</v>
      </c>
    </row>
    <row r="1481" customFormat="false" ht="15.75" hidden="false" customHeight="true" outlineLevel="0" collapsed="false">
      <c r="A1481" s="33" t="s">
        <v>26</v>
      </c>
      <c r="B1481" s="33" t="s">
        <v>13</v>
      </c>
      <c r="C1481" s="34" t="n">
        <v>4</v>
      </c>
      <c r="D1481" s="34" t="n">
        <v>2</v>
      </c>
      <c r="E1481" s="33" t="s">
        <v>3296</v>
      </c>
      <c r="F1481" s="33" t="s">
        <v>3296</v>
      </c>
      <c r="G1481" s="34" t="n">
        <v>3</v>
      </c>
      <c r="H1481" s="33" t="s">
        <v>110</v>
      </c>
      <c r="I1481" s="33" t="s">
        <v>162</v>
      </c>
      <c r="J1481" s="33" t="s">
        <v>3304</v>
      </c>
      <c r="K1481" s="33"/>
      <c r="L1481" s="33"/>
      <c r="M1481" s="33" t="s">
        <v>3305</v>
      </c>
      <c r="N1481" s="35" t="s">
        <v>26</v>
      </c>
      <c r="O1481" s="35" t="n">
        <v>2016</v>
      </c>
      <c r="P1481" s="36" t="str">
        <f aca="false">J1481</f>
        <v>Nekrovyrus</v>
      </c>
      <c r="Q1481" s="37" t="n">
        <f aca="false">COUNTIF(P:P,P1481)</f>
        <v>1</v>
      </c>
      <c r="R1481" s="38" t="str">
        <f aca="false">E1481&amp;"|"&amp;J1481</f>
        <v>Uuurgh!|Nekrovyrus</v>
      </c>
      <c r="S1481" s="39" t="n">
        <f aca="false">COUNTIF(R:R,R1481)</f>
        <v>1</v>
      </c>
      <c r="T1481" s="40" t="str">
        <f aca="false">B1481&amp;"|"&amp;E1481&amp;"|"&amp;J1481</f>
        <v>Expansion|Uuurgh!|Nekrovyrus</v>
      </c>
      <c r="U1481" s="41" t="n">
        <f aca="false">COUNTIF(T:T,T1481)</f>
        <v>1</v>
      </c>
      <c r="V1481" s="42" t="str">
        <f aca="false">B1481&amp;"|"&amp;E1481&amp;"|"&amp;J1481&amp;"|"&amp;N1481</f>
        <v>Expansion|Uuurgh!|Nekrovyrus|Set Rotation</v>
      </c>
      <c r="W1481" s="43" t="n">
        <f aca="false">COUNTIF(V:V,V1481)</f>
        <v>1</v>
      </c>
    </row>
    <row r="1482" customFormat="false" ht="15.75" hidden="false" customHeight="true" outlineLevel="0" collapsed="false">
      <c r="A1482" s="33" t="s">
        <v>26</v>
      </c>
      <c r="B1482" s="33" t="s">
        <v>13</v>
      </c>
      <c r="C1482" s="34" t="n">
        <v>4</v>
      </c>
      <c r="D1482" s="34" t="n">
        <v>2</v>
      </c>
      <c r="E1482" s="33" t="s">
        <v>3296</v>
      </c>
      <c r="F1482" s="33" t="s">
        <v>3296</v>
      </c>
      <c r="G1482" s="34" t="n">
        <v>4</v>
      </c>
      <c r="H1482" s="33" t="s">
        <v>139</v>
      </c>
      <c r="I1482" s="33" t="s">
        <v>117</v>
      </c>
      <c r="J1482" s="33" t="s">
        <v>3306</v>
      </c>
      <c r="K1482" s="33" t="s">
        <v>3307</v>
      </c>
      <c r="L1482" s="33"/>
      <c r="M1482" s="33" t="s">
        <v>3308</v>
      </c>
      <c r="N1482" s="35" t="s">
        <v>26</v>
      </c>
      <c r="O1482" s="35" t="n">
        <v>2016</v>
      </c>
      <c r="P1482" s="36" t="str">
        <f aca="false">J1482</f>
        <v>Prism Head</v>
      </c>
      <c r="Q1482" s="37" t="n">
        <f aca="false">COUNTIF(P:P,P1482)</f>
        <v>1</v>
      </c>
      <c r="R1482" s="38" t="str">
        <f aca="false">E1482&amp;"|"&amp;J1482</f>
        <v>Uuurgh!|Prism Head</v>
      </c>
      <c r="S1482" s="39" t="n">
        <f aca="false">COUNTIF(R:R,R1482)</f>
        <v>1</v>
      </c>
      <c r="T1482" s="40" t="str">
        <f aca="false">B1482&amp;"|"&amp;E1482&amp;"|"&amp;J1482</f>
        <v>Expansion|Uuurgh!|Prism Head</v>
      </c>
      <c r="U1482" s="41" t="n">
        <f aca="false">COUNTIF(T:T,T1482)</f>
        <v>1</v>
      </c>
      <c r="V1482" s="42" t="str">
        <f aca="false">B1482&amp;"|"&amp;E1482&amp;"|"&amp;J1482&amp;"|"&amp;N1482</f>
        <v>Expansion|Uuurgh!|Prism Head|Set Rotation</v>
      </c>
      <c r="W1482" s="43" t="n">
        <f aca="false">COUNTIF(V:V,V1482)</f>
        <v>1</v>
      </c>
    </row>
    <row r="1483" customFormat="false" ht="15.75" hidden="false" customHeight="true" outlineLevel="0" collapsed="false">
      <c r="A1483" s="33" t="s">
        <v>26</v>
      </c>
      <c r="B1483" s="33" t="s">
        <v>13</v>
      </c>
      <c r="C1483" s="34" t="n">
        <v>4</v>
      </c>
      <c r="D1483" s="34" t="n">
        <v>2</v>
      </c>
      <c r="E1483" s="33" t="s">
        <v>3296</v>
      </c>
      <c r="F1483" s="33" t="s">
        <v>3296</v>
      </c>
      <c r="G1483" s="34" t="n">
        <v>3</v>
      </c>
      <c r="H1483" s="33" t="s">
        <v>110</v>
      </c>
      <c r="I1483" s="33" t="s">
        <v>109</v>
      </c>
      <c r="J1483" s="33" t="s">
        <v>3309</v>
      </c>
      <c r="K1483" s="33"/>
      <c r="L1483" s="33"/>
      <c r="M1483" s="33" t="s">
        <v>3310</v>
      </c>
      <c r="N1483" s="35" t="s">
        <v>26</v>
      </c>
      <c r="O1483" s="35" t="n">
        <v>2016</v>
      </c>
      <c r="P1483" s="36" t="str">
        <f aca="false">J1483</f>
        <v>The Deck of the Dead</v>
      </c>
      <c r="Q1483" s="37" t="n">
        <f aca="false">COUNTIF(P:P,P1483)</f>
        <v>1</v>
      </c>
      <c r="R1483" s="38" t="str">
        <f aca="false">E1483&amp;"|"&amp;J1483</f>
        <v>Uuurgh!|The Deck of the Dead</v>
      </c>
      <c r="S1483" s="39" t="n">
        <f aca="false">COUNTIF(R:R,R1483)</f>
        <v>1</v>
      </c>
      <c r="T1483" s="40" t="str">
        <f aca="false">B1483&amp;"|"&amp;E1483&amp;"|"&amp;J1483</f>
        <v>Expansion|Uuurgh!|The Deck of the Dead</v>
      </c>
      <c r="U1483" s="41" t="n">
        <f aca="false">COUNTIF(T:T,T1483)</f>
        <v>1</v>
      </c>
      <c r="V1483" s="42" t="str">
        <f aca="false">B1483&amp;"|"&amp;E1483&amp;"|"&amp;J1483&amp;"|"&amp;N1483</f>
        <v>Expansion|Uuurgh!|The Deck of the Dead|Set Rotation</v>
      </c>
      <c r="W1483" s="43" t="n">
        <f aca="false">COUNTIF(V:V,V1483)</f>
        <v>1</v>
      </c>
    </row>
    <row r="1484" customFormat="false" ht="15.75" hidden="false" customHeight="true" outlineLevel="0" collapsed="false">
      <c r="A1484" s="33" t="s">
        <v>49</v>
      </c>
      <c r="B1484" s="33" t="s">
        <v>17</v>
      </c>
      <c r="C1484" s="34" t="n">
        <v>7</v>
      </c>
      <c r="D1484" s="34" t="n">
        <v>1</v>
      </c>
      <c r="E1484" s="33" t="s">
        <v>3311</v>
      </c>
      <c r="F1484" s="33" t="s">
        <v>3311</v>
      </c>
      <c r="G1484" s="34" t="n">
        <v>7</v>
      </c>
      <c r="H1484" s="33" t="s">
        <v>110</v>
      </c>
      <c r="I1484" s="33" t="s">
        <v>125</v>
      </c>
      <c r="J1484" s="33" t="s">
        <v>3312</v>
      </c>
      <c r="K1484" s="33"/>
      <c r="L1484" s="33"/>
      <c r="M1484" s="33" t="s">
        <v>3313</v>
      </c>
      <c r="N1484" s="35" t="s">
        <v>109</v>
      </c>
      <c r="O1484" s="35" t="n">
        <v>2015</v>
      </c>
      <c r="P1484" s="36" t="str">
        <f aca="false">J1484</f>
        <v>The Destroyer</v>
      </c>
      <c r="Q1484" s="37" t="n">
        <f aca="false">COUNTIF(P:P,P1484)</f>
        <v>1</v>
      </c>
      <c r="R1484" s="38" t="str">
        <f aca="false">E1484&amp;"|"&amp;J1484</f>
        <v>Variant Souls|The Destroyer</v>
      </c>
      <c r="S1484" s="39" t="n">
        <f aca="false">COUNTIF(R:R,R1484)</f>
        <v>1</v>
      </c>
      <c r="T1484" s="40" t="str">
        <f aca="false">B1484&amp;"|"&amp;E1484&amp;"|"&amp;J1484</f>
        <v>Silver Promo|Variant Souls|The Destroyer</v>
      </c>
      <c r="U1484" s="41" t="n">
        <f aca="false">COUNTIF(T:T,T1484)</f>
        <v>1</v>
      </c>
      <c r="V1484" s="42" t="str">
        <f aca="false">B1484&amp;"|"&amp;E1484&amp;"|"&amp;J1484&amp;"|"&amp;N1484</f>
        <v>Silver Promo|Variant Souls|The Destroyer|-</v>
      </c>
      <c r="W1484" s="43" t="n">
        <f aca="false">COUNTIF(V:V,V1484)</f>
        <v>1</v>
      </c>
    </row>
    <row r="1485" customFormat="false" ht="15.75" hidden="false" customHeight="true" outlineLevel="0" collapsed="false">
      <c r="A1485" s="33" t="s">
        <v>49</v>
      </c>
      <c r="B1485" s="33" t="s">
        <v>17</v>
      </c>
      <c r="C1485" s="34" t="n">
        <v>7</v>
      </c>
      <c r="D1485" s="34" t="n">
        <v>1</v>
      </c>
      <c r="E1485" s="33" t="s">
        <v>3311</v>
      </c>
      <c r="F1485" s="33" t="s">
        <v>3311</v>
      </c>
      <c r="G1485" s="34" t="n">
        <v>7</v>
      </c>
      <c r="H1485" s="33" t="s">
        <v>139</v>
      </c>
      <c r="I1485" s="33" t="s">
        <v>125</v>
      </c>
      <c r="J1485" s="33" t="s">
        <v>3314</v>
      </c>
      <c r="K1485" s="33"/>
      <c r="L1485" s="33"/>
      <c r="M1485" s="33" t="s">
        <v>3315</v>
      </c>
      <c r="N1485" s="35" t="s">
        <v>109</v>
      </c>
      <c r="O1485" s="35" t="n">
        <v>2015</v>
      </c>
      <c r="P1485" s="36" t="str">
        <f aca="false">J1485</f>
        <v>The Dragonslayer</v>
      </c>
      <c r="Q1485" s="37" t="n">
        <f aca="false">COUNTIF(P:P,P1485)</f>
        <v>1</v>
      </c>
      <c r="R1485" s="38" t="str">
        <f aca="false">E1485&amp;"|"&amp;J1485</f>
        <v>Variant Souls|The Dragonslayer</v>
      </c>
      <c r="S1485" s="39" t="n">
        <f aca="false">COUNTIF(R:R,R1485)</f>
        <v>1</v>
      </c>
      <c r="T1485" s="40" t="str">
        <f aca="false">B1485&amp;"|"&amp;E1485&amp;"|"&amp;J1485</f>
        <v>Silver Promo|Variant Souls|The Dragonslayer</v>
      </c>
      <c r="U1485" s="41" t="n">
        <f aca="false">COUNTIF(T:T,T1485)</f>
        <v>1</v>
      </c>
      <c r="V1485" s="42" t="str">
        <f aca="false">B1485&amp;"|"&amp;E1485&amp;"|"&amp;J1485&amp;"|"&amp;N1485</f>
        <v>Silver Promo|Variant Souls|The Dragonslayer|-</v>
      </c>
      <c r="W1485" s="43" t="n">
        <f aca="false">COUNTIF(V:V,V1485)</f>
        <v>1</v>
      </c>
    </row>
    <row r="1486" customFormat="false" ht="15.75" hidden="false" customHeight="true" outlineLevel="0" collapsed="false">
      <c r="A1486" s="33" t="s">
        <v>49</v>
      </c>
      <c r="B1486" s="33" t="s">
        <v>17</v>
      </c>
      <c r="C1486" s="34" t="n">
        <v>7</v>
      </c>
      <c r="D1486" s="34" t="n">
        <v>1</v>
      </c>
      <c r="E1486" s="33" t="s">
        <v>3311</v>
      </c>
      <c r="F1486" s="33" t="s">
        <v>3311</v>
      </c>
      <c r="G1486" s="34" t="n">
        <v>7</v>
      </c>
      <c r="H1486" s="33" t="s">
        <v>114</v>
      </c>
      <c r="I1486" s="33" t="s">
        <v>120</v>
      </c>
      <c r="J1486" s="33" t="s">
        <v>3316</v>
      </c>
      <c r="K1486" s="33"/>
      <c r="L1486" s="33"/>
      <c r="M1486" s="33" t="s">
        <v>3317</v>
      </c>
      <c r="N1486" s="35" t="s">
        <v>109</v>
      </c>
      <c r="O1486" s="35" t="n">
        <v>2015</v>
      </c>
      <c r="P1486" s="36" t="str">
        <f aca="false">J1486</f>
        <v>The Firebrand</v>
      </c>
      <c r="Q1486" s="37" t="n">
        <f aca="false">COUNTIF(P:P,P1486)</f>
        <v>1</v>
      </c>
      <c r="R1486" s="38" t="str">
        <f aca="false">E1486&amp;"|"&amp;J1486</f>
        <v>Variant Souls|The Firebrand</v>
      </c>
      <c r="S1486" s="39" t="n">
        <f aca="false">COUNTIF(R:R,R1486)</f>
        <v>1</v>
      </c>
      <c r="T1486" s="40" t="str">
        <f aca="false">B1486&amp;"|"&amp;E1486&amp;"|"&amp;J1486</f>
        <v>Silver Promo|Variant Souls|The Firebrand</v>
      </c>
      <c r="U1486" s="41" t="n">
        <f aca="false">COUNTIF(T:T,T1486)</f>
        <v>1</v>
      </c>
      <c r="V1486" s="42" t="str">
        <f aca="false">B1486&amp;"|"&amp;E1486&amp;"|"&amp;J1486&amp;"|"&amp;N1486</f>
        <v>Silver Promo|Variant Souls|The Firebrand|-</v>
      </c>
      <c r="W1486" s="43" t="n">
        <f aca="false">COUNTIF(V:V,V1486)</f>
        <v>1</v>
      </c>
    </row>
    <row r="1487" customFormat="false" ht="15.75" hidden="false" customHeight="true" outlineLevel="0" collapsed="false">
      <c r="A1487" s="33" t="s">
        <v>49</v>
      </c>
      <c r="B1487" s="33" t="s">
        <v>17</v>
      </c>
      <c r="C1487" s="34" t="n">
        <v>7</v>
      </c>
      <c r="D1487" s="34" t="n">
        <v>1</v>
      </c>
      <c r="E1487" s="33" t="s">
        <v>3311</v>
      </c>
      <c r="F1487" s="33" t="s">
        <v>3311</v>
      </c>
      <c r="G1487" s="34" t="n">
        <v>7</v>
      </c>
      <c r="H1487" s="33" t="s">
        <v>124</v>
      </c>
      <c r="I1487" s="33" t="s">
        <v>105</v>
      </c>
      <c r="J1487" s="33" t="s">
        <v>3318</v>
      </c>
      <c r="K1487" s="33"/>
      <c r="L1487" s="33"/>
      <c r="M1487" s="33" t="s">
        <v>3319</v>
      </c>
      <c r="N1487" s="35" t="s">
        <v>109</v>
      </c>
      <c r="O1487" s="35" t="n">
        <v>2015</v>
      </c>
      <c r="P1487" s="36" t="str">
        <f aca="false">J1487</f>
        <v>The Illuminatus</v>
      </c>
      <c r="Q1487" s="37" t="n">
        <f aca="false">COUNTIF(P:P,P1487)</f>
        <v>1</v>
      </c>
      <c r="R1487" s="38" t="str">
        <f aca="false">E1487&amp;"|"&amp;J1487</f>
        <v>Variant Souls|The Illuminatus</v>
      </c>
      <c r="S1487" s="39" t="n">
        <f aca="false">COUNTIF(R:R,R1487)</f>
        <v>1</v>
      </c>
      <c r="T1487" s="40" t="str">
        <f aca="false">B1487&amp;"|"&amp;E1487&amp;"|"&amp;J1487</f>
        <v>Silver Promo|Variant Souls|The Illuminatus</v>
      </c>
      <c r="U1487" s="41" t="n">
        <f aca="false">COUNTIF(T:T,T1487)</f>
        <v>1</v>
      </c>
      <c r="V1487" s="42" t="str">
        <f aca="false">B1487&amp;"|"&amp;E1487&amp;"|"&amp;J1487&amp;"|"&amp;N1487</f>
        <v>Silver Promo|Variant Souls|The Illuminatus|-</v>
      </c>
      <c r="W1487" s="43" t="n">
        <f aca="false">COUNTIF(V:V,V1487)</f>
        <v>1</v>
      </c>
    </row>
    <row r="1488" customFormat="false" ht="15.75" hidden="false" customHeight="true" outlineLevel="0" collapsed="false">
      <c r="A1488" s="33" t="s">
        <v>49</v>
      </c>
      <c r="B1488" s="33" t="s">
        <v>17</v>
      </c>
      <c r="C1488" s="34" t="n">
        <v>7</v>
      </c>
      <c r="D1488" s="34" t="n">
        <v>1</v>
      </c>
      <c r="E1488" s="33" t="s">
        <v>3311</v>
      </c>
      <c r="F1488" s="33" t="s">
        <v>3311</v>
      </c>
      <c r="G1488" s="34" t="n">
        <v>7</v>
      </c>
      <c r="H1488" s="33" t="s">
        <v>99</v>
      </c>
      <c r="I1488" s="33" t="s">
        <v>125</v>
      </c>
      <c r="J1488" s="33" t="s">
        <v>3320</v>
      </c>
      <c r="K1488" s="33"/>
      <c r="L1488" s="33"/>
      <c r="M1488" s="33" t="s">
        <v>3321</v>
      </c>
      <c r="N1488" s="35" t="s">
        <v>109</v>
      </c>
      <c r="O1488" s="35" t="n">
        <v>2015</v>
      </c>
      <c r="P1488" s="36" t="str">
        <f aca="false">J1488</f>
        <v>The Pale</v>
      </c>
      <c r="Q1488" s="37" t="n">
        <f aca="false">COUNTIF(P:P,P1488)</f>
        <v>1</v>
      </c>
      <c r="R1488" s="38" t="str">
        <f aca="false">E1488&amp;"|"&amp;J1488</f>
        <v>Variant Souls|The Pale</v>
      </c>
      <c r="S1488" s="39" t="n">
        <f aca="false">COUNTIF(R:R,R1488)</f>
        <v>1</v>
      </c>
      <c r="T1488" s="40" t="str">
        <f aca="false">B1488&amp;"|"&amp;E1488&amp;"|"&amp;J1488</f>
        <v>Silver Promo|Variant Souls|The Pale</v>
      </c>
      <c r="U1488" s="41" t="n">
        <f aca="false">COUNTIF(T:T,T1488)</f>
        <v>1</v>
      </c>
      <c r="V1488" s="42" t="str">
        <f aca="false">B1488&amp;"|"&amp;E1488&amp;"|"&amp;J1488&amp;"|"&amp;N1488</f>
        <v>Silver Promo|Variant Souls|The Pale|-</v>
      </c>
      <c r="W1488" s="43" t="n">
        <f aca="false">COUNTIF(V:V,V1488)</f>
        <v>1</v>
      </c>
    </row>
    <row r="1489" customFormat="false" ht="15.75" hidden="false" customHeight="true" outlineLevel="0" collapsed="false">
      <c r="A1489" s="33" t="s">
        <v>49</v>
      </c>
      <c r="B1489" s="33" t="s">
        <v>17</v>
      </c>
      <c r="C1489" s="34" t="n">
        <v>7</v>
      </c>
      <c r="D1489" s="34" t="n">
        <v>1</v>
      </c>
      <c r="E1489" s="33" t="s">
        <v>3311</v>
      </c>
      <c r="F1489" s="33" t="s">
        <v>3311</v>
      </c>
      <c r="G1489" s="34" t="n">
        <v>7</v>
      </c>
      <c r="H1489" s="33" t="s">
        <v>129</v>
      </c>
      <c r="I1489" s="33" t="s">
        <v>120</v>
      </c>
      <c r="J1489" s="33" t="s">
        <v>3322</v>
      </c>
      <c r="K1489" s="33"/>
      <c r="L1489" s="33"/>
      <c r="M1489" s="33" t="s">
        <v>3323</v>
      </c>
      <c r="N1489" s="35" t="s">
        <v>109</v>
      </c>
      <c r="O1489" s="35" t="n">
        <v>2015</v>
      </c>
      <c r="P1489" s="36" t="str">
        <f aca="false">J1489</f>
        <v>The Whirlwind</v>
      </c>
      <c r="Q1489" s="37" t="n">
        <f aca="false">COUNTIF(P:P,P1489)</f>
        <v>1</v>
      </c>
      <c r="R1489" s="38" t="str">
        <f aca="false">E1489&amp;"|"&amp;J1489</f>
        <v>Variant Souls|The Whirlwind</v>
      </c>
      <c r="S1489" s="39" t="n">
        <f aca="false">COUNTIF(R:R,R1489)</f>
        <v>1</v>
      </c>
      <c r="T1489" s="40" t="str">
        <f aca="false">B1489&amp;"|"&amp;E1489&amp;"|"&amp;J1489</f>
        <v>Silver Promo|Variant Souls|The Whirlwind</v>
      </c>
      <c r="U1489" s="41" t="n">
        <f aca="false">COUNTIF(T:T,T1489)</f>
        <v>1</v>
      </c>
      <c r="V1489" s="42" t="str">
        <f aca="false">B1489&amp;"|"&amp;E1489&amp;"|"&amp;J1489&amp;"|"&amp;N1489</f>
        <v>Silver Promo|Variant Souls|The Whirlwind|-</v>
      </c>
      <c r="W1489" s="43" t="n">
        <f aca="false">COUNTIF(V:V,V1489)</f>
        <v>1</v>
      </c>
    </row>
    <row r="1490" customFormat="false" ht="15.75" hidden="false" customHeight="true" outlineLevel="0" collapsed="false">
      <c r="A1490" s="33" t="s">
        <v>10</v>
      </c>
      <c r="B1490" s="33" t="s">
        <v>15</v>
      </c>
      <c r="C1490" s="34" t="n">
        <v>6</v>
      </c>
      <c r="D1490" s="34" t="n">
        <v>2</v>
      </c>
      <c r="E1490" s="33" t="s">
        <v>3324</v>
      </c>
      <c r="F1490" s="33" t="s">
        <v>3324</v>
      </c>
      <c r="G1490" s="34" t="n">
        <v>5</v>
      </c>
      <c r="H1490" s="33" t="s">
        <v>903</v>
      </c>
      <c r="I1490" s="33" t="s">
        <v>109</v>
      </c>
      <c r="J1490" s="33" t="s">
        <v>3325</v>
      </c>
      <c r="K1490" s="33"/>
      <c r="L1490" s="33" t="s">
        <v>3326</v>
      </c>
      <c r="M1490" s="33" t="s">
        <v>3327</v>
      </c>
      <c r="N1490" s="35" t="s">
        <v>109</v>
      </c>
      <c r="O1490" s="35" t="n">
        <v>2016</v>
      </c>
      <c r="P1490" s="36" t="str">
        <f aca="false">J1490</f>
        <v>Ardent Box of the Underworld</v>
      </c>
      <c r="Q1490" s="37" t="n">
        <f aca="false">COUNTIF(P:P,P1490)</f>
        <v>1</v>
      </c>
      <c r="R1490" s="38" t="str">
        <f aca="false">E1490&amp;"|"&amp;J1490</f>
        <v>Vex: Cards of Hate|Ardent Box of the Underworld</v>
      </c>
      <c r="S1490" s="39" t="n">
        <f aca="false">COUNTIF(R:R,R1490)</f>
        <v>1</v>
      </c>
      <c r="T1490" s="40" t="str">
        <f aca="false">B1490&amp;"|"&amp;E1490&amp;"|"&amp;J1490</f>
        <v>Master|Vex: Cards of Hate|Ardent Box of the Underworld</v>
      </c>
      <c r="U1490" s="41" t="n">
        <f aca="false">COUNTIF(T:T,T1490)</f>
        <v>1</v>
      </c>
      <c r="V1490" s="42" t="str">
        <f aca="false">B1490&amp;"|"&amp;E1490&amp;"|"&amp;J1490&amp;"|"&amp;N1490</f>
        <v>Master|Vex: Cards of Hate|Ardent Box of the Underworld|-</v>
      </c>
      <c r="W1490" s="43" t="n">
        <f aca="false">COUNTIF(V:V,V1490)</f>
        <v>1</v>
      </c>
    </row>
    <row r="1491" customFormat="false" ht="15.75" hidden="false" customHeight="true" outlineLevel="0" collapsed="false">
      <c r="A1491" s="33" t="s">
        <v>10</v>
      </c>
      <c r="B1491" s="33" t="s">
        <v>15</v>
      </c>
      <c r="C1491" s="34" t="n">
        <v>6</v>
      </c>
      <c r="D1491" s="34" t="n">
        <v>1</v>
      </c>
      <c r="E1491" s="33" t="s">
        <v>3324</v>
      </c>
      <c r="F1491" s="33" t="s">
        <v>3324</v>
      </c>
      <c r="G1491" s="34" t="n">
        <v>8</v>
      </c>
      <c r="H1491" s="33" t="s">
        <v>129</v>
      </c>
      <c r="I1491" s="33" t="s">
        <v>105</v>
      </c>
      <c r="J1491" s="33" t="s">
        <v>3328</v>
      </c>
      <c r="K1491" s="33"/>
      <c r="L1491" s="33"/>
      <c r="M1491" s="33" t="s">
        <v>3329</v>
      </c>
      <c r="N1491" s="35" t="s">
        <v>109</v>
      </c>
      <c r="O1491" s="35" t="n">
        <v>2015</v>
      </c>
      <c r="P1491" s="36" t="str">
        <f aca="false">J1491</f>
        <v>Princess Cory</v>
      </c>
      <c r="Q1491" s="37" t="n">
        <f aca="false">COUNTIF(P:P,P1491)</f>
        <v>1</v>
      </c>
      <c r="R1491" s="38" t="str">
        <f aca="false">E1491&amp;"|"&amp;J1491</f>
        <v>Vex: Cards of Hate|Princess Cory</v>
      </c>
      <c r="S1491" s="39" t="n">
        <f aca="false">COUNTIF(R:R,R1491)</f>
        <v>1</v>
      </c>
      <c r="T1491" s="40" t="str">
        <f aca="false">B1491&amp;"|"&amp;E1491&amp;"|"&amp;J1491</f>
        <v>Master|Vex: Cards of Hate|Princess Cory</v>
      </c>
      <c r="U1491" s="41" t="n">
        <f aca="false">COUNTIF(T:T,T1491)</f>
        <v>1</v>
      </c>
      <c r="V1491" s="42" t="str">
        <f aca="false">B1491&amp;"|"&amp;E1491&amp;"|"&amp;J1491&amp;"|"&amp;N1491</f>
        <v>Master|Vex: Cards of Hate|Princess Cory|-</v>
      </c>
      <c r="W1491" s="43" t="n">
        <f aca="false">COUNTIF(V:V,V1491)</f>
        <v>1</v>
      </c>
    </row>
    <row r="1492" customFormat="false" ht="15.75" hidden="false" customHeight="true" outlineLevel="0" collapsed="false">
      <c r="A1492" s="33" t="s">
        <v>10</v>
      </c>
      <c r="B1492" s="33" t="s">
        <v>15</v>
      </c>
      <c r="C1492" s="34" t="n">
        <v>6</v>
      </c>
      <c r="D1492" s="34" t="n">
        <v>2</v>
      </c>
      <c r="E1492" s="33" t="s">
        <v>3324</v>
      </c>
      <c r="F1492" s="33" t="s">
        <v>3324</v>
      </c>
      <c r="G1492" s="34" t="n">
        <v>6</v>
      </c>
      <c r="H1492" s="33" t="s">
        <v>139</v>
      </c>
      <c r="I1492" s="33" t="s">
        <v>117</v>
      </c>
      <c r="J1492" s="33" t="s">
        <v>3330</v>
      </c>
      <c r="K1492" s="33"/>
      <c r="L1492" s="33"/>
      <c r="M1492" s="33" t="s">
        <v>3331</v>
      </c>
      <c r="N1492" s="35" t="s">
        <v>109</v>
      </c>
      <c r="O1492" s="35" t="n">
        <v>2015</v>
      </c>
      <c r="P1492" s="36" t="str">
        <f aca="false">J1492</f>
        <v>Shards of Hate</v>
      </c>
      <c r="Q1492" s="37" t="n">
        <f aca="false">COUNTIF(P:P,P1492)</f>
        <v>1</v>
      </c>
      <c r="R1492" s="38" t="str">
        <f aca="false">E1492&amp;"|"&amp;J1492</f>
        <v>Vex: Cards of Hate|Shards of Hate</v>
      </c>
      <c r="S1492" s="39" t="n">
        <f aca="false">COUNTIF(R:R,R1492)</f>
        <v>1</v>
      </c>
      <c r="T1492" s="40" t="str">
        <f aca="false">B1492&amp;"|"&amp;E1492&amp;"|"&amp;J1492</f>
        <v>Master|Vex: Cards of Hate|Shards of Hate</v>
      </c>
      <c r="U1492" s="41" t="n">
        <f aca="false">COUNTIF(T:T,T1492)</f>
        <v>1</v>
      </c>
      <c r="V1492" s="42" t="str">
        <f aca="false">B1492&amp;"|"&amp;E1492&amp;"|"&amp;J1492&amp;"|"&amp;N1492</f>
        <v>Master|Vex: Cards of Hate|Shards of Hate|-</v>
      </c>
      <c r="W1492" s="43" t="n">
        <f aca="false">COUNTIF(V:V,V1492)</f>
        <v>1</v>
      </c>
    </row>
    <row r="1493" customFormat="false" ht="15.75" hidden="false" customHeight="true" outlineLevel="0" collapsed="false">
      <c r="A1493" s="33" t="s">
        <v>10</v>
      </c>
      <c r="B1493" s="33" t="s">
        <v>15</v>
      </c>
      <c r="C1493" s="34" t="n">
        <v>6</v>
      </c>
      <c r="D1493" s="34" t="n">
        <v>2</v>
      </c>
      <c r="E1493" s="33" t="s">
        <v>3324</v>
      </c>
      <c r="F1493" s="33" t="s">
        <v>3324</v>
      </c>
      <c r="G1493" s="34" t="n">
        <v>5</v>
      </c>
      <c r="H1493" s="33" t="s">
        <v>110</v>
      </c>
      <c r="I1493" s="33" t="s">
        <v>275</v>
      </c>
      <c r="J1493" s="33" t="s">
        <v>3332</v>
      </c>
      <c r="K1493" s="33"/>
      <c r="L1493" s="33"/>
      <c r="M1493" s="33" t="s">
        <v>3333</v>
      </c>
      <c r="N1493" s="35" t="s">
        <v>109</v>
      </c>
      <c r="O1493" s="35" t="n">
        <v>2015</v>
      </c>
      <c r="P1493" s="36" t="str">
        <f aca="false">J1493</f>
        <v>Uruunaz</v>
      </c>
      <c r="Q1493" s="37" t="n">
        <f aca="false">COUNTIF(P:P,P1493)</f>
        <v>1</v>
      </c>
      <c r="R1493" s="38" t="str">
        <f aca="false">E1493&amp;"|"&amp;J1493</f>
        <v>Vex: Cards of Hate|Uruunaz</v>
      </c>
      <c r="S1493" s="39" t="n">
        <f aca="false">COUNTIF(R:R,R1493)</f>
        <v>1</v>
      </c>
      <c r="T1493" s="40" t="str">
        <f aca="false">B1493&amp;"|"&amp;E1493&amp;"|"&amp;J1493</f>
        <v>Master|Vex: Cards of Hate|Uruunaz</v>
      </c>
      <c r="U1493" s="41" t="n">
        <f aca="false">COUNTIF(T:T,T1493)</f>
        <v>1</v>
      </c>
      <c r="V1493" s="42" t="str">
        <f aca="false">B1493&amp;"|"&amp;E1493&amp;"|"&amp;J1493&amp;"|"&amp;N1493</f>
        <v>Master|Vex: Cards of Hate|Uruunaz|-</v>
      </c>
      <c r="W1493" s="43" t="n">
        <f aca="false">COUNTIF(V:V,V1493)</f>
        <v>1</v>
      </c>
    </row>
    <row r="1494" customFormat="false" ht="15.75" hidden="false" customHeight="true" outlineLevel="0" collapsed="false">
      <c r="A1494" s="33" t="s">
        <v>10</v>
      </c>
      <c r="B1494" s="33" t="s">
        <v>15</v>
      </c>
      <c r="C1494" s="34" t="n">
        <v>6</v>
      </c>
      <c r="D1494" s="34" t="n">
        <v>2</v>
      </c>
      <c r="E1494" s="33" t="s">
        <v>3324</v>
      </c>
      <c r="F1494" s="33" t="s">
        <v>3324</v>
      </c>
      <c r="G1494" s="34" t="n">
        <v>7</v>
      </c>
      <c r="H1494" s="33" t="s">
        <v>124</v>
      </c>
      <c r="I1494" s="33" t="s">
        <v>162</v>
      </c>
      <c r="J1494" s="33" t="s">
        <v>3334</v>
      </c>
      <c r="K1494" s="33"/>
      <c r="L1494" s="33"/>
      <c r="M1494" s="33" t="s">
        <v>3335</v>
      </c>
      <c r="N1494" s="35" t="s">
        <v>109</v>
      </c>
      <c r="O1494" s="35" t="n">
        <v>2015</v>
      </c>
      <c r="P1494" s="36" t="str">
        <f aca="false">J1494</f>
        <v>Uzume, Grand Concubunny</v>
      </c>
      <c r="Q1494" s="37" t="n">
        <f aca="false">COUNTIF(P:P,P1494)</f>
        <v>1</v>
      </c>
      <c r="R1494" s="38" t="str">
        <f aca="false">E1494&amp;"|"&amp;J1494</f>
        <v>Vex: Cards of Hate|Uzume, Grand Concubunny</v>
      </c>
      <c r="S1494" s="39" t="n">
        <f aca="false">COUNTIF(R:R,R1494)</f>
        <v>1</v>
      </c>
      <c r="T1494" s="40" t="str">
        <f aca="false">B1494&amp;"|"&amp;E1494&amp;"|"&amp;J1494</f>
        <v>Master|Vex: Cards of Hate|Uzume, Grand Concubunny</v>
      </c>
      <c r="U1494" s="41" t="n">
        <f aca="false">COUNTIF(T:T,T1494)</f>
        <v>1</v>
      </c>
      <c r="V1494" s="42" t="str">
        <f aca="false">B1494&amp;"|"&amp;E1494&amp;"|"&amp;J1494&amp;"|"&amp;N1494</f>
        <v>Master|Vex: Cards of Hate|Uzume, Grand Concubunny|-</v>
      </c>
      <c r="W1494" s="43" t="n">
        <f aca="false">COUNTIF(V:V,V1494)</f>
        <v>1</v>
      </c>
    </row>
    <row r="1495" customFormat="false" ht="15.75" hidden="false" customHeight="true" outlineLevel="0" collapsed="false">
      <c r="A1495" s="33" t="s">
        <v>10</v>
      </c>
      <c r="B1495" s="33" t="s">
        <v>15</v>
      </c>
      <c r="C1495" s="34" t="n">
        <v>6</v>
      </c>
      <c r="D1495" s="34" t="n">
        <v>3</v>
      </c>
      <c r="E1495" s="33" t="s">
        <v>3324</v>
      </c>
      <c r="F1495" s="33" t="s">
        <v>3324</v>
      </c>
      <c r="G1495" s="34" t="n">
        <v>4</v>
      </c>
      <c r="H1495" s="33" t="s">
        <v>124</v>
      </c>
      <c r="I1495" s="33" t="s">
        <v>117</v>
      </c>
      <c r="J1495" s="33" t="s">
        <v>3336</v>
      </c>
      <c r="K1495" s="33"/>
      <c r="L1495" s="33"/>
      <c r="M1495" s="33" t="s">
        <v>3337</v>
      </c>
      <c r="N1495" s="35" t="s">
        <v>109</v>
      </c>
      <c r="O1495" s="35" t="n">
        <v>2015</v>
      </c>
      <c r="P1495" s="36" t="str">
        <f aca="false">J1495</f>
        <v>Vex Meteor</v>
      </c>
      <c r="Q1495" s="37" t="n">
        <f aca="false">COUNTIF(P:P,P1495)</f>
        <v>1</v>
      </c>
      <c r="R1495" s="38" t="str">
        <f aca="false">E1495&amp;"|"&amp;J1495</f>
        <v>Vex: Cards of Hate|Vex Meteor</v>
      </c>
      <c r="S1495" s="39" t="n">
        <f aca="false">COUNTIF(R:R,R1495)</f>
        <v>1</v>
      </c>
      <c r="T1495" s="40" t="str">
        <f aca="false">B1495&amp;"|"&amp;E1495&amp;"|"&amp;J1495</f>
        <v>Master|Vex: Cards of Hate|Vex Meteor</v>
      </c>
      <c r="U1495" s="41" t="n">
        <f aca="false">COUNTIF(T:T,T1495)</f>
        <v>1</v>
      </c>
      <c r="V1495" s="42" t="str">
        <f aca="false">B1495&amp;"|"&amp;E1495&amp;"|"&amp;J1495&amp;"|"&amp;N1495</f>
        <v>Master|Vex: Cards of Hate|Vex Meteor|-</v>
      </c>
      <c r="W1495" s="43" t="n">
        <f aca="false">COUNTIF(V:V,V1495)</f>
        <v>1</v>
      </c>
    </row>
    <row r="1496" customFormat="false" ht="15.75" hidden="false" customHeight="true" outlineLevel="0" collapsed="false">
      <c r="A1496" s="33" t="s">
        <v>26</v>
      </c>
      <c r="B1496" s="33" t="s">
        <v>17</v>
      </c>
      <c r="C1496" s="34" t="n">
        <v>7</v>
      </c>
      <c r="D1496" s="34" t="n">
        <v>1</v>
      </c>
      <c r="E1496" s="33" t="s">
        <v>3338</v>
      </c>
      <c r="F1496" s="33" t="s">
        <v>3338</v>
      </c>
      <c r="G1496" s="34" t="n">
        <v>7</v>
      </c>
      <c r="H1496" s="33" t="s">
        <v>129</v>
      </c>
      <c r="I1496" s="33" t="s">
        <v>125</v>
      </c>
      <c r="J1496" s="33" t="s">
        <v>3339</v>
      </c>
      <c r="K1496" s="33"/>
      <c r="L1496" s="33"/>
      <c r="M1496" s="33" t="s">
        <v>3340</v>
      </c>
      <c r="N1496" s="35" t="s">
        <v>109</v>
      </c>
      <c r="O1496" s="35" t="n">
        <v>2016</v>
      </c>
      <c r="P1496" s="36" t="str">
        <f aca="false">J1496</f>
        <v>Wandering Hero</v>
      </c>
      <c r="Q1496" s="37" t="n">
        <f aca="false">COUNTIF(P:P,P1496)</f>
        <v>1</v>
      </c>
      <c r="R1496" s="38" t="str">
        <f aca="false">E1496&amp;"|"&amp;J1496</f>
        <v>Wandering Warriors|Wandering Hero</v>
      </c>
      <c r="S1496" s="39" t="n">
        <f aca="false">COUNTIF(R:R,R1496)</f>
        <v>1</v>
      </c>
      <c r="T1496" s="40" t="str">
        <f aca="false">B1496&amp;"|"&amp;E1496&amp;"|"&amp;J1496</f>
        <v>Silver Promo|Wandering Warriors|Wandering Hero</v>
      </c>
      <c r="U1496" s="41" t="n">
        <f aca="false">COUNTIF(T:T,T1496)</f>
        <v>1</v>
      </c>
      <c r="V1496" s="42" t="str">
        <f aca="false">B1496&amp;"|"&amp;E1496&amp;"|"&amp;J1496&amp;"|"&amp;N1496</f>
        <v>Silver Promo|Wandering Warriors|Wandering Hero|-</v>
      </c>
      <c r="W1496" s="43" t="n">
        <f aca="false">COUNTIF(V:V,V1496)</f>
        <v>1</v>
      </c>
    </row>
    <row r="1497" customFormat="false" ht="15.75" hidden="false" customHeight="true" outlineLevel="0" collapsed="false">
      <c r="A1497" s="33" t="s">
        <v>26</v>
      </c>
      <c r="B1497" s="33" t="s">
        <v>17</v>
      </c>
      <c r="C1497" s="34" t="n">
        <v>7</v>
      </c>
      <c r="D1497" s="34" t="n">
        <v>1</v>
      </c>
      <c r="E1497" s="33" t="s">
        <v>3338</v>
      </c>
      <c r="F1497" s="33" t="s">
        <v>3338</v>
      </c>
      <c r="G1497" s="34" t="n">
        <v>7</v>
      </c>
      <c r="H1497" s="33" t="s">
        <v>124</v>
      </c>
      <c r="I1497" s="33" t="s">
        <v>125</v>
      </c>
      <c r="J1497" s="33" t="s">
        <v>3341</v>
      </c>
      <c r="K1497" s="33"/>
      <c r="L1497" s="33"/>
      <c r="M1497" s="33" t="s">
        <v>3342</v>
      </c>
      <c r="N1497" s="35" t="s">
        <v>109</v>
      </c>
      <c r="O1497" s="35" t="n">
        <v>2016</v>
      </c>
      <c r="P1497" s="36" t="str">
        <f aca="false">J1497</f>
        <v>Wandering Kunoichi</v>
      </c>
      <c r="Q1497" s="37" t="n">
        <f aca="false">COUNTIF(P:P,P1497)</f>
        <v>1</v>
      </c>
      <c r="R1497" s="38" t="str">
        <f aca="false">E1497&amp;"|"&amp;J1497</f>
        <v>Wandering Warriors|Wandering Kunoichi</v>
      </c>
      <c r="S1497" s="39" t="n">
        <f aca="false">COUNTIF(R:R,R1497)</f>
        <v>1</v>
      </c>
      <c r="T1497" s="40" t="str">
        <f aca="false">B1497&amp;"|"&amp;E1497&amp;"|"&amp;J1497</f>
        <v>Silver Promo|Wandering Warriors|Wandering Kunoichi</v>
      </c>
      <c r="U1497" s="41" t="n">
        <f aca="false">COUNTIF(T:T,T1497)</f>
        <v>1</v>
      </c>
      <c r="V1497" s="42" t="str">
        <f aca="false">B1497&amp;"|"&amp;E1497&amp;"|"&amp;J1497&amp;"|"&amp;N1497</f>
        <v>Silver Promo|Wandering Warriors|Wandering Kunoichi|-</v>
      </c>
      <c r="W1497" s="43" t="n">
        <f aca="false">COUNTIF(V:V,V1497)</f>
        <v>1</v>
      </c>
    </row>
    <row r="1498" customFormat="false" ht="15.75" hidden="false" customHeight="true" outlineLevel="0" collapsed="false">
      <c r="A1498" s="33" t="s">
        <v>26</v>
      </c>
      <c r="B1498" s="33" t="s">
        <v>17</v>
      </c>
      <c r="C1498" s="34" t="n">
        <v>7</v>
      </c>
      <c r="D1498" s="34" t="n">
        <v>1</v>
      </c>
      <c r="E1498" s="33" t="s">
        <v>3338</v>
      </c>
      <c r="F1498" s="33" t="s">
        <v>3338</v>
      </c>
      <c r="G1498" s="34" t="n">
        <v>7</v>
      </c>
      <c r="H1498" s="33" t="s">
        <v>110</v>
      </c>
      <c r="I1498" s="33" t="s">
        <v>125</v>
      </c>
      <c r="J1498" s="33" t="s">
        <v>3343</v>
      </c>
      <c r="K1498" s="33"/>
      <c r="L1498" s="33"/>
      <c r="M1498" s="33" t="s">
        <v>3344</v>
      </c>
      <c r="N1498" s="35" t="s">
        <v>109</v>
      </c>
      <c r="O1498" s="35" t="n">
        <v>2016</v>
      </c>
      <c r="P1498" s="36" t="str">
        <f aca="false">J1498</f>
        <v>Wandering Lost Soul</v>
      </c>
      <c r="Q1498" s="37" t="n">
        <f aca="false">COUNTIF(P:P,P1498)</f>
        <v>1</v>
      </c>
      <c r="R1498" s="38" t="str">
        <f aca="false">E1498&amp;"|"&amp;J1498</f>
        <v>Wandering Warriors|Wandering Lost Soul</v>
      </c>
      <c r="S1498" s="39" t="n">
        <f aca="false">COUNTIF(R:R,R1498)</f>
        <v>1</v>
      </c>
      <c r="T1498" s="40" t="str">
        <f aca="false">B1498&amp;"|"&amp;E1498&amp;"|"&amp;J1498</f>
        <v>Silver Promo|Wandering Warriors|Wandering Lost Soul</v>
      </c>
      <c r="U1498" s="41" t="n">
        <f aca="false">COUNTIF(T:T,T1498)</f>
        <v>1</v>
      </c>
      <c r="V1498" s="42" t="str">
        <f aca="false">B1498&amp;"|"&amp;E1498&amp;"|"&amp;J1498&amp;"|"&amp;N1498</f>
        <v>Silver Promo|Wandering Warriors|Wandering Lost Soul|-</v>
      </c>
      <c r="W1498" s="43" t="n">
        <f aca="false">COUNTIF(V:V,V1498)</f>
        <v>1</v>
      </c>
    </row>
    <row r="1499" customFormat="false" ht="15.75" hidden="false" customHeight="true" outlineLevel="0" collapsed="false">
      <c r="A1499" s="33" t="s">
        <v>26</v>
      </c>
      <c r="B1499" s="33" t="s">
        <v>17</v>
      </c>
      <c r="C1499" s="34" t="n">
        <v>7</v>
      </c>
      <c r="D1499" s="34" t="n">
        <v>1</v>
      </c>
      <c r="E1499" s="33" t="s">
        <v>3338</v>
      </c>
      <c r="F1499" s="33" t="s">
        <v>3338</v>
      </c>
      <c r="G1499" s="34" t="n">
        <v>7</v>
      </c>
      <c r="H1499" s="33" t="s">
        <v>139</v>
      </c>
      <c r="I1499" s="33" t="s">
        <v>125</v>
      </c>
      <c r="J1499" s="33" t="s">
        <v>3345</v>
      </c>
      <c r="K1499" s="33"/>
      <c r="L1499" s="33"/>
      <c r="M1499" s="33" t="s">
        <v>3346</v>
      </c>
      <c r="N1499" s="35" t="s">
        <v>109</v>
      </c>
      <c r="O1499" s="35" t="n">
        <v>2016</v>
      </c>
      <c r="P1499" s="36" t="str">
        <f aca="false">J1499</f>
        <v>Wandering Ninja Lord</v>
      </c>
      <c r="Q1499" s="37" t="n">
        <f aca="false">COUNTIF(P:P,P1499)</f>
        <v>1</v>
      </c>
      <c r="R1499" s="38" t="str">
        <f aca="false">E1499&amp;"|"&amp;J1499</f>
        <v>Wandering Warriors|Wandering Ninja Lord</v>
      </c>
      <c r="S1499" s="39" t="n">
        <f aca="false">COUNTIF(R:R,R1499)</f>
        <v>1</v>
      </c>
      <c r="T1499" s="40" t="str">
        <f aca="false">B1499&amp;"|"&amp;E1499&amp;"|"&amp;J1499</f>
        <v>Silver Promo|Wandering Warriors|Wandering Ninja Lord</v>
      </c>
      <c r="U1499" s="41" t="n">
        <f aca="false">COUNTIF(T:T,T1499)</f>
        <v>1</v>
      </c>
      <c r="V1499" s="42" t="str">
        <f aca="false">B1499&amp;"|"&amp;E1499&amp;"|"&amp;J1499&amp;"|"&amp;N1499</f>
        <v>Silver Promo|Wandering Warriors|Wandering Ninja Lord|-</v>
      </c>
      <c r="W1499" s="43" t="n">
        <f aca="false">COUNTIF(V:V,V1499)</f>
        <v>1</v>
      </c>
    </row>
    <row r="1500" customFormat="false" ht="15.75" hidden="false" customHeight="true" outlineLevel="0" collapsed="false">
      <c r="A1500" s="33" t="s">
        <v>26</v>
      </c>
      <c r="B1500" s="33" t="s">
        <v>17</v>
      </c>
      <c r="C1500" s="34" t="n">
        <v>7</v>
      </c>
      <c r="D1500" s="34" t="n">
        <v>1</v>
      </c>
      <c r="E1500" s="33" t="s">
        <v>3338</v>
      </c>
      <c r="F1500" s="33" t="s">
        <v>3338</v>
      </c>
      <c r="G1500" s="34" t="n">
        <v>7</v>
      </c>
      <c r="H1500" s="33" t="s">
        <v>99</v>
      </c>
      <c r="I1500" s="33" t="s">
        <v>125</v>
      </c>
      <c r="J1500" s="33" t="s">
        <v>3347</v>
      </c>
      <c r="K1500" s="33"/>
      <c r="L1500" s="33"/>
      <c r="M1500" s="33" t="s">
        <v>3348</v>
      </c>
      <c r="N1500" s="35" t="s">
        <v>109</v>
      </c>
      <c r="O1500" s="35" t="n">
        <v>2016</v>
      </c>
      <c r="P1500" s="36" t="str">
        <f aca="false">J1500</f>
        <v>Wandering Sword Saint</v>
      </c>
      <c r="Q1500" s="37" t="n">
        <f aca="false">COUNTIF(P:P,P1500)</f>
        <v>1</v>
      </c>
      <c r="R1500" s="38" t="str">
        <f aca="false">E1500&amp;"|"&amp;J1500</f>
        <v>Wandering Warriors|Wandering Sword Saint</v>
      </c>
      <c r="S1500" s="39" t="n">
        <f aca="false">COUNTIF(R:R,R1500)</f>
        <v>1</v>
      </c>
      <c r="T1500" s="40" t="str">
        <f aca="false">B1500&amp;"|"&amp;E1500&amp;"|"&amp;J1500</f>
        <v>Silver Promo|Wandering Warriors|Wandering Sword Saint</v>
      </c>
      <c r="U1500" s="41" t="n">
        <f aca="false">COUNTIF(T:T,T1500)</f>
        <v>1</v>
      </c>
      <c r="V1500" s="42" t="str">
        <f aca="false">B1500&amp;"|"&amp;E1500&amp;"|"&amp;J1500&amp;"|"&amp;N1500</f>
        <v>Silver Promo|Wandering Warriors|Wandering Sword Saint|-</v>
      </c>
      <c r="W1500" s="43" t="n">
        <f aca="false">COUNTIF(V:V,V1500)</f>
        <v>1</v>
      </c>
    </row>
    <row r="1501" customFormat="false" ht="15.75" hidden="false" customHeight="true" outlineLevel="0" collapsed="false">
      <c r="A1501" s="33" t="s">
        <v>26</v>
      </c>
      <c r="B1501" s="33" t="s">
        <v>17</v>
      </c>
      <c r="C1501" s="34" t="n">
        <v>7</v>
      </c>
      <c r="D1501" s="34" t="n">
        <v>1</v>
      </c>
      <c r="E1501" s="33" t="s">
        <v>3338</v>
      </c>
      <c r="F1501" s="33" t="s">
        <v>3338</v>
      </c>
      <c r="G1501" s="34" t="n">
        <v>7</v>
      </c>
      <c r="H1501" s="33" t="s">
        <v>114</v>
      </c>
      <c r="I1501" s="33" t="s">
        <v>125</v>
      </c>
      <c r="J1501" s="33" t="s">
        <v>3349</v>
      </c>
      <c r="K1501" s="33"/>
      <c r="L1501" s="33"/>
      <c r="M1501" s="33" t="s">
        <v>3350</v>
      </c>
      <c r="N1501" s="35" t="s">
        <v>109</v>
      </c>
      <c r="O1501" s="35" t="n">
        <v>2016</v>
      </c>
      <c r="P1501" s="36" t="str">
        <f aca="false">J1501</f>
        <v>Wandering Witch</v>
      </c>
      <c r="Q1501" s="37" t="n">
        <f aca="false">COUNTIF(P:P,P1501)</f>
        <v>1</v>
      </c>
      <c r="R1501" s="38" t="str">
        <f aca="false">E1501&amp;"|"&amp;J1501</f>
        <v>Wandering Warriors|Wandering Witch</v>
      </c>
      <c r="S1501" s="39" t="n">
        <f aca="false">COUNTIF(R:R,R1501)</f>
        <v>1</v>
      </c>
      <c r="T1501" s="40" t="str">
        <f aca="false">B1501&amp;"|"&amp;E1501&amp;"|"&amp;J1501</f>
        <v>Silver Promo|Wandering Warriors|Wandering Witch</v>
      </c>
      <c r="U1501" s="41" t="n">
        <f aca="false">COUNTIF(T:T,T1501)</f>
        <v>1</v>
      </c>
      <c r="V1501" s="42" t="str">
        <f aca="false">B1501&amp;"|"&amp;E1501&amp;"|"&amp;J1501&amp;"|"&amp;N1501</f>
        <v>Silver Promo|Wandering Warriors|Wandering Witch|-</v>
      </c>
      <c r="W1501" s="43" t="n">
        <f aca="false">COUNTIF(V:V,V1501)</f>
        <v>1</v>
      </c>
    </row>
    <row r="1502" customFormat="false" ht="15.75" hidden="false" customHeight="true" outlineLevel="0" collapsed="false">
      <c r="A1502" s="33" t="s">
        <v>26</v>
      </c>
      <c r="B1502" s="33" t="s">
        <v>16</v>
      </c>
      <c r="C1502" s="34" t="n">
        <v>5</v>
      </c>
      <c r="D1502" s="34" t="n">
        <v>1</v>
      </c>
      <c r="E1502" s="33" t="s">
        <v>3351</v>
      </c>
      <c r="F1502" s="33" t="s">
        <v>3351</v>
      </c>
      <c r="G1502" s="34" t="n">
        <v>6</v>
      </c>
      <c r="H1502" s="33" t="s">
        <v>110</v>
      </c>
      <c r="I1502" s="33" t="s">
        <v>120</v>
      </c>
      <c r="J1502" s="33" t="s">
        <v>3352</v>
      </c>
      <c r="K1502" s="33"/>
      <c r="L1502" s="33"/>
      <c r="M1502" s="33" t="s">
        <v>3353</v>
      </c>
      <c r="N1502" s="35" t="s">
        <v>26</v>
      </c>
      <c r="O1502" s="35" t="n">
        <v>2016</v>
      </c>
      <c r="P1502" s="36" t="str">
        <f aca="false">J1502</f>
        <v>Cherri Seneca</v>
      </c>
      <c r="Q1502" s="37" t="n">
        <f aca="false">COUNTIF(P:P,P1502)</f>
        <v>1</v>
      </c>
      <c r="R1502" s="38" t="str">
        <f aca="false">E1502&amp;"|"&amp;J1502</f>
        <v>War of Indines|Cherri Seneca</v>
      </c>
      <c r="S1502" s="39" t="n">
        <f aca="false">COUNTIF(R:R,R1502)</f>
        <v>1</v>
      </c>
      <c r="T1502" s="40" t="str">
        <f aca="false">B1502&amp;"|"&amp;E1502&amp;"|"&amp;J1502</f>
        <v>Bronze Promo|War of Indines|Cherri Seneca</v>
      </c>
      <c r="U1502" s="41" t="n">
        <f aca="false">COUNTIF(T:T,T1502)</f>
        <v>1</v>
      </c>
      <c r="V1502" s="42" t="str">
        <f aca="false">B1502&amp;"|"&amp;E1502&amp;"|"&amp;J1502&amp;"|"&amp;N1502</f>
        <v>Bronze Promo|War of Indines|Cherri Seneca|Set Rotation</v>
      </c>
      <c r="W1502" s="43" t="n">
        <f aca="false">COUNTIF(V:V,V1502)</f>
        <v>1</v>
      </c>
    </row>
    <row r="1503" customFormat="false" ht="15.75" hidden="false" customHeight="true" outlineLevel="0" collapsed="false">
      <c r="A1503" s="33" t="s">
        <v>26</v>
      </c>
      <c r="B1503" s="33" t="s">
        <v>16</v>
      </c>
      <c r="C1503" s="34" t="n">
        <v>5</v>
      </c>
      <c r="D1503" s="34" t="n">
        <v>1</v>
      </c>
      <c r="E1503" s="33" t="s">
        <v>3351</v>
      </c>
      <c r="F1503" s="33" t="s">
        <v>3351</v>
      </c>
      <c r="G1503" s="34" t="n">
        <v>6</v>
      </c>
      <c r="H1503" s="33" t="s">
        <v>99</v>
      </c>
      <c r="I1503" s="33" t="s">
        <v>125</v>
      </c>
      <c r="J1503" s="33" t="s">
        <v>3354</v>
      </c>
      <c r="K1503" s="33"/>
      <c r="L1503" s="33"/>
      <c r="M1503" s="33" t="s">
        <v>3355</v>
      </c>
      <c r="N1503" s="35" t="s">
        <v>26</v>
      </c>
      <c r="O1503" s="35" t="n">
        <v>2016</v>
      </c>
      <c r="P1503" s="36" t="str">
        <f aca="false">J1503</f>
        <v>Hikaru Sorayama</v>
      </c>
      <c r="Q1503" s="37" t="n">
        <f aca="false">COUNTIF(P:P,P1503)</f>
        <v>1</v>
      </c>
      <c r="R1503" s="38" t="str">
        <f aca="false">E1503&amp;"|"&amp;J1503</f>
        <v>War of Indines|Hikaru Sorayama</v>
      </c>
      <c r="S1503" s="39" t="n">
        <f aca="false">COUNTIF(R:R,R1503)</f>
        <v>1</v>
      </c>
      <c r="T1503" s="40" t="str">
        <f aca="false">B1503&amp;"|"&amp;E1503&amp;"|"&amp;J1503</f>
        <v>Bronze Promo|War of Indines|Hikaru Sorayama</v>
      </c>
      <c r="U1503" s="41" t="n">
        <f aca="false">COUNTIF(T:T,T1503)</f>
        <v>1</v>
      </c>
      <c r="V1503" s="42" t="str">
        <f aca="false">B1503&amp;"|"&amp;E1503&amp;"|"&amp;J1503&amp;"|"&amp;N1503</f>
        <v>Bronze Promo|War of Indines|Hikaru Sorayama|Set Rotation</v>
      </c>
      <c r="W1503" s="43" t="n">
        <f aca="false">COUNTIF(V:V,V1503)</f>
        <v>1</v>
      </c>
    </row>
    <row r="1504" customFormat="false" ht="15.75" hidden="false" customHeight="true" outlineLevel="0" collapsed="false">
      <c r="A1504" s="33" t="s">
        <v>26</v>
      </c>
      <c r="B1504" s="33" t="s">
        <v>16</v>
      </c>
      <c r="C1504" s="34" t="n">
        <v>5</v>
      </c>
      <c r="D1504" s="34" t="n">
        <v>1</v>
      </c>
      <c r="E1504" s="33" t="s">
        <v>3351</v>
      </c>
      <c r="F1504" s="33" t="s">
        <v>3351</v>
      </c>
      <c r="G1504" s="34" t="n">
        <v>6</v>
      </c>
      <c r="H1504" s="33" t="s">
        <v>114</v>
      </c>
      <c r="I1504" s="33" t="s">
        <v>120</v>
      </c>
      <c r="J1504" s="33" t="s">
        <v>3356</v>
      </c>
      <c r="K1504" s="33"/>
      <c r="L1504" s="33"/>
      <c r="M1504" s="33" t="s">
        <v>3357</v>
      </c>
      <c r="N1504" s="35" t="s">
        <v>26</v>
      </c>
      <c r="O1504" s="35" t="n">
        <v>2016</v>
      </c>
      <c r="P1504" s="36" t="str">
        <f aca="false">J1504</f>
        <v>Khadath Ahemusei</v>
      </c>
      <c r="Q1504" s="37" t="n">
        <f aca="false">COUNTIF(P:P,P1504)</f>
        <v>1</v>
      </c>
      <c r="R1504" s="38" t="str">
        <f aca="false">E1504&amp;"|"&amp;J1504</f>
        <v>War of Indines|Khadath Ahemusei</v>
      </c>
      <c r="S1504" s="39" t="n">
        <f aca="false">COUNTIF(R:R,R1504)</f>
        <v>1</v>
      </c>
      <c r="T1504" s="40" t="str">
        <f aca="false">B1504&amp;"|"&amp;E1504&amp;"|"&amp;J1504</f>
        <v>Bronze Promo|War of Indines|Khadath Ahemusei</v>
      </c>
      <c r="U1504" s="41" t="n">
        <f aca="false">COUNTIF(T:T,T1504)</f>
        <v>1</v>
      </c>
      <c r="V1504" s="42" t="str">
        <f aca="false">B1504&amp;"|"&amp;E1504&amp;"|"&amp;J1504&amp;"|"&amp;N1504</f>
        <v>Bronze Promo|War of Indines|Khadath Ahemusei|Set Rotation</v>
      </c>
      <c r="W1504" s="43" t="n">
        <f aca="false">COUNTIF(V:V,V1504)</f>
        <v>1</v>
      </c>
    </row>
    <row r="1505" customFormat="false" ht="15.75" hidden="false" customHeight="true" outlineLevel="0" collapsed="false">
      <c r="A1505" s="33" t="s">
        <v>26</v>
      </c>
      <c r="B1505" s="33" t="s">
        <v>16</v>
      </c>
      <c r="C1505" s="34" t="n">
        <v>5</v>
      </c>
      <c r="D1505" s="34" t="n">
        <v>1</v>
      </c>
      <c r="E1505" s="33" t="s">
        <v>3351</v>
      </c>
      <c r="F1505" s="33" t="s">
        <v>3351</v>
      </c>
      <c r="G1505" s="34" t="n">
        <v>6</v>
      </c>
      <c r="H1505" s="33" t="s">
        <v>139</v>
      </c>
      <c r="I1505" s="33" t="s">
        <v>125</v>
      </c>
      <c r="J1505" s="33" t="s">
        <v>3358</v>
      </c>
      <c r="K1505" s="33"/>
      <c r="L1505" s="33"/>
      <c r="M1505" s="33" t="s">
        <v>1947</v>
      </c>
      <c r="N1505" s="35" t="s">
        <v>26</v>
      </c>
      <c r="O1505" s="35" t="n">
        <v>2016</v>
      </c>
      <c r="P1505" s="36" t="str">
        <f aca="false">J1505</f>
        <v>Sagas Seities</v>
      </c>
      <c r="Q1505" s="37" t="n">
        <f aca="false">COUNTIF(P:P,P1505)</f>
        <v>1</v>
      </c>
      <c r="R1505" s="38" t="str">
        <f aca="false">E1505&amp;"|"&amp;J1505</f>
        <v>War of Indines|Sagas Seities</v>
      </c>
      <c r="S1505" s="39" t="n">
        <f aca="false">COUNTIF(R:R,R1505)</f>
        <v>1</v>
      </c>
      <c r="T1505" s="40" t="str">
        <f aca="false">B1505&amp;"|"&amp;E1505&amp;"|"&amp;J1505</f>
        <v>Bronze Promo|War of Indines|Sagas Seities</v>
      </c>
      <c r="U1505" s="41" t="n">
        <f aca="false">COUNTIF(T:T,T1505)</f>
        <v>1</v>
      </c>
      <c r="V1505" s="42" t="str">
        <f aca="false">B1505&amp;"|"&amp;E1505&amp;"|"&amp;J1505&amp;"|"&amp;N1505</f>
        <v>Bronze Promo|War of Indines|Sagas Seities|Set Rotation</v>
      </c>
      <c r="W1505" s="43" t="n">
        <f aca="false">COUNTIF(V:V,V1505)</f>
        <v>1</v>
      </c>
    </row>
    <row r="1506" customFormat="false" ht="15.75" hidden="false" customHeight="true" outlineLevel="0" collapsed="false">
      <c r="A1506" s="33" t="s">
        <v>26</v>
      </c>
      <c r="B1506" s="33" t="s">
        <v>16</v>
      </c>
      <c r="C1506" s="34" t="n">
        <v>5</v>
      </c>
      <c r="D1506" s="34" t="n">
        <v>1</v>
      </c>
      <c r="E1506" s="33" t="s">
        <v>3351</v>
      </c>
      <c r="F1506" s="33" t="s">
        <v>3351</v>
      </c>
      <c r="G1506" s="34" t="n">
        <v>6</v>
      </c>
      <c r="H1506" s="33" t="s">
        <v>124</v>
      </c>
      <c r="I1506" s="33" t="s">
        <v>120</v>
      </c>
      <c r="J1506" s="33" t="s">
        <v>3359</v>
      </c>
      <c r="K1506" s="33"/>
      <c r="L1506" s="33"/>
      <c r="M1506" s="33" t="s">
        <v>3360</v>
      </c>
      <c r="N1506" s="35" t="s">
        <v>26</v>
      </c>
      <c r="O1506" s="35" t="n">
        <v>2016</v>
      </c>
      <c r="P1506" s="36" t="str">
        <f aca="false">J1506</f>
        <v>Tatsumi Nuoc</v>
      </c>
      <c r="Q1506" s="37" t="n">
        <f aca="false">COUNTIF(P:P,P1506)</f>
        <v>1</v>
      </c>
      <c r="R1506" s="38" t="str">
        <f aca="false">E1506&amp;"|"&amp;J1506</f>
        <v>War of Indines|Tatsumi Nuoc</v>
      </c>
      <c r="S1506" s="39" t="n">
        <f aca="false">COUNTIF(R:R,R1506)</f>
        <v>1</v>
      </c>
      <c r="T1506" s="40" t="str">
        <f aca="false">B1506&amp;"|"&amp;E1506&amp;"|"&amp;J1506</f>
        <v>Bronze Promo|War of Indines|Tatsumi Nuoc</v>
      </c>
      <c r="U1506" s="41" t="n">
        <f aca="false">COUNTIF(T:T,T1506)</f>
        <v>1</v>
      </c>
      <c r="V1506" s="42" t="str">
        <f aca="false">B1506&amp;"|"&amp;E1506&amp;"|"&amp;J1506&amp;"|"&amp;N1506</f>
        <v>Bronze Promo|War of Indines|Tatsumi Nuoc|Set Rotation</v>
      </c>
      <c r="W1506" s="43" t="n">
        <f aca="false">COUNTIF(V:V,V1506)</f>
        <v>1</v>
      </c>
    </row>
    <row r="1507" customFormat="false" ht="15.75" hidden="false" customHeight="true" outlineLevel="0" collapsed="false">
      <c r="A1507" s="33" t="s">
        <v>26</v>
      </c>
      <c r="B1507" s="33" t="s">
        <v>16</v>
      </c>
      <c r="C1507" s="34" t="n">
        <v>5</v>
      </c>
      <c r="D1507" s="34" t="n">
        <v>1</v>
      </c>
      <c r="E1507" s="33" t="s">
        <v>3351</v>
      </c>
      <c r="F1507" s="33" t="s">
        <v>3351</v>
      </c>
      <c r="G1507" s="34" t="n">
        <v>6</v>
      </c>
      <c r="H1507" s="33" t="s">
        <v>129</v>
      </c>
      <c r="I1507" s="33" t="s">
        <v>125</v>
      </c>
      <c r="J1507" s="33" t="s">
        <v>3361</v>
      </c>
      <c r="K1507" s="33"/>
      <c r="L1507" s="33"/>
      <c r="M1507" s="33" t="s">
        <v>3362</v>
      </c>
      <c r="N1507" s="35" t="s">
        <v>26</v>
      </c>
      <c r="O1507" s="35" t="n">
        <v>2016</v>
      </c>
      <c r="P1507" s="36" t="str">
        <f aca="false">J1507</f>
        <v>Zaamassal Kett</v>
      </c>
      <c r="Q1507" s="37" t="n">
        <f aca="false">COUNTIF(P:P,P1507)</f>
        <v>1</v>
      </c>
      <c r="R1507" s="38" t="str">
        <f aca="false">E1507&amp;"|"&amp;J1507</f>
        <v>War of Indines|Zaamassal Kett</v>
      </c>
      <c r="S1507" s="39" t="n">
        <f aca="false">COUNTIF(R:R,R1507)</f>
        <v>1</v>
      </c>
      <c r="T1507" s="40" t="str">
        <f aca="false">B1507&amp;"|"&amp;E1507&amp;"|"&amp;J1507</f>
        <v>Bronze Promo|War of Indines|Zaamassal Kett</v>
      </c>
      <c r="U1507" s="41" t="n">
        <f aca="false">COUNTIF(T:T,T1507)</f>
        <v>1</v>
      </c>
      <c r="V1507" s="42" t="str">
        <f aca="false">B1507&amp;"|"&amp;E1507&amp;"|"&amp;J1507&amp;"|"&amp;N1507</f>
        <v>Bronze Promo|War of Indines|Zaamassal Kett|Set Rotation</v>
      </c>
      <c r="W1507" s="43" t="n">
        <f aca="false">COUNTIF(V:V,V1507)</f>
        <v>1</v>
      </c>
    </row>
    <row r="1508" customFormat="false" ht="15.75" hidden="false" customHeight="true" outlineLevel="0" collapsed="false">
      <c r="A1508" s="33" t="s">
        <v>39</v>
      </c>
      <c r="B1508" s="33" t="s">
        <v>16</v>
      </c>
      <c r="C1508" s="34" t="n">
        <v>5</v>
      </c>
      <c r="D1508" s="34" t="n">
        <v>1</v>
      </c>
      <c r="E1508" s="33" t="s">
        <v>3363</v>
      </c>
      <c r="F1508" s="33" t="s">
        <v>3363</v>
      </c>
      <c r="G1508" s="34" t="n">
        <v>6</v>
      </c>
      <c r="H1508" s="33" t="s">
        <v>139</v>
      </c>
      <c r="I1508" s="33" t="s">
        <v>117</v>
      </c>
      <c r="J1508" s="33" t="s">
        <v>3364</v>
      </c>
      <c r="K1508" s="33"/>
      <c r="L1508" s="33"/>
      <c r="M1508" s="33" t="s">
        <v>3365</v>
      </c>
      <c r="N1508" s="35" t="s">
        <v>39</v>
      </c>
      <c r="O1508" s="35" t="n">
        <v>2020</v>
      </c>
      <c r="P1508" s="36" t="str">
        <f aca="false">J1508</f>
        <v>Dirtbag, Sandman</v>
      </c>
      <c r="Q1508" s="37" t="n">
        <f aca="false">COUNTIF(P:P,P1508)</f>
        <v>1</v>
      </c>
      <c r="R1508" s="38" t="str">
        <f aca="false">E1508&amp;"|"&amp;J1508</f>
        <v>We're Back! A Starter Deck's Story|Dirtbag, Sandman</v>
      </c>
      <c r="S1508" s="39" t="n">
        <f aca="false">COUNTIF(R:R,R1508)</f>
        <v>1</v>
      </c>
      <c r="T1508" s="40" t="str">
        <f aca="false">B1508&amp;"|"&amp;E1508&amp;"|"&amp;J1508</f>
        <v>Bronze Promo|We're Back! A Starter Deck's Story|Dirtbag, Sandman</v>
      </c>
      <c r="U1508" s="41" t="n">
        <f aca="false">COUNTIF(T:T,T1508)</f>
        <v>1</v>
      </c>
      <c r="V1508" s="42" t="str">
        <f aca="false">B1508&amp;"|"&amp;E1508&amp;"|"&amp;J1508&amp;"|"&amp;N1508</f>
        <v>Bronze Promo|We're Back! A Starter Deck's Story|Dirtbag, Sandman|Collusion</v>
      </c>
      <c r="W1508" s="43" t="n">
        <f aca="false">COUNTIF(V:V,V1508)</f>
        <v>1</v>
      </c>
    </row>
    <row r="1509" customFormat="false" ht="15.75" hidden="false" customHeight="true" outlineLevel="0" collapsed="false">
      <c r="A1509" s="33" t="s">
        <v>39</v>
      </c>
      <c r="B1509" s="33" t="s">
        <v>16</v>
      </c>
      <c r="C1509" s="34" t="n">
        <v>5</v>
      </c>
      <c r="D1509" s="34" t="n">
        <v>1</v>
      </c>
      <c r="E1509" s="33" t="s">
        <v>3363</v>
      </c>
      <c r="F1509" s="33" t="s">
        <v>3363</v>
      </c>
      <c r="G1509" s="34" t="n">
        <v>6</v>
      </c>
      <c r="H1509" s="33" t="s">
        <v>124</v>
      </c>
      <c r="I1509" s="33" t="s">
        <v>120</v>
      </c>
      <c r="J1509" s="33" t="s">
        <v>3366</v>
      </c>
      <c r="K1509" s="33"/>
      <c r="L1509" s="33"/>
      <c r="M1509" s="33" t="s">
        <v>3367</v>
      </c>
      <c r="N1509" s="35" t="s">
        <v>39</v>
      </c>
      <c r="O1509" s="35" t="n">
        <v>2020</v>
      </c>
      <c r="P1509" s="36" t="str">
        <f aca="false">J1509</f>
        <v>Donteles the Thawed</v>
      </c>
      <c r="Q1509" s="37" t="n">
        <f aca="false">COUNTIF(P:P,P1509)</f>
        <v>1</v>
      </c>
      <c r="R1509" s="38" t="str">
        <f aca="false">E1509&amp;"|"&amp;J1509</f>
        <v>We're Back! A Starter Deck's Story|Donteles the Thawed</v>
      </c>
      <c r="S1509" s="39" t="n">
        <f aca="false">COUNTIF(R:R,R1509)</f>
        <v>1</v>
      </c>
      <c r="T1509" s="40" t="str">
        <f aca="false">B1509&amp;"|"&amp;E1509&amp;"|"&amp;J1509</f>
        <v>Bronze Promo|We're Back! A Starter Deck's Story|Donteles the Thawed</v>
      </c>
      <c r="U1509" s="41" t="n">
        <f aca="false">COUNTIF(T:T,T1509)</f>
        <v>1</v>
      </c>
      <c r="V1509" s="42" t="str">
        <f aca="false">B1509&amp;"|"&amp;E1509&amp;"|"&amp;J1509&amp;"|"&amp;N1509</f>
        <v>Bronze Promo|We're Back! A Starter Deck's Story|Donteles the Thawed|Collusion</v>
      </c>
      <c r="W1509" s="43" t="n">
        <f aca="false">COUNTIF(V:V,V1509)</f>
        <v>1</v>
      </c>
    </row>
    <row r="1510" customFormat="false" ht="15.75" hidden="false" customHeight="true" outlineLevel="0" collapsed="false">
      <c r="A1510" s="33" t="s">
        <v>39</v>
      </c>
      <c r="B1510" s="33" t="s">
        <v>16</v>
      </c>
      <c r="C1510" s="34" t="n">
        <v>5</v>
      </c>
      <c r="D1510" s="34" t="n">
        <v>1</v>
      </c>
      <c r="E1510" s="33" t="s">
        <v>3363</v>
      </c>
      <c r="F1510" s="33" t="s">
        <v>3363</v>
      </c>
      <c r="G1510" s="34" t="n">
        <v>6</v>
      </c>
      <c r="H1510" s="33" t="s">
        <v>129</v>
      </c>
      <c r="I1510" s="33" t="s">
        <v>275</v>
      </c>
      <c r="J1510" s="33" t="s">
        <v>3368</v>
      </c>
      <c r="K1510" s="33"/>
      <c r="L1510" s="33"/>
      <c r="M1510" s="33" t="s">
        <v>3369</v>
      </c>
      <c r="N1510" s="35" t="s">
        <v>39</v>
      </c>
      <c r="O1510" s="35" t="n">
        <v>2020</v>
      </c>
      <c r="P1510" s="36" t="str">
        <f aca="false">J1510</f>
        <v>Ghasticus, Reborn</v>
      </c>
      <c r="Q1510" s="37" t="n">
        <f aca="false">COUNTIF(P:P,P1510)</f>
        <v>1</v>
      </c>
      <c r="R1510" s="38" t="str">
        <f aca="false">E1510&amp;"|"&amp;J1510</f>
        <v>We're Back! A Starter Deck's Story|Ghasticus, Reborn</v>
      </c>
      <c r="S1510" s="39" t="n">
        <f aca="false">COUNTIF(R:R,R1510)</f>
        <v>1</v>
      </c>
      <c r="T1510" s="40" t="str">
        <f aca="false">B1510&amp;"|"&amp;E1510&amp;"|"&amp;J1510</f>
        <v>Bronze Promo|We're Back! A Starter Deck's Story|Ghasticus, Reborn</v>
      </c>
      <c r="U1510" s="41" t="n">
        <f aca="false">COUNTIF(T:T,T1510)</f>
        <v>1</v>
      </c>
      <c r="V1510" s="42" t="str">
        <f aca="false">B1510&amp;"|"&amp;E1510&amp;"|"&amp;J1510&amp;"|"&amp;N1510</f>
        <v>Bronze Promo|We're Back! A Starter Deck's Story|Ghasticus, Reborn|Collusion</v>
      </c>
      <c r="W1510" s="43" t="n">
        <f aca="false">COUNTIF(V:V,V1510)</f>
        <v>1</v>
      </c>
    </row>
    <row r="1511" customFormat="false" ht="15.75" hidden="false" customHeight="true" outlineLevel="0" collapsed="false">
      <c r="A1511" s="33" t="s">
        <v>39</v>
      </c>
      <c r="B1511" s="33" t="s">
        <v>16</v>
      </c>
      <c r="C1511" s="34" t="n">
        <v>5</v>
      </c>
      <c r="D1511" s="34" t="n">
        <v>1</v>
      </c>
      <c r="E1511" s="33" t="s">
        <v>3363</v>
      </c>
      <c r="F1511" s="33" t="s">
        <v>3363</v>
      </c>
      <c r="G1511" s="34" t="n">
        <v>6</v>
      </c>
      <c r="H1511" s="33" t="s">
        <v>110</v>
      </c>
      <c r="I1511" s="33" t="s">
        <v>105</v>
      </c>
      <c r="J1511" s="33" t="s">
        <v>3370</v>
      </c>
      <c r="K1511" s="33"/>
      <c r="L1511" s="33"/>
      <c r="M1511" s="33" t="s">
        <v>3371</v>
      </c>
      <c r="N1511" s="35" t="s">
        <v>39</v>
      </c>
      <c r="O1511" s="35" t="n">
        <v>2020</v>
      </c>
      <c r="P1511" s="36" t="str">
        <f aca="false">J1511</f>
        <v>Hemsey the Stitched</v>
      </c>
      <c r="Q1511" s="37" t="n">
        <f aca="false">COUNTIF(P:P,P1511)</f>
        <v>1</v>
      </c>
      <c r="R1511" s="38" t="str">
        <f aca="false">E1511&amp;"|"&amp;J1511</f>
        <v>We're Back! A Starter Deck's Story|Hemsey the Stitched</v>
      </c>
      <c r="S1511" s="39" t="n">
        <f aca="false">COUNTIF(R:R,R1511)</f>
        <v>1</v>
      </c>
      <c r="T1511" s="40" t="str">
        <f aca="false">B1511&amp;"|"&amp;E1511&amp;"|"&amp;J1511</f>
        <v>Bronze Promo|We're Back! A Starter Deck's Story|Hemsey the Stitched</v>
      </c>
      <c r="U1511" s="41" t="n">
        <f aca="false">COUNTIF(T:T,T1511)</f>
        <v>1</v>
      </c>
      <c r="V1511" s="42" t="str">
        <f aca="false">B1511&amp;"|"&amp;E1511&amp;"|"&amp;J1511&amp;"|"&amp;N1511</f>
        <v>Bronze Promo|We're Back! A Starter Deck's Story|Hemsey the Stitched|Collusion</v>
      </c>
      <c r="W1511" s="43" t="n">
        <f aca="false">COUNTIF(V:V,V1511)</f>
        <v>1</v>
      </c>
    </row>
    <row r="1512" customFormat="false" ht="15.75" hidden="false" customHeight="true" outlineLevel="0" collapsed="false">
      <c r="A1512" s="33" t="s">
        <v>39</v>
      </c>
      <c r="B1512" s="33" t="s">
        <v>16</v>
      </c>
      <c r="C1512" s="34" t="n">
        <v>5</v>
      </c>
      <c r="D1512" s="34" t="n">
        <v>1</v>
      </c>
      <c r="E1512" s="33" t="s">
        <v>3363</v>
      </c>
      <c r="F1512" s="33" t="s">
        <v>3363</v>
      </c>
      <c r="G1512" s="34" t="n">
        <v>6</v>
      </c>
      <c r="H1512" s="33" t="s">
        <v>114</v>
      </c>
      <c r="I1512" s="33" t="s">
        <v>125</v>
      </c>
      <c r="J1512" s="33" t="s">
        <v>3372</v>
      </c>
      <c r="K1512" s="33"/>
      <c r="L1512" s="33"/>
      <c r="M1512" s="33" t="s">
        <v>3373</v>
      </c>
      <c r="N1512" s="35" t="s">
        <v>39</v>
      </c>
      <c r="O1512" s="35" t="n">
        <v>2020</v>
      </c>
      <c r="P1512" s="36" t="str">
        <f aca="false">J1512</f>
        <v>Lars, Halberdier</v>
      </c>
      <c r="Q1512" s="37" t="n">
        <f aca="false">COUNTIF(P:P,P1512)</f>
        <v>1</v>
      </c>
      <c r="R1512" s="38" t="str">
        <f aca="false">E1512&amp;"|"&amp;J1512</f>
        <v>We're Back! A Starter Deck's Story|Lars, Halberdier</v>
      </c>
      <c r="S1512" s="39" t="n">
        <f aca="false">COUNTIF(R:R,R1512)</f>
        <v>1</v>
      </c>
      <c r="T1512" s="40" t="str">
        <f aca="false">B1512&amp;"|"&amp;E1512&amp;"|"&amp;J1512</f>
        <v>Bronze Promo|We're Back! A Starter Deck's Story|Lars, Halberdier</v>
      </c>
      <c r="U1512" s="41" t="n">
        <f aca="false">COUNTIF(T:T,T1512)</f>
        <v>1</v>
      </c>
      <c r="V1512" s="42" t="str">
        <f aca="false">B1512&amp;"|"&amp;E1512&amp;"|"&amp;J1512&amp;"|"&amp;N1512</f>
        <v>Bronze Promo|We're Back! A Starter Deck's Story|Lars, Halberdier|Collusion</v>
      </c>
      <c r="W1512" s="43" t="n">
        <f aca="false">COUNTIF(V:V,V1512)</f>
        <v>1</v>
      </c>
    </row>
    <row r="1513" customFormat="false" ht="15.75" hidden="false" customHeight="true" outlineLevel="0" collapsed="false">
      <c r="A1513" s="33" t="s">
        <v>39</v>
      </c>
      <c r="B1513" s="33" t="s">
        <v>16</v>
      </c>
      <c r="C1513" s="34" t="n">
        <v>5</v>
      </c>
      <c r="D1513" s="34" t="n">
        <v>1</v>
      </c>
      <c r="E1513" s="33" t="s">
        <v>3363</v>
      </c>
      <c r="F1513" s="33" t="s">
        <v>3363</v>
      </c>
      <c r="G1513" s="34" t="n">
        <v>6</v>
      </c>
      <c r="H1513" s="33" t="s">
        <v>99</v>
      </c>
      <c r="I1513" s="33" t="s">
        <v>105</v>
      </c>
      <c r="J1513" s="33" t="s">
        <v>3374</v>
      </c>
      <c r="K1513" s="33"/>
      <c r="L1513" s="33"/>
      <c r="M1513" s="33" t="s">
        <v>3375</v>
      </c>
      <c r="N1513" s="35" t="s">
        <v>39</v>
      </c>
      <c r="O1513" s="35" t="n">
        <v>2020</v>
      </c>
      <c r="P1513" s="36" t="str">
        <f aca="false">J1513</f>
        <v>Pyotra, Ghost Hunter</v>
      </c>
      <c r="Q1513" s="37" t="n">
        <f aca="false">COUNTIF(P:P,P1513)</f>
        <v>1</v>
      </c>
      <c r="R1513" s="38" t="str">
        <f aca="false">E1513&amp;"|"&amp;J1513</f>
        <v>We're Back! A Starter Deck's Story|Pyotra, Ghost Hunter</v>
      </c>
      <c r="S1513" s="39" t="n">
        <f aca="false">COUNTIF(R:R,R1513)</f>
        <v>1</v>
      </c>
      <c r="T1513" s="40" t="str">
        <f aca="false">B1513&amp;"|"&amp;E1513&amp;"|"&amp;J1513</f>
        <v>Bronze Promo|We're Back! A Starter Deck's Story|Pyotra, Ghost Hunter</v>
      </c>
      <c r="U1513" s="41" t="n">
        <f aca="false">COUNTIF(T:T,T1513)</f>
        <v>1</v>
      </c>
      <c r="V1513" s="42" t="str">
        <f aca="false">B1513&amp;"|"&amp;E1513&amp;"|"&amp;J1513&amp;"|"&amp;N1513</f>
        <v>Bronze Promo|We're Back! A Starter Deck's Story|Pyotra, Ghost Hunter|Collusion</v>
      </c>
      <c r="W1513" s="43" t="n">
        <f aca="false">COUNTIF(V:V,V1513)</f>
        <v>1</v>
      </c>
    </row>
    <row r="1514" customFormat="false" ht="15.75" hidden="false" customHeight="true" outlineLevel="0" collapsed="false">
      <c r="A1514" s="33" t="s">
        <v>26</v>
      </c>
      <c r="B1514" s="33" t="s">
        <v>16</v>
      </c>
      <c r="C1514" s="34" t="n">
        <v>5</v>
      </c>
      <c r="D1514" s="34" t="n">
        <v>1</v>
      </c>
      <c r="E1514" s="33" t="s">
        <v>3376</v>
      </c>
      <c r="F1514" s="33" t="s">
        <v>3376</v>
      </c>
      <c r="G1514" s="34" t="n">
        <v>6</v>
      </c>
      <c r="H1514" s="33" t="s">
        <v>139</v>
      </c>
      <c r="I1514" s="33" t="s">
        <v>275</v>
      </c>
      <c r="J1514" s="33" t="s">
        <v>3377</v>
      </c>
      <c r="K1514" s="33"/>
      <c r="L1514" s="33"/>
      <c r="M1514" s="33" t="s">
        <v>3378</v>
      </c>
      <c r="N1514" s="35" t="s">
        <v>109</v>
      </c>
      <c r="O1514" s="35" t="n">
        <v>2016</v>
      </c>
      <c r="P1514" s="36" t="str">
        <f aca="false">J1514</f>
        <v>Flamer4Lyfe</v>
      </c>
      <c r="Q1514" s="37" t="n">
        <f aca="false">COUNTIF(P:P,P1514)</f>
        <v>1</v>
      </c>
      <c r="R1514" s="38" t="str">
        <f aca="false">E1514&amp;"|"&amp;J1514</f>
        <v>World of Earthcraft|Flamer4Lyfe</v>
      </c>
      <c r="S1514" s="39" t="n">
        <f aca="false">COUNTIF(R:R,R1514)</f>
        <v>1</v>
      </c>
      <c r="T1514" s="40" t="str">
        <f aca="false">B1514&amp;"|"&amp;E1514&amp;"|"&amp;J1514</f>
        <v>Bronze Promo|World of Earthcraft|Flamer4Lyfe</v>
      </c>
      <c r="U1514" s="41" t="n">
        <f aca="false">COUNTIF(T:T,T1514)</f>
        <v>1</v>
      </c>
      <c r="V1514" s="42" t="str">
        <f aca="false">B1514&amp;"|"&amp;E1514&amp;"|"&amp;J1514&amp;"|"&amp;N1514</f>
        <v>Bronze Promo|World of Earthcraft|Flamer4Lyfe|-</v>
      </c>
      <c r="W1514" s="43" t="n">
        <f aca="false">COUNTIF(V:V,V1514)</f>
        <v>1</v>
      </c>
    </row>
    <row r="1515" customFormat="false" ht="15.75" hidden="false" customHeight="true" outlineLevel="0" collapsed="false">
      <c r="A1515" s="33" t="s">
        <v>26</v>
      </c>
      <c r="B1515" s="33" t="s">
        <v>16</v>
      </c>
      <c r="C1515" s="34" t="n">
        <v>5</v>
      </c>
      <c r="D1515" s="34" t="n">
        <v>1</v>
      </c>
      <c r="E1515" s="33" t="s">
        <v>3376</v>
      </c>
      <c r="F1515" s="33" t="s">
        <v>3376</v>
      </c>
      <c r="G1515" s="34" t="n">
        <v>6</v>
      </c>
      <c r="H1515" s="33" t="s">
        <v>139</v>
      </c>
      <c r="I1515" s="33" t="s">
        <v>162</v>
      </c>
      <c r="J1515" s="33" t="s">
        <v>3379</v>
      </c>
      <c r="K1515" s="33"/>
      <c r="L1515" s="33"/>
      <c r="M1515" s="33" t="s">
        <v>3380</v>
      </c>
      <c r="N1515" s="35" t="s">
        <v>109</v>
      </c>
      <c r="O1515" s="35" t="n">
        <v>2016</v>
      </c>
      <c r="P1515" s="36" t="str">
        <f aca="false">J1515</f>
        <v>NPC Chickadee</v>
      </c>
      <c r="Q1515" s="37" t="n">
        <f aca="false">COUNTIF(P:P,P1515)</f>
        <v>1</v>
      </c>
      <c r="R1515" s="38" t="str">
        <f aca="false">E1515&amp;"|"&amp;J1515</f>
        <v>World of Earthcraft|NPC Chickadee</v>
      </c>
      <c r="S1515" s="39" t="n">
        <f aca="false">COUNTIF(R:R,R1515)</f>
        <v>1</v>
      </c>
      <c r="T1515" s="40" t="str">
        <f aca="false">B1515&amp;"|"&amp;E1515&amp;"|"&amp;J1515</f>
        <v>Bronze Promo|World of Earthcraft|NPC Chickadee</v>
      </c>
      <c r="U1515" s="41" t="n">
        <f aca="false">COUNTIF(T:T,T1515)</f>
        <v>1</v>
      </c>
      <c r="V1515" s="42" t="str">
        <f aca="false">B1515&amp;"|"&amp;E1515&amp;"|"&amp;J1515&amp;"|"&amp;N1515</f>
        <v>Bronze Promo|World of Earthcraft|NPC Chickadee|-</v>
      </c>
      <c r="W1515" s="43" t="n">
        <f aca="false">COUNTIF(V:V,V1515)</f>
        <v>1</v>
      </c>
    </row>
    <row r="1516" customFormat="false" ht="15.75" hidden="false" customHeight="true" outlineLevel="0" collapsed="false">
      <c r="A1516" s="33" t="s">
        <v>26</v>
      </c>
      <c r="B1516" s="33" t="s">
        <v>16</v>
      </c>
      <c r="C1516" s="34" t="n">
        <v>5</v>
      </c>
      <c r="D1516" s="34" t="n">
        <v>1</v>
      </c>
      <c r="E1516" s="33" t="s">
        <v>3376</v>
      </c>
      <c r="F1516" s="33" t="s">
        <v>3376</v>
      </c>
      <c r="G1516" s="34" t="n">
        <v>6</v>
      </c>
      <c r="H1516" s="33" t="s">
        <v>139</v>
      </c>
      <c r="I1516" s="33" t="s">
        <v>105</v>
      </c>
      <c r="J1516" s="33" t="s">
        <v>3381</v>
      </c>
      <c r="K1516" s="33"/>
      <c r="L1516" s="33"/>
      <c r="M1516" s="33" t="s">
        <v>3382</v>
      </c>
      <c r="N1516" s="35" t="s">
        <v>109</v>
      </c>
      <c r="O1516" s="35" t="n">
        <v>2016</v>
      </c>
      <c r="P1516" s="36" t="str">
        <f aca="false">J1516</f>
        <v>Porter the Porter</v>
      </c>
      <c r="Q1516" s="37" t="n">
        <f aca="false">COUNTIF(P:P,P1516)</f>
        <v>1</v>
      </c>
      <c r="R1516" s="38" t="str">
        <f aca="false">E1516&amp;"|"&amp;J1516</f>
        <v>World of Earthcraft|Porter the Porter</v>
      </c>
      <c r="S1516" s="39" t="n">
        <f aca="false">COUNTIF(R:R,R1516)</f>
        <v>1</v>
      </c>
      <c r="T1516" s="40" t="str">
        <f aca="false">B1516&amp;"|"&amp;E1516&amp;"|"&amp;J1516</f>
        <v>Bronze Promo|World of Earthcraft|Porter the Porter</v>
      </c>
      <c r="U1516" s="41" t="n">
        <f aca="false">COUNTIF(T:T,T1516)</f>
        <v>1</v>
      </c>
      <c r="V1516" s="42" t="str">
        <f aca="false">B1516&amp;"|"&amp;E1516&amp;"|"&amp;J1516&amp;"|"&amp;N1516</f>
        <v>Bronze Promo|World of Earthcraft|Porter the Porter|-</v>
      </c>
      <c r="W1516" s="43" t="n">
        <f aca="false">COUNTIF(V:V,V1516)</f>
        <v>1</v>
      </c>
    </row>
    <row r="1517" customFormat="false" ht="15.75" hidden="false" customHeight="true" outlineLevel="0" collapsed="false">
      <c r="A1517" s="33" t="s">
        <v>26</v>
      </c>
      <c r="B1517" s="33" t="s">
        <v>16</v>
      </c>
      <c r="C1517" s="34" t="n">
        <v>5</v>
      </c>
      <c r="D1517" s="34" t="n">
        <v>1</v>
      </c>
      <c r="E1517" s="33" t="s">
        <v>3376</v>
      </c>
      <c r="F1517" s="33" t="s">
        <v>3376</v>
      </c>
      <c r="G1517" s="34" t="n">
        <v>6</v>
      </c>
      <c r="H1517" s="33" t="s">
        <v>139</v>
      </c>
      <c r="I1517" s="33" t="s">
        <v>125</v>
      </c>
      <c r="J1517" s="33" t="s">
        <v>3383</v>
      </c>
      <c r="K1517" s="33"/>
      <c r="L1517" s="33"/>
      <c r="M1517" s="33" t="s">
        <v>3384</v>
      </c>
      <c r="N1517" s="35" t="s">
        <v>109</v>
      </c>
      <c r="O1517" s="35" t="n">
        <v>2016</v>
      </c>
      <c r="P1517" s="36" t="str">
        <f aca="false">J1517</f>
        <v>Skill Master Monk</v>
      </c>
      <c r="Q1517" s="37" t="n">
        <f aca="false">COUNTIF(P:P,P1517)</f>
        <v>1</v>
      </c>
      <c r="R1517" s="38" t="str">
        <f aca="false">E1517&amp;"|"&amp;J1517</f>
        <v>World of Earthcraft|Skill Master Monk</v>
      </c>
      <c r="S1517" s="39" t="n">
        <f aca="false">COUNTIF(R:R,R1517)</f>
        <v>1</v>
      </c>
      <c r="T1517" s="40" t="str">
        <f aca="false">B1517&amp;"|"&amp;E1517&amp;"|"&amp;J1517</f>
        <v>Bronze Promo|World of Earthcraft|Skill Master Monk</v>
      </c>
      <c r="U1517" s="41" t="n">
        <f aca="false">COUNTIF(T:T,T1517)</f>
        <v>1</v>
      </c>
      <c r="V1517" s="42" t="str">
        <f aca="false">B1517&amp;"|"&amp;E1517&amp;"|"&amp;J1517&amp;"|"&amp;N1517</f>
        <v>Bronze Promo|World of Earthcraft|Skill Master Monk|-</v>
      </c>
      <c r="W1517" s="43" t="n">
        <f aca="false">COUNTIF(V:V,V1517)</f>
        <v>1</v>
      </c>
    </row>
    <row r="1518" customFormat="false" ht="15.75" hidden="false" customHeight="true" outlineLevel="0" collapsed="false">
      <c r="A1518" s="33" t="s">
        <v>26</v>
      </c>
      <c r="B1518" s="33" t="s">
        <v>16</v>
      </c>
      <c r="C1518" s="34" t="n">
        <v>5</v>
      </c>
      <c r="D1518" s="34" t="n">
        <v>1</v>
      </c>
      <c r="E1518" s="33" t="s">
        <v>3376</v>
      </c>
      <c r="F1518" s="33" t="s">
        <v>3376</v>
      </c>
      <c r="G1518" s="34" t="n">
        <v>6</v>
      </c>
      <c r="H1518" s="33" t="s">
        <v>139</v>
      </c>
      <c r="I1518" s="33" t="s">
        <v>117</v>
      </c>
      <c r="J1518" s="33" t="s">
        <v>3385</v>
      </c>
      <c r="K1518" s="33"/>
      <c r="L1518" s="33"/>
      <c r="M1518" s="33" t="s">
        <v>3386</v>
      </c>
      <c r="N1518" s="35" t="s">
        <v>109</v>
      </c>
      <c r="O1518" s="35" t="n">
        <v>2016</v>
      </c>
      <c r="P1518" s="36" t="str">
        <f aca="false">J1518</f>
        <v>Vendor Trash Turret</v>
      </c>
      <c r="Q1518" s="37" t="n">
        <f aca="false">COUNTIF(P:P,P1518)</f>
        <v>1</v>
      </c>
      <c r="R1518" s="38" t="str">
        <f aca="false">E1518&amp;"|"&amp;J1518</f>
        <v>World of Earthcraft|Vendor Trash Turret</v>
      </c>
      <c r="S1518" s="39" t="n">
        <f aca="false">COUNTIF(R:R,R1518)</f>
        <v>1</v>
      </c>
      <c r="T1518" s="40" t="str">
        <f aca="false">B1518&amp;"|"&amp;E1518&amp;"|"&amp;J1518</f>
        <v>Bronze Promo|World of Earthcraft|Vendor Trash Turret</v>
      </c>
      <c r="U1518" s="41" t="n">
        <f aca="false">COUNTIF(T:T,T1518)</f>
        <v>1</v>
      </c>
      <c r="V1518" s="42" t="str">
        <f aca="false">B1518&amp;"|"&amp;E1518&amp;"|"&amp;J1518&amp;"|"&amp;N1518</f>
        <v>Bronze Promo|World of Earthcraft|Vendor Trash Turret|-</v>
      </c>
      <c r="W1518" s="43" t="n">
        <f aca="false">COUNTIF(V:V,V1518)</f>
        <v>1</v>
      </c>
    </row>
    <row r="1519" customFormat="false" ht="15.75" hidden="false" customHeight="true" outlineLevel="0" collapsed="false">
      <c r="A1519" s="33" t="s">
        <v>26</v>
      </c>
      <c r="B1519" s="33" t="s">
        <v>16</v>
      </c>
      <c r="C1519" s="34" t="n">
        <v>5</v>
      </c>
      <c r="D1519" s="34" t="n">
        <v>1</v>
      </c>
      <c r="E1519" s="33" t="s">
        <v>3376</v>
      </c>
      <c r="F1519" s="33" t="s">
        <v>3376</v>
      </c>
      <c r="G1519" s="34" t="n">
        <v>6</v>
      </c>
      <c r="H1519" s="33" t="s">
        <v>139</v>
      </c>
      <c r="I1519" s="33" t="s">
        <v>120</v>
      </c>
      <c r="J1519" s="33" t="s">
        <v>3387</v>
      </c>
      <c r="K1519" s="33"/>
      <c r="L1519" s="33"/>
      <c r="M1519" s="33" t="s">
        <v>3388</v>
      </c>
      <c r="N1519" s="35" t="s">
        <v>109</v>
      </c>
      <c r="O1519" s="35" t="n">
        <v>2016</v>
      </c>
      <c r="P1519" s="36" t="str">
        <f aca="false">J1519</f>
        <v>WyldShaman1986</v>
      </c>
      <c r="Q1519" s="37" t="n">
        <f aca="false">COUNTIF(P:P,P1519)</f>
        <v>1</v>
      </c>
      <c r="R1519" s="38" t="str">
        <f aca="false">E1519&amp;"|"&amp;J1519</f>
        <v>World of Earthcraft|WyldShaman1986</v>
      </c>
      <c r="S1519" s="39" t="n">
        <f aca="false">COUNTIF(R:R,R1519)</f>
        <v>1</v>
      </c>
      <c r="T1519" s="40" t="str">
        <f aca="false">B1519&amp;"|"&amp;E1519&amp;"|"&amp;J1519</f>
        <v>Bronze Promo|World of Earthcraft|WyldShaman1986</v>
      </c>
      <c r="U1519" s="41" t="n">
        <f aca="false">COUNTIF(T:T,T1519)</f>
        <v>1</v>
      </c>
      <c r="V1519" s="42" t="str">
        <f aca="false">B1519&amp;"|"&amp;E1519&amp;"|"&amp;J1519&amp;"|"&amp;N1519</f>
        <v>Bronze Promo|World of Earthcraft|WyldShaman1986|-</v>
      </c>
      <c r="W1519" s="43" t="n">
        <f aca="false">COUNTIF(V:V,V1519)</f>
        <v>1</v>
      </c>
    </row>
    <row r="1520" customFormat="false" ht="15.75" hidden="false" customHeight="true" outlineLevel="0" collapsed="false">
      <c r="A1520" s="33" t="s">
        <v>71</v>
      </c>
      <c r="B1520" s="33" t="s">
        <v>34</v>
      </c>
      <c r="C1520" s="34" t="n">
        <v>0</v>
      </c>
      <c r="D1520" s="34" t="n">
        <v>1</v>
      </c>
      <c r="E1520" s="33" t="s">
        <v>3389</v>
      </c>
      <c r="F1520" s="33" t="s">
        <v>3390</v>
      </c>
      <c r="G1520" s="34" t="n">
        <v>8</v>
      </c>
      <c r="H1520" s="33" t="s">
        <v>139</v>
      </c>
      <c r="I1520" s="33" t="s">
        <v>105</v>
      </c>
      <c r="J1520" s="33" t="s">
        <v>3391</v>
      </c>
      <c r="K1520" s="33"/>
      <c r="L1520" s="33"/>
      <c r="M1520" s="33" t="s">
        <v>3392</v>
      </c>
      <c r="N1520" s="35" t="s">
        <v>39</v>
      </c>
      <c r="O1520" s="35" t="n">
        <v>2020</v>
      </c>
      <c r="P1520" s="36" t="str">
        <f aca="false">J1520</f>
        <v>Culture</v>
      </c>
      <c r="Q1520" s="37" t="n">
        <f aca="false">COUNTIF(P:P,P1520)</f>
        <v>1</v>
      </c>
      <c r="R1520" s="38" t="str">
        <f aca="false">E1520&amp;"|"&amp;J1520</f>
        <v>World Warriors|Culture</v>
      </c>
      <c r="S1520" s="39" t="n">
        <f aca="false">COUNTIF(R:R,R1520)</f>
        <v>1</v>
      </c>
      <c r="T1520" s="40" t="str">
        <f aca="false">B1520&amp;"|"&amp;E1520&amp;"|"&amp;J1520</f>
        <v>Co-Op Boss|World Warriors|Culture</v>
      </c>
      <c r="U1520" s="41" t="n">
        <f aca="false">COUNTIF(T:T,T1520)</f>
        <v>1</v>
      </c>
      <c r="V1520" s="42" t="str">
        <f aca="false">B1520&amp;"|"&amp;E1520&amp;"|"&amp;J1520&amp;"|"&amp;N1520</f>
        <v>Co-Op Boss|World Warriors|Culture|Collusion</v>
      </c>
      <c r="W1520" s="43" t="n">
        <f aca="false">COUNTIF(V:V,V1520)</f>
        <v>1</v>
      </c>
    </row>
    <row r="1521" customFormat="false" ht="15.75" hidden="false" customHeight="true" outlineLevel="0" collapsed="false">
      <c r="A1521" s="33" t="s">
        <v>71</v>
      </c>
      <c r="B1521" s="33" t="s">
        <v>34</v>
      </c>
      <c r="C1521" s="34" t="n">
        <v>0</v>
      </c>
      <c r="D1521" s="34" t="n">
        <v>1</v>
      </c>
      <c r="E1521" s="33" t="s">
        <v>3389</v>
      </c>
      <c r="F1521" s="33" t="s">
        <v>3390</v>
      </c>
      <c r="G1521" s="34" t="n">
        <v>8</v>
      </c>
      <c r="H1521" s="33" t="s">
        <v>110</v>
      </c>
      <c r="I1521" s="33" t="s">
        <v>109</v>
      </c>
      <c r="J1521" s="33" t="s">
        <v>3393</v>
      </c>
      <c r="K1521" s="33"/>
      <c r="L1521" s="33"/>
      <c r="M1521" s="33" t="s">
        <v>3394</v>
      </c>
      <c r="N1521" s="35" t="s">
        <v>39</v>
      </c>
      <c r="O1521" s="35" t="n">
        <v>2020</v>
      </c>
      <c r="P1521" s="36" t="str">
        <f aca="false">J1521</f>
        <v>Darkness</v>
      </c>
      <c r="Q1521" s="37" t="n">
        <f aca="false">COUNTIF(P:P,P1521)</f>
        <v>2</v>
      </c>
      <c r="R1521" s="38" t="str">
        <f aca="false">E1521&amp;"|"&amp;J1521</f>
        <v>World Warriors|Darkness</v>
      </c>
      <c r="S1521" s="39" t="n">
        <f aca="false">COUNTIF(R:R,R1521)</f>
        <v>2</v>
      </c>
      <c r="T1521" s="40" t="str">
        <f aca="false">B1521&amp;"|"&amp;E1521&amp;"|"&amp;J1521</f>
        <v>Co-Op Boss|World Warriors|Darkness</v>
      </c>
      <c r="U1521" s="41" t="n">
        <f aca="false">COUNTIF(T:T,T1521)</f>
        <v>1</v>
      </c>
      <c r="V1521" s="42" t="str">
        <f aca="false">B1521&amp;"|"&amp;E1521&amp;"|"&amp;J1521&amp;"|"&amp;N1521</f>
        <v>Co-Op Boss|World Warriors|Darkness|Collusion</v>
      </c>
      <c r="W1521" s="43" t="n">
        <f aca="false">COUNTIF(V:V,V1521)</f>
        <v>1</v>
      </c>
    </row>
    <row r="1522" customFormat="false" ht="15.75" hidden="false" customHeight="true" outlineLevel="0" collapsed="false">
      <c r="A1522" s="33" t="s">
        <v>71</v>
      </c>
      <c r="B1522" s="33" t="s">
        <v>34</v>
      </c>
      <c r="C1522" s="34" t="n">
        <v>0</v>
      </c>
      <c r="D1522" s="34" t="n">
        <v>1</v>
      </c>
      <c r="E1522" s="33" t="s">
        <v>3389</v>
      </c>
      <c r="F1522" s="33" t="s">
        <v>3390</v>
      </c>
      <c r="G1522" s="34" t="n">
        <v>8</v>
      </c>
      <c r="H1522" s="33" t="s">
        <v>110</v>
      </c>
      <c r="I1522" s="33" t="s">
        <v>109</v>
      </c>
      <c r="J1522" s="33" t="s">
        <v>3395</v>
      </c>
      <c r="K1522" s="33" t="s">
        <v>3396</v>
      </c>
      <c r="L1522" s="33"/>
      <c r="M1522" s="33" t="s">
        <v>3397</v>
      </c>
      <c r="N1522" s="35" t="s">
        <v>39</v>
      </c>
      <c r="O1522" s="35" t="n">
        <v>2020</v>
      </c>
      <c r="P1522" s="36" t="str">
        <f aca="false">J1522</f>
        <v>Fear Itself</v>
      </c>
      <c r="Q1522" s="37" t="n">
        <f aca="false">COUNTIF(P:P,P1522)</f>
        <v>1</v>
      </c>
      <c r="R1522" s="38" t="str">
        <f aca="false">E1522&amp;"|"&amp;J1522</f>
        <v>World Warriors|Fear Itself</v>
      </c>
      <c r="S1522" s="39" t="n">
        <f aca="false">COUNTIF(R:R,R1522)</f>
        <v>1</v>
      </c>
      <c r="T1522" s="40" t="str">
        <f aca="false">B1522&amp;"|"&amp;E1522&amp;"|"&amp;J1522</f>
        <v>Co-Op Boss|World Warriors|Fear Itself</v>
      </c>
      <c r="U1522" s="41" t="n">
        <f aca="false">COUNTIF(T:T,T1522)</f>
        <v>1</v>
      </c>
      <c r="V1522" s="42" t="str">
        <f aca="false">B1522&amp;"|"&amp;E1522&amp;"|"&amp;J1522&amp;"|"&amp;N1522</f>
        <v>Co-Op Boss|World Warriors|Fear Itself|Collusion</v>
      </c>
      <c r="W1522" s="43" t="n">
        <f aca="false">COUNTIF(V:V,V1522)</f>
        <v>1</v>
      </c>
    </row>
    <row r="1523" customFormat="false" ht="15.75" hidden="false" customHeight="true" outlineLevel="0" collapsed="false">
      <c r="A1523" s="33" t="s">
        <v>71</v>
      </c>
      <c r="B1523" s="33" t="s">
        <v>34</v>
      </c>
      <c r="C1523" s="34" t="n">
        <v>0</v>
      </c>
      <c r="D1523" s="34" t="n">
        <v>1</v>
      </c>
      <c r="E1523" s="33" t="s">
        <v>3389</v>
      </c>
      <c r="F1523" s="33" t="s">
        <v>3390</v>
      </c>
      <c r="G1523" s="34" t="n">
        <v>8</v>
      </c>
      <c r="H1523" s="33" t="s">
        <v>114</v>
      </c>
      <c r="I1523" s="33" t="s">
        <v>109</v>
      </c>
      <c r="J1523" s="33" t="s">
        <v>114</v>
      </c>
      <c r="K1523" s="33" t="s">
        <v>3398</v>
      </c>
      <c r="L1523" s="33"/>
      <c r="M1523" s="33" t="s">
        <v>3399</v>
      </c>
      <c r="N1523" s="35" t="s">
        <v>39</v>
      </c>
      <c r="O1523" s="35" t="n">
        <v>2020</v>
      </c>
      <c r="P1523" s="36" t="str">
        <f aca="false">J1523</f>
        <v>Fire</v>
      </c>
      <c r="Q1523" s="37" t="n">
        <f aca="false">COUNTIF(P:P,P1523)</f>
        <v>1</v>
      </c>
      <c r="R1523" s="38" t="str">
        <f aca="false">E1523&amp;"|"&amp;J1523</f>
        <v>World Warriors|Fire</v>
      </c>
      <c r="S1523" s="39" t="n">
        <f aca="false">COUNTIF(R:R,R1523)</f>
        <v>1</v>
      </c>
      <c r="T1523" s="40" t="str">
        <f aca="false">B1523&amp;"|"&amp;E1523&amp;"|"&amp;J1523</f>
        <v>Co-Op Boss|World Warriors|Fire</v>
      </c>
      <c r="U1523" s="41" t="n">
        <f aca="false">COUNTIF(T:T,T1523)</f>
        <v>1</v>
      </c>
      <c r="V1523" s="42" t="str">
        <f aca="false">B1523&amp;"|"&amp;E1523&amp;"|"&amp;J1523&amp;"|"&amp;N1523</f>
        <v>Co-Op Boss|World Warriors|Fire|Collusion</v>
      </c>
      <c r="W1523" s="43" t="n">
        <f aca="false">COUNTIF(V:V,V1523)</f>
        <v>1</v>
      </c>
    </row>
    <row r="1524" customFormat="false" ht="15.75" hidden="false" customHeight="true" outlineLevel="0" collapsed="false">
      <c r="A1524" s="33" t="s">
        <v>71</v>
      </c>
      <c r="B1524" s="33" t="s">
        <v>34</v>
      </c>
      <c r="C1524" s="34" t="n">
        <v>0</v>
      </c>
      <c r="D1524" s="34" t="n">
        <v>1</v>
      </c>
      <c r="E1524" s="33" t="s">
        <v>3389</v>
      </c>
      <c r="F1524" s="33" t="s">
        <v>3390</v>
      </c>
      <c r="G1524" s="34" t="n">
        <v>1</v>
      </c>
      <c r="H1524" s="33" t="s">
        <v>109</v>
      </c>
      <c r="I1524" s="33" t="s">
        <v>109</v>
      </c>
      <c r="J1524" s="33" t="s">
        <v>1944</v>
      </c>
      <c r="K1524" s="33"/>
      <c r="L1524" s="33"/>
      <c r="M1524" s="33" t="s">
        <v>3400</v>
      </c>
      <c r="N1524" s="35" t="s">
        <v>39</v>
      </c>
      <c r="O1524" s="35" t="n">
        <v>2020</v>
      </c>
      <c r="P1524" s="36" t="str">
        <f aca="false">J1524</f>
        <v>Gravity</v>
      </c>
      <c r="Q1524" s="37" t="n">
        <f aca="false">COUNTIF(P:P,P1524)</f>
        <v>2</v>
      </c>
      <c r="R1524" s="38" t="str">
        <f aca="false">E1524&amp;"|"&amp;J1524</f>
        <v>World Warriors|Gravity</v>
      </c>
      <c r="S1524" s="39" t="n">
        <f aca="false">COUNTIF(R:R,R1524)</f>
        <v>1</v>
      </c>
      <c r="T1524" s="40" t="str">
        <f aca="false">B1524&amp;"|"&amp;E1524&amp;"|"&amp;J1524</f>
        <v>Co-Op Boss|World Warriors|Gravity</v>
      </c>
      <c r="U1524" s="41" t="n">
        <f aca="false">COUNTIF(T:T,T1524)</f>
        <v>1</v>
      </c>
      <c r="V1524" s="42" t="str">
        <f aca="false">B1524&amp;"|"&amp;E1524&amp;"|"&amp;J1524&amp;"|"&amp;N1524</f>
        <v>Co-Op Boss|World Warriors|Gravity|Collusion</v>
      </c>
      <c r="W1524" s="43" t="n">
        <f aca="false">COUNTIF(V:V,V1524)</f>
        <v>1</v>
      </c>
    </row>
    <row r="1525" customFormat="false" ht="15.75" hidden="false" customHeight="true" outlineLevel="0" collapsed="false">
      <c r="A1525" s="33" t="s">
        <v>71</v>
      </c>
      <c r="B1525" s="33" t="s">
        <v>34</v>
      </c>
      <c r="C1525" s="34" t="n">
        <v>0</v>
      </c>
      <c r="D1525" s="34" t="n">
        <v>1</v>
      </c>
      <c r="E1525" s="33" t="s">
        <v>3389</v>
      </c>
      <c r="F1525" s="33" t="s">
        <v>3390</v>
      </c>
      <c r="G1525" s="34" t="n">
        <v>1</v>
      </c>
      <c r="H1525" s="33" t="s">
        <v>109</v>
      </c>
      <c r="I1525" s="33" t="s">
        <v>109</v>
      </c>
      <c r="J1525" s="33" t="s">
        <v>1950</v>
      </c>
      <c r="K1525" s="33"/>
      <c r="L1525" s="33"/>
      <c r="M1525" s="33" t="s">
        <v>3401</v>
      </c>
      <c r="N1525" s="35" t="s">
        <v>39</v>
      </c>
      <c r="O1525" s="35" t="n">
        <v>2020</v>
      </c>
      <c r="P1525" s="36" t="str">
        <f aca="false">J1525</f>
        <v>Hopes and Dreams</v>
      </c>
      <c r="Q1525" s="37" t="n">
        <f aca="false">COUNTIF(P:P,P1525)</f>
        <v>2</v>
      </c>
      <c r="R1525" s="38" t="str">
        <f aca="false">E1525&amp;"|"&amp;J1525</f>
        <v>World Warriors|Hopes and Dreams</v>
      </c>
      <c r="S1525" s="39" t="n">
        <f aca="false">COUNTIF(R:R,R1525)</f>
        <v>1</v>
      </c>
      <c r="T1525" s="40" t="str">
        <f aca="false">B1525&amp;"|"&amp;E1525&amp;"|"&amp;J1525</f>
        <v>Co-Op Boss|World Warriors|Hopes and Dreams</v>
      </c>
      <c r="U1525" s="41" t="n">
        <f aca="false">COUNTIF(T:T,T1525)</f>
        <v>1</v>
      </c>
      <c r="V1525" s="42" t="str">
        <f aca="false">B1525&amp;"|"&amp;E1525&amp;"|"&amp;J1525&amp;"|"&amp;N1525</f>
        <v>Co-Op Boss|World Warriors|Hopes and Dreams|Collusion</v>
      </c>
      <c r="W1525" s="43" t="n">
        <f aca="false">COUNTIF(V:V,V1525)</f>
        <v>1</v>
      </c>
    </row>
    <row r="1526" customFormat="false" ht="15.75" hidden="false" customHeight="true" outlineLevel="0" collapsed="false">
      <c r="A1526" s="33" t="s">
        <v>71</v>
      </c>
      <c r="B1526" s="33" t="s">
        <v>34</v>
      </c>
      <c r="C1526" s="34" t="n">
        <v>0</v>
      </c>
      <c r="D1526" s="34" t="n">
        <v>1</v>
      </c>
      <c r="E1526" s="33" t="s">
        <v>3389</v>
      </c>
      <c r="F1526" s="33" t="s">
        <v>3390</v>
      </c>
      <c r="G1526" s="34" t="n">
        <v>8</v>
      </c>
      <c r="H1526" s="33" t="s">
        <v>99</v>
      </c>
      <c r="I1526" s="33" t="s">
        <v>109</v>
      </c>
      <c r="J1526" s="33" t="s">
        <v>99</v>
      </c>
      <c r="K1526" s="33"/>
      <c r="L1526" s="33"/>
      <c r="M1526" s="33" t="s">
        <v>3402</v>
      </c>
      <c r="N1526" s="35" t="s">
        <v>39</v>
      </c>
      <c r="O1526" s="35" t="n">
        <v>2020</v>
      </c>
      <c r="P1526" s="36" t="str">
        <f aca="false">J1526</f>
        <v>Light</v>
      </c>
      <c r="Q1526" s="37" t="n">
        <f aca="false">COUNTIF(P:P,P1526)</f>
        <v>1</v>
      </c>
      <c r="R1526" s="38" t="str">
        <f aca="false">E1526&amp;"|"&amp;J1526</f>
        <v>World Warriors|Light</v>
      </c>
      <c r="S1526" s="39" t="n">
        <f aca="false">COUNTIF(R:R,R1526)</f>
        <v>1</v>
      </c>
      <c r="T1526" s="40" t="str">
        <f aca="false">B1526&amp;"|"&amp;E1526&amp;"|"&amp;J1526</f>
        <v>Co-Op Boss|World Warriors|Light</v>
      </c>
      <c r="U1526" s="41" t="n">
        <f aca="false">COUNTIF(T:T,T1526)</f>
        <v>1</v>
      </c>
      <c r="V1526" s="42" t="str">
        <f aca="false">B1526&amp;"|"&amp;E1526&amp;"|"&amp;J1526&amp;"|"&amp;N1526</f>
        <v>Co-Op Boss|World Warriors|Light|Collusion</v>
      </c>
      <c r="W1526" s="43" t="n">
        <f aca="false">COUNTIF(V:V,V1526)</f>
        <v>1</v>
      </c>
    </row>
    <row r="1527" customFormat="false" ht="15.75" hidden="false" customHeight="true" outlineLevel="0" collapsed="false">
      <c r="A1527" s="33" t="s">
        <v>71</v>
      </c>
      <c r="B1527" s="33" t="s">
        <v>34</v>
      </c>
      <c r="C1527" s="34" t="n">
        <v>0</v>
      </c>
      <c r="D1527" s="34" t="n">
        <v>1</v>
      </c>
      <c r="E1527" s="33" t="s">
        <v>3389</v>
      </c>
      <c r="F1527" s="33" t="s">
        <v>3390</v>
      </c>
      <c r="G1527" s="34" t="n">
        <v>8</v>
      </c>
      <c r="H1527" s="33" t="s">
        <v>139</v>
      </c>
      <c r="I1527" s="33" t="s">
        <v>109</v>
      </c>
      <c r="J1527" s="33" t="s">
        <v>3403</v>
      </c>
      <c r="K1527" s="33"/>
      <c r="L1527" s="33" t="s">
        <v>3404</v>
      </c>
      <c r="M1527" s="33" t="s">
        <v>3405</v>
      </c>
      <c r="N1527" s="35" t="s">
        <v>39</v>
      </c>
      <c r="O1527" s="35" t="n">
        <v>2020</v>
      </c>
      <c r="P1527" s="36" t="str">
        <f aca="false">J1527</f>
        <v>Millenium Blades</v>
      </c>
      <c r="Q1527" s="37" t="n">
        <f aca="false">COUNTIF(P:P,P1527)</f>
        <v>1</v>
      </c>
      <c r="R1527" s="38" t="str">
        <f aca="false">E1527&amp;"|"&amp;J1527</f>
        <v>World Warriors|Millenium Blades</v>
      </c>
      <c r="S1527" s="39" t="n">
        <f aca="false">COUNTIF(R:R,R1527)</f>
        <v>1</v>
      </c>
      <c r="T1527" s="40" t="str">
        <f aca="false">B1527&amp;"|"&amp;E1527&amp;"|"&amp;J1527</f>
        <v>Co-Op Boss|World Warriors|Millenium Blades</v>
      </c>
      <c r="U1527" s="41" t="n">
        <f aca="false">COUNTIF(T:T,T1527)</f>
        <v>1</v>
      </c>
      <c r="V1527" s="42" t="str">
        <f aca="false">B1527&amp;"|"&amp;E1527&amp;"|"&amp;J1527&amp;"|"&amp;N1527</f>
        <v>Co-Op Boss|World Warriors|Millenium Blades|Collusion</v>
      </c>
      <c r="W1527" s="43" t="n">
        <f aca="false">COUNTIF(V:V,V1527)</f>
        <v>1</v>
      </c>
    </row>
    <row r="1528" customFormat="false" ht="15.75" hidden="false" customHeight="true" outlineLevel="0" collapsed="false">
      <c r="A1528" s="33" t="s">
        <v>71</v>
      </c>
      <c r="B1528" s="33" t="s">
        <v>34</v>
      </c>
      <c r="C1528" s="34" t="n">
        <v>0</v>
      </c>
      <c r="D1528" s="34" t="n">
        <v>1</v>
      </c>
      <c r="E1528" s="33" t="s">
        <v>3389</v>
      </c>
      <c r="F1528" s="33" t="s">
        <v>3390</v>
      </c>
      <c r="G1528" s="34" t="n">
        <v>8</v>
      </c>
      <c r="H1528" s="33" t="s">
        <v>109</v>
      </c>
      <c r="I1528" s="33" t="s">
        <v>275</v>
      </c>
      <c r="J1528" s="33" t="s">
        <v>3406</v>
      </c>
      <c r="K1528" s="33"/>
      <c r="L1528" s="33"/>
      <c r="M1528" s="33" t="s">
        <v>3407</v>
      </c>
      <c r="N1528" s="35" t="s">
        <v>39</v>
      </c>
      <c r="O1528" s="35" t="n">
        <v>2020</v>
      </c>
      <c r="P1528" s="36" t="str">
        <f aca="false">J1528</f>
        <v>Myths</v>
      </c>
      <c r="Q1528" s="37" t="n">
        <f aca="false">COUNTIF(P:P,P1528)</f>
        <v>1</v>
      </c>
      <c r="R1528" s="38" t="str">
        <f aca="false">E1528&amp;"|"&amp;J1528</f>
        <v>World Warriors|Myths</v>
      </c>
      <c r="S1528" s="39" t="n">
        <f aca="false">COUNTIF(R:R,R1528)</f>
        <v>1</v>
      </c>
      <c r="T1528" s="40" t="str">
        <f aca="false">B1528&amp;"|"&amp;E1528&amp;"|"&amp;J1528</f>
        <v>Co-Op Boss|World Warriors|Myths</v>
      </c>
      <c r="U1528" s="41" t="n">
        <f aca="false">COUNTIF(T:T,T1528)</f>
        <v>1</v>
      </c>
      <c r="V1528" s="42" t="str">
        <f aca="false">B1528&amp;"|"&amp;E1528&amp;"|"&amp;J1528&amp;"|"&amp;N1528</f>
        <v>Co-Op Boss|World Warriors|Myths|Collusion</v>
      </c>
      <c r="W1528" s="43" t="n">
        <f aca="false">COUNTIF(V:V,V1528)</f>
        <v>1</v>
      </c>
    </row>
    <row r="1529" customFormat="false" ht="15.75" hidden="false" customHeight="true" outlineLevel="0" collapsed="false">
      <c r="A1529" s="33" t="s">
        <v>71</v>
      </c>
      <c r="B1529" s="33" t="s">
        <v>34</v>
      </c>
      <c r="C1529" s="34" t="n">
        <v>0</v>
      </c>
      <c r="D1529" s="34" t="n">
        <v>1</v>
      </c>
      <c r="E1529" s="33" t="s">
        <v>3389</v>
      </c>
      <c r="F1529" s="33" t="s">
        <v>3390</v>
      </c>
      <c r="G1529" s="34" t="n">
        <v>8</v>
      </c>
      <c r="H1529" s="33" t="s">
        <v>139</v>
      </c>
      <c r="I1529" s="33" t="s">
        <v>109</v>
      </c>
      <c r="J1529" s="33" t="s">
        <v>3408</v>
      </c>
      <c r="K1529" s="33"/>
      <c r="L1529" s="33"/>
      <c r="M1529" s="33" t="s">
        <v>3409</v>
      </c>
      <c r="N1529" s="35" t="s">
        <v>39</v>
      </c>
      <c r="O1529" s="35" t="n">
        <v>2020</v>
      </c>
      <c r="P1529" s="36" t="str">
        <f aca="false">J1529</f>
        <v>Nature</v>
      </c>
      <c r="Q1529" s="37" t="n">
        <f aca="false">COUNTIF(P:P,P1529)</f>
        <v>1</v>
      </c>
      <c r="R1529" s="38" t="str">
        <f aca="false">E1529&amp;"|"&amp;J1529</f>
        <v>World Warriors|Nature</v>
      </c>
      <c r="S1529" s="39" t="n">
        <f aca="false">COUNTIF(R:R,R1529)</f>
        <v>1</v>
      </c>
      <c r="T1529" s="40" t="str">
        <f aca="false">B1529&amp;"|"&amp;E1529&amp;"|"&amp;J1529</f>
        <v>Co-Op Boss|World Warriors|Nature</v>
      </c>
      <c r="U1529" s="41" t="n">
        <f aca="false">COUNTIF(T:T,T1529)</f>
        <v>1</v>
      </c>
      <c r="V1529" s="42" t="str">
        <f aca="false">B1529&amp;"|"&amp;E1529&amp;"|"&amp;J1529&amp;"|"&amp;N1529</f>
        <v>Co-Op Boss|World Warriors|Nature|Collusion</v>
      </c>
      <c r="W1529" s="43" t="n">
        <f aca="false">COUNTIF(V:V,V1529)</f>
        <v>1</v>
      </c>
    </row>
    <row r="1530" customFormat="false" ht="15.75" hidden="false" customHeight="true" outlineLevel="0" collapsed="false">
      <c r="A1530" s="33" t="s">
        <v>71</v>
      </c>
      <c r="B1530" s="33" t="s">
        <v>34</v>
      </c>
      <c r="C1530" s="34" t="n">
        <v>0</v>
      </c>
      <c r="D1530" s="34" t="n">
        <v>1</v>
      </c>
      <c r="E1530" s="33" t="s">
        <v>3389</v>
      </c>
      <c r="F1530" s="33" t="s">
        <v>3390</v>
      </c>
      <c r="G1530" s="34" t="n">
        <v>1</v>
      </c>
      <c r="H1530" s="33" t="s">
        <v>109</v>
      </c>
      <c r="I1530" s="33" t="s">
        <v>109</v>
      </c>
      <c r="J1530" s="33" t="s">
        <v>2056</v>
      </c>
      <c r="K1530" s="33"/>
      <c r="L1530" s="33"/>
      <c r="M1530" s="33" t="s">
        <v>3410</v>
      </c>
      <c r="N1530" s="35" t="s">
        <v>39</v>
      </c>
      <c r="O1530" s="35" t="n">
        <v>2020</v>
      </c>
      <c r="P1530" s="36" t="str">
        <f aca="false">J1530</f>
        <v>Real Estate</v>
      </c>
      <c r="Q1530" s="37" t="n">
        <f aca="false">COUNTIF(P:P,P1530)</f>
        <v>2</v>
      </c>
      <c r="R1530" s="38" t="str">
        <f aca="false">E1530&amp;"|"&amp;J1530</f>
        <v>World Warriors|Real Estate</v>
      </c>
      <c r="S1530" s="39" t="n">
        <f aca="false">COUNTIF(R:R,R1530)</f>
        <v>1</v>
      </c>
      <c r="T1530" s="40" t="str">
        <f aca="false">B1530&amp;"|"&amp;E1530&amp;"|"&amp;J1530</f>
        <v>Co-Op Boss|World Warriors|Real Estate</v>
      </c>
      <c r="U1530" s="41" t="n">
        <f aca="false">COUNTIF(T:T,T1530)</f>
        <v>1</v>
      </c>
      <c r="V1530" s="42" t="str">
        <f aca="false">B1530&amp;"|"&amp;E1530&amp;"|"&amp;J1530&amp;"|"&amp;N1530</f>
        <v>Co-Op Boss|World Warriors|Real Estate|Collusion</v>
      </c>
      <c r="W1530" s="43" t="n">
        <f aca="false">COUNTIF(V:V,V1530)</f>
        <v>1</v>
      </c>
    </row>
    <row r="1531" customFormat="false" ht="15.75" hidden="false" customHeight="true" outlineLevel="0" collapsed="false">
      <c r="A1531" s="33" t="s">
        <v>71</v>
      </c>
      <c r="B1531" s="33" t="s">
        <v>34</v>
      </c>
      <c r="C1531" s="34" t="n">
        <v>0</v>
      </c>
      <c r="D1531" s="34" t="n">
        <v>1</v>
      </c>
      <c r="E1531" s="33" t="s">
        <v>3389</v>
      </c>
      <c r="F1531" s="33" t="s">
        <v>3390</v>
      </c>
      <c r="G1531" s="34" t="n">
        <v>8</v>
      </c>
      <c r="H1531" s="33" t="s">
        <v>903</v>
      </c>
      <c r="I1531" s="33" t="s">
        <v>109</v>
      </c>
      <c r="J1531" s="33" t="s">
        <v>3411</v>
      </c>
      <c r="K1531" s="33"/>
      <c r="L1531" s="33"/>
      <c r="M1531" s="33" t="s">
        <v>3412</v>
      </c>
      <c r="N1531" s="35" t="s">
        <v>39</v>
      </c>
      <c r="O1531" s="35" t="n">
        <v>2020</v>
      </c>
      <c r="P1531" s="36" t="str">
        <f aca="false">J1531</f>
        <v>Reality</v>
      </c>
      <c r="Q1531" s="37" t="n">
        <f aca="false">COUNTIF(P:P,P1531)</f>
        <v>1</v>
      </c>
      <c r="R1531" s="38" t="str">
        <f aca="false">E1531&amp;"|"&amp;J1531</f>
        <v>World Warriors|Reality</v>
      </c>
      <c r="S1531" s="39" t="n">
        <f aca="false">COUNTIF(R:R,R1531)</f>
        <v>1</v>
      </c>
      <c r="T1531" s="40" t="str">
        <f aca="false">B1531&amp;"|"&amp;E1531&amp;"|"&amp;J1531</f>
        <v>Co-Op Boss|World Warriors|Reality</v>
      </c>
      <c r="U1531" s="41" t="n">
        <f aca="false">COUNTIF(T:T,T1531)</f>
        <v>1</v>
      </c>
      <c r="V1531" s="42" t="str">
        <f aca="false">B1531&amp;"|"&amp;E1531&amp;"|"&amp;J1531&amp;"|"&amp;N1531</f>
        <v>Co-Op Boss|World Warriors|Reality|Collusion</v>
      </c>
      <c r="W1531" s="43" t="n">
        <f aca="false">COUNTIF(V:V,V1531)</f>
        <v>1</v>
      </c>
    </row>
    <row r="1532" customFormat="false" ht="15.75" hidden="false" customHeight="true" outlineLevel="0" collapsed="false">
      <c r="A1532" s="33" t="s">
        <v>71</v>
      </c>
      <c r="B1532" s="33" t="s">
        <v>34</v>
      </c>
      <c r="C1532" s="34" t="n">
        <v>0</v>
      </c>
      <c r="D1532" s="34" t="n">
        <v>1</v>
      </c>
      <c r="E1532" s="33" t="s">
        <v>3389</v>
      </c>
      <c r="F1532" s="33" t="s">
        <v>3390</v>
      </c>
      <c r="G1532" s="34" t="n">
        <v>8</v>
      </c>
      <c r="H1532" s="33" t="s">
        <v>110</v>
      </c>
      <c r="I1532" s="33" t="s">
        <v>109</v>
      </c>
      <c r="J1532" s="33" t="s">
        <v>3413</v>
      </c>
      <c r="K1532" s="33" t="s">
        <v>3414</v>
      </c>
      <c r="L1532" s="33"/>
      <c r="M1532" s="33" t="s">
        <v>3415</v>
      </c>
      <c r="N1532" s="35" t="s">
        <v>39</v>
      </c>
      <c r="O1532" s="35" t="n">
        <v>2020</v>
      </c>
      <c r="P1532" s="36" t="str">
        <f aca="false">J1532</f>
        <v>Space</v>
      </c>
      <c r="Q1532" s="37" t="n">
        <f aca="false">COUNTIF(P:P,P1532)</f>
        <v>1</v>
      </c>
      <c r="R1532" s="38" t="str">
        <f aca="false">E1532&amp;"|"&amp;J1532</f>
        <v>World Warriors|Space</v>
      </c>
      <c r="S1532" s="39" t="n">
        <f aca="false">COUNTIF(R:R,R1532)</f>
        <v>1</v>
      </c>
      <c r="T1532" s="40" t="str">
        <f aca="false">B1532&amp;"|"&amp;E1532&amp;"|"&amp;J1532</f>
        <v>Co-Op Boss|World Warriors|Space</v>
      </c>
      <c r="U1532" s="41" t="n">
        <f aca="false">COUNTIF(T:T,T1532)</f>
        <v>1</v>
      </c>
      <c r="V1532" s="42" t="str">
        <f aca="false">B1532&amp;"|"&amp;E1532&amp;"|"&amp;J1532&amp;"|"&amp;N1532</f>
        <v>Co-Op Boss|World Warriors|Space|Collusion</v>
      </c>
      <c r="W1532" s="43" t="n">
        <f aca="false">COUNTIF(V:V,V1532)</f>
        <v>1</v>
      </c>
    </row>
    <row r="1533" customFormat="false" ht="15.75" hidden="false" customHeight="true" outlineLevel="0" collapsed="false">
      <c r="A1533" s="33" t="s">
        <v>71</v>
      </c>
      <c r="B1533" s="33" t="s">
        <v>34</v>
      </c>
      <c r="C1533" s="34" t="n">
        <v>0</v>
      </c>
      <c r="D1533" s="34" t="n">
        <v>1</v>
      </c>
      <c r="E1533" s="33" t="s">
        <v>3389</v>
      </c>
      <c r="F1533" s="33" t="s">
        <v>3390</v>
      </c>
      <c r="G1533" s="34" t="n">
        <v>8</v>
      </c>
      <c r="H1533" s="33" t="s">
        <v>109</v>
      </c>
      <c r="I1533" s="33" t="s">
        <v>125</v>
      </c>
      <c r="J1533" s="33" t="s">
        <v>3416</v>
      </c>
      <c r="K1533" s="33"/>
      <c r="L1533" s="33"/>
      <c r="M1533" s="33" t="s">
        <v>3417</v>
      </c>
      <c r="N1533" s="35" t="s">
        <v>39</v>
      </c>
      <c r="O1533" s="35" t="n">
        <v>2020</v>
      </c>
      <c r="P1533" s="36" t="str">
        <f aca="false">J1533</f>
        <v>Standing Forces</v>
      </c>
      <c r="Q1533" s="37" t="n">
        <f aca="false">COUNTIF(P:P,P1533)</f>
        <v>1</v>
      </c>
      <c r="R1533" s="38" t="str">
        <f aca="false">E1533&amp;"|"&amp;J1533</f>
        <v>World Warriors|Standing Forces</v>
      </c>
      <c r="S1533" s="39" t="n">
        <f aca="false">COUNTIF(R:R,R1533)</f>
        <v>1</v>
      </c>
      <c r="T1533" s="40" t="str">
        <f aca="false">B1533&amp;"|"&amp;E1533&amp;"|"&amp;J1533</f>
        <v>Co-Op Boss|World Warriors|Standing Forces</v>
      </c>
      <c r="U1533" s="41" t="n">
        <f aca="false">COUNTIF(T:T,T1533)</f>
        <v>1</v>
      </c>
      <c r="V1533" s="42" t="str">
        <f aca="false">B1533&amp;"|"&amp;E1533&amp;"|"&amp;J1533&amp;"|"&amp;N1533</f>
        <v>Co-Op Boss|World Warriors|Standing Forces|Collusion</v>
      </c>
      <c r="W1533" s="43" t="n">
        <f aca="false">COUNTIF(V:V,V1533)</f>
        <v>1</v>
      </c>
    </row>
    <row r="1534" customFormat="false" ht="15.75" hidden="false" customHeight="true" outlineLevel="0" collapsed="false">
      <c r="A1534" s="33" t="s">
        <v>71</v>
      </c>
      <c r="B1534" s="33" t="s">
        <v>34</v>
      </c>
      <c r="C1534" s="34" t="n">
        <v>0</v>
      </c>
      <c r="D1534" s="34" t="n">
        <v>1</v>
      </c>
      <c r="E1534" s="33" t="s">
        <v>3389</v>
      </c>
      <c r="F1534" s="33" t="s">
        <v>3390</v>
      </c>
      <c r="G1534" s="34" t="n">
        <v>8</v>
      </c>
      <c r="H1534" s="33" t="s">
        <v>139</v>
      </c>
      <c r="I1534" s="33" t="s">
        <v>105</v>
      </c>
      <c r="J1534" s="33" t="s">
        <v>3418</v>
      </c>
      <c r="K1534" s="33"/>
      <c r="L1534" s="33"/>
      <c r="M1534" s="33" t="s">
        <v>3419</v>
      </c>
      <c r="N1534" s="35" t="s">
        <v>39</v>
      </c>
      <c r="O1534" s="35" t="n">
        <v>2020</v>
      </c>
      <c r="P1534" s="36" t="str">
        <f aca="false">J1534</f>
        <v>That One Guy</v>
      </c>
      <c r="Q1534" s="37" t="n">
        <f aca="false">COUNTIF(P:P,P1534)</f>
        <v>2</v>
      </c>
      <c r="R1534" s="38" t="str">
        <f aca="false">E1534&amp;"|"&amp;J1534</f>
        <v>World Warriors|That One Guy</v>
      </c>
      <c r="S1534" s="39" t="n">
        <f aca="false">COUNTIF(R:R,R1534)</f>
        <v>2</v>
      </c>
      <c r="T1534" s="40" t="str">
        <f aca="false">B1534&amp;"|"&amp;E1534&amp;"|"&amp;J1534</f>
        <v>Co-Op Boss|World Warriors|That One Guy</v>
      </c>
      <c r="U1534" s="41" t="n">
        <f aca="false">COUNTIF(T:T,T1534)</f>
        <v>1</v>
      </c>
      <c r="V1534" s="42" t="str">
        <f aca="false">B1534&amp;"|"&amp;E1534&amp;"|"&amp;J1534&amp;"|"&amp;N1534</f>
        <v>Co-Op Boss|World Warriors|That One Guy|Collusion</v>
      </c>
      <c r="W1534" s="43" t="n">
        <f aca="false">COUNTIF(V:V,V1534)</f>
        <v>1</v>
      </c>
    </row>
    <row r="1535" customFormat="false" ht="15.75" hidden="false" customHeight="true" outlineLevel="0" collapsed="false">
      <c r="A1535" s="33" t="s">
        <v>71</v>
      </c>
      <c r="B1535" s="33" t="s">
        <v>34</v>
      </c>
      <c r="C1535" s="34" t="n">
        <v>0</v>
      </c>
      <c r="D1535" s="34" t="n">
        <v>1</v>
      </c>
      <c r="E1535" s="33" t="s">
        <v>3389</v>
      </c>
      <c r="F1535" s="33" t="s">
        <v>3390</v>
      </c>
      <c r="G1535" s="34" t="n">
        <v>8</v>
      </c>
      <c r="H1535" s="33" t="s">
        <v>109</v>
      </c>
      <c r="I1535" s="33" t="s">
        <v>162</v>
      </c>
      <c r="J1535" s="33" t="s">
        <v>3420</v>
      </c>
      <c r="K1535" s="33"/>
      <c r="L1535" s="33"/>
      <c r="M1535" s="33" t="s">
        <v>3421</v>
      </c>
      <c r="N1535" s="35" t="s">
        <v>39</v>
      </c>
      <c r="O1535" s="35" t="n">
        <v>2020</v>
      </c>
      <c r="P1535" s="36" t="str">
        <f aca="false">J1535</f>
        <v>The Animals</v>
      </c>
      <c r="Q1535" s="37" t="n">
        <f aca="false">COUNTIF(P:P,P1535)</f>
        <v>1</v>
      </c>
      <c r="R1535" s="38" t="str">
        <f aca="false">E1535&amp;"|"&amp;J1535</f>
        <v>World Warriors|The Animals</v>
      </c>
      <c r="S1535" s="39" t="n">
        <f aca="false">COUNTIF(R:R,R1535)</f>
        <v>1</v>
      </c>
      <c r="T1535" s="40" t="str">
        <f aca="false">B1535&amp;"|"&amp;E1535&amp;"|"&amp;J1535</f>
        <v>Co-Op Boss|World Warriors|The Animals</v>
      </c>
      <c r="U1535" s="41" t="n">
        <f aca="false">COUNTIF(T:T,T1535)</f>
        <v>1</v>
      </c>
      <c r="V1535" s="42" t="str">
        <f aca="false">B1535&amp;"|"&amp;E1535&amp;"|"&amp;J1535&amp;"|"&amp;N1535</f>
        <v>Co-Op Boss|World Warriors|The Animals|Collusion</v>
      </c>
      <c r="W1535" s="43" t="n">
        <f aca="false">COUNTIF(V:V,V1535)</f>
        <v>1</v>
      </c>
    </row>
    <row r="1536" customFormat="false" ht="15.75" hidden="false" customHeight="true" outlineLevel="0" collapsed="false">
      <c r="A1536" s="33" t="s">
        <v>71</v>
      </c>
      <c r="B1536" s="33" t="s">
        <v>34</v>
      </c>
      <c r="C1536" s="34" t="n">
        <v>0</v>
      </c>
      <c r="D1536" s="34" t="n">
        <v>1</v>
      </c>
      <c r="E1536" s="33" t="s">
        <v>3389</v>
      </c>
      <c r="F1536" s="33" t="s">
        <v>3390</v>
      </c>
      <c r="G1536" s="34" t="n">
        <v>7</v>
      </c>
      <c r="H1536" s="33" t="s">
        <v>114</v>
      </c>
      <c r="I1536" s="33" t="s">
        <v>162</v>
      </c>
      <c r="J1536" s="33" t="s">
        <v>3422</v>
      </c>
      <c r="K1536" s="33"/>
      <c r="L1536" s="33"/>
      <c r="M1536" s="33" t="s">
        <v>3423</v>
      </c>
      <c r="N1536" s="35" t="s">
        <v>39</v>
      </c>
      <c r="O1536" s="35" t="n">
        <v>2020</v>
      </c>
      <c r="P1536" s="36" t="str">
        <f aca="false">J1536</f>
        <v>The Bees</v>
      </c>
      <c r="Q1536" s="37" t="n">
        <f aca="false">COUNTIF(P:P,P1536)</f>
        <v>2</v>
      </c>
      <c r="R1536" s="38" t="str">
        <f aca="false">E1536&amp;"|"&amp;J1536</f>
        <v>World Warriors|The Bees</v>
      </c>
      <c r="S1536" s="39" t="n">
        <f aca="false">COUNTIF(R:R,R1536)</f>
        <v>2</v>
      </c>
      <c r="T1536" s="40" t="str">
        <f aca="false">B1536&amp;"|"&amp;E1536&amp;"|"&amp;J1536</f>
        <v>Co-Op Boss|World Warriors|The Bees</v>
      </c>
      <c r="U1536" s="41" t="n">
        <f aca="false">COUNTIF(T:T,T1536)</f>
        <v>1</v>
      </c>
      <c r="V1536" s="42" t="str">
        <f aca="false">B1536&amp;"|"&amp;E1536&amp;"|"&amp;J1536&amp;"|"&amp;N1536</f>
        <v>Co-Op Boss|World Warriors|The Bees|Collusion</v>
      </c>
      <c r="W1536" s="43" t="n">
        <f aca="false">COUNTIF(V:V,V1536)</f>
        <v>1</v>
      </c>
    </row>
    <row r="1537" customFormat="false" ht="15.75" hidden="false" customHeight="true" outlineLevel="0" collapsed="false">
      <c r="A1537" s="33" t="s">
        <v>71</v>
      </c>
      <c r="B1537" s="33" t="s">
        <v>34</v>
      </c>
      <c r="C1537" s="34" t="n">
        <v>0</v>
      </c>
      <c r="D1537" s="34" t="n">
        <v>1</v>
      </c>
      <c r="E1537" s="33" t="s">
        <v>3389</v>
      </c>
      <c r="F1537" s="33" t="s">
        <v>3390</v>
      </c>
      <c r="G1537" s="34" t="n">
        <v>8</v>
      </c>
      <c r="H1537" s="33" t="s">
        <v>139</v>
      </c>
      <c r="I1537" s="33" t="s">
        <v>105</v>
      </c>
      <c r="J1537" s="33" t="s">
        <v>3424</v>
      </c>
      <c r="K1537" s="33"/>
      <c r="L1537" s="33"/>
      <c r="M1537" s="33" t="s">
        <v>3425</v>
      </c>
      <c r="N1537" s="35" t="s">
        <v>39</v>
      </c>
      <c r="O1537" s="35" t="n">
        <v>2020</v>
      </c>
      <c r="P1537" s="36" t="str">
        <f aca="false">J1537</f>
        <v>The Casuals</v>
      </c>
      <c r="Q1537" s="37" t="n">
        <f aca="false">COUNTIF(P:P,P1537)</f>
        <v>1</v>
      </c>
      <c r="R1537" s="38" t="str">
        <f aca="false">E1537&amp;"|"&amp;J1537</f>
        <v>World Warriors|The Casuals</v>
      </c>
      <c r="S1537" s="39" t="n">
        <f aca="false">COUNTIF(R:R,R1537)</f>
        <v>1</v>
      </c>
      <c r="T1537" s="40" t="str">
        <f aca="false">B1537&amp;"|"&amp;E1537&amp;"|"&amp;J1537</f>
        <v>Co-Op Boss|World Warriors|The Casuals</v>
      </c>
      <c r="U1537" s="41" t="n">
        <f aca="false">COUNTIF(T:T,T1537)</f>
        <v>1</v>
      </c>
      <c r="V1537" s="42" t="str">
        <f aca="false">B1537&amp;"|"&amp;E1537&amp;"|"&amp;J1537&amp;"|"&amp;N1537</f>
        <v>Co-Op Boss|World Warriors|The Casuals|Collusion</v>
      </c>
      <c r="W1537" s="43" t="n">
        <f aca="false">COUNTIF(V:V,V1537)</f>
        <v>1</v>
      </c>
    </row>
    <row r="1538" customFormat="false" ht="15.75" hidden="false" customHeight="true" outlineLevel="0" collapsed="false">
      <c r="A1538" s="33" t="s">
        <v>71</v>
      </c>
      <c r="B1538" s="33" t="s">
        <v>34</v>
      </c>
      <c r="C1538" s="34" t="n">
        <v>0</v>
      </c>
      <c r="D1538" s="34" t="n">
        <v>1</v>
      </c>
      <c r="E1538" s="33" t="s">
        <v>3389</v>
      </c>
      <c r="F1538" s="33" t="s">
        <v>3390</v>
      </c>
      <c r="G1538" s="34" t="n">
        <v>8</v>
      </c>
      <c r="H1538" s="33" t="s">
        <v>139</v>
      </c>
      <c r="I1538" s="33" t="s">
        <v>105</v>
      </c>
      <c r="J1538" s="33" t="s">
        <v>3426</v>
      </c>
      <c r="K1538" s="33" t="s">
        <v>3427</v>
      </c>
      <c r="L1538" s="33"/>
      <c r="M1538" s="33" t="s">
        <v>3428</v>
      </c>
      <c r="N1538" s="35" t="s">
        <v>39</v>
      </c>
      <c r="O1538" s="35" t="n">
        <v>2020</v>
      </c>
      <c r="P1538" s="36" t="str">
        <f aca="false">J1538</f>
        <v>The Economy</v>
      </c>
      <c r="Q1538" s="37" t="n">
        <f aca="false">COUNTIF(P:P,P1538)</f>
        <v>1</v>
      </c>
      <c r="R1538" s="38" t="str">
        <f aca="false">E1538&amp;"|"&amp;J1538</f>
        <v>World Warriors|The Economy</v>
      </c>
      <c r="S1538" s="39" t="n">
        <f aca="false">COUNTIF(R:R,R1538)</f>
        <v>1</v>
      </c>
      <c r="T1538" s="40" t="str">
        <f aca="false">B1538&amp;"|"&amp;E1538&amp;"|"&amp;J1538</f>
        <v>Co-Op Boss|World Warriors|The Economy</v>
      </c>
      <c r="U1538" s="41" t="n">
        <f aca="false">COUNTIF(T:T,T1538)</f>
        <v>1</v>
      </c>
      <c r="V1538" s="42" t="str">
        <f aca="false">B1538&amp;"|"&amp;E1538&amp;"|"&amp;J1538&amp;"|"&amp;N1538</f>
        <v>Co-Op Boss|World Warriors|The Economy|Collusion</v>
      </c>
      <c r="W1538" s="43" t="n">
        <f aca="false">COUNTIF(V:V,V1538)</f>
        <v>1</v>
      </c>
    </row>
    <row r="1539" customFormat="false" ht="15.75" hidden="false" customHeight="true" outlineLevel="0" collapsed="false">
      <c r="A1539" s="33" t="s">
        <v>71</v>
      </c>
      <c r="B1539" s="33" t="s">
        <v>34</v>
      </c>
      <c r="C1539" s="34" t="n">
        <v>0</v>
      </c>
      <c r="D1539" s="34" t="n">
        <v>1</v>
      </c>
      <c r="E1539" s="33" t="s">
        <v>3389</v>
      </c>
      <c r="F1539" s="33" t="s">
        <v>3390</v>
      </c>
      <c r="G1539" s="34" t="n">
        <v>8</v>
      </c>
      <c r="H1539" s="33" t="s">
        <v>139</v>
      </c>
      <c r="I1539" s="33" t="s">
        <v>109</v>
      </c>
      <c r="J1539" s="33" t="s">
        <v>3429</v>
      </c>
      <c r="K1539" s="33"/>
      <c r="L1539" s="33"/>
      <c r="M1539" s="33" t="s">
        <v>3430</v>
      </c>
      <c r="N1539" s="35" t="s">
        <v>39</v>
      </c>
      <c r="O1539" s="35" t="n">
        <v>2020</v>
      </c>
      <c r="P1539" s="36" t="str">
        <f aca="false">J1539</f>
        <v>The Ground</v>
      </c>
      <c r="Q1539" s="37" t="n">
        <f aca="false">COUNTIF(P:P,P1539)</f>
        <v>1</v>
      </c>
      <c r="R1539" s="38" t="str">
        <f aca="false">E1539&amp;"|"&amp;J1539</f>
        <v>World Warriors|The Ground</v>
      </c>
      <c r="S1539" s="39" t="n">
        <f aca="false">COUNTIF(R:R,R1539)</f>
        <v>1</v>
      </c>
      <c r="T1539" s="40" t="str">
        <f aca="false">B1539&amp;"|"&amp;E1539&amp;"|"&amp;J1539</f>
        <v>Co-Op Boss|World Warriors|The Ground</v>
      </c>
      <c r="U1539" s="41" t="n">
        <f aca="false">COUNTIF(T:T,T1539)</f>
        <v>1</v>
      </c>
      <c r="V1539" s="42" t="str">
        <f aca="false">B1539&amp;"|"&amp;E1539&amp;"|"&amp;J1539&amp;"|"&amp;N1539</f>
        <v>Co-Op Boss|World Warriors|The Ground|Collusion</v>
      </c>
      <c r="W1539" s="43" t="n">
        <f aca="false">COUNTIF(V:V,V1539)</f>
        <v>1</v>
      </c>
    </row>
    <row r="1540" customFormat="false" ht="15.75" hidden="false" customHeight="true" outlineLevel="0" collapsed="false">
      <c r="A1540" s="33" t="s">
        <v>71</v>
      </c>
      <c r="B1540" s="33" t="s">
        <v>34</v>
      </c>
      <c r="C1540" s="34" t="n">
        <v>0</v>
      </c>
      <c r="D1540" s="34" t="n">
        <v>1</v>
      </c>
      <c r="E1540" s="33" t="s">
        <v>3389</v>
      </c>
      <c r="F1540" s="33" t="s">
        <v>3390</v>
      </c>
      <c r="G1540" s="34" t="n">
        <v>1</v>
      </c>
      <c r="H1540" s="33" t="s">
        <v>109</v>
      </c>
      <c r="I1540" s="33" t="s">
        <v>109</v>
      </c>
      <c r="J1540" s="33" t="s">
        <v>2089</v>
      </c>
      <c r="K1540" s="33"/>
      <c r="L1540" s="33"/>
      <c r="M1540" s="33" t="s">
        <v>3431</v>
      </c>
      <c r="N1540" s="35" t="s">
        <v>39</v>
      </c>
      <c r="O1540" s="35" t="n">
        <v>2020</v>
      </c>
      <c r="P1540" s="36" t="str">
        <f aca="false">J1540</f>
        <v>The Human Spirit</v>
      </c>
      <c r="Q1540" s="37" t="n">
        <f aca="false">COUNTIF(P:P,P1540)</f>
        <v>2</v>
      </c>
      <c r="R1540" s="38" t="str">
        <f aca="false">E1540&amp;"|"&amp;J1540</f>
        <v>World Warriors|The Human Spirit</v>
      </c>
      <c r="S1540" s="39" t="n">
        <f aca="false">COUNTIF(R:R,R1540)</f>
        <v>1</v>
      </c>
      <c r="T1540" s="40" t="str">
        <f aca="false">B1540&amp;"|"&amp;E1540&amp;"|"&amp;J1540</f>
        <v>Co-Op Boss|World Warriors|The Human Spirit</v>
      </c>
      <c r="U1540" s="41" t="n">
        <f aca="false">COUNTIF(T:T,T1540)</f>
        <v>1</v>
      </c>
      <c r="V1540" s="42" t="str">
        <f aca="false">B1540&amp;"|"&amp;E1540&amp;"|"&amp;J1540&amp;"|"&amp;N1540</f>
        <v>Co-Op Boss|World Warriors|The Human Spirit|Collusion</v>
      </c>
      <c r="W1540" s="43" t="n">
        <f aca="false">COUNTIF(V:V,V1540)</f>
        <v>1</v>
      </c>
    </row>
    <row r="1541" customFormat="false" ht="15.75" hidden="false" customHeight="true" outlineLevel="0" collapsed="false">
      <c r="A1541" s="33" t="s">
        <v>71</v>
      </c>
      <c r="B1541" s="33" t="s">
        <v>34</v>
      </c>
      <c r="C1541" s="34" t="n">
        <v>0</v>
      </c>
      <c r="D1541" s="34" t="n">
        <v>1</v>
      </c>
      <c r="E1541" s="33" t="s">
        <v>3389</v>
      </c>
      <c r="F1541" s="33" t="s">
        <v>3390</v>
      </c>
      <c r="G1541" s="34" t="n">
        <v>8</v>
      </c>
      <c r="H1541" s="33" t="s">
        <v>109</v>
      </c>
      <c r="I1541" s="33" t="s">
        <v>117</v>
      </c>
      <c r="J1541" s="33" t="s">
        <v>3432</v>
      </c>
      <c r="K1541" s="33" t="s">
        <v>3433</v>
      </c>
      <c r="L1541" s="33"/>
      <c r="M1541" s="33" t="s">
        <v>3434</v>
      </c>
      <c r="N1541" s="35" t="s">
        <v>39</v>
      </c>
      <c r="O1541" s="35" t="n">
        <v>2020</v>
      </c>
      <c r="P1541" s="36" t="str">
        <f aca="false">J1541</f>
        <v>The Machine Uprising</v>
      </c>
      <c r="Q1541" s="37" t="n">
        <f aca="false">COUNTIF(P:P,P1541)</f>
        <v>1</v>
      </c>
      <c r="R1541" s="38" t="str">
        <f aca="false">E1541&amp;"|"&amp;J1541</f>
        <v>World Warriors|The Machine Uprising</v>
      </c>
      <c r="S1541" s="39" t="n">
        <f aca="false">COUNTIF(R:R,R1541)</f>
        <v>1</v>
      </c>
      <c r="T1541" s="40" t="str">
        <f aca="false">B1541&amp;"|"&amp;E1541&amp;"|"&amp;J1541</f>
        <v>Co-Op Boss|World Warriors|The Machine Uprising</v>
      </c>
      <c r="U1541" s="41" t="n">
        <f aca="false">COUNTIF(T:T,T1541)</f>
        <v>1</v>
      </c>
      <c r="V1541" s="42" t="str">
        <f aca="false">B1541&amp;"|"&amp;E1541&amp;"|"&amp;J1541&amp;"|"&amp;N1541</f>
        <v>Co-Op Boss|World Warriors|The Machine Uprising|Collusion</v>
      </c>
      <c r="W1541" s="43" t="n">
        <f aca="false">COUNTIF(V:V,V1541)</f>
        <v>1</v>
      </c>
    </row>
    <row r="1542" customFormat="false" ht="15.75" hidden="false" customHeight="true" outlineLevel="0" collapsed="false">
      <c r="A1542" s="33" t="s">
        <v>71</v>
      </c>
      <c r="B1542" s="33" t="s">
        <v>34</v>
      </c>
      <c r="C1542" s="34" t="n">
        <v>0</v>
      </c>
      <c r="D1542" s="34" t="n">
        <v>1</v>
      </c>
      <c r="E1542" s="33" t="s">
        <v>3389</v>
      </c>
      <c r="F1542" s="33" t="s">
        <v>3390</v>
      </c>
      <c r="G1542" s="34" t="n">
        <v>8</v>
      </c>
      <c r="H1542" s="33" t="s">
        <v>124</v>
      </c>
      <c r="I1542" s="33" t="s">
        <v>109</v>
      </c>
      <c r="J1542" s="33" t="s">
        <v>3435</v>
      </c>
      <c r="K1542" s="33"/>
      <c r="L1542" s="33"/>
      <c r="M1542" s="33" t="s">
        <v>3436</v>
      </c>
      <c r="N1542" s="35" t="s">
        <v>39</v>
      </c>
      <c r="O1542" s="35" t="n">
        <v>2020</v>
      </c>
      <c r="P1542" s="36" t="str">
        <f aca="false">J1542</f>
        <v>The Ocean</v>
      </c>
      <c r="Q1542" s="37" t="n">
        <f aca="false">COUNTIF(P:P,P1542)</f>
        <v>1</v>
      </c>
      <c r="R1542" s="38" t="str">
        <f aca="false">E1542&amp;"|"&amp;J1542</f>
        <v>World Warriors|The Ocean</v>
      </c>
      <c r="S1542" s="39" t="n">
        <f aca="false">COUNTIF(R:R,R1542)</f>
        <v>1</v>
      </c>
      <c r="T1542" s="40" t="str">
        <f aca="false">B1542&amp;"|"&amp;E1542&amp;"|"&amp;J1542</f>
        <v>Co-Op Boss|World Warriors|The Ocean</v>
      </c>
      <c r="U1542" s="41" t="n">
        <f aca="false">COUNTIF(T:T,T1542)</f>
        <v>1</v>
      </c>
      <c r="V1542" s="42" t="str">
        <f aca="false">B1542&amp;"|"&amp;E1542&amp;"|"&amp;J1542&amp;"|"&amp;N1542</f>
        <v>Co-Op Boss|World Warriors|The Ocean|Collusion</v>
      </c>
      <c r="W1542" s="43" t="n">
        <f aca="false">COUNTIF(V:V,V1542)</f>
        <v>1</v>
      </c>
    </row>
    <row r="1543" customFormat="false" ht="15.75" hidden="false" customHeight="true" outlineLevel="0" collapsed="false">
      <c r="A1543" s="33" t="s">
        <v>71</v>
      </c>
      <c r="B1543" s="33" t="s">
        <v>34</v>
      </c>
      <c r="C1543" s="34" t="n">
        <v>0</v>
      </c>
      <c r="D1543" s="34" t="n">
        <v>1</v>
      </c>
      <c r="E1543" s="33" t="s">
        <v>3389</v>
      </c>
      <c r="F1543" s="33" t="s">
        <v>3390</v>
      </c>
      <c r="G1543" s="34" t="n">
        <v>8</v>
      </c>
      <c r="H1543" s="33" t="s">
        <v>109</v>
      </c>
      <c r="I1543" s="33" t="s">
        <v>105</v>
      </c>
      <c r="J1543" s="33" t="s">
        <v>3437</v>
      </c>
      <c r="K1543" s="33"/>
      <c r="L1543" s="33"/>
      <c r="M1543" s="33" t="s">
        <v>3438</v>
      </c>
      <c r="N1543" s="35" t="s">
        <v>39</v>
      </c>
      <c r="O1543" s="35" t="n">
        <v>2020</v>
      </c>
      <c r="P1543" s="36" t="str">
        <f aca="false">J1543</f>
        <v>The People</v>
      </c>
      <c r="Q1543" s="37" t="n">
        <f aca="false">COUNTIF(P:P,P1543)</f>
        <v>1</v>
      </c>
      <c r="R1543" s="38" t="str">
        <f aca="false">E1543&amp;"|"&amp;J1543</f>
        <v>World Warriors|The People</v>
      </c>
      <c r="S1543" s="39" t="n">
        <f aca="false">COUNTIF(R:R,R1543)</f>
        <v>1</v>
      </c>
      <c r="T1543" s="40" t="str">
        <f aca="false">B1543&amp;"|"&amp;E1543&amp;"|"&amp;J1543</f>
        <v>Co-Op Boss|World Warriors|The People</v>
      </c>
      <c r="U1543" s="41" t="n">
        <f aca="false">COUNTIF(T:T,T1543)</f>
        <v>1</v>
      </c>
      <c r="V1543" s="42" t="str">
        <f aca="false">B1543&amp;"|"&amp;E1543&amp;"|"&amp;J1543&amp;"|"&amp;N1543</f>
        <v>Co-Op Boss|World Warriors|The People|Collusion</v>
      </c>
      <c r="W1543" s="43" t="n">
        <f aca="false">COUNTIF(V:V,V1543)</f>
        <v>1</v>
      </c>
    </row>
    <row r="1544" customFormat="false" ht="15.75" hidden="false" customHeight="true" outlineLevel="0" collapsed="false">
      <c r="A1544" s="33" t="s">
        <v>71</v>
      </c>
      <c r="B1544" s="33" t="s">
        <v>34</v>
      </c>
      <c r="C1544" s="34" t="n">
        <v>0</v>
      </c>
      <c r="D1544" s="34" t="n">
        <v>1</v>
      </c>
      <c r="E1544" s="33" t="s">
        <v>3389</v>
      </c>
      <c r="F1544" s="33" t="s">
        <v>3390</v>
      </c>
      <c r="G1544" s="34" t="n">
        <v>8</v>
      </c>
      <c r="H1544" s="33" t="s">
        <v>129</v>
      </c>
      <c r="I1544" s="33" t="s">
        <v>109</v>
      </c>
      <c r="J1544" s="33" t="s">
        <v>3439</v>
      </c>
      <c r="K1544" s="33"/>
      <c r="L1544" s="33"/>
      <c r="M1544" s="33" t="s">
        <v>3440</v>
      </c>
      <c r="N1544" s="35" t="s">
        <v>39</v>
      </c>
      <c r="O1544" s="35" t="n">
        <v>2020</v>
      </c>
      <c r="P1544" s="36" t="str">
        <f aca="false">J1544</f>
        <v>The Sky</v>
      </c>
      <c r="Q1544" s="37" t="n">
        <f aca="false">COUNTIF(P:P,P1544)</f>
        <v>1</v>
      </c>
      <c r="R1544" s="38" t="str">
        <f aca="false">E1544&amp;"|"&amp;J1544</f>
        <v>World Warriors|The Sky</v>
      </c>
      <c r="S1544" s="39" t="n">
        <f aca="false">COUNTIF(R:R,R1544)</f>
        <v>1</v>
      </c>
      <c r="T1544" s="40" t="str">
        <f aca="false">B1544&amp;"|"&amp;E1544&amp;"|"&amp;J1544</f>
        <v>Co-Op Boss|World Warriors|The Sky</v>
      </c>
      <c r="U1544" s="41" t="n">
        <f aca="false">COUNTIF(T:T,T1544)</f>
        <v>1</v>
      </c>
      <c r="V1544" s="42" t="str">
        <f aca="false">B1544&amp;"|"&amp;E1544&amp;"|"&amp;J1544&amp;"|"&amp;N1544</f>
        <v>Co-Op Boss|World Warriors|The Sky|Collusion</v>
      </c>
      <c r="W1544" s="43" t="n">
        <f aca="false">COUNTIF(V:V,V1544)</f>
        <v>1</v>
      </c>
    </row>
    <row r="1545" customFormat="false" ht="15.75" hidden="false" customHeight="true" outlineLevel="0" collapsed="false">
      <c r="A1545" s="33" t="s">
        <v>71</v>
      </c>
      <c r="B1545" s="33" t="s">
        <v>34</v>
      </c>
      <c r="C1545" s="34" t="n">
        <v>0</v>
      </c>
      <c r="D1545" s="34" t="n">
        <v>1</v>
      </c>
      <c r="E1545" s="33" t="s">
        <v>3389</v>
      </c>
      <c r="F1545" s="33" t="s">
        <v>3390</v>
      </c>
      <c r="G1545" s="34" t="n">
        <v>6</v>
      </c>
      <c r="H1545" s="33" t="s">
        <v>114</v>
      </c>
      <c r="I1545" s="33" t="s">
        <v>105</v>
      </c>
      <c r="J1545" s="33" t="s">
        <v>3441</v>
      </c>
      <c r="K1545" s="33"/>
      <c r="L1545" s="33"/>
      <c r="M1545" s="33" t="s">
        <v>3442</v>
      </c>
      <c r="N1545" s="35" t="s">
        <v>39</v>
      </c>
      <c r="O1545" s="35" t="n">
        <v>2020</v>
      </c>
      <c r="P1545" s="36" t="str">
        <f aca="false">J1545</f>
        <v>The Tournament</v>
      </c>
      <c r="Q1545" s="37" t="n">
        <f aca="false">COUNTIF(P:P,P1545)</f>
        <v>1</v>
      </c>
      <c r="R1545" s="38" t="str">
        <f aca="false">E1545&amp;"|"&amp;J1545</f>
        <v>World Warriors|The Tournament</v>
      </c>
      <c r="S1545" s="39" t="n">
        <f aca="false">COUNTIF(R:R,R1545)</f>
        <v>1</v>
      </c>
      <c r="T1545" s="40" t="str">
        <f aca="false">B1545&amp;"|"&amp;E1545&amp;"|"&amp;J1545</f>
        <v>Co-Op Boss|World Warriors|The Tournament</v>
      </c>
      <c r="U1545" s="41" t="n">
        <f aca="false">COUNTIF(T:T,T1545)</f>
        <v>1</v>
      </c>
      <c r="V1545" s="42" t="str">
        <f aca="false">B1545&amp;"|"&amp;E1545&amp;"|"&amp;J1545&amp;"|"&amp;N1545</f>
        <v>Co-Op Boss|World Warriors|The Tournament|Collusion</v>
      </c>
      <c r="W1545" s="43" t="n">
        <f aca="false">COUNTIF(V:V,V1545)</f>
        <v>1</v>
      </c>
    </row>
    <row r="1546" customFormat="false" ht="15.75" hidden="false" customHeight="true" outlineLevel="0" collapsed="false">
      <c r="A1546" s="33" t="s">
        <v>71</v>
      </c>
      <c r="B1546" s="33" t="s">
        <v>34</v>
      </c>
      <c r="C1546" s="34" t="n">
        <v>0</v>
      </c>
      <c r="D1546" s="34" t="n">
        <v>1</v>
      </c>
      <c r="E1546" s="33" t="s">
        <v>3389</v>
      </c>
      <c r="F1546" s="33" t="s">
        <v>3390</v>
      </c>
      <c r="G1546" s="34" t="n">
        <v>1</v>
      </c>
      <c r="H1546" s="33" t="s">
        <v>109</v>
      </c>
      <c r="I1546" s="33" t="s">
        <v>109</v>
      </c>
      <c r="J1546" s="33" t="s">
        <v>3443</v>
      </c>
      <c r="K1546" s="33"/>
      <c r="L1546" s="33"/>
      <c r="M1546" s="33" t="s">
        <v>936</v>
      </c>
      <c r="N1546" s="35" t="s">
        <v>39</v>
      </c>
      <c r="O1546" s="35" t="n">
        <v>2020</v>
      </c>
      <c r="P1546" s="36" t="str">
        <f aca="false">J1546</f>
        <v>Time Immemorial</v>
      </c>
      <c r="Q1546" s="37" t="n">
        <f aca="false">COUNTIF(P:P,P1546)</f>
        <v>2</v>
      </c>
      <c r="R1546" s="38" t="str">
        <f aca="false">E1546&amp;"|"&amp;J1546</f>
        <v>World Warriors|Time Immemorial</v>
      </c>
      <c r="S1546" s="39" t="n">
        <f aca="false">COUNTIF(R:R,R1546)</f>
        <v>2</v>
      </c>
      <c r="T1546" s="40" t="str">
        <f aca="false">B1546&amp;"|"&amp;E1546&amp;"|"&amp;J1546</f>
        <v>Co-Op Boss|World Warriors|Time Immemorial</v>
      </c>
      <c r="U1546" s="41" t="n">
        <f aca="false">COUNTIF(T:T,T1546)</f>
        <v>1</v>
      </c>
      <c r="V1546" s="42" t="str">
        <f aca="false">B1546&amp;"|"&amp;E1546&amp;"|"&amp;J1546&amp;"|"&amp;N1546</f>
        <v>Co-Op Boss|World Warriors|Time Immemorial|Collusion</v>
      </c>
      <c r="W1546" s="43" t="n">
        <f aca="false">COUNTIF(V:V,V1546)</f>
        <v>1</v>
      </c>
    </row>
    <row r="1547" customFormat="false" ht="15.75" hidden="false" customHeight="true" outlineLevel="0" collapsed="false">
      <c r="A1547" s="33" t="s">
        <v>71</v>
      </c>
      <c r="B1547" s="33" t="s">
        <v>34</v>
      </c>
      <c r="C1547" s="34" t="n">
        <v>0</v>
      </c>
      <c r="D1547" s="34" t="n">
        <v>1</v>
      </c>
      <c r="E1547" s="33" t="s">
        <v>3389</v>
      </c>
      <c r="F1547" s="33" t="s">
        <v>3390</v>
      </c>
      <c r="G1547" s="34" t="n">
        <v>8</v>
      </c>
      <c r="H1547" s="33" t="s">
        <v>109</v>
      </c>
      <c r="I1547" s="33" t="s">
        <v>120</v>
      </c>
      <c r="J1547" s="33" t="s">
        <v>3444</v>
      </c>
      <c r="K1547" s="33" t="s">
        <v>3445</v>
      </c>
      <c r="L1547" s="33"/>
      <c r="M1547" s="33" t="s">
        <v>3446</v>
      </c>
      <c r="N1547" s="35" t="s">
        <v>39</v>
      </c>
      <c r="O1547" s="35" t="n">
        <v>2020</v>
      </c>
      <c r="P1547" s="36" t="str">
        <f aca="false">J1547</f>
        <v>Union Mages</v>
      </c>
      <c r="Q1547" s="37" t="n">
        <f aca="false">COUNTIF(P:P,P1547)</f>
        <v>2</v>
      </c>
      <c r="R1547" s="38" t="str">
        <f aca="false">E1547&amp;"|"&amp;J1547</f>
        <v>World Warriors|Union Mages</v>
      </c>
      <c r="S1547" s="39" t="n">
        <f aca="false">COUNTIF(R:R,R1547)</f>
        <v>2</v>
      </c>
      <c r="T1547" s="40" t="str">
        <f aca="false">B1547&amp;"|"&amp;E1547&amp;"|"&amp;J1547</f>
        <v>Co-Op Boss|World Warriors|Union Mages</v>
      </c>
      <c r="U1547" s="41" t="n">
        <f aca="false">COUNTIF(T:T,T1547)</f>
        <v>1</v>
      </c>
      <c r="V1547" s="42" t="str">
        <f aca="false">B1547&amp;"|"&amp;E1547&amp;"|"&amp;J1547&amp;"|"&amp;N1547</f>
        <v>Co-Op Boss|World Warriors|Union Mages|Collusion</v>
      </c>
      <c r="W1547" s="43" t="n">
        <f aca="false">COUNTIF(V:V,V1547)</f>
        <v>1</v>
      </c>
    </row>
    <row r="1548" customFormat="false" ht="15.75" hidden="false" customHeight="true" outlineLevel="0" collapsed="false">
      <c r="A1548" s="33" t="s">
        <v>77</v>
      </c>
      <c r="B1548" s="33" t="s">
        <v>14</v>
      </c>
      <c r="C1548" s="34" t="n">
        <v>5</v>
      </c>
      <c r="D1548" s="34" t="n">
        <v>2</v>
      </c>
      <c r="E1548" s="33" t="s">
        <v>3389</v>
      </c>
      <c r="F1548" s="33" t="s">
        <v>3447</v>
      </c>
      <c r="G1548" s="34" t="n">
        <v>6</v>
      </c>
      <c r="H1548" s="33" t="s">
        <v>110</v>
      </c>
      <c r="I1548" s="33" t="s">
        <v>109</v>
      </c>
      <c r="J1548" s="33" t="s">
        <v>3393</v>
      </c>
      <c r="K1548" s="33" t="s">
        <v>3448</v>
      </c>
      <c r="L1548" s="33"/>
      <c r="M1548" s="33" t="s">
        <v>3449</v>
      </c>
      <c r="N1548" s="35" t="s">
        <v>39</v>
      </c>
      <c r="O1548" s="35" t="n">
        <v>2020</v>
      </c>
      <c r="P1548" s="36" t="str">
        <f aca="false">J1548</f>
        <v>Darkness</v>
      </c>
      <c r="Q1548" s="37" t="n">
        <f aca="false">COUNTIF(P:P,P1548)</f>
        <v>2</v>
      </c>
      <c r="R1548" s="38" t="str">
        <f aca="false">E1548&amp;"|"&amp;J1548</f>
        <v>World Warriors|Darkness</v>
      </c>
      <c r="S1548" s="39" t="n">
        <f aca="false">COUNTIF(R:R,R1548)</f>
        <v>2</v>
      </c>
      <c r="T1548" s="40" t="str">
        <f aca="false">B1548&amp;"|"&amp;E1548&amp;"|"&amp;J1548</f>
        <v>Premium|World Warriors|Darkness</v>
      </c>
      <c r="U1548" s="41" t="n">
        <f aca="false">COUNTIF(T:T,T1548)</f>
        <v>1</v>
      </c>
      <c r="V1548" s="42" t="str">
        <f aca="false">B1548&amp;"|"&amp;E1548&amp;"|"&amp;J1548&amp;"|"&amp;N1548</f>
        <v>Premium|World Warriors|Darkness|Collusion</v>
      </c>
      <c r="W1548" s="43" t="n">
        <f aca="false">COUNTIF(V:V,V1548)</f>
        <v>1</v>
      </c>
    </row>
    <row r="1549" customFormat="false" ht="15.75" hidden="false" customHeight="true" outlineLevel="0" collapsed="false">
      <c r="A1549" s="33" t="s">
        <v>77</v>
      </c>
      <c r="B1549" s="33" t="s">
        <v>14</v>
      </c>
      <c r="C1549" s="34" t="n">
        <v>5</v>
      </c>
      <c r="D1549" s="34" t="n">
        <v>3</v>
      </c>
      <c r="E1549" s="33" t="s">
        <v>3389</v>
      </c>
      <c r="F1549" s="33" t="s">
        <v>3447</v>
      </c>
      <c r="G1549" s="34" t="n">
        <v>3</v>
      </c>
      <c r="H1549" s="33" t="s">
        <v>139</v>
      </c>
      <c r="I1549" s="33" t="s">
        <v>109</v>
      </c>
      <c r="J1549" s="33" t="s">
        <v>9</v>
      </c>
      <c r="K1549" s="33" t="s">
        <v>3450</v>
      </c>
      <c r="L1549" s="33"/>
      <c r="M1549" s="33" t="s">
        <v>3451</v>
      </c>
      <c r="N1549" s="35" t="s">
        <v>39</v>
      </c>
      <c r="O1549" s="35" t="n">
        <v>2020</v>
      </c>
      <c r="P1549" s="36" t="str">
        <f aca="false">J1549</f>
        <v>Millennium Blades</v>
      </c>
      <c r="Q1549" s="37" t="n">
        <f aca="false">COUNTIF(P:P,P1549)</f>
        <v>1</v>
      </c>
      <c r="R1549" s="38" t="str">
        <f aca="false">E1549&amp;"|"&amp;J1549</f>
        <v>World Warriors|Millennium Blades</v>
      </c>
      <c r="S1549" s="39" t="n">
        <f aca="false">COUNTIF(R:R,R1549)</f>
        <v>1</v>
      </c>
      <c r="T1549" s="40" t="str">
        <f aca="false">B1549&amp;"|"&amp;E1549&amp;"|"&amp;J1549</f>
        <v>Premium|World Warriors|Millennium Blades</v>
      </c>
      <c r="U1549" s="41" t="n">
        <f aca="false">COUNTIF(T:T,T1549)</f>
        <v>1</v>
      </c>
      <c r="V1549" s="42" t="str">
        <f aca="false">B1549&amp;"|"&amp;E1549&amp;"|"&amp;J1549&amp;"|"&amp;N1549</f>
        <v>Premium|World Warriors|Millennium Blades|Collusion</v>
      </c>
      <c r="W1549" s="43" t="n">
        <f aca="false">COUNTIF(V:V,V1549)</f>
        <v>1</v>
      </c>
    </row>
    <row r="1550" customFormat="false" ht="15.75" hidden="false" customHeight="true" outlineLevel="0" collapsed="false">
      <c r="A1550" s="33" t="s">
        <v>77</v>
      </c>
      <c r="B1550" s="33" t="s">
        <v>14</v>
      </c>
      <c r="C1550" s="34" t="n">
        <v>5</v>
      </c>
      <c r="D1550" s="34" t="n">
        <v>1</v>
      </c>
      <c r="E1550" s="33" t="s">
        <v>3389</v>
      </c>
      <c r="F1550" s="33" t="s">
        <v>3447</v>
      </c>
      <c r="G1550" s="34" t="n">
        <v>7</v>
      </c>
      <c r="H1550" s="33" t="s">
        <v>109</v>
      </c>
      <c r="I1550" s="33" t="s">
        <v>105</v>
      </c>
      <c r="J1550" s="33" t="s">
        <v>3418</v>
      </c>
      <c r="K1550" s="33"/>
      <c r="L1550" s="33"/>
      <c r="M1550" s="33" t="s">
        <v>3452</v>
      </c>
      <c r="N1550" s="35" t="s">
        <v>39</v>
      </c>
      <c r="O1550" s="35" t="n">
        <v>2020</v>
      </c>
      <c r="P1550" s="36" t="str">
        <f aca="false">J1550</f>
        <v>That One Guy</v>
      </c>
      <c r="Q1550" s="37" t="n">
        <f aca="false">COUNTIF(P:P,P1550)</f>
        <v>2</v>
      </c>
      <c r="R1550" s="38" t="str">
        <f aca="false">E1550&amp;"|"&amp;J1550</f>
        <v>World Warriors|That One Guy</v>
      </c>
      <c r="S1550" s="39" t="n">
        <f aca="false">COUNTIF(R:R,R1550)</f>
        <v>2</v>
      </c>
      <c r="T1550" s="40" t="str">
        <f aca="false">B1550&amp;"|"&amp;E1550&amp;"|"&amp;J1550</f>
        <v>Premium|World Warriors|That One Guy</v>
      </c>
      <c r="U1550" s="41" t="n">
        <f aca="false">COUNTIF(T:T,T1550)</f>
        <v>1</v>
      </c>
      <c r="V1550" s="42" t="str">
        <f aca="false">B1550&amp;"|"&amp;E1550&amp;"|"&amp;J1550&amp;"|"&amp;N1550</f>
        <v>Premium|World Warriors|That One Guy|Collusion</v>
      </c>
      <c r="W1550" s="43" t="n">
        <f aca="false">COUNTIF(V:V,V1550)</f>
        <v>1</v>
      </c>
    </row>
    <row r="1551" customFormat="false" ht="15.75" hidden="false" customHeight="true" outlineLevel="0" collapsed="false">
      <c r="A1551" s="33" t="s">
        <v>77</v>
      </c>
      <c r="B1551" s="33" t="s">
        <v>14</v>
      </c>
      <c r="C1551" s="34" t="n">
        <v>5</v>
      </c>
      <c r="D1551" s="34" t="n">
        <v>2</v>
      </c>
      <c r="E1551" s="33" t="s">
        <v>3389</v>
      </c>
      <c r="F1551" s="33" t="s">
        <v>3447</v>
      </c>
      <c r="G1551" s="34" t="n">
        <v>5</v>
      </c>
      <c r="H1551" s="33" t="s">
        <v>114</v>
      </c>
      <c r="I1551" s="33" t="s">
        <v>162</v>
      </c>
      <c r="J1551" s="33" t="s">
        <v>3422</v>
      </c>
      <c r="K1551" s="33" t="s">
        <v>3453</v>
      </c>
      <c r="L1551" s="33"/>
      <c r="M1551" s="33" t="s">
        <v>3454</v>
      </c>
      <c r="N1551" s="35" t="s">
        <v>39</v>
      </c>
      <c r="O1551" s="35" t="n">
        <v>2020</v>
      </c>
      <c r="P1551" s="36" t="str">
        <f aca="false">J1551</f>
        <v>The Bees</v>
      </c>
      <c r="Q1551" s="37" t="n">
        <f aca="false">COUNTIF(P:P,P1551)</f>
        <v>2</v>
      </c>
      <c r="R1551" s="38" t="str">
        <f aca="false">E1551&amp;"|"&amp;J1551</f>
        <v>World Warriors|The Bees</v>
      </c>
      <c r="S1551" s="39" t="n">
        <f aca="false">COUNTIF(R:R,R1551)</f>
        <v>2</v>
      </c>
      <c r="T1551" s="40" t="str">
        <f aca="false">B1551&amp;"|"&amp;E1551&amp;"|"&amp;J1551</f>
        <v>Premium|World Warriors|The Bees</v>
      </c>
      <c r="U1551" s="41" t="n">
        <f aca="false">COUNTIF(T:T,T1551)</f>
        <v>1</v>
      </c>
      <c r="V1551" s="42" t="str">
        <f aca="false">B1551&amp;"|"&amp;E1551&amp;"|"&amp;J1551&amp;"|"&amp;N1551</f>
        <v>Premium|World Warriors|The Bees|Collusion</v>
      </c>
      <c r="W1551" s="43" t="n">
        <f aca="false">COUNTIF(V:V,V1551)</f>
        <v>1</v>
      </c>
    </row>
    <row r="1552" customFormat="false" ht="15.75" hidden="false" customHeight="true" outlineLevel="0" collapsed="false">
      <c r="A1552" s="33" t="s">
        <v>77</v>
      </c>
      <c r="B1552" s="33" t="s">
        <v>14</v>
      </c>
      <c r="C1552" s="34" t="n">
        <v>5</v>
      </c>
      <c r="D1552" s="34" t="n">
        <v>2</v>
      </c>
      <c r="E1552" s="33" t="s">
        <v>3389</v>
      </c>
      <c r="F1552" s="33" t="s">
        <v>3447</v>
      </c>
      <c r="G1552" s="34" t="n">
        <v>4</v>
      </c>
      <c r="H1552" s="33" t="s">
        <v>109</v>
      </c>
      <c r="I1552" s="33" t="s">
        <v>109</v>
      </c>
      <c r="J1552" s="33" t="s">
        <v>3443</v>
      </c>
      <c r="K1552" s="33"/>
      <c r="L1552" s="33"/>
      <c r="M1552" s="33" t="s">
        <v>3455</v>
      </c>
      <c r="N1552" s="35" t="s">
        <v>39</v>
      </c>
      <c r="O1552" s="35" t="n">
        <v>2020</v>
      </c>
      <c r="P1552" s="36" t="str">
        <f aca="false">J1552</f>
        <v>Time Immemorial</v>
      </c>
      <c r="Q1552" s="37" t="n">
        <f aca="false">COUNTIF(P:P,P1552)</f>
        <v>2</v>
      </c>
      <c r="R1552" s="38" t="str">
        <f aca="false">E1552&amp;"|"&amp;J1552</f>
        <v>World Warriors|Time Immemorial</v>
      </c>
      <c r="S1552" s="39" t="n">
        <f aca="false">COUNTIF(R:R,R1552)</f>
        <v>2</v>
      </c>
      <c r="T1552" s="40" t="str">
        <f aca="false">B1552&amp;"|"&amp;E1552&amp;"|"&amp;J1552</f>
        <v>Premium|World Warriors|Time Immemorial</v>
      </c>
      <c r="U1552" s="41" t="n">
        <f aca="false">COUNTIF(T:T,T1552)</f>
        <v>1</v>
      </c>
      <c r="V1552" s="42" t="str">
        <f aca="false">B1552&amp;"|"&amp;E1552&amp;"|"&amp;J1552&amp;"|"&amp;N1552</f>
        <v>Premium|World Warriors|Time Immemorial|Collusion</v>
      </c>
      <c r="W1552" s="43" t="n">
        <f aca="false">COUNTIF(V:V,V1552)</f>
        <v>1</v>
      </c>
    </row>
    <row r="1553" customFormat="false" ht="15.75" hidden="false" customHeight="true" outlineLevel="0" collapsed="false">
      <c r="A1553" s="33" t="s">
        <v>77</v>
      </c>
      <c r="B1553" s="33" t="s">
        <v>14</v>
      </c>
      <c r="C1553" s="34" t="n">
        <v>5</v>
      </c>
      <c r="D1553" s="34" t="n">
        <v>2</v>
      </c>
      <c r="E1553" s="33" t="s">
        <v>3389</v>
      </c>
      <c r="F1553" s="33" t="s">
        <v>3447</v>
      </c>
      <c r="G1553" s="34" t="n">
        <v>4</v>
      </c>
      <c r="H1553" s="33" t="s">
        <v>109</v>
      </c>
      <c r="I1553" s="33" t="s">
        <v>120</v>
      </c>
      <c r="J1553" s="33" t="s">
        <v>3444</v>
      </c>
      <c r="K1553" s="33"/>
      <c r="L1553" s="33"/>
      <c r="M1553" s="33" t="s">
        <v>3456</v>
      </c>
      <c r="N1553" s="35" t="s">
        <v>39</v>
      </c>
      <c r="O1553" s="35" t="n">
        <v>2020</v>
      </c>
      <c r="P1553" s="36" t="str">
        <f aca="false">J1553</f>
        <v>Union Mages</v>
      </c>
      <c r="Q1553" s="37" t="n">
        <f aca="false">COUNTIF(P:P,P1553)</f>
        <v>2</v>
      </c>
      <c r="R1553" s="38" t="str">
        <f aca="false">E1553&amp;"|"&amp;J1553</f>
        <v>World Warriors|Union Mages</v>
      </c>
      <c r="S1553" s="39" t="n">
        <f aca="false">COUNTIF(R:R,R1553)</f>
        <v>2</v>
      </c>
      <c r="T1553" s="40" t="str">
        <f aca="false">B1553&amp;"|"&amp;E1553&amp;"|"&amp;J1553</f>
        <v>Premium|World Warriors|Union Mages</v>
      </c>
      <c r="U1553" s="41" t="n">
        <f aca="false">COUNTIF(T:T,T1553)</f>
        <v>1</v>
      </c>
      <c r="V1553" s="42" t="str">
        <f aca="false">B1553&amp;"|"&amp;E1553&amp;"|"&amp;J1553&amp;"|"&amp;N1553</f>
        <v>Premium|World Warriors|Union Mages|Collusion</v>
      </c>
      <c r="W1553" s="43" t="n">
        <f aca="false">COUNTIF(V:V,V1553)</f>
        <v>1</v>
      </c>
    </row>
    <row r="1554" customFormat="false" ht="15.75" hidden="false" customHeight="true" outlineLevel="0" collapsed="false">
      <c r="A1554" s="33" t="s">
        <v>39</v>
      </c>
      <c r="B1554" s="33" t="s">
        <v>14</v>
      </c>
      <c r="C1554" s="34" t="n">
        <v>5</v>
      </c>
      <c r="D1554" s="34" t="n">
        <v>1</v>
      </c>
      <c r="E1554" s="33" t="s">
        <v>3457</v>
      </c>
      <c r="F1554" s="33" t="s">
        <v>3457</v>
      </c>
      <c r="G1554" s="34" t="n">
        <v>7</v>
      </c>
      <c r="H1554" s="33" t="s">
        <v>99</v>
      </c>
      <c r="I1554" s="33" t="s">
        <v>100</v>
      </c>
      <c r="J1554" s="33" t="s">
        <v>3458</v>
      </c>
      <c r="K1554" s="33" t="s">
        <v>3459</v>
      </c>
      <c r="L1554" s="33"/>
      <c r="M1554" s="33" t="s">
        <v>3460</v>
      </c>
      <c r="N1554" s="35" t="s">
        <v>39</v>
      </c>
      <c r="O1554" s="35" t="n">
        <v>2020</v>
      </c>
      <c r="P1554" s="36" t="str">
        <f aca="false">J1554</f>
        <v>Huck Hogun</v>
      </c>
      <c r="Q1554" s="37" t="n">
        <f aca="false">COUNTIF(P:P,P1554)</f>
        <v>1</v>
      </c>
      <c r="R1554" s="38" t="str">
        <f aca="false">E1554&amp;"|"&amp;J1554</f>
        <v>WSF (World Sellout Federation)|Huck Hogun</v>
      </c>
      <c r="S1554" s="39" t="n">
        <f aca="false">COUNTIF(R:R,R1554)</f>
        <v>1</v>
      </c>
      <c r="T1554" s="40" t="str">
        <f aca="false">B1554&amp;"|"&amp;E1554&amp;"|"&amp;J1554</f>
        <v>Premium|WSF (World Sellout Federation)|Huck Hogun</v>
      </c>
      <c r="U1554" s="41" t="n">
        <f aca="false">COUNTIF(T:T,T1554)</f>
        <v>1</v>
      </c>
      <c r="V1554" s="42" t="str">
        <f aca="false">B1554&amp;"|"&amp;E1554&amp;"|"&amp;J1554&amp;"|"&amp;N1554</f>
        <v>Premium|WSF (World Sellout Federation)|Huck Hogun|Collusion</v>
      </c>
      <c r="W1554" s="43" t="n">
        <f aca="false">COUNTIF(V:V,V1554)</f>
        <v>1</v>
      </c>
    </row>
    <row r="1555" customFormat="false" ht="15.75" hidden="false" customHeight="true" outlineLevel="0" collapsed="false">
      <c r="A1555" s="33" t="s">
        <v>39</v>
      </c>
      <c r="B1555" s="33" t="s">
        <v>14</v>
      </c>
      <c r="C1555" s="34" t="n">
        <v>5</v>
      </c>
      <c r="D1555" s="34" t="n">
        <v>3</v>
      </c>
      <c r="E1555" s="33" t="s">
        <v>3457</v>
      </c>
      <c r="F1555" s="33" t="s">
        <v>3457</v>
      </c>
      <c r="G1555" s="34" t="n">
        <v>3</v>
      </c>
      <c r="H1555" s="33" t="s">
        <v>129</v>
      </c>
      <c r="I1555" s="33" t="s">
        <v>100</v>
      </c>
      <c r="J1555" s="33" t="s">
        <v>3461</v>
      </c>
      <c r="K1555" s="33" t="s">
        <v>3462</v>
      </c>
      <c r="L1555" s="33"/>
      <c r="M1555" s="33" t="s">
        <v>3463</v>
      </c>
      <c r="N1555" s="35" t="s">
        <v>39</v>
      </c>
      <c r="O1555" s="35" t="n">
        <v>2020</v>
      </c>
      <c r="P1555" s="36" t="str">
        <f aca="false">J1555</f>
        <v>Kent Ceeme</v>
      </c>
      <c r="Q1555" s="37" t="n">
        <f aca="false">COUNTIF(P:P,P1555)</f>
        <v>1</v>
      </c>
      <c r="R1555" s="38" t="str">
        <f aca="false">E1555&amp;"|"&amp;J1555</f>
        <v>WSF (World Sellout Federation)|Kent Ceeme</v>
      </c>
      <c r="S1555" s="39" t="n">
        <f aca="false">COUNTIF(R:R,R1555)</f>
        <v>1</v>
      </c>
      <c r="T1555" s="40" t="str">
        <f aca="false">B1555&amp;"|"&amp;E1555&amp;"|"&amp;J1555</f>
        <v>Premium|WSF (World Sellout Federation)|Kent Ceeme</v>
      </c>
      <c r="U1555" s="41" t="n">
        <f aca="false">COUNTIF(T:T,T1555)</f>
        <v>1</v>
      </c>
      <c r="V1555" s="42" t="str">
        <f aca="false">B1555&amp;"|"&amp;E1555&amp;"|"&amp;J1555&amp;"|"&amp;N1555</f>
        <v>Premium|WSF (World Sellout Federation)|Kent Ceeme|Collusion</v>
      </c>
      <c r="W1555" s="43" t="n">
        <f aca="false">COUNTIF(V:V,V1555)</f>
        <v>1</v>
      </c>
    </row>
    <row r="1556" customFormat="false" ht="15.75" hidden="false" customHeight="true" outlineLevel="0" collapsed="false">
      <c r="A1556" s="33" t="s">
        <v>39</v>
      </c>
      <c r="B1556" s="33" t="s">
        <v>14</v>
      </c>
      <c r="C1556" s="34" t="n">
        <v>5</v>
      </c>
      <c r="D1556" s="34" t="n">
        <v>2</v>
      </c>
      <c r="E1556" s="33" t="s">
        <v>3457</v>
      </c>
      <c r="F1556" s="33" t="s">
        <v>3457</v>
      </c>
      <c r="G1556" s="34" t="n">
        <v>4</v>
      </c>
      <c r="H1556" s="33" t="s">
        <v>110</v>
      </c>
      <c r="I1556" s="33" t="s">
        <v>100</v>
      </c>
      <c r="J1556" s="33" t="s">
        <v>3464</v>
      </c>
      <c r="K1556" s="33" t="s">
        <v>3465</v>
      </c>
      <c r="L1556" s="33"/>
      <c r="M1556" s="33" t="s">
        <v>3466</v>
      </c>
      <c r="N1556" s="35" t="s">
        <v>39</v>
      </c>
      <c r="O1556" s="35" t="n">
        <v>2020</v>
      </c>
      <c r="P1556" s="36" t="str">
        <f aca="false">J1556</f>
        <v>Looch, The Under-Taper</v>
      </c>
      <c r="Q1556" s="37" t="n">
        <f aca="false">COUNTIF(P:P,P1556)</f>
        <v>1</v>
      </c>
      <c r="R1556" s="38" t="str">
        <f aca="false">E1556&amp;"|"&amp;J1556</f>
        <v>WSF (World Sellout Federation)|Looch, The Under-Taper</v>
      </c>
      <c r="S1556" s="39" t="n">
        <f aca="false">COUNTIF(R:R,R1556)</f>
        <v>1</v>
      </c>
      <c r="T1556" s="40" t="str">
        <f aca="false">B1556&amp;"|"&amp;E1556&amp;"|"&amp;J1556</f>
        <v>Premium|WSF (World Sellout Federation)|Looch, The Under-Taper</v>
      </c>
      <c r="U1556" s="41" t="n">
        <f aca="false">COUNTIF(T:T,T1556)</f>
        <v>1</v>
      </c>
      <c r="V1556" s="42" t="str">
        <f aca="false">B1556&amp;"|"&amp;E1556&amp;"|"&amp;J1556&amp;"|"&amp;N1556</f>
        <v>Premium|WSF (World Sellout Federation)|Looch, The Under-Taper|Collusion</v>
      </c>
      <c r="W1556" s="43" t="n">
        <f aca="false">COUNTIF(V:V,V1556)</f>
        <v>1</v>
      </c>
    </row>
    <row r="1557" customFormat="false" ht="15.75" hidden="false" customHeight="true" outlineLevel="0" collapsed="false">
      <c r="A1557" s="33" t="s">
        <v>39</v>
      </c>
      <c r="B1557" s="33" t="s">
        <v>14</v>
      </c>
      <c r="C1557" s="34" t="n">
        <v>5</v>
      </c>
      <c r="D1557" s="34" t="n">
        <v>2</v>
      </c>
      <c r="E1557" s="33" t="s">
        <v>3457</v>
      </c>
      <c r="F1557" s="33" t="s">
        <v>3457</v>
      </c>
      <c r="G1557" s="34" t="n">
        <v>4</v>
      </c>
      <c r="H1557" s="33" t="s">
        <v>109</v>
      </c>
      <c r="I1557" s="33" t="s">
        <v>100</v>
      </c>
      <c r="J1557" s="33" t="s">
        <v>3467</v>
      </c>
      <c r="K1557" s="33"/>
      <c r="L1557" s="33"/>
      <c r="M1557" s="33" t="s">
        <v>3468</v>
      </c>
      <c r="N1557" s="35" t="s">
        <v>39</v>
      </c>
      <c r="O1557" s="35" t="n">
        <v>2020</v>
      </c>
      <c r="P1557" s="36" t="str">
        <f aca="false">J1557</f>
        <v>Merch Booth</v>
      </c>
      <c r="Q1557" s="37" t="n">
        <f aca="false">COUNTIF(P:P,P1557)</f>
        <v>1</v>
      </c>
      <c r="R1557" s="38" t="str">
        <f aca="false">E1557&amp;"|"&amp;J1557</f>
        <v>WSF (World Sellout Federation)|Merch Booth</v>
      </c>
      <c r="S1557" s="39" t="n">
        <f aca="false">COUNTIF(R:R,R1557)</f>
        <v>1</v>
      </c>
      <c r="T1557" s="40" t="str">
        <f aca="false">B1557&amp;"|"&amp;E1557&amp;"|"&amp;J1557</f>
        <v>Premium|WSF (World Sellout Federation)|Merch Booth</v>
      </c>
      <c r="U1557" s="41" t="n">
        <f aca="false">COUNTIF(T:T,T1557)</f>
        <v>1</v>
      </c>
      <c r="V1557" s="42" t="str">
        <f aca="false">B1557&amp;"|"&amp;E1557&amp;"|"&amp;J1557&amp;"|"&amp;N1557</f>
        <v>Premium|WSF (World Sellout Federation)|Merch Booth|Collusion</v>
      </c>
      <c r="W1557" s="43" t="n">
        <f aca="false">COUNTIF(V:V,V1557)</f>
        <v>1</v>
      </c>
    </row>
    <row r="1558" customFormat="false" ht="15.75" hidden="false" customHeight="true" outlineLevel="0" collapsed="false">
      <c r="A1558" s="33" t="s">
        <v>39</v>
      </c>
      <c r="B1558" s="33" t="s">
        <v>14</v>
      </c>
      <c r="C1558" s="34" t="n">
        <v>5</v>
      </c>
      <c r="D1558" s="34" t="n">
        <v>2</v>
      </c>
      <c r="E1558" s="33" t="s">
        <v>3457</v>
      </c>
      <c r="F1558" s="33" t="s">
        <v>3457</v>
      </c>
      <c r="G1558" s="34" t="n">
        <v>5</v>
      </c>
      <c r="H1558" s="33" t="s">
        <v>139</v>
      </c>
      <c r="I1558" s="33" t="s">
        <v>100</v>
      </c>
      <c r="J1558" s="33" t="s">
        <v>3469</v>
      </c>
      <c r="K1558" s="33" t="s">
        <v>3470</v>
      </c>
      <c r="L1558" s="33"/>
      <c r="M1558" s="33" t="s">
        <v>3471</v>
      </c>
      <c r="N1558" s="35" t="s">
        <v>39</v>
      </c>
      <c r="O1558" s="35" t="n">
        <v>2020</v>
      </c>
      <c r="P1558" s="36" t="str">
        <f aca="false">J1558</f>
        <v>The Ultimate Worrier</v>
      </c>
      <c r="Q1558" s="37" t="n">
        <f aca="false">COUNTIF(P:P,P1558)</f>
        <v>1</v>
      </c>
      <c r="R1558" s="38" t="str">
        <f aca="false">E1558&amp;"|"&amp;J1558</f>
        <v>WSF (World Sellout Federation)|The Ultimate Worrier</v>
      </c>
      <c r="S1558" s="39" t="n">
        <f aca="false">COUNTIF(R:R,R1558)</f>
        <v>1</v>
      </c>
      <c r="T1558" s="40" t="str">
        <f aca="false">B1558&amp;"|"&amp;E1558&amp;"|"&amp;J1558</f>
        <v>Premium|WSF (World Sellout Federation)|The Ultimate Worrier</v>
      </c>
      <c r="U1558" s="41" t="n">
        <f aca="false">COUNTIF(T:T,T1558)</f>
        <v>1</v>
      </c>
      <c r="V1558" s="42" t="str">
        <f aca="false">B1558&amp;"|"&amp;E1558&amp;"|"&amp;J1558&amp;"|"&amp;N1558</f>
        <v>Premium|WSF (World Sellout Federation)|The Ultimate Worrier|Collusion</v>
      </c>
      <c r="W1558" s="43" t="n">
        <f aca="false">COUNTIF(V:V,V1558)</f>
        <v>1</v>
      </c>
    </row>
    <row r="1559" customFormat="false" ht="15.75" hidden="false" customHeight="true" outlineLevel="0" collapsed="false">
      <c r="A1559" s="33" t="s">
        <v>39</v>
      </c>
      <c r="B1559" s="33" t="s">
        <v>14</v>
      </c>
      <c r="C1559" s="34" t="n">
        <v>5</v>
      </c>
      <c r="D1559" s="34" t="n">
        <v>2</v>
      </c>
      <c r="E1559" s="33" t="s">
        <v>3457</v>
      </c>
      <c r="F1559" s="33" t="s">
        <v>3457</v>
      </c>
      <c r="G1559" s="34" t="n">
        <v>6</v>
      </c>
      <c r="H1559" s="33" t="s">
        <v>110</v>
      </c>
      <c r="I1559" s="33" t="s">
        <v>100</v>
      </c>
      <c r="J1559" s="33" t="s">
        <v>3472</v>
      </c>
      <c r="K1559" s="33" t="s">
        <v>3473</v>
      </c>
      <c r="L1559" s="33"/>
      <c r="M1559" s="33" t="s">
        <v>3474</v>
      </c>
      <c r="N1559" s="35" t="s">
        <v>39</v>
      </c>
      <c r="O1559" s="35" t="n">
        <v>2020</v>
      </c>
      <c r="P1559" s="36" t="str">
        <f aca="false">J1559</f>
        <v>Vinny The Chairman</v>
      </c>
      <c r="Q1559" s="37" t="n">
        <f aca="false">COUNTIF(P:P,P1559)</f>
        <v>1</v>
      </c>
      <c r="R1559" s="38" t="str">
        <f aca="false">E1559&amp;"|"&amp;J1559</f>
        <v>WSF (World Sellout Federation)|Vinny The Chairman</v>
      </c>
      <c r="S1559" s="39" t="n">
        <f aca="false">COUNTIF(R:R,R1559)</f>
        <v>1</v>
      </c>
      <c r="T1559" s="40" t="str">
        <f aca="false">B1559&amp;"|"&amp;E1559&amp;"|"&amp;J1559</f>
        <v>Premium|WSF (World Sellout Federation)|Vinny The Chairman</v>
      </c>
      <c r="U1559" s="41" t="n">
        <f aca="false">COUNTIF(T:T,T1559)</f>
        <v>1</v>
      </c>
      <c r="V1559" s="42" t="str">
        <f aca="false">B1559&amp;"|"&amp;E1559&amp;"|"&amp;J1559&amp;"|"&amp;N1559</f>
        <v>Premium|WSF (World Sellout Federation)|Vinny The Chairman|Collusion</v>
      </c>
      <c r="W1559" s="43" t="n">
        <f aca="false">COUNTIF(V:V,V1559)</f>
        <v>1</v>
      </c>
    </row>
    <row r="1560" customFormat="false" ht="15.75" hidden="false" customHeight="true" outlineLevel="0" collapsed="false">
      <c r="A1560" s="33" t="s">
        <v>10</v>
      </c>
      <c r="B1560" s="33" t="s">
        <v>14</v>
      </c>
      <c r="C1560" s="34" t="n">
        <v>5</v>
      </c>
      <c r="D1560" s="34" t="n">
        <v>2</v>
      </c>
      <c r="E1560" s="33" t="s">
        <v>3475</v>
      </c>
      <c r="F1560" s="33" t="s">
        <v>3475</v>
      </c>
      <c r="G1560" s="34" t="n">
        <v>4</v>
      </c>
      <c r="H1560" s="33" t="s">
        <v>109</v>
      </c>
      <c r="I1560" s="33" t="s">
        <v>125</v>
      </c>
      <c r="J1560" s="33" t="s">
        <v>3476</v>
      </c>
      <c r="K1560" s="33" t="s">
        <v>3477</v>
      </c>
      <c r="L1560" s="33"/>
      <c r="M1560" s="33" t="s">
        <v>3478</v>
      </c>
      <c r="N1560" s="35" t="s">
        <v>109</v>
      </c>
      <c r="O1560" s="35" t="n">
        <v>2015</v>
      </c>
      <c r="P1560" s="36" t="str">
        <f aca="false">J1560</f>
        <v>Deus Ex RNG</v>
      </c>
      <c r="Q1560" s="37" t="n">
        <f aca="false">COUNTIF(P:P,P1560)</f>
        <v>1</v>
      </c>
      <c r="R1560" s="38" t="str">
        <f aca="false">E1560&amp;"|"&amp;J1560</f>
        <v>Xeno X-Over|Deus Ex RNG</v>
      </c>
      <c r="S1560" s="39" t="n">
        <f aca="false">COUNTIF(R:R,R1560)</f>
        <v>1</v>
      </c>
      <c r="T1560" s="40" t="str">
        <f aca="false">B1560&amp;"|"&amp;E1560&amp;"|"&amp;J1560</f>
        <v>Premium|Xeno X-Over|Deus Ex RNG</v>
      </c>
      <c r="U1560" s="41" t="n">
        <f aca="false">COUNTIF(T:T,T1560)</f>
        <v>1</v>
      </c>
      <c r="V1560" s="42" t="str">
        <f aca="false">B1560&amp;"|"&amp;E1560&amp;"|"&amp;J1560&amp;"|"&amp;N1560</f>
        <v>Premium|Xeno X-Over|Deus Ex RNG|-</v>
      </c>
      <c r="W1560" s="43" t="n">
        <f aca="false">COUNTIF(V:V,V1560)</f>
        <v>1</v>
      </c>
    </row>
    <row r="1561" customFormat="false" ht="15.75" hidden="false" customHeight="true" outlineLevel="0" collapsed="false">
      <c r="A1561" s="33" t="s">
        <v>10</v>
      </c>
      <c r="B1561" s="33" t="s">
        <v>14</v>
      </c>
      <c r="C1561" s="34" t="n">
        <v>5</v>
      </c>
      <c r="D1561" s="34" t="n">
        <v>3</v>
      </c>
      <c r="E1561" s="33" t="s">
        <v>3475</v>
      </c>
      <c r="F1561" s="33" t="s">
        <v>3475</v>
      </c>
      <c r="G1561" s="34" t="n">
        <v>3</v>
      </c>
      <c r="H1561" s="33" t="s">
        <v>139</v>
      </c>
      <c r="I1561" s="33" t="s">
        <v>105</v>
      </c>
      <c r="J1561" s="33" t="s">
        <v>3479</v>
      </c>
      <c r="K1561" s="33" t="s">
        <v>3480</v>
      </c>
      <c r="L1561" s="33"/>
      <c r="M1561" s="33" t="s">
        <v>3481</v>
      </c>
      <c r="N1561" s="35" t="s">
        <v>109</v>
      </c>
      <c r="O1561" s="35" t="n">
        <v>2015</v>
      </c>
      <c r="P1561" s="36" t="str">
        <f aca="false">J1561</f>
        <v>EXP Factory Worker</v>
      </c>
      <c r="Q1561" s="37" t="n">
        <f aca="false">COUNTIF(P:P,P1561)</f>
        <v>1</v>
      </c>
      <c r="R1561" s="38" t="str">
        <f aca="false">E1561&amp;"|"&amp;J1561</f>
        <v>Xeno X-Over|EXP Factory Worker</v>
      </c>
      <c r="S1561" s="39" t="n">
        <f aca="false">COUNTIF(R:R,R1561)</f>
        <v>1</v>
      </c>
      <c r="T1561" s="40" t="str">
        <f aca="false">B1561&amp;"|"&amp;E1561&amp;"|"&amp;J1561</f>
        <v>Premium|Xeno X-Over|EXP Factory Worker</v>
      </c>
      <c r="U1561" s="41" t="n">
        <f aca="false">COUNTIF(T:T,T1561)</f>
        <v>1</v>
      </c>
      <c r="V1561" s="42" t="str">
        <f aca="false">B1561&amp;"|"&amp;E1561&amp;"|"&amp;J1561&amp;"|"&amp;N1561</f>
        <v>Premium|Xeno X-Over|EXP Factory Worker|-</v>
      </c>
      <c r="W1561" s="43" t="n">
        <f aca="false">COUNTIF(V:V,V1561)</f>
        <v>1</v>
      </c>
    </row>
    <row r="1562" customFormat="false" ht="15.75" hidden="false" customHeight="true" outlineLevel="0" collapsed="false">
      <c r="A1562" s="33" t="s">
        <v>10</v>
      </c>
      <c r="B1562" s="33" t="s">
        <v>14</v>
      </c>
      <c r="C1562" s="34" t="n">
        <v>5</v>
      </c>
      <c r="D1562" s="34" t="n">
        <v>2</v>
      </c>
      <c r="E1562" s="33" t="s">
        <v>3475</v>
      </c>
      <c r="F1562" s="33" t="s">
        <v>3475</v>
      </c>
      <c r="G1562" s="34" t="n">
        <v>5</v>
      </c>
      <c r="H1562" s="33" t="s">
        <v>99</v>
      </c>
      <c r="I1562" s="33" t="s">
        <v>120</v>
      </c>
      <c r="J1562" s="33" t="s">
        <v>3482</v>
      </c>
      <c r="K1562" s="33" t="s">
        <v>3483</v>
      </c>
      <c r="L1562" s="33"/>
      <c r="M1562" s="33" t="s">
        <v>3484</v>
      </c>
      <c r="N1562" s="35" t="s">
        <v>109</v>
      </c>
      <c r="O1562" s="35" t="n">
        <v>2015</v>
      </c>
      <c r="P1562" s="36" t="str">
        <f aca="false">J1562</f>
        <v>Genealogist of War</v>
      </c>
      <c r="Q1562" s="37" t="n">
        <f aca="false">COUNTIF(P:P,P1562)</f>
        <v>1</v>
      </c>
      <c r="R1562" s="38" t="str">
        <f aca="false">E1562&amp;"|"&amp;J1562</f>
        <v>Xeno X-Over|Genealogist of War</v>
      </c>
      <c r="S1562" s="39" t="n">
        <f aca="false">COUNTIF(R:R,R1562)</f>
        <v>1</v>
      </c>
      <c r="T1562" s="40" t="str">
        <f aca="false">B1562&amp;"|"&amp;E1562&amp;"|"&amp;J1562</f>
        <v>Premium|Xeno X-Over|Genealogist of War</v>
      </c>
      <c r="U1562" s="41" t="n">
        <f aca="false">COUNTIF(T:T,T1562)</f>
        <v>1</v>
      </c>
      <c r="V1562" s="42" t="str">
        <f aca="false">B1562&amp;"|"&amp;E1562&amp;"|"&amp;J1562&amp;"|"&amp;N1562</f>
        <v>Premium|Xeno X-Over|Genealogist of War|-</v>
      </c>
      <c r="W1562" s="43" t="n">
        <f aca="false">COUNTIF(V:V,V1562)</f>
        <v>1</v>
      </c>
    </row>
    <row r="1563" customFormat="false" ht="15.75" hidden="false" customHeight="true" outlineLevel="0" collapsed="false">
      <c r="A1563" s="33" t="s">
        <v>10</v>
      </c>
      <c r="B1563" s="33" t="s">
        <v>14</v>
      </c>
      <c r="C1563" s="34" t="n">
        <v>5</v>
      </c>
      <c r="D1563" s="34" t="n">
        <v>1</v>
      </c>
      <c r="E1563" s="33" t="s">
        <v>3475</v>
      </c>
      <c r="F1563" s="33" t="s">
        <v>3475</v>
      </c>
      <c r="G1563" s="34" t="n">
        <v>7</v>
      </c>
      <c r="H1563" s="33" t="s">
        <v>110</v>
      </c>
      <c r="I1563" s="33" t="s">
        <v>117</v>
      </c>
      <c r="J1563" s="33" t="s">
        <v>3485</v>
      </c>
      <c r="K1563" s="33" t="s">
        <v>3486</v>
      </c>
      <c r="L1563" s="33"/>
      <c r="M1563" s="33" t="s">
        <v>3487</v>
      </c>
      <c r="N1563" s="35" t="s">
        <v>109</v>
      </c>
      <c r="O1563" s="35" t="n">
        <v>2015</v>
      </c>
      <c r="P1563" s="36" t="str">
        <f aca="false">J1563</f>
        <v>Imperfect Gear</v>
      </c>
      <c r="Q1563" s="37" t="n">
        <f aca="false">COUNTIF(P:P,P1563)</f>
        <v>1</v>
      </c>
      <c r="R1563" s="38" t="str">
        <f aca="false">E1563&amp;"|"&amp;J1563</f>
        <v>Xeno X-Over|Imperfect Gear</v>
      </c>
      <c r="S1563" s="39" t="n">
        <f aca="false">COUNTIF(R:R,R1563)</f>
        <v>1</v>
      </c>
      <c r="T1563" s="40" t="str">
        <f aca="false">B1563&amp;"|"&amp;E1563&amp;"|"&amp;J1563</f>
        <v>Premium|Xeno X-Over|Imperfect Gear</v>
      </c>
      <c r="U1563" s="41" t="n">
        <f aca="false">COUNTIF(T:T,T1563)</f>
        <v>1</v>
      </c>
      <c r="V1563" s="42" t="str">
        <f aca="false">B1563&amp;"|"&amp;E1563&amp;"|"&amp;J1563&amp;"|"&amp;N1563</f>
        <v>Premium|Xeno X-Over|Imperfect Gear|-</v>
      </c>
      <c r="W1563" s="43" t="n">
        <f aca="false">COUNTIF(V:V,V1563)</f>
        <v>1</v>
      </c>
    </row>
    <row r="1564" customFormat="false" ht="15.75" hidden="false" customHeight="true" outlineLevel="0" collapsed="false">
      <c r="A1564" s="33" t="s">
        <v>10</v>
      </c>
      <c r="B1564" s="33" t="s">
        <v>14</v>
      </c>
      <c r="C1564" s="34" t="n">
        <v>5</v>
      </c>
      <c r="D1564" s="34" t="n">
        <v>2</v>
      </c>
      <c r="E1564" s="33" t="s">
        <v>3475</v>
      </c>
      <c r="F1564" s="33" t="s">
        <v>3475</v>
      </c>
      <c r="G1564" s="34" t="n">
        <v>4</v>
      </c>
      <c r="H1564" s="33" t="s">
        <v>110</v>
      </c>
      <c r="I1564" s="33" t="s">
        <v>120</v>
      </c>
      <c r="J1564" s="33" t="s">
        <v>3488</v>
      </c>
      <c r="K1564" s="33"/>
      <c r="L1564" s="33"/>
      <c r="M1564" s="33" t="s">
        <v>3489</v>
      </c>
      <c r="N1564" s="35" t="s">
        <v>109</v>
      </c>
      <c r="O1564" s="35" t="n">
        <v>2015</v>
      </c>
      <c r="P1564" s="36" t="str">
        <f aca="false">J1564</f>
        <v>Personal Issues</v>
      </c>
      <c r="Q1564" s="37" t="n">
        <f aca="false">COUNTIF(P:P,P1564)</f>
        <v>1</v>
      </c>
      <c r="R1564" s="38" t="str">
        <f aca="false">E1564&amp;"|"&amp;J1564</f>
        <v>Xeno X-Over|Personal Issues</v>
      </c>
      <c r="S1564" s="39" t="n">
        <f aca="false">COUNTIF(R:R,R1564)</f>
        <v>1</v>
      </c>
      <c r="T1564" s="40" t="str">
        <f aca="false">B1564&amp;"|"&amp;E1564&amp;"|"&amp;J1564</f>
        <v>Premium|Xeno X-Over|Personal Issues</v>
      </c>
      <c r="U1564" s="41" t="n">
        <f aca="false">COUNTIF(T:T,T1564)</f>
        <v>1</v>
      </c>
      <c r="V1564" s="42" t="str">
        <f aca="false">B1564&amp;"|"&amp;E1564&amp;"|"&amp;J1564&amp;"|"&amp;N1564</f>
        <v>Premium|Xeno X-Over|Personal Issues|-</v>
      </c>
      <c r="W1564" s="43" t="n">
        <f aca="false">COUNTIF(V:V,V1564)</f>
        <v>1</v>
      </c>
    </row>
    <row r="1565" customFormat="false" ht="15.75" hidden="false" customHeight="true" outlineLevel="0" collapsed="false">
      <c r="A1565" s="33" t="s">
        <v>10</v>
      </c>
      <c r="B1565" s="33" t="s">
        <v>14</v>
      </c>
      <c r="C1565" s="34" t="n">
        <v>5</v>
      </c>
      <c r="D1565" s="34" t="n">
        <v>2</v>
      </c>
      <c r="E1565" s="33" t="s">
        <v>3475</v>
      </c>
      <c r="F1565" s="33" t="s">
        <v>3475</v>
      </c>
      <c r="G1565" s="34" t="n">
        <v>6</v>
      </c>
      <c r="H1565" s="33" t="s">
        <v>99</v>
      </c>
      <c r="I1565" s="33" t="s">
        <v>105</v>
      </c>
      <c r="J1565" s="33" t="s">
        <v>3490</v>
      </c>
      <c r="K1565" s="33" t="s">
        <v>3491</v>
      </c>
      <c r="L1565" s="33"/>
      <c r="M1565" s="33" t="s">
        <v>3492</v>
      </c>
      <c r="N1565" s="35" t="s">
        <v>109</v>
      </c>
      <c r="O1565" s="35" t="n">
        <v>2015</v>
      </c>
      <c r="P1565" s="36" t="str">
        <f aca="false">J1565</f>
        <v>Radiant Historian</v>
      </c>
      <c r="Q1565" s="37" t="n">
        <f aca="false">COUNTIF(P:P,P1565)</f>
        <v>1</v>
      </c>
      <c r="R1565" s="38" t="str">
        <f aca="false">E1565&amp;"|"&amp;J1565</f>
        <v>Xeno X-Over|Radiant Historian</v>
      </c>
      <c r="S1565" s="39" t="n">
        <f aca="false">COUNTIF(R:R,R1565)</f>
        <v>1</v>
      </c>
      <c r="T1565" s="40" t="str">
        <f aca="false">B1565&amp;"|"&amp;E1565&amp;"|"&amp;J1565</f>
        <v>Premium|Xeno X-Over|Radiant Historian</v>
      </c>
      <c r="U1565" s="41" t="n">
        <f aca="false">COUNTIF(T:T,T1565)</f>
        <v>1</v>
      </c>
      <c r="V1565" s="42" t="str">
        <f aca="false">B1565&amp;"|"&amp;E1565&amp;"|"&amp;J1565&amp;"|"&amp;N1565</f>
        <v>Premium|Xeno X-Over|Radiant Historian|-</v>
      </c>
      <c r="W1565" s="43" t="n">
        <f aca="false">COUNTIF(V:V,V1565)</f>
        <v>1</v>
      </c>
    </row>
    <row r="1566" customFormat="false" ht="15.75" hidden="false" customHeight="true" outlineLevel="0" collapsed="false">
      <c r="A1566" s="33" t="s">
        <v>39</v>
      </c>
      <c r="B1566" s="33" t="s">
        <v>13</v>
      </c>
      <c r="C1566" s="34" t="n">
        <v>4</v>
      </c>
      <c r="D1566" s="34" t="n">
        <v>2</v>
      </c>
      <c r="E1566" s="33" t="s">
        <v>3493</v>
      </c>
      <c r="F1566" s="33" t="s">
        <v>3493</v>
      </c>
      <c r="G1566" s="34" t="n">
        <v>3</v>
      </c>
      <c r="H1566" s="33" t="s">
        <v>129</v>
      </c>
      <c r="I1566" s="33" t="s">
        <v>109</v>
      </c>
      <c r="J1566" s="33" t="s">
        <v>3494</v>
      </c>
      <c r="K1566" s="33"/>
      <c r="L1566" s="33"/>
      <c r="M1566" s="33" t="s">
        <v>3495</v>
      </c>
      <c r="N1566" s="35" t="s">
        <v>39</v>
      </c>
      <c r="O1566" s="35" t="n">
        <v>2020</v>
      </c>
      <c r="P1566" s="36" t="str">
        <f aca="false">J1566</f>
        <v>Anti-Grav Card Tower</v>
      </c>
      <c r="Q1566" s="37" t="n">
        <f aca="false">COUNTIF(P:P,P1566)</f>
        <v>1</v>
      </c>
      <c r="R1566" s="38" t="str">
        <f aca="false">E1566&amp;"|"&amp;J1566</f>
        <v>Xeno X2-Over Leveled|Anti-Grav Card Tower</v>
      </c>
      <c r="S1566" s="39" t="n">
        <f aca="false">COUNTIF(R:R,R1566)</f>
        <v>1</v>
      </c>
      <c r="T1566" s="40" t="str">
        <f aca="false">B1566&amp;"|"&amp;E1566&amp;"|"&amp;J1566</f>
        <v>Expansion|Xeno X2-Over Leveled|Anti-Grav Card Tower</v>
      </c>
      <c r="U1566" s="41" t="n">
        <f aca="false">COUNTIF(T:T,T1566)</f>
        <v>1</v>
      </c>
      <c r="V1566" s="42" t="str">
        <f aca="false">B1566&amp;"|"&amp;E1566&amp;"|"&amp;J1566&amp;"|"&amp;N1566</f>
        <v>Expansion|Xeno X2-Over Leveled|Anti-Grav Card Tower|Collusion</v>
      </c>
      <c r="W1566" s="43" t="n">
        <f aca="false">COUNTIF(V:V,V1566)</f>
        <v>1</v>
      </c>
    </row>
    <row r="1567" customFormat="false" ht="15.75" hidden="false" customHeight="true" outlineLevel="0" collapsed="false">
      <c r="A1567" s="33" t="s">
        <v>39</v>
      </c>
      <c r="B1567" s="33" t="s">
        <v>13</v>
      </c>
      <c r="C1567" s="34" t="n">
        <v>4</v>
      </c>
      <c r="D1567" s="34" t="n">
        <v>2</v>
      </c>
      <c r="E1567" s="33" t="s">
        <v>3493</v>
      </c>
      <c r="F1567" s="33" t="s">
        <v>3493</v>
      </c>
      <c r="G1567" s="34" t="n">
        <v>4</v>
      </c>
      <c r="H1567" s="33" t="s">
        <v>114</v>
      </c>
      <c r="I1567" s="33" t="s">
        <v>125</v>
      </c>
      <c r="J1567" s="33" t="s">
        <v>3496</v>
      </c>
      <c r="K1567" s="33" t="s">
        <v>3497</v>
      </c>
      <c r="L1567" s="33"/>
      <c r="M1567" s="33" t="s">
        <v>3498</v>
      </c>
      <c r="N1567" s="35" t="s">
        <v>39</v>
      </c>
      <c r="O1567" s="35" t="n">
        <v>2020</v>
      </c>
      <c r="P1567" s="36" t="str">
        <f aca="false">J1567</f>
        <v>Gudot the Hacker</v>
      </c>
      <c r="Q1567" s="37" t="n">
        <f aca="false">COUNTIF(P:P,P1567)</f>
        <v>1</v>
      </c>
      <c r="R1567" s="38" t="str">
        <f aca="false">E1567&amp;"|"&amp;J1567</f>
        <v>Xeno X2-Over Leveled|Gudot the Hacker</v>
      </c>
      <c r="S1567" s="39" t="n">
        <f aca="false">COUNTIF(R:R,R1567)</f>
        <v>1</v>
      </c>
      <c r="T1567" s="40" t="str">
        <f aca="false">B1567&amp;"|"&amp;E1567&amp;"|"&amp;J1567</f>
        <v>Expansion|Xeno X2-Over Leveled|Gudot the Hacker</v>
      </c>
      <c r="U1567" s="41" t="n">
        <f aca="false">COUNTIF(T:T,T1567)</f>
        <v>1</v>
      </c>
      <c r="V1567" s="42" t="str">
        <f aca="false">B1567&amp;"|"&amp;E1567&amp;"|"&amp;J1567&amp;"|"&amp;N1567</f>
        <v>Expansion|Xeno X2-Over Leveled|Gudot the Hacker|Collusion</v>
      </c>
      <c r="W1567" s="43" t="n">
        <f aca="false">COUNTIF(V:V,V1567)</f>
        <v>1</v>
      </c>
    </row>
    <row r="1568" customFormat="false" ht="15.75" hidden="false" customHeight="true" outlineLevel="0" collapsed="false">
      <c r="A1568" s="33" t="s">
        <v>39</v>
      </c>
      <c r="B1568" s="33" t="s">
        <v>13</v>
      </c>
      <c r="C1568" s="34" t="n">
        <v>4</v>
      </c>
      <c r="D1568" s="34" t="n">
        <v>1</v>
      </c>
      <c r="E1568" s="33" t="s">
        <v>3493</v>
      </c>
      <c r="F1568" s="33" t="s">
        <v>3493</v>
      </c>
      <c r="G1568" s="34" t="n">
        <v>6</v>
      </c>
      <c r="H1568" s="33" t="s">
        <v>99</v>
      </c>
      <c r="I1568" s="33" t="s">
        <v>117</v>
      </c>
      <c r="J1568" s="33" t="s">
        <v>3499</v>
      </c>
      <c r="K1568" s="33" t="s">
        <v>3500</v>
      </c>
      <c r="L1568" s="33"/>
      <c r="M1568" s="33" t="s">
        <v>3501</v>
      </c>
      <c r="N1568" s="35" t="s">
        <v>39</v>
      </c>
      <c r="O1568" s="35" t="n">
        <v>2020</v>
      </c>
      <c r="P1568" s="36" t="str">
        <f aca="false">J1568</f>
        <v>Perfect Blade of Gears</v>
      </c>
      <c r="Q1568" s="37" t="n">
        <f aca="false">COUNTIF(P:P,P1568)</f>
        <v>1</v>
      </c>
      <c r="R1568" s="38" t="str">
        <f aca="false">E1568&amp;"|"&amp;J1568</f>
        <v>Xeno X2-Over Leveled|Perfect Blade of Gears</v>
      </c>
      <c r="S1568" s="39" t="n">
        <f aca="false">COUNTIF(R:R,R1568)</f>
        <v>1</v>
      </c>
      <c r="T1568" s="40" t="str">
        <f aca="false">B1568&amp;"|"&amp;E1568&amp;"|"&amp;J1568</f>
        <v>Expansion|Xeno X2-Over Leveled|Perfect Blade of Gears</v>
      </c>
      <c r="U1568" s="41" t="n">
        <f aca="false">COUNTIF(T:T,T1568)</f>
        <v>1</v>
      </c>
      <c r="V1568" s="42" t="str">
        <f aca="false">B1568&amp;"|"&amp;E1568&amp;"|"&amp;J1568&amp;"|"&amp;N1568</f>
        <v>Expansion|Xeno X2-Over Leveled|Perfect Blade of Gears|Collusion</v>
      </c>
      <c r="W1568" s="43" t="n">
        <f aca="false">COUNTIF(V:V,V1568)</f>
        <v>1</v>
      </c>
    </row>
    <row r="1569" customFormat="false" ht="15.75" hidden="false" customHeight="true" outlineLevel="0" collapsed="false">
      <c r="A1569" s="33" t="s">
        <v>39</v>
      </c>
      <c r="B1569" s="33" t="s">
        <v>13</v>
      </c>
      <c r="C1569" s="34" t="n">
        <v>4</v>
      </c>
      <c r="D1569" s="34" t="n">
        <v>2</v>
      </c>
      <c r="E1569" s="33" t="s">
        <v>3493</v>
      </c>
      <c r="F1569" s="33" t="s">
        <v>3493</v>
      </c>
      <c r="G1569" s="34" t="n">
        <v>5</v>
      </c>
      <c r="H1569" s="33" t="s">
        <v>110</v>
      </c>
      <c r="I1569" s="33" t="s">
        <v>275</v>
      </c>
      <c r="J1569" s="33" t="s">
        <v>3502</v>
      </c>
      <c r="K1569" s="33" t="s">
        <v>3503</v>
      </c>
      <c r="L1569" s="33"/>
      <c r="M1569" s="33" t="s">
        <v>3504</v>
      </c>
      <c r="N1569" s="35" t="s">
        <v>39</v>
      </c>
      <c r="O1569" s="35" t="n">
        <v>2020</v>
      </c>
      <c r="P1569" s="36" t="str">
        <f aca="false">J1569</f>
        <v>Time Travelling Final Boss</v>
      </c>
      <c r="Q1569" s="37" t="n">
        <f aca="false">COUNTIF(P:P,P1569)</f>
        <v>1</v>
      </c>
      <c r="R1569" s="38" t="str">
        <f aca="false">E1569&amp;"|"&amp;J1569</f>
        <v>Xeno X2-Over Leveled|Time Travelling Final Boss</v>
      </c>
      <c r="S1569" s="39" t="n">
        <f aca="false">COUNTIF(R:R,R1569)</f>
        <v>1</v>
      </c>
      <c r="T1569" s="40" t="str">
        <f aca="false">B1569&amp;"|"&amp;E1569&amp;"|"&amp;J1569</f>
        <v>Expansion|Xeno X2-Over Leveled|Time Travelling Final Boss</v>
      </c>
      <c r="U1569" s="41" t="n">
        <f aca="false">COUNTIF(T:T,T1569)</f>
        <v>1</v>
      </c>
      <c r="V1569" s="42" t="str">
        <f aca="false">B1569&amp;"|"&amp;E1569&amp;"|"&amp;J1569&amp;"|"&amp;N1569</f>
        <v>Expansion|Xeno X2-Over Leveled|Time Travelling Final Boss|Collusion</v>
      </c>
      <c r="W1569" s="43" t="n">
        <f aca="false">COUNTIF(V:V,V1569)</f>
        <v>1</v>
      </c>
    </row>
    <row r="1570" customFormat="false" ht="15.75" hidden="false" customHeight="true" outlineLevel="0" collapsed="false">
      <c r="A1570" s="33" t="s">
        <v>39</v>
      </c>
      <c r="B1570" s="33" t="s">
        <v>13</v>
      </c>
      <c r="C1570" s="34" t="n">
        <v>4</v>
      </c>
      <c r="D1570" s="34" t="n">
        <v>3</v>
      </c>
      <c r="E1570" s="33" t="s">
        <v>3493</v>
      </c>
      <c r="F1570" s="33" t="s">
        <v>3493</v>
      </c>
      <c r="G1570" s="34" t="n">
        <v>2</v>
      </c>
      <c r="H1570" s="33" t="s">
        <v>124</v>
      </c>
      <c r="I1570" s="33" t="s">
        <v>105</v>
      </c>
      <c r="J1570" s="33" t="s">
        <v>3505</v>
      </c>
      <c r="K1570" s="33" t="s">
        <v>3506</v>
      </c>
      <c r="L1570" s="33"/>
      <c r="M1570" s="33" t="s">
        <v>3507</v>
      </c>
      <c r="N1570" s="35" t="s">
        <v>39</v>
      </c>
      <c r="O1570" s="35" t="n">
        <v>2020</v>
      </c>
      <c r="P1570" s="36" t="str">
        <f aca="false">J1570</f>
        <v>Trails of Storied NPCs</v>
      </c>
      <c r="Q1570" s="37" t="n">
        <f aca="false">COUNTIF(P:P,P1570)</f>
        <v>1</v>
      </c>
      <c r="R1570" s="38" t="str">
        <f aca="false">E1570&amp;"|"&amp;J1570</f>
        <v>Xeno X2-Over Leveled|Trails of Storied NPCs</v>
      </c>
      <c r="S1570" s="39" t="n">
        <f aca="false">COUNTIF(R:R,R1570)</f>
        <v>1</v>
      </c>
      <c r="T1570" s="40" t="str">
        <f aca="false">B1570&amp;"|"&amp;E1570&amp;"|"&amp;J1570</f>
        <v>Expansion|Xeno X2-Over Leveled|Trails of Storied NPCs</v>
      </c>
      <c r="U1570" s="41" t="n">
        <f aca="false">COUNTIF(T:T,T1570)</f>
        <v>1</v>
      </c>
      <c r="V1570" s="42" t="str">
        <f aca="false">B1570&amp;"|"&amp;E1570&amp;"|"&amp;J1570&amp;"|"&amp;N1570</f>
        <v>Expansion|Xeno X2-Over Leveled|Trails of Storied NPCs|Collusion</v>
      </c>
      <c r="W1570" s="43" t="n">
        <f aca="false">COUNTIF(V:V,V1570)</f>
        <v>1</v>
      </c>
    </row>
    <row r="1571" customFormat="false" ht="15.75" hidden="false" customHeight="true" outlineLevel="0" collapsed="false">
      <c r="A1571" s="33" t="s">
        <v>39</v>
      </c>
      <c r="B1571" s="33" t="s">
        <v>13</v>
      </c>
      <c r="C1571" s="34" t="n">
        <v>4</v>
      </c>
      <c r="D1571" s="34" t="n">
        <v>2</v>
      </c>
      <c r="E1571" s="33" t="s">
        <v>3493</v>
      </c>
      <c r="F1571" s="33" t="s">
        <v>3493</v>
      </c>
      <c r="G1571" s="34" t="n">
        <v>3</v>
      </c>
      <c r="H1571" s="33" t="s">
        <v>129</v>
      </c>
      <c r="I1571" s="33" t="s">
        <v>125</v>
      </c>
      <c r="J1571" s="33" t="s">
        <v>3508</v>
      </c>
      <c r="K1571" s="33" t="s">
        <v>3509</v>
      </c>
      <c r="L1571" s="33"/>
      <c r="M1571" s="33" t="s">
        <v>3510</v>
      </c>
      <c r="N1571" s="35" t="s">
        <v>39</v>
      </c>
      <c r="O1571" s="35" t="n">
        <v>2020</v>
      </c>
      <c r="P1571" s="36" t="str">
        <f aca="false">J1571</f>
        <v>Vanilla Warrior</v>
      </c>
      <c r="Q1571" s="37" t="n">
        <f aca="false">COUNTIF(P:P,P1571)</f>
        <v>1</v>
      </c>
      <c r="R1571" s="38" t="str">
        <f aca="false">E1571&amp;"|"&amp;J1571</f>
        <v>Xeno X2-Over Leveled|Vanilla Warrior</v>
      </c>
      <c r="S1571" s="39" t="n">
        <f aca="false">COUNTIF(R:R,R1571)</f>
        <v>1</v>
      </c>
      <c r="T1571" s="40" t="str">
        <f aca="false">B1571&amp;"|"&amp;E1571&amp;"|"&amp;J1571</f>
        <v>Expansion|Xeno X2-Over Leveled|Vanilla Warrior</v>
      </c>
      <c r="U1571" s="41" t="n">
        <f aca="false">COUNTIF(T:T,T1571)</f>
        <v>1</v>
      </c>
      <c r="V1571" s="42" t="str">
        <f aca="false">B1571&amp;"|"&amp;E1571&amp;"|"&amp;J1571&amp;"|"&amp;N1571</f>
        <v>Expansion|Xeno X2-Over Leveled|Vanilla Warrior|Collusion</v>
      </c>
      <c r="W1571" s="43" t="n">
        <f aca="false">COUNTIF(V:V,V1571)</f>
        <v>1</v>
      </c>
    </row>
  </sheetData>
  <autoFilter ref="A1:W1571"/>
  <hyperlinks>
    <hyperlink ref="K54" r:id="rId2" display="Looney Tunes, Acme Anvils."/>
    <hyperlink ref="K55" r:id="rId3" display="Looney Tunes, Yogi Bear. Smokey the Bear."/>
    <hyperlink ref="K56" r:id="rId4" display="Loony Tunes, Bugs Bunny, &quot;Left turn in Albuquerque&quot; reference in art."/>
    <hyperlink ref="K57" r:id="rId5" display="Looney Tunes, Daffy Duck. Dick van Dyke."/>
    <hyperlink ref="K58" r:id="rId6" display="Looney Tunes, Pink Panther. Cheetos, Chester Cheetah."/>
    <hyperlink ref="K89" r:id="rId7" display="The Shadow. Yugioh, Heart of Cards reference."/>
    <hyperlink ref="K109" r:id="rId8" display="Robin Hood, scene with Prince John in the flavor text. &quot;Star rating tax&quot; portanteau name."/>
    <hyperlink ref="K143" r:id="rId9" display="Simon, pun and art."/>
    <hyperlink ref="K150" r:id="rId10" display="DanganRonpa, Monkanuma."/>
    <hyperlink ref="K152" r:id="rId11" display="&quot;Legacy&quot; board game mechanics."/>
    <hyperlink ref="K155" r:id="rId12" display="&quot;Atomic Clock&quot; art pun. Innovation, Fission mechanic in rules text."/>
    <hyperlink ref="K156" r:id="rId13" display="Dominion mentioned in flavor text."/>
    <hyperlink ref="K188" r:id="rId14" display="Culdcept, Goligan name pun and art reference. Portmanteau of &quot;Card&quot; and &quot;Cardigan&quot;. Also he wears a cardigan."/>
    <hyperlink ref="K189" r:id="rId15" display="Culdcept, Culdra art reference. Fairly Odd-Parents, Da Rulez reference."/>
    <hyperlink ref="K192" r:id="rId16" display="Culdcept, Spudfolk. Dapper wear in art. Corn and spuds are both starch."/>
    <hyperlink ref="K208" r:id="rId17" display="Touhou, art is a nod to Marisa Kirisame."/>
    <hyperlink ref="K259" r:id="rId18" display="Dungeons &amp; Dragons, Chris Perkins. Dungeon Master, gaming culture. DMing takes a lot of time/energy gaming culture. Pepsi pun in art."/>
    <hyperlink ref="K285" r:id="rId19" display="Turtles All The Way Down pun. BattleCON pun in art. Xzibit Yo Dog meme."/>
    <hyperlink ref="K286" r:id="rId20" display="Brad Talton, member of Millennium Blades development team."/>
    <hyperlink ref="K287" r:id="rId21" display="Fábio Fontes, member of Millennium Blades development team. Monster Energy in art."/>
    <hyperlink ref="K288" r:id="rId22" display="Nokomento, member of Millennium Blades development team."/>
    <hyperlink ref="K290" r:id="rId23" display="Whispers, member of Millennium Blades development team. For Dummies in art."/>
    <hyperlink ref="K308" r:id="rId24" display="Cuphead, Mugman name pun and opening theme quote in flavor text."/>
    <hyperlink ref="K321" r:id="rId25" display="Howl's Moving Castle. &quot;Featuring Dante...&quot; reference in art. Wall Street, &quot;Greed is good&quot; reference in flavor text."/>
    <hyperlink ref="K331" r:id="rId26" display="Howl's Moving Castle. &quot;Featuring Dante...&quot; reference in art. Wall Street, &quot;Greed is good&quot; reference in flavor text."/>
    <hyperlink ref="K371" r:id="rId27" display="Angel Investor reference. HODL pun in name."/>
    <hyperlink ref="K383" r:id="rId28" display="Beyblade and Michael Bay portmanteau. &quot;Let it rip!&quot; in flavor text. Art and flavor text alludes to Michael Bay's love of explosions."/>
    <hyperlink ref="K385" r:id="rId29" display="Call of Duty 4: Modern Warfare, killstreak reward reference in name. DOOM, art features Doomguy. &quot;Rip and Tear&quot; in flavor text."/>
    <hyperlink ref="K386" r:id="rId30" display="Refers to the phenomenon of people seeing faces in toast. Dan Forden, &quot;Toasty!&quot; gaming culture reference."/>
    <hyperlink ref="K411" r:id="rId31" display="Chrono Trigger, Marle."/>
    <hyperlink ref="K413" r:id="rId32" display="Nier, Grimoire Weiss."/>
    <hyperlink ref="K414" r:id="rId33" display="Dragon Quest, Slime mascot in art."/>
    <hyperlink ref="K1029" r:id="rId34" display="Howl's Moving Castle."/>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35"/>
  <legacyDrawing r:id="rId36"/>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B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2" topLeftCell="A3" activePane="bottomLeft" state="frozen"/>
      <selection pane="topLeft" activeCell="A1" activeCellId="0" sqref="A1"/>
      <selection pane="bottomLeft" activeCell="B4" activeCellId="0" sqref="B4"/>
    </sheetView>
  </sheetViews>
  <sheetFormatPr defaultColWidth="14.42578125" defaultRowHeight="15" zeroHeight="false" outlineLevelRow="0" outlineLevelCol="0"/>
  <cols>
    <col collapsed="false" customWidth="true" hidden="false" outlineLevel="0" max="1" min="1" style="0" width="45"/>
    <col collapsed="false" customWidth="true" hidden="false" outlineLevel="0" max="3" min="2" style="0" width="49.71"/>
    <col collapsed="false" customWidth="true" hidden="false" outlineLevel="0" max="27" min="4" style="0" width="9.14"/>
    <col collapsed="false" customWidth="true" hidden="false" outlineLevel="0" max="28" min="28" style="0" width="8.71"/>
  </cols>
  <sheetData>
    <row r="1" customFormat="false" ht="15" hidden="false" customHeight="false" outlineLevel="0" collapsed="false">
      <c r="A1" s="48" t="s">
        <v>3511</v>
      </c>
      <c r="B1" s="1"/>
      <c r="C1" s="1"/>
      <c r="D1" s="2"/>
      <c r="E1" s="2"/>
      <c r="F1" s="2"/>
      <c r="G1" s="2"/>
      <c r="H1" s="2"/>
      <c r="I1" s="2"/>
      <c r="J1" s="2"/>
      <c r="K1" s="2"/>
      <c r="L1" s="2"/>
      <c r="M1" s="2"/>
      <c r="N1" s="2"/>
      <c r="O1" s="2"/>
      <c r="P1" s="2"/>
      <c r="Q1" s="2"/>
      <c r="R1" s="2"/>
      <c r="S1" s="2"/>
      <c r="T1" s="2"/>
      <c r="U1" s="2"/>
      <c r="V1" s="2"/>
      <c r="W1" s="2"/>
      <c r="X1" s="2"/>
      <c r="Y1" s="2"/>
      <c r="Z1" s="3"/>
      <c r="AA1" s="49"/>
      <c r="AB1" s="1"/>
    </row>
    <row r="2" customFormat="false" ht="15" hidden="false" customHeight="false" outlineLevel="0" collapsed="false">
      <c r="A2" s="6" t="s">
        <v>86</v>
      </c>
      <c r="B2" s="50" t="s">
        <v>91</v>
      </c>
      <c r="C2" s="6" t="s">
        <v>92</v>
      </c>
      <c r="D2" s="3" t="s">
        <v>11</v>
      </c>
      <c r="E2" s="3" t="s">
        <v>12</v>
      </c>
      <c r="F2" s="3" t="s">
        <v>13</v>
      </c>
      <c r="G2" s="3" t="s">
        <v>14</v>
      </c>
      <c r="H2" s="3" t="s">
        <v>15</v>
      </c>
      <c r="I2" s="3" t="s">
        <v>16</v>
      </c>
      <c r="J2" s="3" t="s">
        <v>17</v>
      </c>
      <c r="K2" s="3" t="s">
        <v>18</v>
      </c>
      <c r="L2" s="3" t="s">
        <v>19</v>
      </c>
      <c r="M2" s="3" t="s">
        <v>20</v>
      </c>
      <c r="N2" s="3" t="s">
        <v>21</v>
      </c>
      <c r="O2" s="3" t="s">
        <v>22</v>
      </c>
      <c r="P2" s="3" t="s">
        <v>23</v>
      </c>
      <c r="Q2" s="3" t="s">
        <v>32</v>
      </c>
      <c r="R2" s="3" t="s">
        <v>34</v>
      </c>
      <c r="S2" s="3" t="s">
        <v>40</v>
      </c>
      <c r="T2" s="3" t="s">
        <v>41</v>
      </c>
      <c r="U2" s="3" t="s">
        <v>43</v>
      </c>
      <c r="V2" s="3" t="s">
        <v>44</v>
      </c>
      <c r="W2" s="3" t="s">
        <v>47</v>
      </c>
      <c r="X2" s="3" t="s">
        <v>67</v>
      </c>
      <c r="Y2" s="3" t="s">
        <v>74</v>
      </c>
      <c r="Z2" s="3" t="s">
        <v>25</v>
      </c>
      <c r="AA2" s="51" t="s">
        <v>3512</v>
      </c>
      <c r="AB2" s="6"/>
    </row>
    <row r="3" customFormat="false" ht="15" hidden="false" customHeight="false" outlineLevel="0" collapsed="false">
      <c r="A3" s="1" t="s">
        <v>104</v>
      </c>
      <c r="B3" s="17" t="s">
        <v>3513</v>
      </c>
      <c r="C3" s="1"/>
      <c r="D3" s="34" t="n">
        <f aca="false">SUMIFS('Master List'!$D:$D,'Master List'!$F:$F,$A3,'Master List'!$B:$B,D$2)</f>
        <v>0</v>
      </c>
      <c r="E3" s="34" t="n">
        <f aca="false">SUMIFS('Master List'!$D:$D,'Master List'!$F:$F,$A3,'Master List'!$B:$B,E$2)</f>
        <v>0</v>
      </c>
      <c r="F3" s="34" t="n">
        <f aca="false">SUMIFS('Master List'!$D:$D,'Master List'!$F:$F,$A3,'Master List'!$B:$B,F$2)</f>
        <v>12</v>
      </c>
      <c r="G3" s="34" t="n">
        <f aca="false">SUMIFS('Master List'!$D:$D,'Master List'!$F:$F,$A3,'Master List'!$B:$B,G$2)</f>
        <v>0</v>
      </c>
      <c r="H3" s="34" t="n">
        <f aca="false">SUMIFS('Master List'!$D:$D,'Master List'!$F:$F,$A3,'Master List'!$B:$B,H$2)</f>
        <v>0</v>
      </c>
      <c r="I3" s="34" t="n">
        <f aca="false">SUMIFS('Master List'!$D:$D,'Master List'!$F:$F,$A3,'Master List'!$B:$B,I$2)</f>
        <v>0</v>
      </c>
      <c r="J3" s="34" t="n">
        <f aca="false">SUMIFS('Master List'!$D:$D,'Master List'!$F:$F,$A3,'Master List'!$B:$B,J$2)</f>
        <v>0</v>
      </c>
      <c r="K3" s="34" t="n">
        <f aca="false">SUMIFS('Master List'!$D:$D,'Master List'!$F:$F,$A3,'Master List'!$B:$B,K$2)</f>
        <v>0</v>
      </c>
      <c r="L3" s="34" t="n">
        <f aca="false">SUMIFS('Master List'!$D:$D,'Master List'!$F:$F,$A3,'Master List'!$B:$B,L$2)</f>
        <v>0</v>
      </c>
      <c r="M3" s="34" t="n">
        <f aca="false">SUMIFS('Master List'!$D:$D,'Master List'!$F:$F,$A3,'Master List'!$B:$B,M$2)</f>
        <v>0</v>
      </c>
      <c r="N3" s="34" t="n">
        <f aca="false">SUMIFS('Master List'!$D:$D,'Master List'!$F:$F,$A3,'Master List'!$B:$B,N$2)</f>
        <v>0</v>
      </c>
      <c r="O3" s="34" t="n">
        <f aca="false">SUMIFS('Master List'!$D:$D,'Master List'!$F:$F,$A3,'Master List'!$B:$B,O$2)</f>
        <v>0</v>
      </c>
      <c r="P3" s="34" t="n">
        <f aca="false">SUMIFS('Master List'!$D:$D,'Master List'!$F:$F,$A3,'Master List'!$B:$B,P$2)</f>
        <v>0</v>
      </c>
      <c r="Q3" s="34" t="n">
        <f aca="false">SUMIFS('Master List'!$D:$D,'Master List'!$F:$F,$A3,'Master List'!$B:$B,Q$2)</f>
        <v>0</v>
      </c>
      <c r="R3" s="34" t="n">
        <f aca="false">SUMIFS('Master List'!$D:$D,'Master List'!$F:$F,$A3,'Master List'!$B:$B,R$2)</f>
        <v>0</v>
      </c>
      <c r="S3" s="34" t="n">
        <f aca="false">SUMIFS('Master List'!$D:$D,'Master List'!$F:$F,$A3,'Master List'!$B:$B,S$2)</f>
        <v>0</v>
      </c>
      <c r="T3" s="34" t="n">
        <f aca="false">SUMIFS('Master List'!$D:$D,'Master List'!$F:$F,$A3,'Master List'!$B:$B,T$2)</f>
        <v>0</v>
      </c>
      <c r="U3" s="34" t="n">
        <f aca="false">SUMIFS('Master List'!$D:$D,'Master List'!$F:$F,$A3,'Master List'!$B:$B,U$2)</f>
        <v>0</v>
      </c>
      <c r="V3" s="34" t="n">
        <f aca="false">SUMIFS('Master List'!$D:$D,'Master List'!$F:$F,$A3,'Master List'!$B:$B,V$2)</f>
        <v>0</v>
      </c>
      <c r="W3" s="34" t="n">
        <f aca="false">SUMIFS('Master List'!$D:$D,'Master List'!$F:$F,$A3,'Master List'!$B:$B,W$2)</f>
        <v>0</v>
      </c>
      <c r="X3" s="34" t="n">
        <f aca="false">SUMIFS('Master List'!$D:$D,'Master List'!$F:$F,$A3,'Master List'!$B:$B,X$2)</f>
        <v>0</v>
      </c>
      <c r="Y3" s="34" t="n">
        <f aca="false">SUMIFS('Master List'!$D:$D,'Master List'!$F:$F,$A3,'Master List'!$B:$B,Y$2)</f>
        <v>0</v>
      </c>
      <c r="Z3" s="52" t="n">
        <f aca="false">SUMIFS('Master List'!$D:$D,'Master List'!$F:$F,$A3)</f>
        <v>12</v>
      </c>
      <c r="AA3" s="53" t="n">
        <f aca="false">Z3-SUM(D3:Y3)</f>
        <v>0</v>
      </c>
      <c r="AB3" s="1"/>
    </row>
    <row r="4" customFormat="false" ht="15" hidden="false" customHeight="false" outlineLevel="0" collapsed="false">
      <c r="A4" s="1" t="s">
        <v>128</v>
      </c>
      <c r="B4" s="17" t="s">
        <v>3514</v>
      </c>
      <c r="C4" s="1"/>
      <c r="D4" s="34" t="n">
        <f aca="false">SUMIFS('Master List'!$D:$D,'Master List'!$F:$F,$A4,'Master List'!$B:$B,D$2)</f>
        <v>0</v>
      </c>
      <c r="E4" s="34" t="n">
        <f aca="false">SUMIFS('Master List'!$D:$D,'Master List'!$F:$F,$A4,'Master List'!$B:$B,E$2)</f>
        <v>0</v>
      </c>
      <c r="F4" s="34" t="n">
        <f aca="false">SUMIFS('Master List'!$D:$D,'Master List'!$F:$F,$A4,'Master List'!$B:$B,F$2)</f>
        <v>0</v>
      </c>
      <c r="G4" s="34" t="n">
        <f aca="false">SUMIFS('Master List'!$D:$D,'Master List'!$F:$F,$A4,'Master List'!$B:$B,G$2)</f>
        <v>0</v>
      </c>
      <c r="H4" s="34" t="n">
        <f aca="false">SUMIFS('Master List'!$D:$D,'Master List'!$F:$F,$A4,'Master List'!$B:$B,H$2)</f>
        <v>0</v>
      </c>
      <c r="I4" s="34" t="n">
        <f aca="false">SUMIFS('Master List'!$D:$D,'Master List'!$F:$F,$A4,'Master List'!$B:$B,I$2)</f>
        <v>6</v>
      </c>
      <c r="J4" s="34" t="n">
        <f aca="false">SUMIFS('Master List'!$D:$D,'Master List'!$F:$F,$A4,'Master List'!$B:$B,J$2)</f>
        <v>0</v>
      </c>
      <c r="K4" s="34" t="n">
        <f aca="false">SUMIFS('Master List'!$D:$D,'Master List'!$F:$F,$A4,'Master List'!$B:$B,K$2)</f>
        <v>0</v>
      </c>
      <c r="L4" s="34" t="n">
        <f aca="false">SUMIFS('Master List'!$D:$D,'Master List'!$F:$F,$A4,'Master List'!$B:$B,L$2)</f>
        <v>0</v>
      </c>
      <c r="M4" s="34" t="n">
        <f aca="false">SUMIFS('Master List'!$D:$D,'Master List'!$F:$F,$A4,'Master List'!$B:$B,M$2)</f>
        <v>0</v>
      </c>
      <c r="N4" s="34" t="n">
        <f aca="false">SUMIFS('Master List'!$D:$D,'Master List'!$F:$F,$A4,'Master List'!$B:$B,N$2)</f>
        <v>0</v>
      </c>
      <c r="O4" s="34" t="n">
        <f aca="false">SUMIFS('Master List'!$D:$D,'Master List'!$F:$F,$A4,'Master List'!$B:$B,O$2)</f>
        <v>0</v>
      </c>
      <c r="P4" s="34" t="n">
        <f aca="false">SUMIFS('Master List'!$D:$D,'Master List'!$F:$F,$A4,'Master List'!$B:$B,P$2)</f>
        <v>0</v>
      </c>
      <c r="Q4" s="34" t="n">
        <f aca="false">SUMIFS('Master List'!$D:$D,'Master List'!$F:$F,$A4,'Master List'!$B:$B,Q$2)</f>
        <v>0</v>
      </c>
      <c r="R4" s="34" t="n">
        <f aca="false">SUMIFS('Master List'!$D:$D,'Master List'!$F:$F,$A4,'Master List'!$B:$B,R$2)</f>
        <v>0</v>
      </c>
      <c r="S4" s="34" t="n">
        <f aca="false">SUMIFS('Master List'!$D:$D,'Master List'!$F:$F,$A4,'Master List'!$B:$B,S$2)</f>
        <v>0</v>
      </c>
      <c r="T4" s="34" t="n">
        <f aca="false">SUMIFS('Master List'!$D:$D,'Master List'!$F:$F,$A4,'Master List'!$B:$B,T$2)</f>
        <v>0</v>
      </c>
      <c r="U4" s="34" t="n">
        <f aca="false">SUMIFS('Master List'!$D:$D,'Master List'!$F:$F,$A4,'Master List'!$B:$B,U$2)</f>
        <v>0</v>
      </c>
      <c r="V4" s="34" t="n">
        <f aca="false">SUMIFS('Master List'!$D:$D,'Master List'!$F:$F,$A4,'Master List'!$B:$B,V$2)</f>
        <v>0</v>
      </c>
      <c r="W4" s="34" t="n">
        <f aca="false">SUMIFS('Master List'!$D:$D,'Master List'!$F:$F,$A4,'Master List'!$B:$B,W$2)</f>
        <v>0</v>
      </c>
      <c r="X4" s="34" t="n">
        <f aca="false">SUMIFS('Master List'!$D:$D,'Master List'!$F:$F,$A4,'Master List'!$B:$B,X$2)</f>
        <v>0</v>
      </c>
      <c r="Y4" s="34" t="n">
        <f aca="false">SUMIFS('Master List'!$D:$D,'Master List'!$F:$F,$A4,'Master List'!$B:$B,Y$2)</f>
        <v>0</v>
      </c>
      <c r="Z4" s="52" t="n">
        <f aca="false">SUMIFS('Master List'!$D:$D,'Master List'!$F:$F,$A4)</f>
        <v>6</v>
      </c>
      <c r="AA4" s="53" t="n">
        <f aca="false">Z4-SUM(D4:Y4)</f>
        <v>0</v>
      </c>
      <c r="AB4" s="1"/>
    </row>
    <row r="5" customFormat="false" ht="15" hidden="false" customHeight="false" outlineLevel="0" collapsed="false">
      <c r="A5" s="1" t="s">
        <v>144</v>
      </c>
      <c r="B5" s="17" t="s">
        <v>145</v>
      </c>
      <c r="C5" s="1"/>
      <c r="D5" s="34" t="n">
        <f aca="false">SUMIFS('Master List'!$D:$D,'Master List'!$F:$F,$A5,'Master List'!$B:$B,D$2)</f>
        <v>0</v>
      </c>
      <c r="E5" s="34" t="n">
        <f aca="false">SUMIFS('Master List'!$D:$D,'Master List'!$F:$F,$A5,'Master List'!$B:$B,E$2)</f>
        <v>0</v>
      </c>
      <c r="F5" s="34" t="n">
        <f aca="false">SUMIFS('Master List'!$D:$D,'Master List'!$F:$F,$A5,'Master List'!$B:$B,F$2)</f>
        <v>0</v>
      </c>
      <c r="G5" s="34" t="n">
        <f aca="false">SUMIFS('Master List'!$D:$D,'Master List'!$F:$F,$A5,'Master List'!$B:$B,G$2)</f>
        <v>0</v>
      </c>
      <c r="H5" s="34" t="n">
        <f aca="false">SUMIFS('Master List'!$D:$D,'Master List'!$F:$F,$A5,'Master List'!$B:$B,H$2)</f>
        <v>0</v>
      </c>
      <c r="I5" s="34" t="n">
        <f aca="false">SUMIFS('Master List'!$D:$D,'Master List'!$F:$F,$A5,'Master List'!$B:$B,I$2)</f>
        <v>0</v>
      </c>
      <c r="J5" s="34" t="n">
        <f aca="false">SUMIFS('Master List'!$D:$D,'Master List'!$F:$F,$A5,'Master List'!$B:$B,J$2)</f>
        <v>0</v>
      </c>
      <c r="K5" s="34" t="n">
        <f aca="false">SUMIFS('Master List'!$D:$D,'Master List'!$F:$F,$A5,'Master List'!$B:$B,K$2)</f>
        <v>0</v>
      </c>
      <c r="L5" s="34" t="n">
        <f aca="false">SUMIFS('Master List'!$D:$D,'Master List'!$F:$F,$A5,'Master List'!$B:$B,L$2)</f>
        <v>5</v>
      </c>
      <c r="M5" s="34" t="n">
        <f aca="false">SUMIFS('Master List'!$D:$D,'Master List'!$F:$F,$A5,'Master List'!$B:$B,M$2)</f>
        <v>1</v>
      </c>
      <c r="N5" s="34" t="n">
        <f aca="false">SUMIFS('Master List'!$D:$D,'Master List'!$F:$F,$A5,'Master List'!$B:$B,N$2)</f>
        <v>6</v>
      </c>
      <c r="O5" s="34" t="n">
        <f aca="false">SUMIFS('Master List'!$D:$D,'Master List'!$F:$F,$A5,'Master List'!$B:$B,O$2)</f>
        <v>0</v>
      </c>
      <c r="P5" s="34" t="n">
        <f aca="false">SUMIFS('Master List'!$D:$D,'Master List'!$F:$F,$A5,'Master List'!$B:$B,P$2)</f>
        <v>0</v>
      </c>
      <c r="Q5" s="34" t="n">
        <f aca="false">SUMIFS('Master List'!$D:$D,'Master List'!$F:$F,$A5,'Master List'!$B:$B,Q$2)</f>
        <v>1</v>
      </c>
      <c r="R5" s="34" t="n">
        <f aca="false">SUMIFS('Master List'!$D:$D,'Master List'!$F:$F,$A5,'Master List'!$B:$B,R$2)</f>
        <v>0</v>
      </c>
      <c r="S5" s="34" t="n">
        <f aca="false">SUMIFS('Master List'!$D:$D,'Master List'!$F:$F,$A5,'Master List'!$B:$B,S$2)</f>
        <v>0</v>
      </c>
      <c r="T5" s="34" t="n">
        <f aca="false">SUMIFS('Master List'!$D:$D,'Master List'!$F:$F,$A5,'Master List'!$B:$B,T$2)</f>
        <v>0</v>
      </c>
      <c r="U5" s="34" t="n">
        <f aca="false">SUMIFS('Master List'!$D:$D,'Master List'!$F:$F,$A5,'Master List'!$B:$B,U$2)</f>
        <v>0</v>
      </c>
      <c r="V5" s="34" t="n">
        <f aca="false">SUMIFS('Master List'!$D:$D,'Master List'!$F:$F,$A5,'Master List'!$B:$B,V$2)</f>
        <v>0</v>
      </c>
      <c r="W5" s="34" t="n">
        <f aca="false">SUMIFS('Master List'!$D:$D,'Master List'!$F:$F,$A5,'Master List'!$B:$B,W$2)</f>
        <v>0</v>
      </c>
      <c r="X5" s="34" t="n">
        <f aca="false">SUMIFS('Master List'!$D:$D,'Master List'!$F:$F,$A5,'Master List'!$B:$B,X$2)</f>
        <v>0</v>
      </c>
      <c r="Y5" s="34" t="n">
        <f aca="false">SUMIFS('Master List'!$D:$D,'Master List'!$F:$F,$A5,'Master List'!$B:$B,Y$2)</f>
        <v>12</v>
      </c>
      <c r="Z5" s="52" t="n">
        <f aca="false">SUMIFS('Master List'!$D:$D,'Master List'!$F:$F,$A5)</f>
        <v>25</v>
      </c>
      <c r="AA5" s="53" t="n">
        <f aca="false">Z5-SUM(D5:Y5)</f>
        <v>0</v>
      </c>
      <c r="AB5" s="1"/>
    </row>
    <row r="6" customFormat="false" ht="15" hidden="false" customHeight="false" outlineLevel="0" collapsed="false">
      <c r="A6" s="1" t="s">
        <v>158</v>
      </c>
      <c r="B6" s="1"/>
      <c r="C6" s="1"/>
      <c r="D6" s="34" t="n">
        <f aca="false">SUMIFS('Master List'!$D:$D,'Master List'!$F:$F,$A6,'Master List'!$B:$B,D$2)</f>
        <v>0</v>
      </c>
      <c r="E6" s="34" t="n">
        <f aca="false">SUMIFS('Master List'!$D:$D,'Master List'!$F:$F,$A6,'Master List'!$B:$B,E$2)</f>
        <v>0</v>
      </c>
      <c r="F6" s="34" t="n">
        <f aca="false">SUMIFS('Master List'!$D:$D,'Master List'!$F:$F,$A6,'Master List'!$B:$B,F$2)</f>
        <v>0</v>
      </c>
      <c r="G6" s="34" t="n">
        <f aca="false">SUMIFS('Master List'!$D:$D,'Master List'!$F:$F,$A6,'Master List'!$B:$B,G$2)</f>
        <v>13</v>
      </c>
      <c r="H6" s="34" t="n">
        <f aca="false">SUMIFS('Master List'!$D:$D,'Master List'!$F:$F,$A6,'Master List'!$B:$B,H$2)</f>
        <v>0</v>
      </c>
      <c r="I6" s="34" t="n">
        <f aca="false">SUMIFS('Master List'!$D:$D,'Master List'!$F:$F,$A6,'Master List'!$B:$B,I$2)</f>
        <v>0</v>
      </c>
      <c r="J6" s="34" t="n">
        <f aca="false">SUMIFS('Master List'!$D:$D,'Master List'!$F:$F,$A6,'Master List'!$B:$B,J$2)</f>
        <v>0</v>
      </c>
      <c r="K6" s="34" t="n">
        <f aca="false">SUMIFS('Master List'!$D:$D,'Master List'!$F:$F,$A6,'Master List'!$B:$B,K$2)</f>
        <v>0</v>
      </c>
      <c r="L6" s="34" t="n">
        <f aca="false">SUMIFS('Master List'!$D:$D,'Master List'!$F:$F,$A6,'Master List'!$B:$B,L$2)</f>
        <v>0</v>
      </c>
      <c r="M6" s="34" t="n">
        <f aca="false">SUMIFS('Master List'!$D:$D,'Master List'!$F:$F,$A6,'Master List'!$B:$B,M$2)</f>
        <v>0</v>
      </c>
      <c r="N6" s="34" t="n">
        <f aca="false">SUMIFS('Master List'!$D:$D,'Master List'!$F:$F,$A6,'Master List'!$B:$B,N$2)</f>
        <v>0</v>
      </c>
      <c r="O6" s="34" t="n">
        <f aca="false">SUMIFS('Master List'!$D:$D,'Master List'!$F:$F,$A6,'Master List'!$B:$B,O$2)</f>
        <v>0</v>
      </c>
      <c r="P6" s="34" t="n">
        <f aca="false">SUMIFS('Master List'!$D:$D,'Master List'!$F:$F,$A6,'Master List'!$B:$B,P$2)</f>
        <v>0</v>
      </c>
      <c r="Q6" s="34" t="n">
        <f aca="false">SUMIFS('Master List'!$D:$D,'Master List'!$F:$F,$A6,'Master List'!$B:$B,Q$2)</f>
        <v>0</v>
      </c>
      <c r="R6" s="34" t="n">
        <f aca="false">SUMIFS('Master List'!$D:$D,'Master List'!$F:$F,$A6,'Master List'!$B:$B,R$2)</f>
        <v>0</v>
      </c>
      <c r="S6" s="34" t="n">
        <f aca="false">SUMIFS('Master List'!$D:$D,'Master List'!$F:$F,$A6,'Master List'!$B:$B,S$2)</f>
        <v>0</v>
      </c>
      <c r="T6" s="34" t="n">
        <f aca="false">SUMIFS('Master List'!$D:$D,'Master List'!$F:$F,$A6,'Master List'!$B:$B,T$2)</f>
        <v>0</v>
      </c>
      <c r="U6" s="34" t="n">
        <f aca="false">SUMIFS('Master List'!$D:$D,'Master List'!$F:$F,$A6,'Master List'!$B:$B,U$2)</f>
        <v>0</v>
      </c>
      <c r="V6" s="34" t="n">
        <f aca="false">SUMIFS('Master List'!$D:$D,'Master List'!$F:$F,$A6,'Master List'!$B:$B,V$2)</f>
        <v>0</v>
      </c>
      <c r="W6" s="34" t="n">
        <f aca="false">SUMIFS('Master List'!$D:$D,'Master List'!$F:$F,$A6,'Master List'!$B:$B,W$2)</f>
        <v>0</v>
      </c>
      <c r="X6" s="34" t="n">
        <f aca="false">SUMIFS('Master List'!$D:$D,'Master List'!$F:$F,$A6,'Master List'!$B:$B,X$2)</f>
        <v>0</v>
      </c>
      <c r="Y6" s="34" t="n">
        <f aca="false">SUMIFS('Master List'!$D:$D,'Master List'!$F:$F,$A6,'Master List'!$B:$B,Y$2)</f>
        <v>0</v>
      </c>
      <c r="Z6" s="52" t="n">
        <f aca="false">SUMIFS('Master List'!$D:$D,'Master List'!$F:$F,$A6)</f>
        <v>13</v>
      </c>
      <c r="AA6" s="53" t="n">
        <f aca="false">Z6-SUM(D6:Y6)</f>
        <v>0</v>
      </c>
      <c r="AB6" s="1"/>
    </row>
    <row r="7" customFormat="false" ht="15" hidden="false" customHeight="false" outlineLevel="0" collapsed="false">
      <c r="A7" s="1" t="s">
        <v>181</v>
      </c>
      <c r="B7" s="1"/>
      <c r="C7" s="1"/>
      <c r="D7" s="34" t="n">
        <f aca="false">SUMIFS('Master List'!$D:$D,'Master List'!$F:$F,$A7,'Master List'!$B:$B,D$2)</f>
        <v>0</v>
      </c>
      <c r="E7" s="34" t="n">
        <f aca="false">SUMIFS('Master List'!$D:$D,'Master List'!$F:$F,$A7,'Master List'!$B:$B,E$2)</f>
        <v>0</v>
      </c>
      <c r="F7" s="34" t="n">
        <f aca="false">SUMIFS('Master List'!$D:$D,'Master List'!$F:$F,$A7,'Master List'!$B:$B,F$2)</f>
        <v>0</v>
      </c>
      <c r="G7" s="34" t="n">
        <f aca="false">SUMIFS('Master List'!$D:$D,'Master List'!$F:$F,$A7,'Master List'!$B:$B,G$2)</f>
        <v>0</v>
      </c>
      <c r="H7" s="34" t="n">
        <f aca="false">SUMIFS('Master List'!$D:$D,'Master List'!$F:$F,$A7,'Master List'!$B:$B,H$2)</f>
        <v>0</v>
      </c>
      <c r="I7" s="34" t="n">
        <f aca="false">SUMIFS('Master List'!$D:$D,'Master List'!$F:$F,$A7,'Master List'!$B:$B,I$2)</f>
        <v>10</v>
      </c>
      <c r="J7" s="34" t="n">
        <f aca="false">SUMIFS('Master List'!$D:$D,'Master List'!$F:$F,$A7,'Master List'!$B:$B,J$2)</f>
        <v>0</v>
      </c>
      <c r="K7" s="34" t="n">
        <f aca="false">SUMIFS('Master List'!$D:$D,'Master List'!$F:$F,$A7,'Master List'!$B:$B,K$2)</f>
        <v>0</v>
      </c>
      <c r="L7" s="34" t="n">
        <f aca="false">SUMIFS('Master List'!$D:$D,'Master List'!$F:$F,$A7,'Master List'!$B:$B,L$2)</f>
        <v>0</v>
      </c>
      <c r="M7" s="34" t="n">
        <f aca="false">SUMIFS('Master List'!$D:$D,'Master List'!$F:$F,$A7,'Master List'!$B:$B,M$2)</f>
        <v>0</v>
      </c>
      <c r="N7" s="34" t="n">
        <f aca="false">SUMIFS('Master List'!$D:$D,'Master List'!$F:$F,$A7,'Master List'!$B:$B,N$2)</f>
        <v>0</v>
      </c>
      <c r="O7" s="34" t="n">
        <f aca="false">SUMIFS('Master List'!$D:$D,'Master List'!$F:$F,$A7,'Master List'!$B:$B,O$2)</f>
        <v>0</v>
      </c>
      <c r="P7" s="34" t="n">
        <f aca="false">SUMIFS('Master List'!$D:$D,'Master List'!$F:$F,$A7,'Master List'!$B:$B,P$2)</f>
        <v>0</v>
      </c>
      <c r="Q7" s="34" t="n">
        <f aca="false">SUMIFS('Master List'!$D:$D,'Master List'!$F:$F,$A7,'Master List'!$B:$B,Q$2)</f>
        <v>0</v>
      </c>
      <c r="R7" s="34" t="n">
        <f aca="false">SUMIFS('Master List'!$D:$D,'Master List'!$F:$F,$A7,'Master List'!$B:$B,R$2)</f>
        <v>0</v>
      </c>
      <c r="S7" s="34" t="n">
        <f aca="false">SUMIFS('Master List'!$D:$D,'Master List'!$F:$F,$A7,'Master List'!$B:$B,S$2)</f>
        <v>0</v>
      </c>
      <c r="T7" s="34" t="n">
        <f aca="false">SUMIFS('Master List'!$D:$D,'Master List'!$F:$F,$A7,'Master List'!$B:$B,T$2)</f>
        <v>0</v>
      </c>
      <c r="U7" s="34" t="n">
        <f aca="false">SUMIFS('Master List'!$D:$D,'Master List'!$F:$F,$A7,'Master List'!$B:$B,U$2)</f>
        <v>0</v>
      </c>
      <c r="V7" s="34" t="n">
        <f aca="false">SUMIFS('Master List'!$D:$D,'Master List'!$F:$F,$A7,'Master List'!$B:$B,V$2)</f>
        <v>0</v>
      </c>
      <c r="W7" s="34" t="n">
        <f aca="false">SUMIFS('Master List'!$D:$D,'Master List'!$F:$F,$A7,'Master List'!$B:$B,W$2)</f>
        <v>0</v>
      </c>
      <c r="X7" s="34" t="n">
        <f aca="false">SUMIFS('Master List'!$D:$D,'Master List'!$F:$F,$A7,'Master List'!$B:$B,X$2)</f>
        <v>0</v>
      </c>
      <c r="Y7" s="34" t="n">
        <f aca="false">SUMIFS('Master List'!$D:$D,'Master List'!$F:$F,$A7,'Master List'!$B:$B,Y$2)</f>
        <v>0</v>
      </c>
      <c r="Z7" s="52" t="n">
        <f aca="false">SUMIFS('Master List'!$D:$D,'Master List'!$F:$F,$A7)</f>
        <v>10</v>
      </c>
      <c r="AA7" s="53" t="n">
        <f aca="false">Z7-SUM(D7:Y7)</f>
        <v>0</v>
      </c>
      <c r="AB7" s="1"/>
    </row>
    <row r="8" customFormat="false" ht="15" hidden="false" customHeight="false" outlineLevel="0" collapsed="false">
      <c r="A8" s="1" t="s">
        <v>201</v>
      </c>
      <c r="B8" s="17" t="s">
        <v>3514</v>
      </c>
      <c r="C8" s="1"/>
      <c r="D8" s="34" t="n">
        <f aca="false">SUMIFS('Master List'!$D:$D,'Master List'!$F:$F,$A8,'Master List'!$B:$B,D$2)</f>
        <v>0</v>
      </c>
      <c r="E8" s="34" t="n">
        <f aca="false">SUMIFS('Master List'!$D:$D,'Master List'!$F:$F,$A8,'Master List'!$B:$B,E$2)</f>
        <v>0</v>
      </c>
      <c r="F8" s="34" t="n">
        <f aca="false">SUMIFS('Master List'!$D:$D,'Master List'!$F:$F,$A8,'Master List'!$B:$B,F$2)</f>
        <v>0</v>
      </c>
      <c r="G8" s="34" t="n">
        <f aca="false">SUMIFS('Master List'!$D:$D,'Master List'!$F:$F,$A8,'Master List'!$B:$B,G$2)</f>
        <v>0</v>
      </c>
      <c r="H8" s="34" t="n">
        <f aca="false">SUMIFS('Master List'!$D:$D,'Master List'!$F:$F,$A8,'Master List'!$B:$B,H$2)</f>
        <v>0</v>
      </c>
      <c r="I8" s="34" t="n">
        <f aca="false">SUMIFS('Master List'!$D:$D,'Master List'!$F:$F,$A8,'Master List'!$B:$B,I$2)</f>
        <v>6</v>
      </c>
      <c r="J8" s="34" t="n">
        <f aca="false">SUMIFS('Master List'!$D:$D,'Master List'!$F:$F,$A8,'Master List'!$B:$B,J$2)</f>
        <v>0</v>
      </c>
      <c r="K8" s="34" t="n">
        <f aca="false">SUMIFS('Master List'!$D:$D,'Master List'!$F:$F,$A8,'Master List'!$B:$B,K$2)</f>
        <v>0</v>
      </c>
      <c r="L8" s="34" t="n">
        <f aca="false">SUMIFS('Master List'!$D:$D,'Master List'!$F:$F,$A8,'Master List'!$B:$B,L$2)</f>
        <v>0</v>
      </c>
      <c r="M8" s="34" t="n">
        <f aca="false">SUMIFS('Master List'!$D:$D,'Master List'!$F:$F,$A8,'Master List'!$B:$B,M$2)</f>
        <v>0</v>
      </c>
      <c r="N8" s="34" t="n">
        <f aca="false">SUMIFS('Master List'!$D:$D,'Master List'!$F:$F,$A8,'Master List'!$B:$B,N$2)</f>
        <v>0</v>
      </c>
      <c r="O8" s="34" t="n">
        <f aca="false">SUMIFS('Master List'!$D:$D,'Master List'!$F:$F,$A8,'Master List'!$B:$B,O$2)</f>
        <v>0</v>
      </c>
      <c r="P8" s="34" t="n">
        <f aca="false">SUMIFS('Master List'!$D:$D,'Master List'!$F:$F,$A8,'Master List'!$B:$B,P$2)</f>
        <v>0</v>
      </c>
      <c r="Q8" s="34" t="n">
        <f aca="false">SUMIFS('Master List'!$D:$D,'Master List'!$F:$F,$A8,'Master List'!$B:$B,Q$2)</f>
        <v>0</v>
      </c>
      <c r="R8" s="34" t="n">
        <f aca="false">SUMIFS('Master List'!$D:$D,'Master List'!$F:$F,$A8,'Master List'!$B:$B,R$2)</f>
        <v>0</v>
      </c>
      <c r="S8" s="34" t="n">
        <f aca="false">SUMIFS('Master List'!$D:$D,'Master List'!$F:$F,$A8,'Master List'!$B:$B,S$2)</f>
        <v>0</v>
      </c>
      <c r="T8" s="34" t="n">
        <f aca="false">SUMIFS('Master List'!$D:$D,'Master List'!$F:$F,$A8,'Master List'!$B:$B,T$2)</f>
        <v>0</v>
      </c>
      <c r="U8" s="34" t="n">
        <f aca="false">SUMIFS('Master List'!$D:$D,'Master List'!$F:$F,$A8,'Master List'!$B:$B,U$2)</f>
        <v>0</v>
      </c>
      <c r="V8" s="34" t="n">
        <f aca="false">SUMIFS('Master List'!$D:$D,'Master List'!$F:$F,$A8,'Master List'!$B:$B,V$2)</f>
        <v>0</v>
      </c>
      <c r="W8" s="34" t="n">
        <f aca="false">SUMIFS('Master List'!$D:$D,'Master List'!$F:$F,$A8,'Master List'!$B:$B,W$2)</f>
        <v>0</v>
      </c>
      <c r="X8" s="34" t="n">
        <f aca="false">SUMIFS('Master List'!$D:$D,'Master List'!$F:$F,$A8,'Master List'!$B:$B,X$2)</f>
        <v>0</v>
      </c>
      <c r="Y8" s="34" t="n">
        <f aca="false">SUMIFS('Master List'!$D:$D,'Master List'!$F:$F,$A8,'Master List'!$B:$B,Y$2)</f>
        <v>0</v>
      </c>
      <c r="Z8" s="52" t="n">
        <f aca="false">SUMIFS('Master List'!$D:$D,'Master List'!$F:$F,$A8)</f>
        <v>6</v>
      </c>
      <c r="AA8" s="53" t="n">
        <f aca="false">Z8-SUM(D8:Y8)</f>
        <v>0</v>
      </c>
      <c r="AB8" s="1"/>
    </row>
    <row r="9" customFormat="false" ht="15" hidden="false" customHeight="false" outlineLevel="0" collapsed="false">
      <c r="A9" s="1" t="s">
        <v>215</v>
      </c>
      <c r="B9" s="17" t="s">
        <v>3515</v>
      </c>
      <c r="C9" s="1" t="s">
        <v>3516</v>
      </c>
      <c r="D9" s="34" t="n">
        <f aca="false">SUMIFS('Master List'!$D:$D,'Master List'!$F:$F,$A9,'Master List'!$B:$B,D$2)</f>
        <v>9</v>
      </c>
      <c r="E9" s="34" t="n">
        <f aca="false">SUMIFS('Master List'!$D:$D,'Master List'!$F:$F,$A9,'Master List'!$B:$B,E$2)</f>
        <v>0</v>
      </c>
      <c r="F9" s="34" t="n">
        <f aca="false">SUMIFS('Master List'!$D:$D,'Master List'!$F:$F,$A9,'Master List'!$B:$B,F$2)</f>
        <v>0</v>
      </c>
      <c r="G9" s="34" t="n">
        <f aca="false">SUMIFS('Master List'!$D:$D,'Master List'!$F:$F,$A9,'Master List'!$B:$B,G$2)</f>
        <v>0</v>
      </c>
      <c r="H9" s="34" t="n">
        <f aca="false">SUMIFS('Master List'!$D:$D,'Master List'!$F:$F,$A9,'Master List'!$B:$B,H$2)</f>
        <v>0</v>
      </c>
      <c r="I9" s="34" t="n">
        <f aca="false">SUMIFS('Master List'!$D:$D,'Master List'!$F:$F,$A9,'Master List'!$B:$B,I$2)</f>
        <v>0</v>
      </c>
      <c r="J9" s="34" t="n">
        <f aca="false">SUMIFS('Master List'!$D:$D,'Master List'!$F:$F,$A9,'Master List'!$B:$B,J$2)</f>
        <v>0</v>
      </c>
      <c r="K9" s="34" t="n">
        <f aca="false">SUMIFS('Master List'!$D:$D,'Master List'!$F:$F,$A9,'Master List'!$B:$B,K$2)</f>
        <v>0</v>
      </c>
      <c r="L9" s="34" t="n">
        <f aca="false">SUMIFS('Master List'!$D:$D,'Master List'!$F:$F,$A9,'Master List'!$B:$B,L$2)</f>
        <v>0</v>
      </c>
      <c r="M9" s="34" t="n">
        <f aca="false">SUMIFS('Master List'!$D:$D,'Master List'!$F:$F,$A9,'Master List'!$B:$B,M$2)</f>
        <v>0</v>
      </c>
      <c r="N9" s="34" t="n">
        <f aca="false">SUMIFS('Master List'!$D:$D,'Master List'!$F:$F,$A9,'Master List'!$B:$B,N$2)</f>
        <v>0</v>
      </c>
      <c r="O9" s="34" t="n">
        <f aca="false">SUMIFS('Master List'!$D:$D,'Master List'!$F:$F,$A9,'Master List'!$B:$B,O$2)</f>
        <v>0</v>
      </c>
      <c r="P9" s="34" t="n">
        <f aca="false">SUMIFS('Master List'!$D:$D,'Master List'!$F:$F,$A9,'Master List'!$B:$B,P$2)</f>
        <v>0</v>
      </c>
      <c r="Q9" s="34" t="n">
        <f aca="false">SUMIFS('Master List'!$D:$D,'Master List'!$F:$F,$A9,'Master List'!$B:$B,Q$2)</f>
        <v>0</v>
      </c>
      <c r="R9" s="34" t="n">
        <f aca="false">SUMIFS('Master List'!$D:$D,'Master List'!$F:$F,$A9,'Master List'!$B:$B,R$2)</f>
        <v>0</v>
      </c>
      <c r="S9" s="34" t="n">
        <f aca="false">SUMIFS('Master List'!$D:$D,'Master List'!$F:$F,$A9,'Master List'!$B:$B,S$2)</f>
        <v>0</v>
      </c>
      <c r="T9" s="34" t="n">
        <f aca="false">SUMIFS('Master List'!$D:$D,'Master List'!$F:$F,$A9,'Master List'!$B:$B,T$2)</f>
        <v>0</v>
      </c>
      <c r="U9" s="34" t="n">
        <f aca="false">SUMIFS('Master List'!$D:$D,'Master List'!$F:$F,$A9,'Master List'!$B:$B,U$2)</f>
        <v>0</v>
      </c>
      <c r="V9" s="34" t="n">
        <f aca="false">SUMIFS('Master List'!$D:$D,'Master List'!$F:$F,$A9,'Master List'!$B:$B,V$2)</f>
        <v>0</v>
      </c>
      <c r="W9" s="34" t="n">
        <f aca="false">SUMIFS('Master List'!$D:$D,'Master List'!$F:$F,$A9,'Master List'!$B:$B,W$2)</f>
        <v>0</v>
      </c>
      <c r="X9" s="34" t="n">
        <f aca="false">SUMIFS('Master List'!$D:$D,'Master List'!$F:$F,$A9,'Master List'!$B:$B,X$2)</f>
        <v>0</v>
      </c>
      <c r="Y9" s="34" t="n">
        <f aca="false">SUMIFS('Master List'!$D:$D,'Master List'!$F:$F,$A9,'Master List'!$B:$B,Y$2)</f>
        <v>0</v>
      </c>
      <c r="Z9" s="52" t="n">
        <f aca="false">SUMIFS('Master List'!$D:$D,'Master List'!$F:$F,$A9)</f>
        <v>9</v>
      </c>
      <c r="AA9" s="53" t="n">
        <f aca="false">Z9-SUM(D9:Y9)</f>
        <v>0</v>
      </c>
      <c r="AB9" s="1"/>
    </row>
    <row r="10" customFormat="false" ht="15" hidden="false" customHeight="false" outlineLevel="0" collapsed="false">
      <c r="A10" s="1" t="s">
        <v>248</v>
      </c>
      <c r="B10" s="54" t="s">
        <v>3517</v>
      </c>
      <c r="C10" s="1"/>
      <c r="D10" s="34" t="n">
        <f aca="false">SUMIFS('Master List'!$D:$D,'Master List'!$F:$F,$A10,'Master List'!$B:$B,D$2)</f>
        <v>0</v>
      </c>
      <c r="E10" s="34" t="n">
        <f aca="false">SUMIFS('Master List'!$D:$D,'Master List'!$F:$F,$A10,'Master List'!$B:$B,E$2)</f>
        <v>0</v>
      </c>
      <c r="F10" s="34" t="n">
        <f aca="false">SUMIFS('Master List'!$D:$D,'Master List'!$F:$F,$A10,'Master List'!$B:$B,F$2)</f>
        <v>12</v>
      </c>
      <c r="G10" s="34" t="n">
        <f aca="false">SUMIFS('Master List'!$D:$D,'Master List'!$F:$F,$A10,'Master List'!$B:$B,G$2)</f>
        <v>0</v>
      </c>
      <c r="H10" s="34" t="n">
        <f aca="false">SUMIFS('Master List'!$D:$D,'Master List'!$F:$F,$A10,'Master List'!$B:$B,H$2)</f>
        <v>0</v>
      </c>
      <c r="I10" s="34" t="n">
        <f aca="false">SUMIFS('Master List'!$D:$D,'Master List'!$F:$F,$A10,'Master List'!$B:$B,I$2)</f>
        <v>0</v>
      </c>
      <c r="J10" s="34" t="n">
        <f aca="false">SUMIFS('Master List'!$D:$D,'Master List'!$F:$F,$A10,'Master List'!$B:$B,J$2)</f>
        <v>0</v>
      </c>
      <c r="K10" s="34" t="n">
        <f aca="false">SUMIFS('Master List'!$D:$D,'Master List'!$F:$F,$A10,'Master List'!$B:$B,K$2)</f>
        <v>0</v>
      </c>
      <c r="L10" s="34" t="n">
        <f aca="false">SUMIFS('Master List'!$D:$D,'Master List'!$F:$F,$A10,'Master List'!$B:$B,L$2)</f>
        <v>0</v>
      </c>
      <c r="M10" s="34" t="n">
        <f aca="false">SUMIFS('Master List'!$D:$D,'Master List'!$F:$F,$A10,'Master List'!$B:$B,M$2)</f>
        <v>0</v>
      </c>
      <c r="N10" s="34" t="n">
        <f aca="false">SUMIFS('Master List'!$D:$D,'Master List'!$F:$F,$A10,'Master List'!$B:$B,N$2)</f>
        <v>0</v>
      </c>
      <c r="O10" s="34" t="n">
        <f aca="false">SUMIFS('Master List'!$D:$D,'Master List'!$F:$F,$A10,'Master List'!$B:$B,O$2)</f>
        <v>0</v>
      </c>
      <c r="P10" s="34" t="n">
        <f aca="false">SUMIFS('Master List'!$D:$D,'Master List'!$F:$F,$A10,'Master List'!$B:$B,P$2)</f>
        <v>0</v>
      </c>
      <c r="Q10" s="34" t="n">
        <f aca="false">SUMIFS('Master List'!$D:$D,'Master List'!$F:$F,$A10,'Master List'!$B:$B,Q$2)</f>
        <v>0</v>
      </c>
      <c r="R10" s="34" t="n">
        <f aca="false">SUMIFS('Master List'!$D:$D,'Master List'!$F:$F,$A10,'Master List'!$B:$B,R$2)</f>
        <v>0</v>
      </c>
      <c r="S10" s="34" t="n">
        <f aca="false">SUMIFS('Master List'!$D:$D,'Master List'!$F:$F,$A10,'Master List'!$B:$B,S$2)</f>
        <v>0</v>
      </c>
      <c r="T10" s="34" t="n">
        <f aca="false">SUMIFS('Master List'!$D:$D,'Master List'!$F:$F,$A10,'Master List'!$B:$B,T$2)</f>
        <v>0</v>
      </c>
      <c r="U10" s="34" t="n">
        <f aca="false">SUMIFS('Master List'!$D:$D,'Master List'!$F:$F,$A10,'Master List'!$B:$B,U$2)</f>
        <v>0</v>
      </c>
      <c r="V10" s="34" t="n">
        <f aca="false">SUMIFS('Master List'!$D:$D,'Master List'!$F:$F,$A10,'Master List'!$B:$B,V$2)</f>
        <v>0</v>
      </c>
      <c r="W10" s="34" t="n">
        <f aca="false">SUMIFS('Master List'!$D:$D,'Master List'!$F:$F,$A10,'Master List'!$B:$B,W$2)</f>
        <v>0</v>
      </c>
      <c r="X10" s="34" t="n">
        <f aca="false">SUMIFS('Master List'!$D:$D,'Master List'!$F:$F,$A10,'Master List'!$B:$B,X$2)</f>
        <v>0</v>
      </c>
      <c r="Y10" s="34" t="n">
        <f aca="false">SUMIFS('Master List'!$D:$D,'Master List'!$F:$F,$A10,'Master List'!$B:$B,Y$2)</f>
        <v>0</v>
      </c>
      <c r="Z10" s="52" t="n">
        <f aca="false">SUMIFS('Master List'!$D:$D,'Master List'!$F:$F,$A10)</f>
        <v>12</v>
      </c>
      <c r="AA10" s="53" t="n">
        <f aca="false">Z10-SUM(D10:Y10)</f>
        <v>0</v>
      </c>
      <c r="AB10" s="1"/>
    </row>
    <row r="11" customFormat="false" ht="15" hidden="false" customHeight="false" outlineLevel="0" collapsed="false">
      <c r="A11" s="1" t="s">
        <v>267</v>
      </c>
      <c r="B11" s="17" t="s">
        <v>3514</v>
      </c>
      <c r="C11" s="1"/>
      <c r="D11" s="34" t="n">
        <f aca="false">SUMIFS('Master List'!$D:$D,'Master List'!$F:$F,$A11,'Master List'!$B:$B,D$2)</f>
        <v>0</v>
      </c>
      <c r="E11" s="34" t="n">
        <f aca="false">SUMIFS('Master List'!$D:$D,'Master List'!$F:$F,$A11,'Master List'!$B:$B,E$2)</f>
        <v>0</v>
      </c>
      <c r="F11" s="34" t="n">
        <f aca="false">SUMIFS('Master List'!$D:$D,'Master List'!$F:$F,$A11,'Master List'!$B:$B,F$2)</f>
        <v>0</v>
      </c>
      <c r="G11" s="34" t="n">
        <f aca="false">SUMIFS('Master List'!$D:$D,'Master List'!$F:$F,$A11,'Master List'!$B:$B,G$2)</f>
        <v>0</v>
      </c>
      <c r="H11" s="34" t="n">
        <f aca="false">SUMIFS('Master List'!$D:$D,'Master List'!$F:$F,$A11,'Master List'!$B:$B,H$2)</f>
        <v>0</v>
      </c>
      <c r="I11" s="34" t="n">
        <f aca="false">SUMIFS('Master List'!$D:$D,'Master List'!$F:$F,$A11,'Master List'!$B:$B,I$2)</f>
        <v>0</v>
      </c>
      <c r="J11" s="34" t="n">
        <f aca="false">SUMIFS('Master List'!$D:$D,'Master List'!$F:$F,$A11,'Master List'!$B:$B,J$2)</f>
        <v>0</v>
      </c>
      <c r="K11" s="34" t="n">
        <f aca="false">SUMIFS('Master List'!$D:$D,'Master List'!$F:$F,$A11,'Master List'!$B:$B,K$2)</f>
        <v>8</v>
      </c>
      <c r="L11" s="34" t="n">
        <f aca="false">SUMIFS('Master List'!$D:$D,'Master List'!$F:$F,$A11,'Master List'!$B:$B,L$2)</f>
        <v>0</v>
      </c>
      <c r="M11" s="34" t="n">
        <f aca="false">SUMIFS('Master List'!$D:$D,'Master List'!$F:$F,$A11,'Master List'!$B:$B,M$2)</f>
        <v>0</v>
      </c>
      <c r="N11" s="34" t="n">
        <f aca="false">SUMIFS('Master List'!$D:$D,'Master List'!$F:$F,$A11,'Master List'!$B:$B,N$2)</f>
        <v>0</v>
      </c>
      <c r="O11" s="34" t="n">
        <f aca="false">SUMIFS('Master List'!$D:$D,'Master List'!$F:$F,$A11,'Master List'!$B:$B,O$2)</f>
        <v>0</v>
      </c>
      <c r="P11" s="34" t="n">
        <f aca="false">SUMIFS('Master List'!$D:$D,'Master List'!$F:$F,$A11,'Master List'!$B:$B,P$2)</f>
        <v>0</v>
      </c>
      <c r="Q11" s="34" t="n">
        <f aca="false">SUMIFS('Master List'!$D:$D,'Master List'!$F:$F,$A11,'Master List'!$B:$B,Q$2)</f>
        <v>0</v>
      </c>
      <c r="R11" s="34" t="n">
        <f aca="false">SUMIFS('Master List'!$D:$D,'Master List'!$F:$F,$A11,'Master List'!$B:$B,R$2)</f>
        <v>0</v>
      </c>
      <c r="S11" s="34" t="n">
        <f aca="false">SUMIFS('Master List'!$D:$D,'Master List'!$F:$F,$A11,'Master List'!$B:$B,S$2)</f>
        <v>0</v>
      </c>
      <c r="T11" s="34" t="n">
        <f aca="false">SUMIFS('Master List'!$D:$D,'Master List'!$F:$F,$A11,'Master List'!$B:$B,T$2)</f>
        <v>0</v>
      </c>
      <c r="U11" s="34" t="n">
        <f aca="false">SUMIFS('Master List'!$D:$D,'Master List'!$F:$F,$A11,'Master List'!$B:$B,U$2)</f>
        <v>0</v>
      </c>
      <c r="V11" s="34" t="n">
        <f aca="false">SUMIFS('Master List'!$D:$D,'Master List'!$F:$F,$A11,'Master List'!$B:$B,V$2)</f>
        <v>0</v>
      </c>
      <c r="W11" s="34" t="n">
        <f aca="false">SUMIFS('Master List'!$D:$D,'Master List'!$F:$F,$A11,'Master List'!$B:$B,W$2)</f>
        <v>0</v>
      </c>
      <c r="X11" s="34" t="n">
        <f aca="false">SUMIFS('Master List'!$D:$D,'Master List'!$F:$F,$A11,'Master List'!$B:$B,X$2)</f>
        <v>0</v>
      </c>
      <c r="Y11" s="34" t="n">
        <f aca="false">SUMIFS('Master List'!$D:$D,'Master List'!$F:$F,$A11,'Master List'!$B:$B,Y$2)</f>
        <v>0</v>
      </c>
      <c r="Z11" s="52" t="n">
        <f aca="false">SUMIFS('Master List'!$D:$D,'Master List'!$F:$F,$A11)</f>
        <v>8</v>
      </c>
      <c r="AA11" s="53" t="n">
        <f aca="false">Z11-SUM(D11:Y11)</f>
        <v>0</v>
      </c>
      <c r="AB11" s="1"/>
    </row>
    <row r="12" customFormat="false" ht="15" hidden="false" customHeight="false" outlineLevel="0" collapsed="false">
      <c r="A12" s="1" t="s">
        <v>286</v>
      </c>
      <c r="B12" s="17" t="s">
        <v>3514</v>
      </c>
      <c r="C12" s="1"/>
      <c r="D12" s="34" t="n">
        <f aca="false">SUMIFS('Master List'!$D:$D,'Master List'!$F:$F,$A12,'Master List'!$B:$B,D$2)</f>
        <v>0</v>
      </c>
      <c r="E12" s="34" t="n">
        <f aca="false">SUMIFS('Master List'!$D:$D,'Master List'!$F:$F,$A12,'Master List'!$B:$B,E$2)</f>
        <v>0</v>
      </c>
      <c r="F12" s="34" t="n">
        <f aca="false">SUMIFS('Master List'!$D:$D,'Master List'!$F:$F,$A12,'Master List'!$B:$B,F$2)</f>
        <v>0</v>
      </c>
      <c r="G12" s="34" t="n">
        <f aca="false">SUMIFS('Master List'!$D:$D,'Master List'!$F:$F,$A12,'Master List'!$B:$B,G$2)</f>
        <v>0</v>
      </c>
      <c r="H12" s="34" t="n">
        <f aca="false">SUMIFS('Master List'!$D:$D,'Master List'!$F:$F,$A12,'Master List'!$B:$B,H$2)</f>
        <v>0</v>
      </c>
      <c r="I12" s="34" t="n">
        <f aca="false">SUMIFS('Master List'!$D:$D,'Master List'!$F:$F,$A12,'Master List'!$B:$B,I$2)</f>
        <v>6</v>
      </c>
      <c r="J12" s="34" t="n">
        <f aca="false">SUMIFS('Master List'!$D:$D,'Master List'!$F:$F,$A12,'Master List'!$B:$B,J$2)</f>
        <v>0</v>
      </c>
      <c r="K12" s="34" t="n">
        <f aca="false">SUMIFS('Master List'!$D:$D,'Master List'!$F:$F,$A12,'Master List'!$B:$B,K$2)</f>
        <v>0</v>
      </c>
      <c r="L12" s="34" t="n">
        <f aca="false">SUMIFS('Master List'!$D:$D,'Master List'!$F:$F,$A12,'Master List'!$B:$B,L$2)</f>
        <v>0</v>
      </c>
      <c r="M12" s="34" t="n">
        <f aca="false">SUMIFS('Master List'!$D:$D,'Master List'!$F:$F,$A12,'Master List'!$B:$B,M$2)</f>
        <v>0</v>
      </c>
      <c r="N12" s="34" t="n">
        <f aca="false">SUMIFS('Master List'!$D:$D,'Master List'!$F:$F,$A12,'Master List'!$B:$B,N$2)</f>
        <v>0</v>
      </c>
      <c r="O12" s="34" t="n">
        <f aca="false">SUMIFS('Master List'!$D:$D,'Master List'!$F:$F,$A12,'Master List'!$B:$B,O$2)</f>
        <v>0</v>
      </c>
      <c r="P12" s="34" t="n">
        <f aca="false">SUMIFS('Master List'!$D:$D,'Master List'!$F:$F,$A12,'Master List'!$B:$B,P$2)</f>
        <v>0</v>
      </c>
      <c r="Q12" s="34" t="n">
        <f aca="false">SUMIFS('Master List'!$D:$D,'Master List'!$F:$F,$A12,'Master List'!$B:$B,Q$2)</f>
        <v>0</v>
      </c>
      <c r="R12" s="34" t="n">
        <f aca="false">SUMIFS('Master List'!$D:$D,'Master List'!$F:$F,$A12,'Master List'!$B:$B,R$2)</f>
        <v>0</v>
      </c>
      <c r="S12" s="34" t="n">
        <f aca="false">SUMIFS('Master List'!$D:$D,'Master List'!$F:$F,$A12,'Master List'!$B:$B,S$2)</f>
        <v>0</v>
      </c>
      <c r="T12" s="34" t="n">
        <f aca="false">SUMIFS('Master List'!$D:$D,'Master List'!$F:$F,$A12,'Master List'!$B:$B,T$2)</f>
        <v>0</v>
      </c>
      <c r="U12" s="34" t="n">
        <f aca="false">SUMIFS('Master List'!$D:$D,'Master List'!$F:$F,$A12,'Master List'!$B:$B,U$2)</f>
        <v>0</v>
      </c>
      <c r="V12" s="34" t="n">
        <f aca="false">SUMIFS('Master List'!$D:$D,'Master List'!$F:$F,$A12,'Master List'!$B:$B,V$2)</f>
        <v>0</v>
      </c>
      <c r="W12" s="34" t="n">
        <f aca="false">SUMIFS('Master List'!$D:$D,'Master List'!$F:$F,$A12,'Master List'!$B:$B,W$2)</f>
        <v>0</v>
      </c>
      <c r="X12" s="34" t="n">
        <f aca="false">SUMIFS('Master List'!$D:$D,'Master List'!$F:$F,$A12,'Master List'!$B:$B,X$2)</f>
        <v>0</v>
      </c>
      <c r="Y12" s="34" t="n">
        <f aca="false">SUMIFS('Master List'!$D:$D,'Master List'!$F:$F,$A12,'Master List'!$B:$B,Y$2)</f>
        <v>0</v>
      </c>
      <c r="Z12" s="52" t="n">
        <f aca="false">SUMIFS('Master List'!$D:$D,'Master List'!$F:$F,$A12)</f>
        <v>6</v>
      </c>
      <c r="AA12" s="53" t="n">
        <f aca="false">Z12-SUM(D12:Y12)</f>
        <v>0</v>
      </c>
      <c r="AB12" s="1"/>
    </row>
    <row r="13" customFormat="false" ht="15" hidden="false" customHeight="false" outlineLevel="0" collapsed="false">
      <c r="A13" s="1" t="s">
        <v>299</v>
      </c>
      <c r="B13" s="17" t="s">
        <v>3514</v>
      </c>
      <c r="C13" s="1"/>
      <c r="D13" s="34" t="n">
        <f aca="false">SUMIFS('Master List'!$D:$D,'Master List'!$F:$F,$A13,'Master List'!$B:$B,D$2)</f>
        <v>0</v>
      </c>
      <c r="E13" s="34" t="n">
        <f aca="false">SUMIFS('Master List'!$D:$D,'Master List'!$F:$F,$A13,'Master List'!$B:$B,E$2)</f>
        <v>0</v>
      </c>
      <c r="F13" s="34" t="n">
        <f aca="false">SUMIFS('Master List'!$D:$D,'Master List'!$F:$F,$A13,'Master List'!$B:$B,F$2)</f>
        <v>0</v>
      </c>
      <c r="G13" s="34" t="n">
        <f aca="false">SUMIFS('Master List'!$D:$D,'Master List'!$F:$F,$A13,'Master List'!$B:$B,G$2)</f>
        <v>0</v>
      </c>
      <c r="H13" s="34" t="n">
        <f aca="false">SUMIFS('Master List'!$D:$D,'Master List'!$F:$F,$A13,'Master List'!$B:$B,H$2)</f>
        <v>0</v>
      </c>
      <c r="I13" s="34" t="n">
        <f aca="false">SUMIFS('Master List'!$D:$D,'Master List'!$F:$F,$A13,'Master List'!$B:$B,I$2)</f>
        <v>0</v>
      </c>
      <c r="J13" s="34" t="n">
        <f aca="false">SUMIFS('Master List'!$D:$D,'Master List'!$F:$F,$A13,'Master List'!$B:$B,J$2)</f>
        <v>6</v>
      </c>
      <c r="K13" s="34" t="n">
        <f aca="false">SUMIFS('Master List'!$D:$D,'Master List'!$F:$F,$A13,'Master List'!$B:$B,K$2)</f>
        <v>0</v>
      </c>
      <c r="L13" s="34" t="n">
        <f aca="false">SUMIFS('Master List'!$D:$D,'Master List'!$F:$F,$A13,'Master List'!$B:$B,L$2)</f>
        <v>0</v>
      </c>
      <c r="M13" s="34" t="n">
        <f aca="false">SUMIFS('Master List'!$D:$D,'Master List'!$F:$F,$A13,'Master List'!$B:$B,M$2)</f>
        <v>0</v>
      </c>
      <c r="N13" s="34" t="n">
        <f aca="false">SUMIFS('Master List'!$D:$D,'Master List'!$F:$F,$A13,'Master List'!$B:$B,N$2)</f>
        <v>0</v>
      </c>
      <c r="O13" s="34" t="n">
        <f aca="false">SUMIFS('Master List'!$D:$D,'Master List'!$F:$F,$A13,'Master List'!$B:$B,O$2)</f>
        <v>0</v>
      </c>
      <c r="P13" s="34" t="n">
        <f aca="false">SUMIFS('Master List'!$D:$D,'Master List'!$F:$F,$A13,'Master List'!$B:$B,P$2)</f>
        <v>0</v>
      </c>
      <c r="Q13" s="34" t="n">
        <f aca="false">SUMIFS('Master List'!$D:$D,'Master List'!$F:$F,$A13,'Master List'!$B:$B,Q$2)</f>
        <v>0</v>
      </c>
      <c r="R13" s="34" t="n">
        <f aca="false">SUMIFS('Master List'!$D:$D,'Master List'!$F:$F,$A13,'Master List'!$B:$B,R$2)</f>
        <v>0</v>
      </c>
      <c r="S13" s="34" t="n">
        <f aca="false">SUMIFS('Master List'!$D:$D,'Master List'!$F:$F,$A13,'Master List'!$B:$B,S$2)</f>
        <v>0</v>
      </c>
      <c r="T13" s="34" t="n">
        <f aca="false">SUMIFS('Master List'!$D:$D,'Master List'!$F:$F,$A13,'Master List'!$B:$B,T$2)</f>
        <v>0</v>
      </c>
      <c r="U13" s="34" t="n">
        <f aca="false">SUMIFS('Master List'!$D:$D,'Master List'!$F:$F,$A13,'Master List'!$B:$B,U$2)</f>
        <v>0</v>
      </c>
      <c r="V13" s="34" t="n">
        <f aca="false">SUMIFS('Master List'!$D:$D,'Master List'!$F:$F,$A13,'Master List'!$B:$B,V$2)</f>
        <v>0</v>
      </c>
      <c r="W13" s="34" t="n">
        <f aca="false">SUMIFS('Master List'!$D:$D,'Master List'!$F:$F,$A13,'Master List'!$B:$B,W$2)</f>
        <v>0</v>
      </c>
      <c r="X13" s="34" t="n">
        <f aca="false">SUMIFS('Master List'!$D:$D,'Master List'!$F:$F,$A13,'Master List'!$B:$B,X$2)</f>
        <v>0</v>
      </c>
      <c r="Y13" s="34" t="n">
        <f aca="false">SUMIFS('Master List'!$D:$D,'Master List'!$F:$F,$A13,'Master List'!$B:$B,Y$2)</f>
        <v>0</v>
      </c>
      <c r="Z13" s="52" t="n">
        <f aca="false">SUMIFS('Master List'!$D:$D,'Master List'!$F:$F,$A13)</f>
        <v>6</v>
      </c>
      <c r="AA13" s="53" t="n">
        <f aca="false">Z13-SUM(D13:Y13)</f>
        <v>0</v>
      </c>
      <c r="AB13" s="1"/>
    </row>
    <row r="14" customFormat="false" ht="15" hidden="false" customHeight="false" outlineLevel="0" collapsed="false">
      <c r="A14" s="1" t="s">
        <v>312</v>
      </c>
      <c r="B14" s="17" t="s">
        <v>3518</v>
      </c>
      <c r="C14" s="1"/>
      <c r="D14" s="34" t="n">
        <f aca="false">SUMIFS('Master List'!$D:$D,'Master List'!$F:$F,$A14,'Master List'!$B:$B,D$2)</f>
        <v>0</v>
      </c>
      <c r="E14" s="34" t="n">
        <f aca="false">SUMIFS('Master List'!$D:$D,'Master List'!$F:$F,$A14,'Master List'!$B:$B,E$2)</f>
        <v>0</v>
      </c>
      <c r="F14" s="34" t="n">
        <f aca="false">SUMIFS('Master List'!$D:$D,'Master List'!$F:$F,$A14,'Master List'!$B:$B,F$2)</f>
        <v>0</v>
      </c>
      <c r="G14" s="34" t="n">
        <f aca="false">SUMIFS('Master List'!$D:$D,'Master List'!$F:$F,$A14,'Master List'!$B:$B,G$2)</f>
        <v>0</v>
      </c>
      <c r="H14" s="34" t="n">
        <f aca="false">SUMIFS('Master List'!$D:$D,'Master List'!$F:$F,$A14,'Master List'!$B:$B,H$2)</f>
        <v>0</v>
      </c>
      <c r="I14" s="34" t="n">
        <f aca="false">SUMIFS('Master List'!$D:$D,'Master List'!$F:$F,$A14,'Master List'!$B:$B,I$2)</f>
        <v>0</v>
      </c>
      <c r="J14" s="34" t="n">
        <f aca="false">SUMIFS('Master List'!$D:$D,'Master List'!$F:$F,$A14,'Master List'!$B:$B,J$2)</f>
        <v>0</v>
      </c>
      <c r="K14" s="34" t="n">
        <f aca="false">SUMIFS('Master List'!$D:$D,'Master List'!$F:$F,$A14,'Master List'!$B:$B,K$2)</f>
        <v>0</v>
      </c>
      <c r="L14" s="34" t="n">
        <f aca="false">SUMIFS('Master List'!$D:$D,'Master List'!$F:$F,$A14,'Master List'!$B:$B,L$2)</f>
        <v>5</v>
      </c>
      <c r="M14" s="34" t="n">
        <f aca="false">SUMIFS('Master List'!$D:$D,'Master List'!$F:$F,$A14,'Master List'!$B:$B,M$2)</f>
        <v>1</v>
      </c>
      <c r="N14" s="34" t="n">
        <f aca="false">SUMIFS('Master List'!$D:$D,'Master List'!$F:$F,$A14,'Master List'!$B:$B,N$2)</f>
        <v>6</v>
      </c>
      <c r="O14" s="34" t="n">
        <f aca="false">SUMIFS('Master List'!$D:$D,'Master List'!$F:$F,$A14,'Master List'!$B:$B,O$2)</f>
        <v>0</v>
      </c>
      <c r="P14" s="34" t="n">
        <f aca="false">SUMIFS('Master List'!$D:$D,'Master List'!$F:$F,$A14,'Master List'!$B:$B,P$2)</f>
        <v>0</v>
      </c>
      <c r="Q14" s="34" t="n">
        <f aca="false">SUMIFS('Master List'!$D:$D,'Master List'!$F:$F,$A14,'Master List'!$B:$B,Q$2)</f>
        <v>1</v>
      </c>
      <c r="R14" s="34" t="n">
        <f aca="false">SUMIFS('Master List'!$D:$D,'Master List'!$F:$F,$A14,'Master List'!$B:$B,R$2)</f>
        <v>0</v>
      </c>
      <c r="S14" s="34" t="n">
        <f aca="false">SUMIFS('Master List'!$D:$D,'Master List'!$F:$F,$A14,'Master List'!$B:$B,S$2)</f>
        <v>0</v>
      </c>
      <c r="T14" s="34" t="n">
        <f aca="false">SUMIFS('Master List'!$D:$D,'Master List'!$F:$F,$A14,'Master List'!$B:$B,T$2)</f>
        <v>0</v>
      </c>
      <c r="U14" s="34" t="n">
        <f aca="false">SUMIFS('Master List'!$D:$D,'Master List'!$F:$F,$A14,'Master List'!$B:$B,U$2)</f>
        <v>0</v>
      </c>
      <c r="V14" s="34" t="n">
        <f aca="false">SUMIFS('Master List'!$D:$D,'Master List'!$F:$F,$A14,'Master List'!$B:$B,V$2)</f>
        <v>0</v>
      </c>
      <c r="W14" s="34" t="n">
        <f aca="false">SUMIFS('Master List'!$D:$D,'Master List'!$F:$F,$A14,'Master List'!$B:$B,W$2)</f>
        <v>0</v>
      </c>
      <c r="X14" s="34" t="n">
        <f aca="false">SUMIFS('Master List'!$D:$D,'Master List'!$F:$F,$A14,'Master List'!$B:$B,X$2)</f>
        <v>0</v>
      </c>
      <c r="Y14" s="34" t="n">
        <f aca="false">SUMIFS('Master List'!$D:$D,'Master List'!$F:$F,$A14,'Master List'!$B:$B,Y$2)</f>
        <v>0</v>
      </c>
      <c r="Z14" s="52" t="n">
        <f aca="false">SUMIFS('Master List'!$D:$D,'Master List'!$F:$F,$A14)</f>
        <v>13</v>
      </c>
      <c r="AA14" s="53" t="n">
        <f aca="false">Z14-SUM(D14:Y14)</f>
        <v>0</v>
      </c>
      <c r="AB14" s="1"/>
    </row>
    <row r="15" customFormat="false" ht="15" hidden="false" customHeight="false" outlineLevel="0" collapsed="false">
      <c r="A15" s="33" t="s">
        <v>319</v>
      </c>
      <c r="B15" s="17" t="s">
        <v>3519</v>
      </c>
      <c r="C15" s="1"/>
      <c r="D15" s="34" t="n">
        <f aca="false">SUMIFS('Master List'!$D:$D,'Master List'!$F:$F,$A15,'Master List'!$B:$B,D$2)</f>
        <v>0</v>
      </c>
      <c r="E15" s="34" t="n">
        <f aca="false">SUMIFS('Master List'!$D:$D,'Master List'!$F:$F,$A15,'Master List'!$B:$B,E$2)</f>
        <v>0</v>
      </c>
      <c r="F15" s="34" t="n">
        <f aca="false">SUMIFS('Master List'!$D:$D,'Master List'!$F:$F,$A15,'Master List'!$B:$B,F$2)</f>
        <v>0</v>
      </c>
      <c r="G15" s="34" t="n">
        <f aca="false">SUMIFS('Master List'!$D:$D,'Master List'!$F:$F,$A15,'Master List'!$B:$B,G$2)</f>
        <v>0</v>
      </c>
      <c r="H15" s="34" t="n">
        <f aca="false">SUMIFS('Master List'!$D:$D,'Master List'!$F:$F,$A15,'Master List'!$B:$B,H$2)</f>
        <v>0</v>
      </c>
      <c r="I15" s="34" t="n">
        <f aca="false">SUMIFS('Master List'!$D:$D,'Master List'!$F:$F,$A15,'Master List'!$B:$B,I$2)</f>
        <v>0</v>
      </c>
      <c r="J15" s="34" t="n">
        <f aca="false">SUMIFS('Master List'!$D:$D,'Master List'!$F:$F,$A15,'Master List'!$B:$B,J$2)</f>
        <v>6</v>
      </c>
      <c r="K15" s="34" t="n">
        <f aca="false">SUMIFS('Master List'!$D:$D,'Master List'!$F:$F,$A15,'Master List'!$B:$B,K$2)</f>
        <v>0</v>
      </c>
      <c r="L15" s="34" t="n">
        <f aca="false">SUMIFS('Master List'!$D:$D,'Master List'!$F:$F,$A15,'Master List'!$B:$B,L$2)</f>
        <v>0</v>
      </c>
      <c r="M15" s="34" t="n">
        <f aca="false">SUMIFS('Master List'!$D:$D,'Master List'!$F:$F,$A15,'Master List'!$B:$B,M$2)</f>
        <v>0</v>
      </c>
      <c r="N15" s="34" t="n">
        <f aca="false">SUMIFS('Master List'!$D:$D,'Master List'!$F:$F,$A15,'Master List'!$B:$B,N$2)</f>
        <v>0</v>
      </c>
      <c r="O15" s="34" t="n">
        <f aca="false">SUMIFS('Master List'!$D:$D,'Master List'!$F:$F,$A15,'Master List'!$B:$B,O$2)</f>
        <v>0</v>
      </c>
      <c r="P15" s="34" t="n">
        <f aca="false">SUMIFS('Master List'!$D:$D,'Master List'!$F:$F,$A15,'Master List'!$B:$B,P$2)</f>
        <v>0</v>
      </c>
      <c r="Q15" s="34" t="n">
        <f aca="false">SUMIFS('Master List'!$D:$D,'Master List'!$F:$F,$A15,'Master List'!$B:$B,Q$2)</f>
        <v>0</v>
      </c>
      <c r="R15" s="34" t="n">
        <f aca="false">SUMIFS('Master List'!$D:$D,'Master List'!$F:$F,$A15,'Master List'!$B:$B,R$2)</f>
        <v>0</v>
      </c>
      <c r="S15" s="34" t="n">
        <f aca="false">SUMIFS('Master List'!$D:$D,'Master List'!$F:$F,$A15,'Master List'!$B:$B,S$2)</f>
        <v>0</v>
      </c>
      <c r="T15" s="34" t="n">
        <f aca="false">SUMIFS('Master List'!$D:$D,'Master List'!$F:$F,$A15,'Master List'!$B:$B,T$2)</f>
        <v>0</v>
      </c>
      <c r="U15" s="34" t="n">
        <f aca="false">SUMIFS('Master List'!$D:$D,'Master List'!$F:$F,$A15,'Master List'!$B:$B,U$2)</f>
        <v>0</v>
      </c>
      <c r="V15" s="34" t="n">
        <f aca="false">SUMIFS('Master List'!$D:$D,'Master List'!$F:$F,$A15,'Master List'!$B:$B,V$2)</f>
        <v>0</v>
      </c>
      <c r="W15" s="34" t="n">
        <f aca="false">SUMIFS('Master List'!$D:$D,'Master List'!$F:$F,$A15,'Master List'!$B:$B,W$2)</f>
        <v>0</v>
      </c>
      <c r="X15" s="34" t="n">
        <f aca="false">SUMIFS('Master List'!$D:$D,'Master List'!$F:$F,$A15,'Master List'!$B:$B,X$2)</f>
        <v>0</v>
      </c>
      <c r="Y15" s="34" t="n">
        <f aca="false">SUMIFS('Master List'!$D:$D,'Master List'!$F:$F,$A15,'Master List'!$B:$B,Y$2)</f>
        <v>0</v>
      </c>
      <c r="Z15" s="52" t="n">
        <f aca="false">SUMIFS('Master List'!$D:$D,'Master List'!$F:$F,$A15)</f>
        <v>6</v>
      </c>
      <c r="AA15" s="53" t="n">
        <f aca="false">Z15-SUM(D15:Y15)</f>
        <v>0</v>
      </c>
      <c r="AB15" s="1"/>
    </row>
    <row r="16" customFormat="false" ht="15" hidden="false" customHeight="false" outlineLevel="0" collapsed="false">
      <c r="A16" s="1" t="s">
        <v>343</v>
      </c>
      <c r="B16" s="17" t="s">
        <v>3520</v>
      </c>
      <c r="C16" s="1"/>
      <c r="D16" s="34" t="n">
        <f aca="false">SUMIFS('Master List'!$D:$D,'Master List'!$F:$F,$A16,'Master List'!$B:$B,D$2)</f>
        <v>0</v>
      </c>
      <c r="E16" s="34" t="n">
        <f aca="false">SUMIFS('Master List'!$D:$D,'Master List'!$F:$F,$A16,'Master List'!$B:$B,E$2)</f>
        <v>0</v>
      </c>
      <c r="F16" s="34" t="n">
        <f aca="false">SUMIFS('Master List'!$D:$D,'Master List'!$F:$F,$A16,'Master List'!$B:$B,F$2)</f>
        <v>0</v>
      </c>
      <c r="G16" s="34" t="n">
        <f aca="false">SUMIFS('Master List'!$D:$D,'Master List'!$F:$F,$A16,'Master List'!$B:$B,G$2)</f>
        <v>0</v>
      </c>
      <c r="H16" s="34" t="n">
        <f aca="false">SUMIFS('Master List'!$D:$D,'Master List'!$F:$F,$A16,'Master List'!$B:$B,H$2)</f>
        <v>0</v>
      </c>
      <c r="I16" s="34" t="n">
        <f aca="false">SUMIFS('Master List'!$D:$D,'Master List'!$F:$F,$A16,'Master List'!$B:$B,I$2)</f>
        <v>0</v>
      </c>
      <c r="J16" s="34" t="n">
        <f aca="false">SUMIFS('Master List'!$D:$D,'Master List'!$F:$F,$A16,'Master List'!$B:$B,J$2)</f>
        <v>6</v>
      </c>
      <c r="K16" s="34" t="n">
        <f aca="false">SUMIFS('Master List'!$D:$D,'Master List'!$F:$F,$A16,'Master List'!$B:$B,K$2)</f>
        <v>0</v>
      </c>
      <c r="L16" s="34" t="n">
        <f aca="false">SUMIFS('Master List'!$D:$D,'Master List'!$F:$F,$A16,'Master List'!$B:$B,L$2)</f>
        <v>0</v>
      </c>
      <c r="M16" s="34" t="n">
        <f aca="false">SUMIFS('Master List'!$D:$D,'Master List'!$F:$F,$A16,'Master List'!$B:$B,M$2)</f>
        <v>0</v>
      </c>
      <c r="N16" s="34" t="n">
        <f aca="false">SUMIFS('Master List'!$D:$D,'Master List'!$F:$F,$A16,'Master List'!$B:$B,N$2)</f>
        <v>0</v>
      </c>
      <c r="O16" s="34" t="n">
        <f aca="false">SUMIFS('Master List'!$D:$D,'Master List'!$F:$F,$A16,'Master List'!$B:$B,O$2)</f>
        <v>0</v>
      </c>
      <c r="P16" s="34" t="n">
        <f aca="false">SUMIFS('Master List'!$D:$D,'Master List'!$F:$F,$A16,'Master List'!$B:$B,P$2)</f>
        <v>0</v>
      </c>
      <c r="Q16" s="34" t="n">
        <f aca="false">SUMIFS('Master List'!$D:$D,'Master List'!$F:$F,$A16,'Master List'!$B:$B,Q$2)</f>
        <v>0</v>
      </c>
      <c r="R16" s="34" t="n">
        <f aca="false">SUMIFS('Master List'!$D:$D,'Master List'!$F:$F,$A16,'Master List'!$B:$B,R$2)</f>
        <v>0</v>
      </c>
      <c r="S16" s="34" t="n">
        <f aca="false">SUMIFS('Master List'!$D:$D,'Master List'!$F:$F,$A16,'Master List'!$B:$B,S$2)</f>
        <v>0</v>
      </c>
      <c r="T16" s="34" t="n">
        <f aca="false">SUMIFS('Master List'!$D:$D,'Master List'!$F:$F,$A16,'Master List'!$B:$B,T$2)</f>
        <v>0</v>
      </c>
      <c r="U16" s="34" t="n">
        <f aca="false">SUMIFS('Master List'!$D:$D,'Master List'!$F:$F,$A16,'Master List'!$B:$B,U$2)</f>
        <v>0</v>
      </c>
      <c r="V16" s="34" t="n">
        <f aca="false">SUMIFS('Master List'!$D:$D,'Master List'!$F:$F,$A16,'Master List'!$B:$B,V$2)</f>
        <v>0</v>
      </c>
      <c r="W16" s="34" t="n">
        <f aca="false">SUMIFS('Master List'!$D:$D,'Master List'!$F:$F,$A16,'Master List'!$B:$B,W$2)</f>
        <v>0</v>
      </c>
      <c r="X16" s="34" t="n">
        <f aca="false">SUMIFS('Master List'!$D:$D,'Master List'!$F:$F,$A16,'Master List'!$B:$B,X$2)</f>
        <v>0</v>
      </c>
      <c r="Y16" s="34" t="n">
        <f aca="false">SUMIFS('Master List'!$D:$D,'Master List'!$F:$F,$A16,'Master List'!$B:$B,Y$2)</f>
        <v>0</v>
      </c>
      <c r="Z16" s="52" t="n">
        <f aca="false">SUMIFS('Master List'!$D:$D,'Master List'!$F:$F,$A16)</f>
        <v>6</v>
      </c>
      <c r="AA16" s="53" t="n">
        <f aca="false">Z16-SUM(D16:Y16)</f>
        <v>0</v>
      </c>
      <c r="AB16" s="1"/>
    </row>
    <row r="17" customFormat="false" ht="15" hidden="false" customHeight="false" outlineLevel="0" collapsed="false">
      <c r="A17" s="1" t="s">
        <v>366</v>
      </c>
      <c r="B17" s="17" t="s">
        <v>3521</v>
      </c>
      <c r="C17" s="1"/>
      <c r="D17" s="34" t="n">
        <f aca="false">SUMIFS('Master List'!$D:$D,'Master List'!$F:$F,$A17,'Master List'!$B:$B,D$2)</f>
        <v>0</v>
      </c>
      <c r="E17" s="34" t="n">
        <f aca="false">SUMIFS('Master List'!$D:$D,'Master List'!$F:$F,$A17,'Master List'!$B:$B,E$2)</f>
        <v>0</v>
      </c>
      <c r="F17" s="34" t="n">
        <f aca="false">SUMIFS('Master List'!$D:$D,'Master List'!$F:$F,$A17,'Master List'!$B:$B,F$2)</f>
        <v>0</v>
      </c>
      <c r="G17" s="34" t="n">
        <f aca="false">SUMIFS('Master List'!$D:$D,'Master List'!$F:$F,$A17,'Master List'!$B:$B,G$2)</f>
        <v>0</v>
      </c>
      <c r="H17" s="34" t="n">
        <f aca="false">SUMIFS('Master List'!$D:$D,'Master List'!$F:$F,$A17,'Master List'!$B:$B,H$2)</f>
        <v>0</v>
      </c>
      <c r="I17" s="34" t="n">
        <f aca="false">SUMIFS('Master List'!$D:$D,'Master List'!$F:$F,$A17,'Master List'!$B:$B,I$2)</f>
        <v>0</v>
      </c>
      <c r="J17" s="34" t="n">
        <f aca="false">SUMIFS('Master List'!$D:$D,'Master List'!$F:$F,$A17,'Master List'!$B:$B,J$2)</f>
        <v>0</v>
      </c>
      <c r="K17" s="34" t="n">
        <f aca="false">SUMIFS('Master List'!$D:$D,'Master List'!$F:$F,$A17,'Master List'!$B:$B,K$2)</f>
        <v>6</v>
      </c>
      <c r="L17" s="34" t="n">
        <f aca="false">SUMIFS('Master List'!$D:$D,'Master List'!$F:$F,$A17,'Master List'!$B:$B,L$2)</f>
        <v>0</v>
      </c>
      <c r="M17" s="34" t="n">
        <f aca="false">SUMIFS('Master List'!$D:$D,'Master List'!$F:$F,$A17,'Master List'!$B:$B,M$2)</f>
        <v>0</v>
      </c>
      <c r="N17" s="34" t="n">
        <f aca="false">SUMIFS('Master List'!$D:$D,'Master List'!$F:$F,$A17,'Master List'!$B:$B,N$2)</f>
        <v>0</v>
      </c>
      <c r="O17" s="34" t="n">
        <f aca="false">SUMIFS('Master List'!$D:$D,'Master List'!$F:$F,$A17,'Master List'!$B:$B,O$2)</f>
        <v>0</v>
      </c>
      <c r="P17" s="34" t="n">
        <f aca="false">SUMIFS('Master List'!$D:$D,'Master List'!$F:$F,$A17,'Master List'!$B:$B,P$2)</f>
        <v>0</v>
      </c>
      <c r="Q17" s="34" t="n">
        <f aca="false">SUMIFS('Master List'!$D:$D,'Master List'!$F:$F,$A17,'Master List'!$B:$B,Q$2)</f>
        <v>0</v>
      </c>
      <c r="R17" s="34" t="n">
        <f aca="false">SUMIFS('Master List'!$D:$D,'Master List'!$F:$F,$A17,'Master List'!$B:$B,R$2)</f>
        <v>0</v>
      </c>
      <c r="S17" s="34" t="n">
        <f aca="false">SUMIFS('Master List'!$D:$D,'Master List'!$F:$F,$A17,'Master List'!$B:$B,S$2)</f>
        <v>0</v>
      </c>
      <c r="T17" s="34" t="n">
        <f aca="false">SUMIFS('Master List'!$D:$D,'Master List'!$F:$F,$A17,'Master List'!$B:$B,T$2)</f>
        <v>0</v>
      </c>
      <c r="U17" s="34" t="n">
        <f aca="false">SUMIFS('Master List'!$D:$D,'Master List'!$F:$F,$A17,'Master List'!$B:$B,U$2)</f>
        <v>0</v>
      </c>
      <c r="V17" s="34" t="n">
        <f aca="false">SUMIFS('Master List'!$D:$D,'Master List'!$F:$F,$A17,'Master List'!$B:$B,V$2)</f>
        <v>0</v>
      </c>
      <c r="W17" s="34" t="n">
        <f aca="false">SUMIFS('Master List'!$D:$D,'Master List'!$F:$F,$A17,'Master List'!$B:$B,W$2)</f>
        <v>0</v>
      </c>
      <c r="X17" s="34" t="n">
        <f aca="false">SUMIFS('Master List'!$D:$D,'Master List'!$F:$F,$A17,'Master List'!$B:$B,X$2)</f>
        <v>0</v>
      </c>
      <c r="Y17" s="34" t="n">
        <f aca="false">SUMIFS('Master List'!$D:$D,'Master List'!$F:$F,$A17,'Master List'!$B:$B,Y$2)</f>
        <v>0</v>
      </c>
      <c r="Z17" s="52" t="n">
        <f aca="false">SUMIFS('Master List'!$D:$D,'Master List'!$F:$F,$A17)</f>
        <v>6</v>
      </c>
      <c r="AA17" s="53" t="n">
        <f aca="false">Z17-SUM(D17:Y17)</f>
        <v>0</v>
      </c>
      <c r="AB17" s="1"/>
    </row>
    <row r="18" customFormat="false" ht="15" hidden="false" customHeight="false" outlineLevel="0" collapsed="false">
      <c r="A18" s="1" t="s">
        <v>386</v>
      </c>
      <c r="B18" s="17" t="s">
        <v>3522</v>
      </c>
      <c r="C18" s="1"/>
      <c r="D18" s="34" t="n">
        <f aca="false">SUMIFS('Master List'!$D:$D,'Master List'!$F:$F,$A18,'Master List'!$B:$B,D$2)</f>
        <v>0</v>
      </c>
      <c r="E18" s="34" t="n">
        <f aca="false">SUMIFS('Master List'!$D:$D,'Master List'!$F:$F,$A18,'Master List'!$B:$B,E$2)</f>
        <v>0</v>
      </c>
      <c r="F18" s="34" t="n">
        <f aca="false">SUMIFS('Master List'!$D:$D,'Master List'!$F:$F,$A18,'Master List'!$B:$B,F$2)</f>
        <v>0</v>
      </c>
      <c r="G18" s="34" t="n">
        <f aca="false">SUMIFS('Master List'!$D:$D,'Master List'!$F:$F,$A18,'Master List'!$B:$B,G$2)</f>
        <v>0</v>
      </c>
      <c r="H18" s="34" t="n">
        <f aca="false">SUMIFS('Master List'!$D:$D,'Master List'!$F:$F,$A18,'Master List'!$B:$B,H$2)</f>
        <v>0</v>
      </c>
      <c r="I18" s="34" t="n">
        <f aca="false">SUMIFS('Master List'!$D:$D,'Master List'!$F:$F,$A18,'Master List'!$B:$B,I$2)</f>
        <v>6</v>
      </c>
      <c r="J18" s="34" t="n">
        <f aca="false">SUMIFS('Master List'!$D:$D,'Master List'!$F:$F,$A18,'Master List'!$B:$B,J$2)</f>
        <v>0</v>
      </c>
      <c r="K18" s="34" t="n">
        <f aca="false">SUMIFS('Master List'!$D:$D,'Master List'!$F:$F,$A18,'Master List'!$B:$B,K$2)</f>
        <v>0</v>
      </c>
      <c r="L18" s="34" t="n">
        <f aca="false">SUMIFS('Master List'!$D:$D,'Master List'!$F:$F,$A18,'Master List'!$B:$B,L$2)</f>
        <v>0</v>
      </c>
      <c r="M18" s="34" t="n">
        <f aca="false">SUMIFS('Master List'!$D:$D,'Master List'!$F:$F,$A18,'Master List'!$B:$B,M$2)</f>
        <v>0</v>
      </c>
      <c r="N18" s="34" t="n">
        <f aca="false">SUMIFS('Master List'!$D:$D,'Master List'!$F:$F,$A18,'Master List'!$B:$B,N$2)</f>
        <v>0</v>
      </c>
      <c r="O18" s="34" t="n">
        <f aca="false">SUMIFS('Master List'!$D:$D,'Master List'!$F:$F,$A18,'Master List'!$B:$B,O$2)</f>
        <v>0</v>
      </c>
      <c r="P18" s="34" t="n">
        <f aca="false">SUMIFS('Master List'!$D:$D,'Master List'!$F:$F,$A18,'Master List'!$B:$B,P$2)</f>
        <v>0</v>
      </c>
      <c r="Q18" s="34" t="n">
        <f aca="false">SUMIFS('Master List'!$D:$D,'Master List'!$F:$F,$A18,'Master List'!$B:$B,Q$2)</f>
        <v>0</v>
      </c>
      <c r="R18" s="34" t="n">
        <f aca="false">SUMIFS('Master List'!$D:$D,'Master List'!$F:$F,$A18,'Master List'!$B:$B,R$2)</f>
        <v>0</v>
      </c>
      <c r="S18" s="34" t="n">
        <f aca="false">SUMIFS('Master List'!$D:$D,'Master List'!$F:$F,$A18,'Master List'!$B:$B,S$2)</f>
        <v>0</v>
      </c>
      <c r="T18" s="34" t="n">
        <f aca="false">SUMIFS('Master List'!$D:$D,'Master List'!$F:$F,$A18,'Master List'!$B:$B,T$2)</f>
        <v>0</v>
      </c>
      <c r="U18" s="34" t="n">
        <f aca="false">SUMIFS('Master List'!$D:$D,'Master List'!$F:$F,$A18,'Master List'!$B:$B,U$2)</f>
        <v>0</v>
      </c>
      <c r="V18" s="34" t="n">
        <f aca="false">SUMIFS('Master List'!$D:$D,'Master List'!$F:$F,$A18,'Master List'!$B:$B,V$2)</f>
        <v>0</v>
      </c>
      <c r="W18" s="34" t="n">
        <f aca="false">SUMIFS('Master List'!$D:$D,'Master List'!$F:$F,$A18,'Master List'!$B:$B,W$2)</f>
        <v>0</v>
      </c>
      <c r="X18" s="34" t="n">
        <f aca="false">SUMIFS('Master List'!$D:$D,'Master List'!$F:$F,$A18,'Master List'!$B:$B,X$2)</f>
        <v>0</v>
      </c>
      <c r="Y18" s="34" t="n">
        <f aca="false">SUMIFS('Master List'!$D:$D,'Master List'!$F:$F,$A18,'Master List'!$B:$B,Y$2)</f>
        <v>0</v>
      </c>
      <c r="Z18" s="52" t="n">
        <f aca="false">SUMIFS('Master List'!$D:$D,'Master List'!$F:$F,$A18)</f>
        <v>6</v>
      </c>
      <c r="AA18" s="53" t="n">
        <f aca="false">Z18-SUM(D18:Y18)</f>
        <v>0</v>
      </c>
      <c r="AB18" s="1"/>
    </row>
    <row r="19" customFormat="false" ht="15" hidden="false" customHeight="false" outlineLevel="0" collapsed="false">
      <c r="A19" s="1" t="s">
        <v>404</v>
      </c>
      <c r="B19" s="17" t="s">
        <v>3523</v>
      </c>
      <c r="C19" s="1"/>
      <c r="D19" s="34" t="n">
        <f aca="false">SUMIFS('Master List'!$D:$D,'Master List'!$F:$F,$A19,'Master List'!$B:$B,D$2)</f>
        <v>0</v>
      </c>
      <c r="E19" s="34" t="n">
        <f aca="false">SUMIFS('Master List'!$D:$D,'Master List'!$F:$F,$A19,'Master List'!$B:$B,E$2)</f>
        <v>0</v>
      </c>
      <c r="F19" s="34" t="n">
        <f aca="false">SUMIFS('Master List'!$D:$D,'Master List'!$F:$F,$A19,'Master List'!$B:$B,F$2)</f>
        <v>0</v>
      </c>
      <c r="G19" s="34" t="n">
        <f aca="false">SUMIFS('Master List'!$D:$D,'Master List'!$F:$F,$A19,'Master List'!$B:$B,G$2)</f>
        <v>0</v>
      </c>
      <c r="H19" s="34" t="n">
        <f aca="false">SUMIFS('Master List'!$D:$D,'Master List'!$F:$F,$A19,'Master List'!$B:$B,H$2)</f>
        <v>0</v>
      </c>
      <c r="I19" s="34" t="n">
        <f aca="false">SUMIFS('Master List'!$D:$D,'Master List'!$F:$F,$A19,'Master List'!$B:$B,I$2)</f>
        <v>0</v>
      </c>
      <c r="J19" s="34" t="n">
        <f aca="false">SUMIFS('Master List'!$D:$D,'Master List'!$F:$F,$A19,'Master List'!$B:$B,J$2)</f>
        <v>6</v>
      </c>
      <c r="K19" s="34" t="n">
        <f aca="false">SUMIFS('Master List'!$D:$D,'Master List'!$F:$F,$A19,'Master List'!$B:$B,K$2)</f>
        <v>0</v>
      </c>
      <c r="L19" s="34" t="n">
        <f aca="false">SUMIFS('Master List'!$D:$D,'Master List'!$F:$F,$A19,'Master List'!$B:$B,L$2)</f>
        <v>0</v>
      </c>
      <c r="M19" s="34" t="n">
        <f aca="false">SUMIFS('Master List'!$D:$D,'Master List'!$F:$F,$A19,'Master List'!$B:$B,M$2)</f>
        <v>0</v>
      </c>
      <c r="N19" s="34" t="n">
        <f aca="false">SUMIFS('Master List'!$D:$D,'Master List'!$F:$F,$A19,'Master List'!$B:$B,N$2)</f>
        <v>0</v>
      </c>
      <c r="O19" s="34" t="n">
        <f aca="false">SUMIFS('Master List'!$D:$D,'Master List'!$F:$F,$A19,'Master List'!$B:$B,O$2)</f>
        <v>0</v>
      </c>
      <c r="P19" s="34" t="n">
        <f aca="false">SUMIFS('Master List'!$D:$D,'Master List'!$F:$F,$A19,'Master List'!$B:$B,P$2)</f>
        <v>0</v>
      </c>
      <c r="Q19" s="34" t="n">
        <f aca="false">SUMIFS('Master List'!$D:$D,'Master List'!$F:$F,$A19,'Master List'!$B:$B,Q$2)</f>
        <v>0</v>
      </c>
      <c r="R19" s="34" t="n">
        <f aca="false">SUMIFS('Master List'!$D:$D,'Master List'!$F:$F,$A19,'Master List'!$B:$B,R$2)</f>
        <v>0</v>
      </c>
      <c r="S19" s="34" t="n">
        <f aca="false">SUMIFS('Master List'!$D:$D,'Master List'!$F:$F,$A19,'Master List'!$B:$B,S$2)</f>
        <v>0</v>
      </c>
      <c r="T19" s="34" t="n">
        <f aca="false">SUMIFS('Master List'!$D:$D,'Master List'!$F:$F,$A19,'Master List'!$B:$B,T$2)</f>
        <v>0</v>
      </c>
      <c r="U19" s="34" t="n">
        <f aca="false">SUMIFS('Master List'!$D:$D,'Master List'!$F:$F,$A19,'Master List'!$B:$B,U$2)</f>
        <v>0</v>
      </c>
      <c r="V19" s="34" t="n">
        <f aca="false">SUMIFS('Master List'!$D:$D,'Master List'!$F:$F,$A19,'Master List'!$B:$B,V$2)</f>
        <v>0</v>
      </c>
      <c r="W19" s="34" t="n">
        <f aca="false">SUMIFS('Master List'!$D:$D,'Master List'!$F:$F,$A19,'Master List'!$B:$B,W$2)</f>
        <v>0</v>
      </c>
      <c r="X19" s="34" t="n">
        <f aca="false">SUMIFS('Master List'!$D:$D,'Master List'!$F:$F,$A19,'Master List'!$B:$B,X$2)</f>
        <v>0</v>
      </c>
      <c r="Y19" s="34" t="n">
        <f aca="false">SUMIFS('Master List'!$D:$D,'Master List'!$F:$F,$A19,'Master List'!$B:$B,Y$2)</f>
        <v>0</v>
      </c>
      <c r="Z19" s="52" t="n">
        <f aca="false">SUMIFS('Master List'!$D:$D,'Master List'!$F:$F,$A19)</f>
        <v>6</v>
      </c>
      <c r="AA19" s="53" t="n">
        <f aca="false">Z19-SUM(D19:Y19)</f>
        <v>0</v>
      </c>
      <c r="AB19" s="1"/>
    </row>
    <row r="20" customFormat="false" ht="15" hidden="false" customHeight="false" outlineLevel="0" collapsed="false">
      <c r="A20" s="1" t="s">
        <v>423</v>
      </c>
      <c r="B20" s="17" t="s">
        <v>3514</v>
      </c>
      <c r="C20" s="1"/>
      <c r="D20" s="34" t="n">
        <f aca="false">SUMIFS('Master List'!$D:$D,'Master List'!$F:$F,$A20,'Master List'!$B:$B,D$2)</f>
        <v>0</v>
      </c>
      <c r="E20" s="34" t="n">
        <f aca="false">SUMIFS('Master List'!$D:$D,'Master List'!$F:$F,$A20,'Master List'!$B:$B,E$2)</f>
        <v>0</v>
      </c>
      <c r="F20" s="34" t="n">
        <f aca="false">SUMIFS('Master List'!$D:$D,'Master List'!$F:$F,$A20,'Master List'!$B:$B,F$2)</f>
        <v>0</v>
      </c>
      <c r="G20" s="34" t="n">
        <f aca="false">SUMIFS('Master List'!$D:$D,'Master List'!$F:$F,$A20,'Master List'!$B:$B,G$2)</f>
        <v>0</v>
      </c>
      <c r="H20" s="34" t="n">
        <f aca="false">SUMIFS('Master List'!$D:$D,'Master List'!$F:$F,$A20,'Master List'!$B:$B,H$2)</f>
        <v>0</v>
      </c>
      <c r="I20" s="34" t="n">
        <f aca="false">SUMIFS('Master List'!$D:$D,'Master List'!$F:$F,$A20,'Master List'!$B:$B,I$2)</f>
        <v>0</v>
      </c>
      <c r="J20" s="34" t="n">
        <f aca="false">SUMIFS('Master List'!$D:$D,'Master List'!$F:$F,$A20,'Master List'!$B:$B,J$2)</f>
        <v>6</v>
      </c>
      <c r="K20" s="34" t="n">
        <f aca="false">SUMIFS('Master List'!$D:$D,'Master List'!$F:$F,$A20,'Master List'!$B:$B,K$2)</f>
        <v>0</v>
      </c>
      <c r="L20" s="34" t="n">
        <f aca="false">SUMIFS('Master List'!$D:$D,'Master List'!$F:$F,$A20,'Master List'!$B:$B,L$2)</f>
        <v>0</v>
      </c>
      <c r="M20" s="34" t="n">
        <f aca="false">SUMIFS('Master List'!$D:$D,'Master List'!$F:$F,$A20,'Master List'!$B:$B,M$2)</f>
        <v>0</v>
      </c>
      <c r="N20" s="34" t="n">
        <f aca="false">SUMIFS('Master List'!$D:$D,'Master List'!$F:$F,$A20,'Master List'!$B:$B,N$2)</f>
        <v>0</v>
      </c>
      <c r="O20" s="34" t="n">
        <f aca="false">SUMIFS('Master List'!$D:$D,'Master List'!$F:$F,$A20,'Master List'!$B:$B,O$2)</f>
        <v>0</v>
      </c>
      <c r="P20" s="34" t="n">
        <f aca="false">SUMIFS('Master List'!$D:$D,'Master List'!$F:$F,$A20,'Master List'!$B:$B,P$2)</f>
        <v>0</v>
      </c>
      <c r="Q20" s="34" t="n">
        <f aca="false">SUMIFS('Master List'!$D:$D,'Master List'!$F:$F,$A20,'Master List'!$B:$B,Q$2)</f>
        <v>0</v>
      </c>
      <c r="R20" s="34" t="n">
        <f aca="false">SUMIFS('Master List'!$D:$D,'Master List'!$F:$F,$A20,'Master List'!$B:$B,R$2)</f>
        <v>0</v>
      </c>
      <c r="S20" s="34" t="n">
        <f aca="false">SUMIFS('Master List'!$D:$D,'Master List'!$F:$F,$A20,'Master List'!$B:$B,S$2)</f>
        <v>0</v>
      </c>
      <c r="T20" s="34" t="n">
        <f aca="false">SUMIFS('Master List'!$D:$D,'Master List'!$F:$F,$A20,'Master List'!$B:$B,T$2)</f>
        <v>0</v>
      </c>
      <c r="U20" s="34" t="n">
        <f aca="false">SUMIFS('Master List'!$D:$D,'Master List'!$F:$F,$A20,'Master List'!$B:$B,U$2)</f>
        <v>0</v>
      </c>
      <c r="V20" s="34" t="n">
        <f aca="false">SUMIFS('Master List'!$D:$D,'Master List'!$F:$F,$A20,'Master List'!$B:$B,V$2)</f>
        <v>0</v>
      </c>
      <c r="W20" s="34" t="n">
        <f aca="false">SUMIFS('Master List'!$D:$D,'Master List'!$F:$F,$A20,'Master List'!$B:$B,W$2)</f>
        <v>0</v>
      </c>
      <c r="X20" s="34" t="n">
        <f aca="false">SUMIFS('Master List'!$D:$D,'Master List'!$F:$F,$A20,'Master List'!$B:$B,X$2)</f>
        <v>0</v>
      </c>
      <c r="Y20" s="34" t="n">
        <f aca="false">SUMIFS('Master List'!$D:$D,'Master List'!$F:$F,$A20,'Master List'!$B:$B,Y$2)</f>
        <v>0</v>
      </c>
      <c r="Z20" s="52" t="n">
        <f aca="false">SUMIFS('Master List'!$D:$D,'Master List'!$F:$F,$A20)</f>
        <v>6</v>
      </c>
      <c r="AA20" s="53" t="n">
        <f aca="false">Z20-SUM(D20:Y20)</f>
        <v>0</v>
      </c>
      <c r="AB20" s="1"/>
    </row>
    <row r="21" customFormat="false" ht="15.75" hidden="false" customHeight="true" outlineLevel="0" collapsed="false">
      <c r="A21" s="1" t="s">
        <v>437</v>
      </c>
      <c r="B21" s="17" t="s">
        <v>3524</v>
      </c>
      <c r="C21" s="1"/>
      <c r="D21" s="34" t="n">
        <f aca="false">SUMIFS('Master List'!$D:$D,'Master List'!$F:$F,$A21,'Master List'!$B:$B,D$2)</f>
        <v>0</v>
      </c>
      <c r="E21" s="34" t="n">
        <f aca="false">SUMIFS('Master List'!$D:$D,'Master List'!$F:$F,$A21,'Master List'!$B:$B,E$2)</f>
        <v>0</v>
      </c>
      <c r="F21" s="34" t="n">
        <f aca="false">SUMIFS('Master List'!$D:$D,'Master List'!$F:$F,$A21,'Master List'!$B:$B,F$2)</f>
        <v>12</v>
      </c>
      <c r="G21" s="34" t="n">
        <f aca="false">SUMIFS('Master List'!$D:$D,'Master List'!$F:$F,$A21,'Master List'!$B:$B,G$2)</f>
        <v>0</v>
      </c>
      <c r="H21" s="34" t="n">
        <f aca="false">SUMIFS('Master List'!$D:$D,'Master List'!$F:$F,$A21,'Master List'!$B:$B,H$2)</f>
        <v>0</v>
      </c>
      <c r="I21" s="34" t="n">
        <f aca="false">SUMIFS('Master List'!$D:$D,'Master List'!$F:$F,$A21,'Master List'!$B:$B,I$2)</f>
        <v>0</v>
      </c>
      <c r="J21" s="34" t="n">
        <f aca="false">SUMIFS('Master List'!$D:$D,'Master List'!$F:$F,$A21,'Master List'!$B:$B,J$2)</f>
        <v>0</v>
      </c>
      <c r="K21" s="34" t="n">
        <f aca="false">SUMIFS('Master List'!$D:$D,'Master List'!$F:$F,$A21,'Master List'!$B:$B,K$2)</f>
        <v>0</v>
      </c>
      <c r="L21" s="34" t="n">
        <f aca="false">SUMIFS('Master List'!$D:$D,'Master List'!$F:$F,$A21,'Master List'!$B:$B,L$2)</f>
        <v>0</v>
      </c>
      <c r="M21" s="34" t="n">
        <f aca="false">SUMIFS('Master List'!$D:$D,'Master List'!$F:$F,$A21,'Master List'!$B:$B,M$2)</f>
        <v>0</v>
      </c>
      <c r="N21" s="34" t="n">
        <f aca="false">SUMIFS('Master List'!$D:$D,'Master List'!$F:$F,$A21,'Master List'!$B:$B,N$2)</f>
        <v>0</v>
      </c>
      <c r="O21" s="34" t="n">
        <f aca="false">SUMIFS('Master List'!$D:$D,'Master List'!$F:$F,$A21,'Master List'!$B:$B,O$2)</f>
        <v>0</v>
      </c>
      <c r="P21" s="34" t="n">
        <f aca="false">SUMIFS('Master List'!$D:$D,'Master List'!$F:$F,$A21,'Master List'!$B:$B,P$2)</f>
        <v>0</v>
      </c>
      <c r="Q21" s="34" t="n">
        <f aca="false">SUMIFS('Master List'!$D:$D,'Master List'!$F:$F,$A21,'Master List'!$B:$B,Q$2)</f>
        <v>0</v>
      </c>
      <c r="R21" s="34" t="n">
        <f aca="false">SUMIFS('Master List'!$D:$D,'Master List'!$F:$F,$A21,'Master List'!$B:$B,R$2)</f>
        <v>0</v>
      </c>
      <c r="S21" s="34" t="n">
        <f aca="false">SUMIFS('Master List'!$D:$D,'Master List'!$F:$F,$A21,'Master List'!$B:$B,S$2)</f>
        <v>0</v>
      </c>
      <c r="T21" s="34" t="n">
        <f aca="false">SUMIFS('Master List'!$D:$D,'Master List'!$F:$F,$A21,'Master List'!$B:$B,T$2)</f>
        <v>0</v>
      </c>
      <c r="U21" s="34" t="n">
        <f aca="false">SUMIFS('Master List'!$D:$D,'Master List'!$F:$F,$A21,'Master List'!$B:$B,U$2)</f>
        <v>0</v>
      </c>
      <c r="V21" s="34" t="n">
        <f aca="false">SUMIFS('Master List'!$D:$D,'Master List'!$F:$F,$A21,'Master List'!$B:$B,V$2)</f>
        <v>0</v>
      </c>
      <c r="W21" s="34" t="n">
        <f aca="false">SUMIFS('Master List'!$D:$D,'Master List'!$F:$F,$A21,'Master List'!$B:$B,W$2)</f>
        <v>0</v>
      </c>
      <c r="X21" s="34" t="n">
        <f aca="false">SUMIFS('Master List'!$D:$D,'Master List'!$F:$F,$A21,'Master List'!$B:$B,X$2)</f>
        <v>0</v>
      </c>
      <c r="Y21" s="34" t="n">
        <f aca="false">SUMIFS('Master List'!$D:$D,'Master List'!$F:$F,$A21,'Master List'!$B:$B,Y$2)</f>
        <v>0</v>
      </c>
      <c r="Z21" s="52" t="n">
        <f aca="false">SUMIFS('Master List'!$D:$D,'Master List'!$F:$F,$A21)</f>
        <v>12</v>
      </c>
      <c r="AA21" s="53" t="n">
        <f aca="false">Z21-SUM(D21:Y21)</f>
        <v>0</v>
      </c>
      <c r="AB21" s="1"/>
    </row>
    <row r="22" customFormat="false" ht="15.75" hidden="false" customHeight="true" outlineLevel="0" collapsed="false">
      <c r="A22" s="1" t="s">
        <v>458</v>
      </c>
      <c r="B22" s="1"/>
      <c r="C22" s="1"/>
      <c r="D22" s="34" t="n">
        <f aca="false">SUMIFS('Master List'!$D:$D,'Master List'!$F:$F,$A22,'Master List'!$B:$B,D$2)</f>
        <v>9</v>
      </c>
      <c r="E22" s="34" t="n">
        <f aca="false">SUMIFS('Master List'!$D:$D,'Master List'!$F:$F,$A22,'Master List'!$B:$B,E$2)</f>
        <v>0</v>
      </c>
      <c r="F22" s="34" t="n">
        <f aca="false">SUMIFS('Master List'!$D:$D,'Master List'!$F:$F,$A22,'Master List'!$B:$B,F$2)</f>
        <v>0</v>
      </c>
      <c r="G22" s="34" t="n">
        <f aca="false">SUMIFS('Master List'!$D:$D,'Master List'!$F:$F,$A22,'Master List'!$B:$B,G$2)</f>
        <v>0</v>
      </c>
      <c r="H22" s="34" t="n">
        <f aca="false">SUMIFS('Master List'!$D:$D,'Master List'!$F:$F,$A22,'Master List'!$B:$B,H$2)</f>
        <v>0</v>
      </c>
      <c r="I22" s="34" t="n">
        <f aca="false">SUMIFS('Master List'!$D:$D,'Master List'!$F:$F,$A22,'Master List'!$B:$B,I$2)</f>
        <v>0</v>
      </c>
      <c r="J22" s="34" t="n">
        <f aca="false">SUMIFS('Master List'!$D:$D,'Master List'!$F:$F,$A22,'Master List'!$B:$B,J$2)</f>
        <v>0</v>
      </c>
      <c r="K22" s="34" t="n">
        <f aca="false">SUMIFS('Master List'!$D:$D,'Master List'!$F:$F,$A22,'Master List'!$B:$B,K$2)</f>
        <v>0</v>
      </c>
      <c r="L22" s="34" t="n">
        <f aca="false">SUMIFS('Master List'!$D:$D,'Master List'!$F:$F,$A22,'Master List'!$B:$B,L$2)</f>
        <v>0</v>
      </c>
      <c r="M22" s="34" t="n">
        <f aca="false">SUMIFS('Master List'!$D:$D,'Master List'!$F:$F,$A22,'Master List'!$B:$B,M$2)</f>
        <v>0</v>
      </c>
      <c r="N22" s="34" t="n">
        <f aca="false">SUMIFS('Master List'!$D:$D,'Master List'!$F:$F,$A22,'Master List'!$B:$B,N$2)</f>
        <v>0</v>
      </c>
      <c r="O22" s="34" t="n">
        <f aca="false">SUMIFS('Master List'!$D:$D,'Master List'!$F:$F,$A22,'Master List'!$B:$B,O$2)</f>
        <v>0</v>
      </c>
      <c r="P22" s="34" t="n">
        <f aca="false">SUMIFS('Master List'!$D:$D,'Master List'!$F:$F,$A22,'Master List'!$B:$B,P$2)</f>
        <v>0</v>
      </c>
      <c r="Q22" s="34" t="n">
        <f aca="false">SUMIFS('Master List'!$D:$D,'Master List'!$F:$F,$A22,'Master List'!$B:$B,Q$2)</f>
        <v>0</v>
      </c>
      <c r="R22" s="34" t="n">
        <f aca="false">SUMIFS('Master List'!$D:$D,'Master List'!$F:$F,$A22,'Master List'!$B:$B,R$2)</f>
        <v>0</v>
      </c>
      <c r="S22" s="34" t="n">
        <f aca="false">SUMIFS('Master List'!$D:$D,'Master List'!$F:$F,$A22,'Master List'!$B:$B,S$2)</f>
        <v>0</v>
      </c>
      <c r="T22" s="34" t="n">
        <f aca="false">SUMIFS('Master List'!$D:$D,'Master List'!$F:$F,$A22,'Master List'!$B:$B,T$2)</f>
        <v>0</v>
      </c>
      <c r="U22" s="34" t="n">
        <f aca="false">SUMIFS('Master List'!$D:$D,'Master List'!$F:$F,$A22,'Master List'!$B:$B,U$2)</f>
        <v>0</v>
      </c>
      <c r="V22" s="34" t="n">
        <f aca="false">SUMIFS('Master List'!$D:$D,'Master List'!$F:$F,$A22,'Master List'!$B:$B,V$2)</f>
        <v>0</v>
      </c>
      <c r="W22" s="34" t="n">
        <f aca="false">SUMIFS('Master List'!$D:$D,'Master List'!$F:$F,$A22,'Master List'!$B:$B,W$2)</f>
        <v>0</v>
      </c>
      <c r="X22" s="34" t="n">
        <f aca="false">SUMIFS('Master List'!$D:$D,'Master List'!$F:$F,$A22,'Master List'!$B:$B,X$2)</f>
        <v>0</v>
      </c>
      <c r="Y22" s="34" t="n">
        <f aca="false">SUMIFS('Master List'!$D:$D,'Master List'!$F:$F,$A22,'Master List'!$B:$B,Y$2)</f>
        <v>0</v>
      </c>
      <c r="Z22" s="52" t="n">
        <f aca="false">SUMIFS('Master List'!$D:$D,'Master List'!$F:$F,$A22)</f>
        <v>9</v>
      </c>
      <c r="AA22" s="53" t="n">
        <f aca="false">Z22-SUM(D22:Y22)</f>
        <v>0</v>
      </c>
      <c r="AB22" s="1"/>
    </row>
    <row r="23" customFormat="false" ht="15.75" hidden="false" customHeight="true" outlineLevel="0" collapsed="false">
      <c r="A23" s="1" t="s">
        <v>479</v>
      </c>
      <c r="B23" s="17" t="s">
        <v>3525</v>
      </c>
      <c r="C23" s="1"/>
      <c r="D23" s="34" t="n">
        <f aca="false">SUMIFS('Master List'!$D:$D,'Master List'!$F:$F,$A23,'Master List'!$B:$B,D$2)</f>
        <v>0</v>
      </c>
      <c r="E23" s="34" t="n">
        <f aca="false">SUMIFS('Master List'!$D:$D,'Master List'!$F:$F,$A23,'Master List'!$B:$B,E$2)</f>
        <v>0</v>
      </c>
      <c r="F23" s="34" t="n">
        <f aca="false">SUMIFS('Master List'!$D:$D,'Master List'!$F:$F,$A23,'Master List'!$B:$B,F$2)</f>
        <v>12</v>
      </c>
      <c r="G23" s="34" t="n">
        <f aca="false">SUMIFS('Master List'!$D:$D,'Master List'!$F:$F,$A23,'Master List'!$B:$B,G$2)</f>
        <v>0</v>
      </c>
      <c r="H23" s="34" t="n">
        <f aca="false">SUMIFS('Master List'!$D:$D,'Master List'!$F:$F,$A23,'Master List'!$B:$B,H$2)</f>
        <v>0</v>
      </c>
      <c r="I23" s="34" t="n">
        <f aca="false">SUMIFS('Master List'!$D:$D,'Master List'!$F:$F,$A23,'Master List'!$B:$B,I$2)</f>
        <v>0</v>
      </c>
      <c r="J23" s="34" t="n">
        <f aca="false">SUMIFS('Master List'!$D:$D,'Master List'!$F:$F,$A23,'Master List'!$B:$B,J$2)</f>
        <v>0</v>
      </c>
      <c r="K23" s="34" t="n">
        <f aca="false">SUMIFS('Master List'!$D:$D,'Master List'!$F:$F,$A23,'Master List'!$B:$B,K$2)</f>
        <v>0</v>
      </c>
      <c r="L23" s="34" t="n">
        <f aca="false">SUMIFS('Master List'!$D:$D,'Master List'!$F:$F,$A23,'Master List'!$B:$B,L$2)</f>
        <v>0</v>
      </c>
      <c r="M23" s="34" t="n">
        <f aca="false">SUMIFS('Master List'!$D:$D,'Master List'!$F:$F,$A23,'Master List'!$B:$B,M$2)</f>
        <v>0</v>
      </c>
      <c r="N23" s="34" t="n">
        <f aca="false">SUMIFS('Master List'!$D:$D,'Master List'!$F:$F,$A23,'Master List'!$B:$B,N$2)</f>
        <v>0</v>
      </c>
      <c r="O23" s="34" t="n">
        <f aca="false">SUMIFS('Master List'!$D:$D,'Master List'!$F:$F,$A23,'Master List'!$B:$B,O$2)</f>
        <v>0</v>
      </c>
      <c r="P23" s="34" t="n">
        <f aca="false">SUMIFS('Master List'!$D:$D,'Master List'!$F:$F,$A23,'Master List'!$B:$B,P$2)</f>
        <v>0</v>
      </c>
      <c r="Q23" s="34" t="n">
        <f aca="false">SUMIFS('Master List'!$D:$D,'Master List'!$F:$F,$A23,'Master List'!$B:$B,Q$2)</f>
        <v>0</v>
      </c>
      <c r="R23" s="34" t="n">
        <f aca="false">SUMIFS('Master List'!$D:$D,'Master List'!$F:$F,$A23,'Master List'!$B:$B,R$2)</f>
        <v>0</v>
      </c>
      <c r="S23" s="34" t="n">
        <f aca="false">SUMIFS('Master List'!$D:$D,'Master List'!$F:$F,$A23,'Master List'!$B:$B,S$2)</f>
        <v>0</v>
      </c>
      <c r="T23" s="34" t="n">
        <f aca="false">SUMIFS('Master List'!$D:$D,'Master List'!$F:$F,$A23,'Master List'!$B:$B,T$2)</f>
        <v>0</v>
      </c>
      <c r="U23" s="34" t="n">
        <f aca="false">SUMIFS('Master List'!$D:$D,'Master List'!$F:$F,$A23,'Master List'!$B:$B,U$2)</f>
        <v>0</v>
      </c>
      <c r="V23" s="34" t="n">
        <f aca="false">SUMIFS('Master List'!$D:$D,'Master List'!$F:$F,$A23,'Master List'!$B:$B,V$2)</f>
        <v>0</v>
      </c>
      <c r="W23" s="34" t="n">
        <f aca="false">SUMIFS('Master List'!$D:$D,'Master List'!$F:$F,$A23,'Master List'!$B:$B,W$2)</f>
        <v>0</v>
      </c>
      <c r="X23" s="34" t="n">
        <f aca="false">SUMIFS('Master List'!$D:$D,'Master List'!$F:$F,$A23,'Master List'!$B:$B,X$2)</f>
        <v>0</v>
      </c>
      <c r="Y23" s="34" t="n">
        <f aca="false">SUMIFS('Master List'!$D:$D,'Master List'!$F:$F,$A23,'Master List'!$B:$B,Y$2)</f>
        <v>0</v>
      </c>
      <c r="Z23" s="52" t="n">
        <f aca="false">SUMIFS('Master List'!$D:$D,'Master List'!$F:$F,$A23)</f>
        <v>12</v>
      </c>
      <c r="AA23" s="53" t="n">
        <f aca="false">Z23-SUM(D23:Y23)</f>
        <v>0</v>
      </c>
      <c r="AB23" s="1"/>
    </row>
    <row r="24" customFormat="false" ht="15.75" hidden="false" customHeight="true" outlineLevel="0" collapsed="false">
      <c r="A24" s="33" t="s">
        <v>498</v>
      </c>
      <c r="B24" s="17" t="s">
        <v>3526</v>
      </c>
      <c r="C24" s="1"/>
      <c r="D24" s="34" t="n">
        <f aca="false">SUMIFS('Master List'!$D:$D,'Master List'!$F:$F,$A24,'Master List'!$B:$B,D$2)</f>
        <v>0</v>
      </c>
      <c r="E24" s="34" t="n">
        <f aca="false">SUMIFS('Master List'!$D:$D,'Master List'!$F:$F,$A24,'Master List'!$B:$B,E$2)</f>
        <v>0</v>
      </c>
      <c r="F24" s="34" t="n">
        <f aca="false">SUMIFS('Master List'!$D:$D,'Master List'!$F:$F,$A24,'Master List'!$B:$B,F$2)</f>
        <v>0</v>
      </c>
      <c r="G24" s="34" t="n">
        <f aca="false">SUMIFS('Master List'!$D:$D,'Master List'!$F:$F,$A24,'Master List'!$B:$B,G$2)</f>
        <v>0</v>
      </c>
      <c r="H24" s="34" t="n">
        <f aca="false">SUMIFS('Master List'!$D:$D,'Master List'!$F:$F,$A24,'Master List'!$B:$B,H$2)</f>
        <v>0</v>
      </c>
      <c r="I24" s="34" t="n">
        <f aca="false">SUMIFS('Master List'!$D:$D,'Master List'!$F:$F,$A24,'Master List'!$B:$B,I$2)</f>
        <v>0</v>
      </c>
      <c r="J24" s="34" t="n">
        <f aca="false">SUMIFS('Master List'!$D:$D,'Master List'!$F:$F,$A24,'Master List'!$B:$B,J$2)</f>
        <v>0</v>
      </c>
      <c r="K24" s="34" t="n">
        <f aca="false">SUMIFS('Master List'!$D:$D,'Master List'!$F:$F,$A24,'Master List'!$B:$B,K$2)</f>
        <v>6</v>
      </c>
      <c r="L24" s="34" t="n">
        <f aca="false">SUMIFS('Master List'!$D:$D,'Master List'!$F:$F,$A24,'Master List'!$B:$B,L$2)</f>
        <v>0</v>
      </c>
      <c r="M24" s="34" t="n">
        <f aca="false">SUMIFS('Master List'!$D:$D,'Master List'!$F:$F,$A24,'Master List'!$B:$B,M$2)</f>
        <v>0</v>
      </c>
      <c r="N24" s="34" t="n">
        <f aca="false">SUMIFS('Master List'!$D:$D,'Master List'!$F:$F,$A24,'Master List'!$B:$B,N$2)</f>
        <v>0</v>
      </c>
      <c r="O24" s="34" t="n">
        <f aca="false">SUMIFS('Master List'!$D:$D,'Master List'!$F:$F,$A24,'Master List'!$B:$B,O$2)</f>
        <v>0</v>
      </c>
      <c r="P24" s="34" t="n">
        <f aca="false">SUMIFS('Master List'!$D:$D,'Master List'!$F:$F,$A24,'Master List'!$B:$B,P$2)</f>
        <v>0</v>
      </c>
      <c r="Q24" s="34" t="n">
        <f aca="false">SUMIFS('Master List'!$D:$D,'Master List'!$F:$F,$A24,'Master List'!$B:$B,Q$2)</f>
        <v>0</v>
      </c>
      <c r="R24" s="34" t="n">
        <f aca="false">SUMIFS('Master List'!$D:$D,'Master List'!$F:$F,$A24,'Master List'!$B:$B,R$2)</f>
        <v>0</v>
      </c>
      <c r="S24" s="34" t="n">
        <f aca="false">SUMIFS('Master List'!$D:$D,'Master List'!$F:$F,$A24,'Master List'!$B:$B,S$2)</f>
        <v>0</v>
      </c>
      <c r="T24" s="34" t="n">
        <f aca="false">SUMIFS('Master List'!$D:$D,'Master List'!$F:$F,$A24,'Master List'!$B:$B,T$2)</f>
        <v>0</v>
      </c>
      <c r="U24" s="34" t="n">
        <f aca="false">SUMIFS('Master List'!$D:$D,'Master List'!$F:$F,$A24,'Master List'!$B:$B,U$2)</f>
        <v>0</v>
      </c>
      <c r="V24" s="34" t="n">
        <f aca="false">SUMIFS('Master List'!$D:$D,'Master List'!$F:$F,$A24,'Master List'!$B:$B,V$2)</f>
        <v>0</v>
      </c>
      <c r="W24" s="34" t="n">
        <f aca="false">SUMIFS('Master List'!$D:$D,'Master List'!$F:$F,$A24,'Master List'!$B:$B,W$2)</f>
        <v>0</v>
      </c>
      <c r="X24" s="34" t="n">
        <f aca="false">SUMIFS('Master List'!$D:$D,'Master List'!$F:$F,$A24,'Master List'!$B:$B,X$2)</f>
        <v>0</v>
      </c>
      <c r="Y24" s="34" t="n">
        <f aca="false">SUMIFS('Master List'!$D:$D,'Master List'!$F:$F,$A24,'Master List'!$B:$B,Y$2)</f>
        <v>0</v>
      </c>
      <c r="Z24" s="52" t="n">
        <f aca="false">SUMIFS('Master List'!$D:$D,'Master List'!$F:$F,$A24)</f>
        <v>6</v>
      </c>
      <c r="AA24" s="53" t="n">
        <f aca="false">Z24-SUM(D24:Y24)</f>
        <v>0</v>
      </c>
      <c r="AB24" s="1"/>
    </row>
    <row r="25" customFormat="false" ht="15.75" hidden="false" customHeight="true" outlineLevel="0" collapsed="false">
      <c r="A25" s="1" t="s">
        <v>516</v>
      </c>
      <c r="B25" s="17" t="s">
        <v>3527</v>
      </c>
      <c r="C25" s="1"/>
      <c r="D25" s="34" t="n">
        <f aca="false">SUMIFS('Master List'!$D:$D,'Master List'!$F:$F,$A25,'Master List'!$B:$B,D$2)</f>
        <v>0</v>
      </c>
      <c r="E25" s="34" t="n">
        <f aca="false">SUMIFS('Master List'!$D:$D,'Master List'!$F:$F,$A25,'Master List'!$B:$B,E$2)</f>
        <v>0</v>
      </c>
      <c r="F25" s="34" t="n">
        <f aca="false">SUMIFS('Master List'!$D:$D,'Master List'!$F:$F,$A25,'Master List'!$B:$B,F$2)</f>
        <v>0</v>
      </c>
      <c r="G25" s="34" t="n">
        <f aca="false">SUMIFS('Master List'!$D:$D,'Master List'!$F:$F,$A25,'Master List'!$B:$B,G$2)</f>
        <v>0</v>
      </c>
      <c r="H25" s="34" t="n">
        <f aca="false">SUMIFS('Master List'!$D:$D,'Master List'!$F:$F,$A25,'Master List'!$B:$B,H$2)</f>
        <v>13</v>
      </c>
      <c r="I25" s="34" t="n">
        <f aca="false">SUMIFS('Master List'!$D:$D,'Master List'!$F:$F,$A25,'Master List'!$B:$B,I$2)</f>
        <v>0</v>
      </c>
      <c r="J25" s="34" t="n">
        <f aca="false">SUMIFS('Master List'!$D:$D,'Master List'!$F:$F,$A25,'Master List'!$B:$B,J$2)</f>
        <v>0</v>
      </c>
      <c r="K25" s="34" t="n">
        <f aca="false">SUMIFS('Master List'!$D:$D,'Master List'!$F:$F,$A25,'Master List'!$B:$B,K$2)</f>
        <v>0</v>
      </c>
      <c r="L25" s="34" t="n">
        <f aca="false">SUMIFS('Master List'!$D:$D,'Master List'!$F:$F,$A25,'Master List'!$B:$B,L$2)</f>
        <v>0</v>
      </c>
      <c r="M25" s="34" t="n">
        <f aca="false">SUMIFS('Master List'!$D:$D,'Master List'!$F:$F,$A25,'Master List'!$B:$B,M$2)</f>
        <v>0</v>
      </c>
      <c r="N25" s="34" t="n">
        <f aca="false">SUMIFS('Master List'!$D:$D,'Master List'!$F:$F,$A25,'Master List'!$B:$B,N$2)</f>
        <v>0</v>
      </c>
      <c r="O25" s="34" t="n">
        <f aca="false">SUMIFS('Master List'!$D:$D,'Master List'!$F:$F,$A25,'Master List'!$B:$B,O$2)</f>
        <v>0</v>
      </c>
      <c r="P25" s="34" t="n">
        <f aca="false">SUMIFS('Master List'!$D:$D,'Master List'!$F:$F,$A25,'Master List'!$B:$B,P$2)</f>
        <v>0</v>
      </c>
      <c r="Q25" s="34" t="n">
        <f aca="false">SUMIFS('Master List'!$D:$D,'Master List'!$F:$F,$A25,'Master List'!$B:$B,Q$2)</f>
        <v>0</v>
      </c>
      <c r="R25" s="34" t="n">
        <f aca="false">SUMIFS('Master List'!$D:$D,'Master List'!$F:$F,$A25,'Master List'!$B:$B,R$2)</f>
        <v>0</v>
      </c>
      <c r="S25" s="34" t="n">
        <f aca="false">SUMIFS('Master List'!$D:$D,'Master List'!$F:$F,$A25,'Master List'!$B:$B,S$2)</f>
        <v>0</v>
      </c>
      <c r="T25" s="34" t="n">
        <f aca="false">SUMIFS('Master List'!$D:$D,'Master List'!$F:$F,$A25,'Master List'!$B:$B,T$2)</f>
        <v>0</v>
      </c>
      <c r="U25" s="34" t="n">
        <f aca="false">SUMIFS('Master List'!$D:$D,'Master List'!$F:$F,$A25,'Master List'!$B:$B,U$2)</f>
        <v>0</v>
      </c>
      <c r="V25" s="34" t="n">
        <f aca="false">SUMIFS('Master List'!$D:$D,'Master List'!$F:$F,$A25,'Master List'!$B:$B,V$2)</f>
        <v>0</v>
      </c>
      <c r="W25" s="34" t="n">
        <f aca="false">SUMIFS('Master List'!$D:$D,'Master List'!$F:$F,$A25,'Master List'!$B:$B,W$2)</f>
        <v>0</v>
      </c>
      <c r="X25" s="34" t="n">
        <f aca="false">SUMIFS('Master List'!$D:$D,'Master List'!$F:$F,$A25,'Master List'!$B:$B,X$2)</f>
        <v>0</v>
      </c>
      <c r="Y25" s="34" t="n">
        <f aca="false">SUMIFS('Master List'!$D:$D,'Master List'!$F:$F,$A25,'Master List'!$B:$B,Y$2)</f>
        <v>0</v>
      </c>
      <c r="Z25" s="52" t="n">
        <f aca="false">SUMIFS('Master List'!$D:$D,'Master List'!$F:$F,$A25)</f>
        <v>13</v>
      </c>
      <c r="AA25" s="53" t="n">
        <f aca="false">Z25-SUM(D25:Y25)</f>
        <v>0</v>
      </c>
      <c r="AB25" s="1"/>
    </row>
    <row r="26" customFormat="false" ht="15.75" hidden="false" customHeight="true" outlineLevel="0" collapsed="false">
      <c r="A26" s="1" t="s">
        <v>538</v>
      </c>
      <c r="B26" s="1"/>
      <c r="C26" s="1"/>
      <c r="D26" s="34" t="n">
        <f aca="false">SUMIFS('Master List'!$D:$D,'Master List'!$F:$F,$A26,'Master List'!$B:$B,D$2)</f>
        <v>9</v>
      </c>
      <c r="E26" s="34" t="n">
        <f aca="false">SUMIFS('Master List'!$D:$D,'Master List'!$F:$F,$A26,'Master List'!$B:$B,E$2)</f>
        <v>0</v>
      </c>
      <c r="F26" s="34" t="n">
        <f aca="false">SUMIFS('Master List'!$D:$D,'Master List'!$F:$F,$A26,'Master List'!$B:$B,F$2)</f>
        <v>0</v>
      </c>
      <c r="G26" s="34" t="n">
        <f aca="false">SUMIFS('Master List'!$D:$D,'Master List'!$F:$F,$A26,'Master List'!$B:$B,G$2)</f>
        <v>0</v>
      </c>
      <c r="H26" s="34" t="n">
        <f aca="false">SUMIFS('Master List'!$D:$D,'Master List'!$F:$F,$A26,'Master List'!$B:$B,H$2)</f>
        <v>0</v>
      </c>
      <c r="I26" s="34" t="n">
        <f aca="false">SUMIFS('Master List'!$D:$D,'Master List'!$F:$F,$A26,'Master List'!$B:$B,I$2)</f>
        <v>0</v>
      </c>
      <c r="J26" s="34" t="n">
        <f aca="false">SUMIFS('Master List'!$D:$D,'Master List'!$F:$F,$A26,'Master List'!$B:$B,J$2)</f>
        <v>0</v>
      </c>
      <c r="K26" s="34" t="n">
        <f aca="false">SUMIFS('Master List'!$D:$D,'Master List'!$F:$F,$A26,'Master List'!$B:$B,K$2)</f>
        <v>0</v>
      </c>
      <c r="L26" s="34" t="n">
        <f aca="false">SUMIFS('Master List'!$D:$D,'Master List'!$F:$F,$A26,'Master List'!$B:$B,L$2)</f>
        <v>0</v>
      </c>
      <c r="M26" s="34" t="n">
        <f aca="false">SUMIFS('Master List'!$D:$D,'Master List'!$F:$F,$A26,'Master List'!$B:$B,M$2)</f>
        <v>0</v>
      </c>
      <c r="N26" s="34" t="n">
        <f aca="false">SUMIFS('Master List'!$D:$D,'Master List'!$F:$F,$A26,'Master List'!$B:$B,N$2)</f>
        <v>0</v>
      </c>
      <c r="O26" s="34" t="n">
        <f aca="false">SUMIFS('Master List'!$D:$D,'Master List'!$F:$F,$A26,'Master List'!$B:$B,O$2)</f>
        <v>0</v>
      </c>
      <c r="P26" s="34" t="n">
        <f aca="false">SUMIFS('Master List'!$D:$D,'Master List'!$F:$F,$A26,'Master List'!$B:$B,P$2)</f>
        <v>0</v>
      </c>
      <c r="Q26" s="34" t="n">
        <f aca="false">SUMIFS('Master List'!$D:$D,'Master List'!$F:$F,$A26,'Master List'!$B:$B,Q$2)</f>
        <v>0</v>
      </c>
      <c r="R26" s="34" t="n">
        <f aca="false">SUMIFS('Master List'!$D:$D,'Master List'!$F:$F,$A26,'Master List'!$B:$B,R$2)</f>
        <v>0</v>
      </c>
      <c r="S26" s="34" t="n">
        <f aca="false">SUMIFS('Master List'!$D:$D,'Master List'!$F:$F,$A26,'Master List'!$B:$B,S$2)</f>
        <v>0</v>
      </c>
      <c r="T26" s="34" t="n">
        <f aca="false">SUMIFS('Master List'!$D:$D,'Master List'!$F:$F,$A26,'Master List'!$B:$B,T$2)</f>
        <v>0</v>
      </c>
      <c r="U26" s="34" t="n">
        <f aca="false">SUMIFS('Master List'!$D:$D,'Master List'!$F:$F,$A26,'Master List'!$B:$B,U$2)</f>
        <v>0</v>
      </c>
      <c r="V26" s="34" t="n">
        <f aca="false">SUMIFS('Master List'!$D:$D,'Master List'!$F:$F,$A26,'Master List'!$B:$B,V$2)</f>
        <v>0</v>
      </c>
      <c r="W26" s="34" t="n">
        <f aca="false">SUMIFS('Master List'!$D:$D,'Master List'!$F:$F,$A26,'Master List'!$B:$B,W$2)</f>
        <v>0</v>
      </c>
      <c r="X26" s="34" t="n">
        <f aca="false">SUMIFS('Master List'!$D:$D,'Master List'!$F:$F,$A26,'Master List'!$B:$B,X$2)</f>
        <v>0</v>
      </c>
      <c r="Y26" s="34" t="n">
        <f aca="false">SUMIFS('Master List'!$D:$D,'Master List'!$F:$F,$A26,'Master List'!$B:$B,Y$2)</f>
        <v>0</v>
      </c>
      <c r="Z26" s="52" t="n">
        <f aca="false">SUMIFS('Master List'!$D:$D,'Master List'!$F:$F,$A26)</f>
        <v>9</v>
      </c>
      <c r="AA26" s="53" t="n">
        <f aca="false">Z26-SUM(D26:Y26)</f>
        <v>0</v>
      </c>
      <c r="AB26" s="1"/>
    </row>
    <row r="27" customFormat="false" ht="15.75" hidden="false" customHeight="true" outlineLevel="0" collapsed="false">
      <c r="A27" s="33" t="s">
        <v>557</v>
      </c>
      <c r="B27" s="17" t="s">
        <v>3528</v>
      </c>
      <c r="C27" s="1"/>
      <c r="D27" s="34" t="n">
        <f aca="false">SUMIFS('Master List'!$D:$D,'Master List'!$F:$F,$A27,'Master List'!$B:$B,D$2)</f>
        <v>0</v>
      </c>
      <c r="E27" s="34" t="n">
        <f aca="false">SUMIFS('Master List'!$D:$D,'Master List'!$F:$F,$A27,'Master List'!$B:$B,E$2)</f>
        <v>0</v>
      </c>
      <c r="F27" s="34" t="n">
        <f aca="false">SUMIFS('Master List'!$D:$D,'Master List'!$F:$F,$A27,'Master List'!$B:$B,F$2)</f>
        <v>0</v>
      </c>
      <c r="G27" s="34" t="n">
        <f aca="false">SUMIFS('Master List'!$D:$D,'Master List'!$F:$F,$A27,'Master List'!$B:$B,G$2)</f>
        <v>0</v>
      </c>
      <c r="H27" s="34" t="n">
        <f aca="false">SUMIFS('Master List'!$D:$D,'Master List'!$F:$F,$A27,'Master List'!$B:$B,H$2)</f>
        <v>0</v>
      </c>
      <c r="I27" s="34" t="n">
        <f aca="false">SUMIFS('Master List'!$D:$D,'Master List'!$F:$F,$A27,'Master List'!$B:$B,I$2)</f>
        <v>6</v>
      </c>
      <c r="J27" s="34" t="n">
        <f aca="false">SUMIFS('Master List'!$D:$D,'Master List'!$F:$F,$A27,'Master List'!$B:$B,J$2)</f>
        <v>0</v>
      </c>
      <c r="K27" s="34" t="n">
        <f aca="false">SUMIFS('Master List'!$D:$D,'Master List'!$F:$F,$A27,'Master List'!$B:$B,K$2)</f>
        <v>0</v>
      </c>
      <c r="L27" s="34" t="n">
        <f aca="false">SUMIFS('Master List'!$D:$D,'Master List'!$F:$F,$A27,'Master List'!$B:$B,L$2)</f>
        <v>0</v>
      </c>
      <c r="M27" s="34" t="n">
        <f aca="false">SUMIFS('Master List'!$D:$D,'Master List'!$F:$F,$A27,'Master List'!$B:$B,M$2)</f>
        <v>0</v>
      </c>
      <c r="N27" s="34" t="n">
        <f aca="false">SUMIFS('Master List'!$D:$D,'Master List'!$F:$F,$A27,'Master List'!$B:$B,N$2)</f>
        <v>0</v>
      </c>
      <c r="O27" s="34" t="n">
        <f aca="false">SUMIFS('Master List'!$D:$D,'Master List'!$F:$F,$A27,'Master List'!$B:$B,O$2)</f>
        <v>0</v>
      </c>
      <c r="P27" s="34" t="n">
        <f aca="false">SUMIFS('Master List'!$D:$D,'Master List'!$F:$F,$A27,'Master List'!$B:$B,P$2)</f>
        <v>0</v>
      </c>
      <c r="Q27" s="34" t="n">
        <f aca="false">SUMIFS('Master List'!$D:$D,'Master List'!$F:$F,$A27,'Master List'!$B:$B,Q$2)</f>
        <v>0</v>
      </c>
      <c r="R27" s="34" t="n">
        <f aca="false">SUMIFS('Master List'!$D:$D,'Master List'!$F:$F,$A27,'Master List'!$B:$B,R$2)</f>
        <v>0</v>
      </c>
      <c r="S27" s="34" t="n">
        <f aca="false">SUMIFS('Master List'!$D:$D,'Master List'!$F:$F,$A27,'Master List'!$B:$B,S$2)</f>
        <v>0</v>
      </c>
      <c r="T27" s="34" t="n">
        <f aca="false">SUMIFS('Master List'!$D:$D,'Master List'!$F:$F,$A27,'Master List'!$B:$B,T$2)</f>
        <v>0</v>
      </c>
      <c r="U27" s="34" t="n">
        <f aca="false">SUMIFS('Master List'!$D:$D,'Master List'!$F:$F,$A27,'Master List'!$B:$B,U$2)</f>
        <v>0</v>
      </c>
      <c r="V27" s="34" t="n">
        <f aca="false">SUMIFS('Master List'!$D:$D,'Master List'!$F:$F,$A27,'Master List'!$B:$B,V$2)</f>
        <v>0</v>
      </c>
      <c r="W27" s="34" t="n">
        <f aca="false">SUMIFS('Master List'!$D:$D,'Master List'!$F:$F,$A27,'Master List'!$B:$B,W$2)</f>
        <v>0</v>
      </c>
      <c r="X27" s="34" t="n">
        <f aca="false">SUMIFS('Master List'!$D:$D,'Master List'!$F:$F,$A27,'Master List'!$B:$B,X$2)</f>
        <v>0</v>
      </c>
      <c r="Y27" s="34" t="n">
        <f aca="false">SUMIFS('Master List'!$D:$D,'Master List'!$F:$F,$A27,'Master List'!$B:$B,Y$2)</f>
        <v>0</v>
      </c>
      <c r="Z27" s="52" t="n">
        <f aca="false">SUMIFS('Master List'!$D:$D,'Master List'!$F:$F,$A27)</f>
        <v>6</v>
      </c>
      <c r="AA27" s="53" t="n">
        <f aca="false">Z27-SUM(D27:Y27)</f>
        <v>0</v>
      </c>
      <c r="AB27" s="1"/>
    </row>
    <row r="28" customFormat="false" ht="15.75" hidden="false" customHeight="true" outlineLevel="0" collapsed="false">
      <c r="A28" s="1" t="s">
        <v>574</v>
      </c>
      <c r="B28" s="17" t="s">
        <v>3514</v>
      </c>
      <c r="C28" s="1"/>
      <c r="D28" s="34" t="n">
        <f aca="false">SUMIFS('Master List'!$D:$D,'Master List'!$F:$F,$A28,'Master List'!$B:$B,D$2)</f>
        <v>0</v>
      </c>
      <c r="E28" s="34" t="n">
        <f aca="false">SUMIFS('Master List'!$D:$D,'Master List'!$F:$F,$A28,'Master List'!$B:$B,E$2)</f>
        <v>0</v>
      </c>
      <c r="F28" s="34" t="n">
        <f aca="false">SUMIFS('Master List'!$D:$D,'Master List'!$F:$F,$A28,'Master List'!$B:$B,F$2)</f>
        <v>0</v>
      </c>
      <c r="G28" s="34" t="n">
        <f aca="false">SUMIFS('Master List'!$D:$D,'Master List'!$F:$F,$A28,'Master List'!$B:$B,G$2)</f>
        <v>0</v>
      </c>
      <c r="H28" s="34" t="n">
        <f aca="false">SUMIFS('Master List'!$D:$D,'Master List'!$F:$F,$A28,'Master List'!$B:$B,H$2)</f>
        <v>0</v>
      </c>
      <c r="I28" s="34" t="n">
        <f aca="false">SUMIFS('Master List'!$D:$D,'Master List'!$F:$F,$A28,'Master List'!$B:$B,I$2)</f>
        <v>9</v>
      </c>
      <c r="J28" s="34" t="n">
        <f aca="false">SUMIFS('Master List'!$D:$D,'Master List'!$F:$F,$A28,'Master List'!$B:$B,J$2)</f>
        <v>0</v>
      </c>
      <c r="K28" s="34" t="n">
        <f aca="false">SUMIFS('Master List'!$D:$D,'Master List'!$F:$F,$A28,'Master List'!$B:$B,K$2)</f>
        <v>0</v>
      </c>
      <c r="L28" s="34" t="n">
        <f aca="false">SUMIFS('Master List'!$D:$D,'Master List'!$F:$F,$A28,'Master List'!$B:$B,L$2)</f>
        <v>0</v>
      </c>
      <c r="M28" s="34" t="n">
        <f aca="false">SUMIFS('Master List'!$D:$D,'Master List'!$F:$F,$A28,'Master List'!$B:$B,M$2)</f>
        <v>0</v>
      </c>
      <c r="N28" s="34" t="n">
        <f aca="false">SUMIFS('Master List'!$D:$D,'Master List'!$F:$F,$A28,'Master List'!$B:$B,N$2)</f>
        <v>0</v>
      </c>
      <c r="O28" s="34" t="n">
        <f aca="false">SUMIFS('Master List'!$D:$D,'Master List'!$F:$F,$A28,'Master List'!$B:$B,O$2)</f>
        <v>0</v>
      </c>
      <c r="P28" s="34" t="n">
        <f aca="false">SUMIFS('Master List'!$D:$D,'Master List'!$F:$F,$A28,'Master List'!$B:$B,P$2)</f>
        <v>0</v>
      </c>
      <c r="Q28" s="34" t="n">
        <f aca="false">SUMIFS('Master List'!$D:$D,'Master List'!$F:$F,$A28,'Master List'!$B:$B,Q$2)</f>
        <v>0</v>
      </c>
      <c r="R28" s="34" t="n">
        <f aca="false">SUMIFS('Master List'!$D:$D,'Master List'!$F:$F,$A28,'Master List'!$B:$B,R$2)</f>
        <v>0</v>
      </c>
      <c r="S28" s="34" t="n">
        <f aca="false">SUMIFS('Master List'!$D:$D,'Master List'!$F:$F,$A28,'Master List'!$B:$B,S$2)</f>
        <v>0</v>
      </c>
      <c r="T28" s="34" t="n">
        <f aca="false">SUMIFS('Master List'!$D:$D,'Master List'!$F:$F,$A28,'Master List'!$B:$B,T$2)</f>
        <v>0</v>
      </c>
      <c r="U28" s="34" t="n">
        <f aca="false">SUMIFS('Master List'!$D:$D,'Master List'!$F:$F,$A28,'Master List'!$B:$B,U$2)</f>
        <v>0</v>
      </c>
      <c r="V28" s="34" t="n">
        <f aca="false">SUMIFS('Master List'!$D:$D,'Master List'!$F:$F,$A28,'Master List'!$B:$B,V$2)</f>
        <v>0</v>
      </c>
      <c r="W28" s="34" t="n">
        <f aca="false">SUMIFS('Master List'!$D:$D,'Master List'!$F:$F,$A28,'Master List'!$B:$B,W$2)</f>
        <v>0</v>
      </c>
      <c r="X28" s="34" t="n">
        <f aca="false">SUMIFS('Master List'!$D:$D,'Master List'!$F:$F,$A28,'Master List'!$B:$B,X$2)</f>
        <v>0</v>
      </c>
      <c r="Y28" s="34" t="n">
        <f aca="false">SUMIFS('Master List'!$D:$D,'Master List'!$F:$F,$A28,'Master List'!$B:$B,Y$2)</f>
        <v>0</v>
      </c>
      <c r="Z28" s="52" t="n">
        <f aca="false">SUMIFS('Master List'!$D:$D,'Master List'!$F:$F,$A28)</f>
        <v>9</v>
      </c>
      <c r="AA28" s="53" t="n">
        <f aca="false">Z28-SUM(D28:Y28)</f>
        <v>0</v>
      </c>
      <c r="AB28" s="1"/>
    </row>
    <row r="29" customFormat="false" ht="15.75" hidden="false" customHeight="true" outlineLevel="0" collapsed="false">
      <c r="A29" s="1" t="s">
        <v>595</v>
      </c>
      <c r="B29" s="17" t="s">
        <v>3529</v>
      </c>
      <c r="C29" s="1"/>
      <c r="D29" s="34" t="n">
        <f aca="false">SUMIFS('Master List'!$D:$D,'Master List'!$F:$F,$A29,'Master List'!$B:$B,D$2)</f>
        <v>0</v>
      </c>
      <c r="E29" s="34" t="n">
        <f aca="false">SUMIFS('Master List'!$D:$D,'Master List'!$F:$F,$A29,'Master List'!$B:$B,E$2)</f>
        <v>0</v>
      </c>
      <c r="F29" s="34" t="n">
        <f aca="false">SUMIFS('Master List'!$D:$D,'Master List'!$F:$F,$A29,'Master List'!$B:$B,F$2)</f>
        <v>0</v>
      </c>
      <c r="G29" s="34" t="n">
        <f aca="false">SUMIFS('Master List'!$D:$D,'Master List'!$F:$F,$A29,'Master List'!$B:$B,G$2)</f>
        <v>0</v>
      </c>
      <c r="H29" s="34" t="n">
        <f aca="false">SUMIFS('Master List'!$D:$D,'Master List'!$F:$F,$A29,'Master List'!$B:$B,H$2)</f>
        <v>0</v>
      </c>
      <c r="I29" s="34" t="n">
        <f aca="false">SUMIFS('Master List'!$D:$D,'Master List'!$F:$F,$A29,'Master List'!$B:$B,I$2)</f>
        <v>0</v>
      </c>
      <c r="J29" s="34" t="n">
        <f aca="false">SUMIFS('Master List'!$D:$D,'Master List'!$F:$F,$A29,'Master List'!$B:$B,J$2)</f>
        <v>0</v>
      </c>
      <c r="K29" s="34" t="n">
        <f aca="false">SUMIFS('Master List'!$D:$D,'Master List'!$F:$F,$A29,'Master List'!$B:$B,K$2)</f>
        <v>0</v>
      </c>
      <c r="L29" s="34" t="n">
        <f aca="false">SUMIFS('Master List'!$D:$D,'Master List'!$F:$F,$A29,'Master List'!$B:$B,L$2)</f>
        <v>5</v>
      </c>
      <c r="M29" s="34" t="n">
        <f aca="false">SUMIFS('Master List'!$D:$D,'Master List'!$F:$F,$A29,'Master List'!$B:$B,M$2)</f>
        <v>1</v>
      </c>
      <c r="N29" s="34" t="n">
        <f aca="false">SUMIFS('Master List'!$D:$D,'Master List'!$F:$F,$A29,'Master List'!$B:$B,N$2)</f>
        <v>6</v>
      </c>
      <c r="O29" s="34" t="n">
        <f aca="false">SUMIFS('Master List'!$D:$D,'Master List'!$F:$F,$A29,'Master List'!$B:$B,O$2)</f>
        <v>0</v>
      </c>
      <c r="P29" s="34" t="n">
        <f aca="false">SUMIFS('Master List'!$D:$D,'Master List'!$F:$F,$A29,'Master List'!$B:$B,P$2)</f>
        <v>0</v>
      </c>
      <c r="Q29" s="34" t="n">
        <f aca="false">SUMIFS('Master List'!$D:$D,'Master List'!$F:$F,$A29,'Master List'!$B:$B,Q$2)</f>
        <v>1</v>
      </c>
      <c r="R29" s="34" t="n">
        <f aca="false">SUMIFS('Master List'!$D:$D,'Master List'!$F:$F,$A29,'Master List'!$B:$B,R$2)</f>
        <v>0</v>
      </c>
      <c r="S29" s="34" t="n">
        <f aca="false">SUMIFS('Master List'!$D:$D,'Master List'!$F:$F,$A29,'Master List'!$B:$B,S$2)</f>
        <v>0</v>
      </c>
      <c r="T29" s="34" t="n">
        <f aca="false">SUMIFS('Master List'!$D:$D,'Master List'!$F:$F,$A29,'Master List'!$B:$B,T$2)</f>
        <v>0</v>
      </c>
      <c r="U29" s="34" t="n">
        <f aca="false">SUMIFS('Master List'!$D:$D,'Master List'!$F:$F,$A29,'Master List'!$B:$B,U$2)</f>
        <v>0</v>
      </c>
      <c r="V29" s="34" t="n">
        <f aca="false">SUMIFS('Master List'!$D:$D,'Master List'!$F:$F,$A29,'Master List'!$B:$B,V$2)</f>
        <v>0</v>
      </c>
      <c r="W29" s="34" t="n">
        <f aca="false">SUMIFS('Master List'!$D:$D,'Master List'!$F:$F,$A29,'Master List'!$B:$B,W$2)</f>
        <v>0</v>
      </c>
      <c r="X29" s="34" t="n">
        <f aca="false">SUMIFS('Master List'!$D:$D,'Master List'!$F:$F,$A29,'Master List'!$B:$B,X$2)</f>
        <v>0</v>
      </c>
      <c r="Y29" s="34" t="n">
        <f aca="false">SUMIFS('Master List'!$D:$D,'Master List'!$F:$F,$A29,'Master List'!$B:$B,Y$2)</f>
        <v>0</v>
      </c>
      <c r="Z29" s="52" t="n">
        <f aca="false">SUMIFS('Master List'!$D:$D,'Master List'!$F:$F,$A29)</f>
        <v>13</v>
      </c>
      <c r="AA29" s="53" t="n">
        <f aca="false">Z29-SUM(D29:Y29)</f>
        <v>0</v>
      </c>
      <c r="AB29" s="1"/>
    </row>
    <row r="30" customFormat="false" ht="15.75" hidden="false" customHeight="true" outlineLevel="0" collapsed="false">
      <c r="A30" s="33" t="s">
        <v>602</v>
      </c>
      <c r="B30" s="17" t="s">
        <v>3530</v>
      </c>
      <c r="C30" s="1"/>
      <c r="D30" s="34" t="n">
        <f aca="false">SUMIFS('Master List'!$D:$D,'Master List'!$F:$F,$A30,'Master List'!$B:$B,D$2)</f>
        <v>0</v>
      </c>
      <c r="E30" s="34" t="n">
        <f aca="false">SUMIFS('Master List'!$D:$D,'Master List'!$F:$F,$A30,'Master List'!$B:$B,E$2)</f>
        <v>0</v>
      </c>
      <c r="F30" s="34" t="n">
        <f aca="false">SUMIFS('Master List'!$D:$D,'Master List'!$F:$F,$A30,'Master List'!$B:$B,F$2)</f>
        <v>0</v>
      </c>
      <c r="G30" s="34" t="n">
        <f aca="false">SUMIFS('Master List'!$D:$D,'Master List'!$F:$F,$A30,'Master List'!$B:$B,G$2)</f>
        <v>0</v>
      </c>
      <c r="H30" s="34" t="n">
        <f aca="false">SUMIFS('Master List'!$D:$D,'Master List'!$F:$F,$A30,'Master List'!$B:$B,H$2)</f>
        <v>12</v>
      </c>
      <c r="I30" s="34" t="n">
        <f aca="false">SUMIFS('Master List'!$D:$D,'Master List'!$F:$F,$A30,'Master List'!$B:$B,I$2)</f>
        <v>0</v>
      </c>
      <c r="J30" s="34" t="n">
        <f aca="false">SUMIFS('Master List'!$D:$D,'Master List'!$F:$F,$A30,'Master List'!$B:$B,J$2)</f>
        <v>0</v>
      </c>
      <c r="K30" s="34" t="n">
        <f aca="false">SUMIFS('Master List'!$D:$D,'Master List'!$F:$F,$A30,'Master List'!$B:$B,K$2)</f>
        <v>0</v>
      </c>
      <c r="L30" s="34" t="n">
        <f aca="false">SUMIFS('Master List'!$D:$D,'Master List'!$F:$F,$A30,'Master List'!$B:$B,L$2)</f>
        <v>0</v>
      </c>
      <c r="M30" s="34" t="n">
        <f aca="false">SUMIFS('Master List'!$D:$D,'Master List'!$F:$F,$A30,'Master List'!$B:$B,M$2)</f>
        <v>0</v>
      </c>
      <c r="N30" s="34" t="n">
        <f aca="false">SUMIFS('Master List'!$D:$D,'Master List'!$F:$F,$A30,'Master List'!$B:$B,N$2)</f>
        <v>0</v>
      </c>
      <c r="O30" s="34" t="n">
        <f aca="false">SUMIFS('Master List'!$D:$D,'Master List'!$F:$F,$A30,'Master List'!$B:$B,O$2)</f>
        <v>0</v>
      </c>
      <c r="P30" s="34" t="n">
        <f aca="false">SUMIFS('Master List'!$D:$D,'Master List'!$F:$F,$A30,'Master List'!$B:$B,P$2)</f>
        <v>0</v>
      </c>
      <c r="Q30" s="34" t="n">
        <f aca="false">SUMIFS('Master List'!$D:$D,'Master List'!$F:$F,$A30,'Master List'!$B:$B,Q$2)</f>
        <v>0</v>
      </c>
      <c r="R30" s="34" t="n">
        <f aca="false">SUMIFS('Master List'!$D:$D,'Master List'!$F:$F,$A30,'Master List'!$B:$B,R$2)</f>
        <v>0</v>
      </c>
      <c r="S30" s="34" t="n">
        <f aca="false">SUMIFS('Master List'!$D:$D,'Master List'!$F:$F,$A30,'Master List'!$B:$B,S$2)</f>
        <v>0</v>
      </c>
      <c r="T30" s="34" t="n">
        <f aca="false">SUMIFS('Master List'!$D:$D,'Master List'!$F:$F,$A30,'Master List'!$B:$B,T$2)</f>
        <v>0</v>
      </c>
      <c r="U30" s="34" t="n">
        <f aca="false">SUMIFS('Master List'!$D:$D,'Master List'!$F:$F,$A30,'Master List'!$B:$B,U$2)</f>
        <v>0</v>
      </c>
      <c r="V30" s="34" t="n">
        <f aca="false">SUMIFS('Master List'!$D:$D,'Master List'!$F:$F,$A30,'Master List'!$B:$B,V$2)</f>
        <v>0</v>
      </c>
      <c r="W30" s="34" t="n">
        <f aca="false">SUMIFS('Master List'!$D:$D,'Master List'!$F:$F,$A30,'Master List'!$B:$B,W$2)</f>
        <v>0</v>
      </c>
      <c r="X30" s="34" t="n">
        <f aca="false">SUMIFS('Master List'!$D:$D,'Master List'!$F:$F,$A30,'Master List'!$B:$B,X$2)</f>
        <v>0</v>
      </c>
      <c r="Y30" s="34" t="n">
        <f aca="false">SUMIFS('Master List'!$D:$D,'Master List'!$F:$F,$A30,'Master List'!$B:$B,Y$2)</f>
        <v>0</v>
      </c>
      <c r="Z30" s="52" t="n">
        <f aca="false">SUMIFS('Master List'!$D:$D,'Master List'!$F:$F,$A30)</f>
        <v>12</v>
      </c>
      <c r="AA30" s="53" t="n">
        <f aca="false">Z30-SUM(D30:Y30)</f>
        <v>0</v>
      </c>
      <c r="AB30" s="1"/>
    </row>
    <row r="31" customFormat="false" ht="15.75" hidden="false" customHeight="true" outlineLevel="0" collapsed="false">
      <c r="A31" s="1" t="s">
        <v>621</v>
      </c>
      <c r="B31" s="17" t="s">
        <v>3531</v>
      </c>
      <c r="C31" s="1"/>
      <c r="D31" s="34" t="n">
        <f aca="false">SUMIFS('Master List'!$D:$D,'Master List'!$F:$F,$A31,'Master List'!$B:$B,D$2)</f>
        <v>0</v>
      </c>
      <c r="E31" s="34" t="n">
        <f aca="false">SUMIFS('Master List'!$D:$D,'Master List'!$F:$F,$A31,'Master List'!$B:$B,E$2)</f>
        <v>0</v>
      </c>
      <c r="F31" s="34" t="n">
        <f aca="false">SUMIFS('Master List'!$D:$D,'Master List'!$F:$F,$A31,'Master List'!$B:$B,F$2)</f>
        <v>0</v>
      </c>
      <c r="G31" s="34" t="n">
        <f aca="false">SUMIFS('Master List'!$D:$D,'Master List'!$F:$F,$A31,'Master List'!$B:$B,G$2)</f>
        <v>0</v>
      </c>
      <c r="H31" s="34" t="n">
        <f aca="false">SUMIFS('Master List'!$D:$D,'Master List'!$F:$F,$A31,'Master List'!$B:$B,H$2)</f>
        <v>0</v>
      </c>
      <c r="I31" s="34" t="n">
        <f aca="false">SUMIFS('Master List'!$D:$D,'Master List'!$F:$F,$A31,'Master List'!$B:$B,I$2)</f>
        <v>0</v>
      </c>
      <c r="J31" s="34" t="n">
        <f aca="false">SUMIFS('Master List'!$D:$D,'Master List'!$F:$F,$A31,'Master List'!$B:$B,J$2)</f>
        <v>0</v>
      </c>
      <c r="K31" s="34" t="n">
        <f aca="false">SUMIFS('Master List'!$D:$D,'Master List'!$F:$F,$A31,'Master List'!$B:$B,K$2)</f>
        <v>0</v>
      </c>
      <c r="L31" s="34" t="n">
        <f aca="false">SUMIFS('Master List'!$D:$D,'Master List'!$F:$F,$A31,'Master List'!$B:$B,L$2)</f>
        <v>5</v>
      </c>
      <c r="M31" s="34" t="n">
        <f aca="false">SUMIFS('Master List'!$D:$D,'Master List'!$F:$F,$A31,'Master List'!$B:$B,M$2)</f>
        <v>1</v>
      </c>
      <c r="N31" s="34" t="n">
        <f aca="false">SUMIFS('Master List'!$D:$D,'Master List'!$F:$F,$A31,'Master List'!$B:$B,N$2)</f>
        <v>6</v>
      </c>
      <c r="O31" s="34" t="n">
        <f aca="false">SUMIFS('Master List'!$D:$D,'Master List'!$F:$F,$A31,'Master List'!$B:$B,O$2)</f>
        <v>0</v>
      </c>
      <c r="P31" s="34" t="n">
        <f aca="false">SUMIFS('Master List'!$D:$D,'Master List'!$F:$F,$A31,'Master List'!$B:$B,P$2)</f>
        <v>0</v>
      </c>
      <c r="Q31" s="34" t="n">
        <f aca="false">SUMIFS('Master List'!$D:$D,'Master List'!$F:$F,$A31,'Master List'!$B:$B,Q$2)</f>
        <v>1</v>
      </c>
      <c r="R31" s="34" t="n">
        <f aca="false">SUMIFS('Master List'!$D:$D,'Master List'!$F:$F,$A31,'Master List'!$B:$B,R$2)</f>
        <v>0</v>
      </c>
      <c r="S31" s="34" t="n">
        <f aca="false">SUMIFS('Master List'!$D:$D,'Master List'!$F:$F,$A31,'Master List'!$B:$B,S$2)</f>
        <v>0</v>
      </c>
      <c r="T31" s="34" t="n">
        <f aca="false">SUMIFS('Master List'!$D:$D,'Master List'!$F:$F,$A31,'Master List'!$B:$B,T$2)</f>
        <v>0</v>
      </c>
      <c r="U31" s="34" t="n">
        <f aca="false">SUMIFS('Master List'!$D:$D,'Master List'!$F:$F,$A31,'Master List'!$B:$B,U$2)</f>
        <v>0</v>
      </c>
      <c r="V31" s="34" t="n">
        <f aca="false">SUMIFS('Master List'!$D:$D,'Master List'!$F:$F,$A31,'Master List'!$B:$B,V$2)</f>
        <v>0</v>
      </c>
      <c r="W31" s="34" t="n">
        <f aca="false">SUMIFS('Master List'!$D:$D,'Master List'!$F:$F,$A31,'Master List'!$B:$B,W$2)</f>
        <v>0</v>
      </c>
      <c r="X31" s="34" t="n">
        <f aca="false">SUMIFS('Master List'!$D:$D,'Master List'!$F:$F,$A31,'Master List'!$B:$B,X$2)</f>
        <v>0</v>
      </c>
      <c r="Y31" s="34" t="n">
        <f aca="false">SUMIFS('Master List'!$D:$D,'Master List'!$F:$F,$A31,'Master List'!$B:$B,Y$2)</f>
        <v>0</v>
      </c>
      <c r="Z31" s="52" t="n">
        <f aca="false">SUMIFS('Master List'!$D:$D,'Master List'!$F:$F,$A31)</f>
        <v>13</v>
      </c>
      <c r="AA31" s="53" t="n">
        <f aca="false">Z31-SUM(D31:Y31)</f>
        <v>0</v>
      </c>
      <c r="AB31" s="1"/>
    </row>
    <row r="32" customFormat="false" ht="15.75" hidden="false" customHeight="true" outlineLevel="0" collapsed="false">
      <c r="A32" s="1" t="s">
        <v>627</v>
      </c>
      <c r="B32" s="17" t="s">
        <v>3532</v>
      </c>
      <c r="C32" s="1"/>
      <c r="D32" s="34" t="n">
        <f aca="false">SUMIFS('Master List'!$D:$D,'Master List'!$F:$F,$A32,'Master List'!$B:$B,D$2)</f>
        <v>0</v>
      </c>
      <c r="E32" s="34" t="n">
        <f aca="false">SUMIFS('Master List'!$D:$D,'Master List'!$F:$F,$A32,'Master List'!$B:$B,E$2)</f>
        <v>0</v>
      </c>
      <c r="F32" s="34" t="n">
        <f aca="false">SUMIFS('Master List'!$D:$D,'Master List'!$F:$F,$A32,'Master List'!$B:$B,F$2)</f>
        <v>0</v>
      </c>
      <c r="G32" s="34" t="n">
        <f aca="false">SUMIFS('Master List'!$D:$D,'Master List'!$F:$F,$A32,'Master List'!$B:$B,G$2)</f>
        <v>12</v>
      </c>
      <c r="H32" s="34" t="n">
        <f aca="false">SUMIFS('Master List'!$D:$D,'Master List'!$F:$F,$A32,'Master List'!$B:$B,H$2)</f>
        <v>0</v>
      </c>
      <c r="I32" s="34" t="n">
        <f aca="false">SUMIFS('Master List'!$D:$D,'Master List'!$F:$F,$A32,'Master List'!$B:$B,I$2)</f>
        <v>0</v>
      </c>
      <c r="J32" s="34" t="n">
        <f aca="false">SUMIFS('Master List'!$D:$D,'Master List'!$F:$F,$A32,'Master List'!$B:$B,J$2)</f>
        <v>0</v>
      </c>
      <c r="K32" s="34" t="n">
        <f aca="false">SUMIFS('Master List'!$D:$D,'Master List'!$F:$F,$A32,'Master List'!$B:$B,K$2)</f>
        <v>0</v>
      </c>
      <c r="L32" s="34" t="n">
        <f aca="false">SUMIFS('Master List'!$D:$D,'Master List'!$F:$F,$A32,'Master List'!$B:$B,L$2)</f>
        <v>0</v>
      </c>
      <c r="M32" s="34" t="n">
        <f aca="false">SUMIFS('Master List'!$D:$D,'Master List'!$F:$F,$A32,'Master List'!$B:$B,M$2)</f>
        <v>0</v>
      </c>
      <c r="N32" s="34" t="n">
        <f aca="false">SUMIFS('Master List'!$D:$D,'Master List'!$F:$F,$A32,'Master List'!$B:$B,N$2)</f>
        <v>0</v>
      </c>
      <c r="O32" s="34" t="n">
        <f aca="false">SUMIFS('Master List'!$D:$D,'Master List'!$F:$F,$A32,'Master List'!$B:$B,O$2)</f>
        <v>0</v>
      </c>
      <c r="P32" s="34" t="n">
        <f aca="false">SUMIFS('Master List'!$D:$D,'Master List'!$F:$F,$A32,'Master List'!$B:$B,P$2)</f>
        <v>0</v>
      </c>
      <c r="Q32" s="34" t="n">
        <f aca="false">SUMIFS('Master List'!$D:$D,'Master List'!$F:$F,$A32,'Master List'!$B:$B,Q$2)</f>
        <v>0</v>
      </c>
      <c r="R32" s="34" t="n">
        <f aca="false">SUMIFS('Master List'!$D:$D,'Master List'!$F:$F,$A32,'Master List'!$B:$B,R$2)</f>
        <v>0</v>
      </c>
      <c r="S32" s="34" t="n">
        <f aca="false">SUMIFS('Master List'!$D:$D,'Master List'!$F:$F,$A32,'Master List'!$B:$B,S$2)</f>
        <v>0</v>
      </c>
      <c r="T32" s="34" t="n">
        <f aca="false">SUMIFS('Master List'!$D:$D,'Master List'!$F:$F,$A32,'Master List'!$B:$B,T$2)</f>
        <v>0</v>
      </c>
      <c r="U32" s="34" t="n">
        <f aca="false">SUMIFS('Master List'!$D:$D,'Master List'!$F:$F,$A32,'Master List'!$B:$B,U$2)</f>
        <v>0</v>
      </c>
      <c r="V32" s="34" t="n">
        <f aca="false">SUMIFS('Master List'!$D:$D,'Master List'!$F:$F,$A32,'Master List'!$B:$B,V$2)</f>
        <v>0</v>
      </c>
      <c r="W32" s="34" t="n">
        <f aca="false">SUMIFS('Master List'!$D:$D,'Master List'!$F:$F,$A32,'Master List'!$B:$B,W$2)</f>
        <v>0</v>
      </c>
      <c r="X32" s="34" t="n">
        <f aca="false">SUMIFS('Master List'!$D:$D,'Master List'!$F:$F,$A32,'Master List'!$B:$B,X$2)</f>
        <v>0</v>
      </c>
      <c r="Y32" s="34" t="n">
        <f aca="false">SUMIFS('Master List'!$D:$D,'Master List'!$F:$F,$A32,'Master List'!$B:$B,Y$2)</f>
        <v>0</v>
      </c>
      <c r="Z32" s="52" t="n">
        <f aca="false">SUMIFS('Master List'!$D:$D,'Master List'!$F:$F,$A32)</f>
        <v>12</v>
      </c>
      <c r="AA32" s="53" t="n">
        <f aca="false">Z32-SUM(D32:Y32)</f>
        <v>0</v>
      </c>
      <c r="AB32" s="1"/>
    </row>
    <row r="33" customFormat="false" ht="15.75" hidden="false" customHeight="true" outlineLevel="0" collapsed="false">
      <c r="A33" s="1" t="s">
        <v>646</v>
      </c>
      <c r="B33" s="17" t="s">
        <v>3533</v>
      </c>
      <c r="C33" s="1"/>
      <c r="D33" s="34" t="n">
        <f aca="false">SUMIFS('Master List'!$D:$D,'Master List'!$F:$F,$A33,'Master List'!$B:$B,D$2)</f>
        <v>0</v>
      </c>
      <c r="E33" s="34" t="n">
        <f aca="false">SUMIFS('Master List'!$D:$D,'Master List'!$F:$F,$A33,'Master List'!$B:$B,E$2)</f>
        <v>0</v>
      </c>
      <c r="F33" s="34" t="n">
        <f aca="false">SUMIFS('Master List'!$D:$D,'Master List'!$F:$F,$A33,'Master List'!$B:$B,F$2)</f>
        <v>0</v>
      </c>
      <c r="G33" s="34" t="n">
        <f aca="false">SUMIFS('Master List'!$D:$D,'Master List'!$F:$F,$A33,'Master List'!$B:$B,G$2)</f>
        <v>12</v>
      </c>
      <c r="H33" s="34" t="n">
        <f aca="false">SUMIFS('Master List'!$D:$D,'Master List'!$F:$F,$A33,'Master List'!$B:$B,H$2)</f>
        <v>0</v>
      </c>
      <c r="I33" s="34" t="n">
        <f aca="false">SUMIFS('Master List'!$D:$D,'Master List'!$F:$F,$A33,'Master List'!$B:$B,I$2)</f>
        <v>0</v>
      </c>
      <c r="J33" s="34" t="n">
        <f aca="false">SUMIFS('Master List'!$D:$D,'Master List'!$F:$F,$A33,'Master List'!$B:$B,J$2)</f>
        <v>0</v>
      </c>
      <c r="K33" s="34" t="n">
        <f aca="false">SUMIFS('Master List'!$D:$D,'Master List'!$F:$F,$A33,'Master List'!$B:$B,K$2)</f>
        <v>0</v>
      </c>
      <c r="L33" s="34" t="n">
        <f aca="false">SUMIFS('Master List'!$D:$D,'Master List'!$F:$F,$A33,'Master List'!$B:$B,L$2)</f>
        <v>0</v>
      </c>
      <c r="M33" s="34" t="n">
        <f aca="false">SUMIFS('Master List'!$D:$D,'Master List'!$F:$F,$A33,'Master List'!$B:$B,M$2)</f>
        <v>0</v>
      </c>
      <c r="N33" s="34" t="n">
        <f aca="false">SUMIFS('Master List'!$D:$D,'Master List'!$F:$F,$A33,'Master List'!$B:$B,N$2)</f>
        <v>0</v>
      </c>
      <c r="O33" s="34" t="n">
        <f aca="false">SUMIFS('Master List'!$D:$D,'Master List'!$F:$F,$A33,'Master List'!$B:$B,O$2)</f>
        <v>0</v>
      </c>
      <c r="P33" s="34" t="n">
        <f aca="false">SUMIFS('Master List'!$D:$D,'Master List'!$F:$F,$A33,'Master List'!$B:$B,P$2)</f>
        <v>0</v>
      </c>
      <c r="Q33" s="34" t="n">
        <f aca="false">SUMIFS('Master List'!$D:$D,'Master List'!$F:$F,$A33,'Master List'!$B:$B,Q$2)</f>
        <v>0</v>
      </c>
      <c r="R33" s="34" t="n">
        <f aca="false">SUMIFS('Master List'!$D:$D,'Master List'!$F:$F,$A33,'Master List'!$B:$B,R$2)</f>
        <v>0</v>
      </c>
      <c r="S33" s="34" t="n">
        <f aca="false">SUMIFS('Master List'!$D:$D,'Master List'!$F:$F,$A33,'Master List'!$B:$B,S$2)</f>
        <v>0</v>
      </c>
      <c r="T33" s="34" t="n">
        <f aca="false">SUMIFS('Master List'!$D:$D,'Master List'!$F:$F,$A33,'Master List'!$B:$B,T$2)</f>
        <v>0</v>
      </c>
      <c r="U33" s="34" t="n">
        <f aca="false">SUMIFS('Master List'!$D:$D,'Master List'!$F:$F,$A33,'Master List'!$B:$B,U$2)</f>
        <v>0</v>
      </c>
      <c r="V33" s="34" t="n">
        <f aca="false">SUMIFS('Master List'!$D:$D,'Master List'!$F:$F,$A33,'Master List'!$B:$B,V$2)</f>
        <v>0</v>
      </c>
      <c r="W33" s="34" t="n">
        <f aca="false">SUMIFS('Master List'!$D:$D,'Master List'!$F:$F,$A33,'Master List'!$B:$B,W$2)</f>
        <v>0</v>
      </c>
      <c r="X33" s="34" t="n">
        <f aca="false">SUMIFS('Master List'!$D:$D,'Master List'!$F:$F,$A33,'Master List'!$B:$B,X$2)</f>
        <v>0</v>
      </c>
      <c r="Y33" s="34" t="n">
        <f aca="false">SUMIFS('Master List'!$D:$D,'Master List'!$F:$F,$A33,'Master List'!$B:$B,Y$2)</f>
        <v>0</v>
      </c>
      <c r="Z33" s="52" t="n">
        <f aca="false">SUMIFS('Master List'!$D:$D,'Master List'!$F:$F,$A33)</f>
        <v>12</v>
      </c>
      <c r="AA33" s="53" t="n">
        <f aca="false">Z33-SUM(D33:Y33)</f>
        <v>0</v>
      </c>
      <c r="AB33" s="1"/>
    </row>
    <row r="34" customFormat="false" ht="15.75" hidden="false" customHeight="true" outlineLevel="0" collapsed="false">
      <c r="A34" s="1" t="s">
        <v>676</v>
      </c>
      <c r="B34" s="17" t="s">
        <v>3534</v>
      </c>
      <c r="C34" s="1"/>
      <c r="D34" s="34" t="n">
        <f aca="false">SUMIFS('Master List'!$D:$D,'Master List'!$F:$F,$A34,'Master List'!$B:$B,D$2)</f>
        <v>9</v>
      </c>
      <c r="E34" s="34" t="n">
        <f aca="false">SUMIFS('Master List'!$D:$D,'Master List'!$F:$F,$A34,'Master List'!$B:$B,E$2)</f>
        <v>0</v>
      </c>
      <c r="F34" s="34" t="n">
        <f aca="false">SUMIFS('Master List'!$D:$D,'Master List'!$F:$F,$A34,'Master List'!$B:$B,F$2)</f>
        <v>0</v>
      </c>
      <c r="G34" s="34" t="n">
        <f aca="false">SUMIFS('Master List'!$D:$D,'Master List'!$F:$F,$A34,'Master List'!$B:$B,G$2)</f>
        <v>0</v>
      </c>
      <c r="H34" s="34" t="n">
        <f aca="false">SUMIFS('Master List'!$D:$D,'Master List'!$F:$F,$A34,'Master List'!$B:$B,H$2)</f>
        <v>0</v>
      </c>
      <c r="I34" s="34" t="n">
        <f aca="false">SUMIFS('Master List'!$D:$D,'Master List'!$F:$F,$A34,'Master List'!$B:$B,I$2)</f>
        <v>0</v>
      </c>
      <c r="J34" s="34" t="n">
        <f aca="false">SUMIFS('Master List'!$D:$D,'Master List'!$F:$F,$A34,'Master List'!$B:$B,J$2)</f>
        <v>0</v>
      </c>
      <c r="K34" s="34" t="n">
        <f aca="false">SUMIFS('Master List'!$D:$D,'Master List'!$F:$F,$A34,'Master List'!$B:$B,K$2)</f>
        <v>0</v>
      </c>
      <c r="L34" s="34" t="n">
        <f aca="false">SUMIFS('Master List'!$D:$D,'Master List'!$F:$F,$A34,'Master List'!$B:$B,L$2)</f>
        <v>0</v>
      </c>
      <c r="M34" s="34" t="n">
        <f aca="false">SUMIFS('Master List'!$D:$D,'Master List'!$F:$F,$A34,'Master List'!$B:$B,M$2)</f>
        <v>0</v>
      </c>
      <c r="N34" s="34" t="n">
        <f aca="false">SUMIFS('Master List'!$D:$D,'Master List'!$F:$F,$A34,'Master List'!$B:$B,N$2)</f>
        <v>0</v>
      </c>
      <c r="O34" s="34" t="n">
        <f aca="false">SUMIFS('Master List'!$D:$D,'Master List'!$F:$F,$A34,'Master List'!$B:$B,O$2)</f>
        <v>0</v>
      </c>
      <c r="P34" s="34" t="n">
        <f aca="false">SUMIFS('Master List'!$D:$D,'Master List'!$F:$F,$A34,'Master List'!$B:$B,P$2)</f>
        <v>0</v>
      </c>
      <c r="Q34" s="34" t="n">
        <f aca="false">SUMIFS('Master List'!$D:$D,'Master List'!$F:$F,$A34,'Master List'!$B:$B,Q$2)</f>
        <v>0</v>
      </c>
      <c r="R34" s="34" t="n">
        <f aca="false">SUMIFS('Master List'!$D:$D,'Master List'!$F:$F,$A34,'Master List'!$B:$B,R$2)</f>
        <v>0</v>
      </c>
      <c r="S34" s="34" t="n">
        <f aca="false">SUMIFS('Master List'!$D:$D,'Master List'!$F:$F,$A34,'Master List'!$B:$B,S$2)</f>
        <v>0</v>
      </c>
      <c r="T34" s="34" t="n">
        <f aca="false">SUMIFS('Master List'!$D:$D,'Master List'!$F:$F,$A34,'Master List'!$B:$B,T$2)</f>
        <v>0</v>
      </c>
      <c r="U34" s="34" t="n">
        <f aca="false">SUMIFS('Master List'!$D:$D,'Master List'!$F:$F,$A34,'Master List'!$B:$B,U$2)</f>
        <v>0</v>
      </c>
      <c r="V34" s="34" t="n">
        <f aca="false">SUMIFS('Master List'!$D:$D,'Master List'!$F:$F,$A34,'Master List'!$B:$B,V$2)</f>
        <v>0</v>
      </c>
      <c r="W34" s="34" t="n">
        <f aca="false">SUMIFS('Master List'!$D:$D,'Master List'!$F:$F,$A34,'Master List'!$B:$B,W$2)</f>
        <v>0</v>
      </c>
      <c r="X34" s="34" t="n">
        <f aca="false">SUMIFS('Master List'!$D:$D,'Master List'!$F:$F,$A34,'Master List'!$B:$B,X$2)</f>
        <v>0</v>
      </c>
      <c r="Y34" s="34" t="n">
        <f aca="false">SUMIFS('Master List'!$D:$D,'Master List'!$F:$F,$A34,'Master List'!$B:$B,Y$2)</f>
        <v>0</v>
      </c>
      <c r="Z34" s="52" t="n">
        <f aca="false">SUMIFS('Master List'!$D:$D,'Master List'!$F:$F,$A34)</f>
        <v>9</v>
      </c>
      <c r="AA34" s="53" t="n">
        <f aca="false">Z34-SUM(D34:Y34)</f>
        <v>0</v>
      </c>
      <c r="AB34" s="1"/>
    </row>
    <row r="35" customFormat="false" ht="15.75" hidden="false" customHeight="true" outlineLevel="0" collapsed="false">
      <c r="A35" s="1" t="s">
        <v>697</v>
      </c>
      <c r="B35" s="17" t="s">
        <v>3535</v>
      </c>
      <c r="C35" s="1"/>
      <c r="D35" s="34" t="n">
        <f aca="false">SUMIFS('Master List'!$D:$D,'Master List'!$F:$F,$A35,'Master List'!$B:$B,D$2)</f>
        <v>0</v>
      </c>
      <c r="E35" s="34" t="n">
        <f aca="false">SUMIFS('Master List'!$D:$D,'Master List'!$F:$F,$A35,'Master List'!$B:$B,E$2)</f>
        <v>0</v>
      </c>
      <c r="F35" s="34" t="n">
        <f aca="false">SUMIFS('Master List'!$D:$D,'Master List'!$F:$F,$A35,'Master List'!$B:$B,F$2)</f>
        <v>0</v>
      </c>
      <c r="G35" s="34" t="n">
        <f aca="false">SUMIFS('Master List'!$D:$D,'Master List'!$F:$F,$A35,'Master List'!$B:$B,G$2)</f>
        <v>0</v>
      </c>
      <c r="H35" s="34" t="n">
        <f aca="false">SUMIFS('Master List'!$D:$D,'Master List'!$F:$F,$A35,'Master List'!$B:$B,H$2)</f>
        <v>0</v>
      </c>
      <c r="I35" s="34" t="n">
        <f aca="false">SUMIFS('Master List'!$D:$D,'Master List'!$F:$F,$A35,'Master List'!$B:$B,I$2)</f>
        <v>0</v>
      </c>
      <c r="J35" s="34" t="n">
        <f aca="false">SUMIFS('Master List'!$D:$D,'Master List'!$F:$F,$A35,'Master List'!$B:$B,J$2)</f>
        <v>0</v>
      </c>
      <c r="K35" s="34" t="n">
        <f aca="false">SUMIFS('Master List'!$D:$D,'Master List'!$F:$F,$A35,'Master List'!$B:$B,K$2)</f>
        <v>0</v>
      </c>
      <c r="L35" s="34" t="n">
        <f aca="false">SUMIFS('Master List'!$D:$D,'Master List'!$F:$F,$A35,'Master List'!$B:$B,L$2)</f>
        <v>5</v>
      </c>
      <c r="M35" s="34" t="n">
        <f aca="false">SUMIFS('Master List'!$D:$D,'Master List'!$F:$F,$A35,'Master List'!$B:$B,M$2)</f>
        <v>1</v>
      </c>
      <c r="N35" s="34" t="n">
        <f aca="false">SUMIFS('Master List'!$D:$D,'Master List'!$F:$F,$A35,'Master List'!$B:$B,N$2)</f>
        <v>6</v>
      </c>
      <c r="O35" s="34" t="n">
        <f aca="false">SUMIFS('Master List'!$D:$D,'Master List'!$F:$F,$A35,'Master List'!$B:$B,O$2)</f>
        <v>0</v>
      </c>
      <c r="P35" s="34" t="n">
        <f aca="false">SUMIFS('Master List'!$D:$D,'Master List'!$F:$F,$A35,'Master List'!$B:$B,P$2)</f>
        <v>0</v>
      </c>
      <c r="Q35" s="34" t="n">
        <f aca="false">SUMIFS('Master List'!$D:$D,'Master List'!$F:$F,$A35,'Master List'!$B:$B,Q$2)</f>
        <v>1</v>
      </c>
      <c r="R35" s="34" t="n">
        <f aca="false">SUMIFS('Master List'!$D:$D,'Master List'!$F:$F,$A35,'Master List'!$B:$B,R$2)</f>
        <v>0</v>
      </c>
      <c r="S35" s="34" t="n">
        <f aca="false">SUMIFS('Master List'!$D:$D,'Master List'!$F:$F,$A35,'Master List'!$B:$B,S$2)</f>
        <v>0</v>
      </c>
      <c r="T35" s="34" t="n">
        <f aca="false">SUMIFS('Master List'!$D:$D,'Master List'!$F:$F,$A35,'Master List'!$B:$B,T$2)</f>
        <v>0</v>
      </c>
      <c r="U35" s="34" t="n">
        <f aca="false">SUMIFS('Master List'!$D:$D,'Master List'!$F:$F,$A35,'Master List'!$B:$B,U$2)</f>
        <v>0</v>
      </c>
      <c r="V35" s="34" t="n">
        <f aca="false">SUMIFS('Master List'!$D:$D,'Master List'!$F:$F,$A35,'Master List'!$B:$B,V$2)</f>
        <v>0</v>
      </c>
      <c r="W35" s="34" t="n">
        <f aca="false">SUMIFS('Master List'!$D:$D,'Master List'!$F:$F,$A35,'Master List'!$B:$B,W$2)</f>
        <v>0</v>
      </c>
      <c r="X35" s="34" t="n">
        <f aca="false">SUMIFS('Master List'!$D:$D,'Master List'!$F:$F,$A35,'Master List'!$B:$B,X$2)</f>
        <v>0</v>
      </c>
      <c r="Y35" s="34" t="n">
        <f aca="false">SUMIFS('Master List'!$D:$D,'Master List'!$F:$F,$A35,'Master List'!$B:$B,Y$2)</f>
        <v>0</v>
      </c>
      <c r="Z35" s="52" t="n">
        <f aca="false">SUMIFS('Master List'!$D:$D,'Master List'!$F:$F,$A35)</f>
        <v>13</v>
      </c>
      <c r="AA35" s="53" t="n">
        <f aca="false">Z35-SUM(D35:Y35)</f>
        <v>0</v>
      </c>
      <c r="AB35" s="1"/>
    </row>
    <row r="36" customFormat="false" ht="15.75" hidden="false" customHeight="true" outlineLevel="0" collapsed="false">
      <c r="A36" s="1" t="s">
        <v>705</v>
      </c>
      <c r="B36" s="1"/>
      <c r="C36" s="1"/>
      <c r="D36" s="34" t="n">
        <f aca="false">SUMIFS('Master List'!$D:$D,'Master List'!$F:$F,$A36,'Master List'!$B:$B,D$2)</f>
        <v>0</v>
      </c>
      <c r="E36" s="34" t="n">
        <f aca="false">SUMIFS('Master List'!$D:$D,'Master List'!$F:$F,$A36,'Master List'!$B:$B,E$2)</f>
        <v>0</v>
      </c>
      <c r="F36" s="34" t="n">
        <f aca="false">SUMIFS('Master List'!$D:$D,'Master List'!$F:$F,$A36,'Master List'!$B:$B,F$2)</f>
        <v>0</v>
      </c>
      <c r="G36" s="34" t="n">
        <f aca="false">SUMIFS('Master List'!$D:$D,'Master List'!$F:$F,$A36,'Master List'!$B:$B,G$2)</f>
        <v>12</v>
      </c>
      <c r="H36" s="34" t="n">
        <f aca="false">SUMIFS('Master List'!$D:$D,'Master List'!$F:$F,$A36,'Master List'!$B:$B,H$2)</f>
        <v>0</v>
      </c>
      <c r="I36" s="34" t="n">
        <f aca="false">SUMIFS('Master List'!$D:$D,'Master List'!$F:$F,$A36,'Master List'!$B:$B,I$2)</f>
        <v>0</v>
      </c>
      <c r="J36" s="34" t="n">
        <f aca="false">SUMIFS('Master List'!$D:$D,'Master List'!$F:$F,$A36,'Master List'!$B:$B,J$2)</f>
        <v>0</v>
      </c>
      <c r="K36" s="34" t="n">
        <f aca="false">SUMIFS('Master List'!$D:$D,'Master List'!$F:$F,$A36,'Master List'!$B:$B,K$2)</f>
        <v>0</v>
      </c>
      <c r="L36" s="34" t="n">
        <f aca="false">SUMIFS('Master List'!$D:$D,'Master List'!$F:$F,$A36,'Master List'!$B:$B,L$2)</f>
        <v>0</v>
      </c>
      <c r="M36" s="34" t="n">
        <f aca="false">SUMIFS('Master List'!$D:$D,'Master List'!$F:$F,$A36,'Master List'!$B:$B,M$2)</f>
        <v>0</v>
      </c>
      <c r="N36" s="34" t="n">
        <f aca="false">SUMIFS('Master List'!$D:$D,'Master List'!$F:$F,$A36,'Master List'!$B:$B,N$2)</f>
        <v>0</v>
      </c>
      <c r="O36" s="34" t="n">
        <f aca="false">SUMIFS('Master List'!$D:$D,'Master List'!$F:$F,$A36,'Master List'!$B:$B,O$2)</f>
        <v>0</v>
      </c>
      <c r="P36" s="34" t="n">
        <f aca="false">SUMIFS('Master List'!$D:$D,'Master List'!$F:$F,$A36,'Master List'!$B:$B,P$2)</f>
        <v>0</v>
      </c>
      <c r="Q36" s="34" t="n">
        <f aca="false">SUMIFS('Master List'!$D:$D,'Master List'!$F:$F,$A36,'Master List'!$B:$B,Q$2)</f>
        <v>0</v>
      </c>
      <c r="R36" s="34" t="n">
        <f aca="false">SUMIFS('Master List'!$D:$D,'Master List'!$F:$F,$A36,'Master List'!$B:$B,R$2)</f>
        <v>0</v>
      </c>
      <c r="S36" s="34" t="n">
        <f aca="false">SUMIFS('Master List'!$D:$D,'Master List'!$F:$F,$A36,'Master List'!$B:$B,S$2)</f>
        <v>0</v>
      </c>
      <c r="T36" s="34" t="n">
        <f aca="false">SUMIFS('Master List'!$D:$D,'Master List'!$F:$F,$A36,'Master List'!$B:$B,T$2)</f>
        <v>0</v>
      </c>
      <c r="U36" s="34" t="n">
        <f aca="false">SUMIFS('Master List'!$D:$D,'Master List'!$F:$F,$A36,'Master List'!$B:$B,U$2)</f>
        <v>0</v>
      </c>
      <c r="V36" s="34" t="n">
        <f aca="false">SUMIFS('Master List'!$D:$D,'Master List'!$F:$F,$A36,'Master List'!$B:$B,V$2)</f>
        <v>0</v>
      </c>
      <c r="W36" s="34" t="n">
        <f aca="false">SUMIFS('Master List'!$D:$D,'Master List'!$F:$F,$A36,'Master List'!$B:$B,W$2)</f>
        <v>0</v>
      </c>
      <c r="X36" s="34" t="n">
        <f aca="false">SUMIFS('Master List'!$D:$D,'Master List'!$F:$F,$A36,'Master List'!$B:$B,X$2)</f>
        <v>0</v>
      </c>
      <c r="Y36" s="34" t="n">
        <f aca="false">SUMIFS('Master List'!$D:$D,'Master List'!$F:$F,$A36,'Master List'!$B:$B,Y$2)</f>
        <v>0</v>
      </c>
      <c r="Z36" s="52" t="n">
        <f aca="false">SUMIFS('Master List'!$D:$D,'Master List'!$F:$F,$A36)</f>
        <v>12</v>
      </c>
      <c r="AA36" s="53" t="n">
        <f aca="false">Z36-SUM(D36:Y36)</f>
        <v>0</v>
      </c>
      <c r="AB36" s="1"/>
    </row>
    <row r="37" customFormat="false" ht="15.75" hidden="false" customHeight="true" outlineLevel="0" collapsed="false">
      <c r="A37" s="33" t="s">
        <v>722</v>
      </c>
      <c r="B37" s="17" t="s">
        <v>3536</v>
      </c>
      <c r="C37" s="1"/>
      <c r="D37" s="34" t="n">
        <f aca="false">SUMIFS('Master List'!$D:$D,'Master List'!$F:$F,$A37,'Master List'!$B:$B,D$2)</f>
        <v>0</v>
      </c>
      <c r="E37" s="34" t="n">
        <f aca="false">SUMIFS('Master List'!$D:$D,'Master List'!$F:$F,$A37,'Master List'!$B:$B,E$2)</f>
        <v>0</v>
      </c>
      <c r="F37" s="34" t="n">
        <f aca="false">SUMIFS('Master List'!$D:$D,'Master List'!$F:$F,$A37,'Master List'!$B:$B,F$2)</f>
        <v>0</v>
      </c>
      <c r="G37" s="34" t="n">
        <f aca="false">SUMIFS('Master List'!$D:$D,'Master List'!$F:$F,$A37,'Master List'!$B:$B,G$2)</f>
        <v>12</v>
      </c>
      <c r="H37" s="34" t="n">
        <f aca="false">SUMIFS('Master List'!$D:$D,'Master List'!$F:$F,$A37,'Master List'!$B:$B,H$2)</f>
        <v>0</v>
      </c>
      <c r="I37" s="34" t="n">
        <f aca="false">SUMIFS('Master List'!$D:$D,'Master List'!$F:$F,$A37,'Master List'!$B:$B,I$2)</f>
        <v>0</v>
      </c>
      <c r="J37" s="34" t="n">
        <f aca="false">SUMIFS('Master List'!$D:$D,'Master List'!$F:$F,$A37,'Master List'!$B:$B,J$2)</f>
        <v>0</v>
      </c>
      <c r="K37" s="34" t="n">
        <f aca="false">SUMIFS('Master List'!$D:$D,'Master List'!$F:$F,$A37,'Master List'!$B:$B,K$2)</f>
        <v>0</v>
      </c>
      <c r="L37" s="34" t="n">
        <f aca="false">SUMIFS('Master List'!$D:$D,'Master List'!$F:$F,$A37,'Master List'!$B:$B,L$2)</f>
        <v>0</v>
      </c>
      <c r="M37" s="34" t="n">
        <f aca="false">SUMIFS('Master List'!$D:$D,'Master List'!$F:$F,$A37,'Master List'!$B:$B,M$2)</f>
        <v>0</v>
      </c>
      <c r="N37" s="34" t="n">
        <f aca="false">SUMIFS('Master List'!$D:$D,'Master List'!$F:$F,$A37,'Master List'!$B:$B,N$2)</f>
        <v>0</v>
      </c>
      <c r="O37" s="34" t="n">
        <f aca="false">SUMIFS('Master List'!$D:$D,'Master List'!$F:$F,$A37,'Master List'!$B:$B,O$2)</f>
        <v>0</v>
      </c>
      <c r="P37" s="34" t="n">
        <f aca="false">SUMIFS('Master List'!$D:$D,'Master List'!$F:$F,$A37,'Master List'!$B:$B,P$2)</f>
        <v>0</v>
      </c>
      <c r="Q37" s="34" t="n">
        <f aca="false">SUMIFS('Master List'!$D:$D,'Master List'!$F:$F,$A37,'Master List'!$B:$B,Q$2)</f>
        <v>0</v>
      </c>
      <c r="R37" s="34" t="n">
        <f aca="false">SUMIFS('Master List'!$D:$D,'Master List'!$F:$F,$A37,'Master List'!$B:$B,R$2)</f>
        <v>0</v>
      </c>
      <c r="S37" s="34" t="n">
        <f aca="false">SUMIFS('Master List'!$D:$D,'Master List'!$F:$F,$A37,'Master List'!$B:$B,S$2)</f>
        <v>0</v>
      </c>
      <c r="T37" s="34" t="n">
        <f aca="false">SUMIFS('Master List'!$D:$D,'Master List'!$F:$F,$A37,'Master List'!$B:$B,T$2)</f>
        <v>0</v>
      </c>
      <c r="U37" s="34" t="n">
        <f aca="false">SUMIFS('Master List'!$D:$D,'Master List'!$F:$F,$A37,'Master List'!$B:$B,U$2)</f>
        <v>0</v>
      </c>
      <c r="V37" s="34" t="n">
        <f aca="false">SUMIFS('Master List'!$D:$D,'Master List'!$F:$F,$A37,'Master List'!$B:$B,V$2)</f>
        <v>0</v>
      </c>
      <c r="W37" s="34" t="n">
        <f aca="false">SUMIFS('Master List'!$D:$D,'Master List'!$F:$F,$A37,'Master List'!$B:$B,W$2)</f>
        <v>0</v>
      </c>
      <c r="X37" s="34" t="n">
        <f aca="false">SUMIFS('Master List'!$D:$D,'Master List'!$F:$F,$A37,'Master List'!$B:$B,X$2)</f>
        <v>0</v>
      </c>
      <c r="Y37" s="34" t="n">
        <f aca="false">SUMIFS('Master List'!$D:$D,'Master List'!$F:$F,$A37,'Master List'!$B:$B,Y$2)</f>
        <v>0</v>
      </c>
      <c r="Z37" s="52" t="n">
        <f aca="false">SUMIFS('Master List'!$D:$D,'Master List'!$F:$F,$A37)</f>
        <v>12</v>
      </c>
      <c r="AA37" s="53" t="n">
        <f aca="false">Z37-SUM(D37:Y37)</f>
        <v>0</v>
      </c>
      <c r="AB37" s="1"/>
    </row>
    <row r="38" customFormat="false" ht="15.75" hidden="false" customHeight="true" outlineLevel="0" collapsed="false">
      <c r="A38" s="1" t="s">
        <v>741</v>
      </c>
      <c r="B38" s="17" t="s">
        <v>3537</v>
      </c>
      <c r="C38" s="1"/>
      <c r="D38" s="34" t="n">
        <f aca="false">SUMIFS('Master List'!$D:$D,'Master List'!$F:$F,$A38,'Master List'!$B:$B,D$2)</f>
        <v>0</v>
      </c>
      <c r="E38" s="34" t="n">
        <f aca="false">SUMIFS('Master List'!$D:$D,'Master List'!$F:$F,$A38,'Master List'!$B:$B,E$2)</f>
        <v>0</v>
      </c>
      <c r="F38" s="34" t="n">
        <f aca="false">SUMIFS('Master List'!$D:$D,'Master List'!$F:$F,$A38,'Master List'!$B:$B,F$2)</f>
        <v>0</v>
      </c>
      <c r="G38" s="34" t="n">
        <f aca="false">SUMIFS('Master List'!$D:$D,'Master List'!$F:$F,$A38,'Master List'!$B:$B,G$2)</f>
        <v>0</v>
      </c>
      <c r="H38" s="34" t="n">
        <f aca="false">SUMIFS('Master List'!$D:$D,'Master List'!$F:$F,$A38,'Master List'!$B:$B,H$2)</f>
        <v>0</v>
      </c>
      <c r="I38" s="34" t="n">
        <f aca="false">SUMIFS('Master List'!$D:$D,'Master List'!$F:$F,$A38,'Master List'!$B:$B,I$2)</f>
        <v>0</v>
      </c>
      <c r="J38" s="34" t="n">
        <f aca="false">SUMIFS('Master List'!$D:$D,'Master List'!$F:$F,$A38,'Master List'!$B:$B,J$2)</f>
        <v>0</v>
      </c>
      <c r="K38" s="34" t="n">
        <f aca="false">SUMIFS('Master List'!$D:$D,'Master List'!$F:$F,$A38,'Master List'!$B:$B,K$2)</f>
        <v>6</v>
      </c>
      <c r="L38" s="34" t="n">
        <f aca="false">SUMIFS('Master List'!$D:$D,'Master List'!$F:$F,$A38,'Master List'!$B:$B,L$2)</f>
        <v>0</v>
      </c>
      <c r="M38" s="34" t="n">
        <f aca="false">SUMIFS('Master List'!$D:$D,'Master List'!$F:$F,$A38,'Master List'!$B:$B,M$2)</f>
        <v>0</v>
      </c>
      <c r="N38" s="34" t="n">
        <f aca="false">SUMIFS('Master List'!$D:$D,'Master List'!$F:$F,$A38,'Master List'!$B:$B,N$2)</f>
        <v>0</v>
      </c>
      <c r="O38" s="34" t="n">
        <f aca="false">SUMIFS('Master List'!$D:$D,'Master List'!$F:$F,$A38,'Master List'!$B:$B,O$2)</f>
        <v>0</v>
      </c>
      <c r="P38" s="34" t="n">
        <f aca="false">SUMIFS('Master List'!$D:$D,'Master List'!$F:$F,$A38,'Master List'!$B:$B,P$2)</f>
        <v>0</v>
      </c>
      <c r="Q38" s="34" t="n">
        <f aca="false">SUMIFS('Master List'!$D:$D,'Master List'!$F:$F,$A38,'Master List'!$B:$B,Q$2)</f>
        <v>0</v>
      </c>
      <c r="R38" s="34" t="n">
        <f aca="false">SUMIFS('Master List'!$D:$D,'Master List'!$F:$F,$A38,'Master List'!$B:$B,R$2)</f>
        <v>0</v>
      </c>
      <c r="S38" s="34" t="n">
        <f aca="false">SUMIFS('Master List'!$D:$D,'Master List'!$F:$F,$A38,'Master List'!$B:$B,S$2)</f>
        <v>0</v>
      </c>
      <c r="T38" s="34" t="n">
        <f aca="false">SUMIFS('Master List'!$D:$D,'Master List'!$F:$F,$A38,'Master List'!$B:$B,T$2)</f>
        <v>0</v>
      </c>
      <c r="U38" s="34" t="n">
        <f aca="false">SUMIFS('Master List'!$D:$D,'Master List'!$F:$F,$A38,'Master List'!$B:$B,U$2)</f>
        <v>0</v>
      </c>
      <c r="V38" s="34" t="n">
        <f aca="false">SUMIFS('Master List'!$D:$D,'Master List'!$F:$F,$A38,'Master List'!$B:$B,V$2)</f>
        <v>0</v>
      </c>
      <c r="W38" s="34" t="n">
        <f aca="false">SUMIFS('Master List'!$D:$D,'Master List'!$F:$F,$A38,'Master List'!$B:$B,W$2)</f>
        <v>0</v>
      </c>
      <c r="X38" s="34" t="n">
        <f aca="false">SUMIFS('Master List'!$D:$D,'Master List'!$F:$F,$A38,'Master List'!$B:$B,X$2)</f>
        <v>0</v>
      </c>
      <c r="Y38" s="34" t="n">
        <f aca="false">SUMIFS('Master List'!$D:$D,'Master List'!$F:$F,$A38,'Master List'!$B:$B,Y$2)</f>
        <v>0</v>
      </c>
      <c r="Z38" s="52" t="n">
        <f aca="false">SUMIFS('Master List'!$D:$D,'Master List'!$F:$F,$A38)</f>
        <v>6</v>
      </c>
      <c r="AA38" s="53" t="n">
        <f aca="false">Z38-SUM(D38:Y38)</f>
        <v>0</v>
      </c>
      <c r="AB38" s="1"/>
    </row>
    <row r="39" customFormat="false" ht="15.75" hidden="false" customHeight="true" outlineLevel="0" collapsed="false">
      <c r="A39" s="33" t="s">
        <v>754</v>
      </c>
      <c r="B39" s="1"/>
      <c r="C39" s="1" t="s">
        <v>3538</v>
      </c>
      <c r="D39" s="34" t="n">
        <f aca="false">SUMIFS('Master List'!$D:$D,'Master List'!$F:$F,$A39,'Master List'!$B:$B,D$2)</f>
        <v>0</v>
      </c>
      <c r="E39" s="34" t="n">
        <f aca="false">SUMIFS('Master List'!$D:$D,'Master List'!$F:$F,$A39,'Master List'!$B:$B,E$2)</f>
        <v>0</v>
      </c>
      <c r="F39" s="34" t="n">
        <f aca="false">SUMIFS('Master List'!$D:$D,'Master List'!$F:$F,$A39,'Master List'!$B:$B,F$2)</f>
        <v>0</v>
      </c>
      <c r="G39" s="34" t="n">
        <f aca="false">SUMIFS('Master List'!$D:$D,'Master List'!$F:$F,$A39,'Master List'!$B:$B,G$2)</f>
        <v>0</v>
      </c>
      <c r="H39" s="34" t="n">
        <f aca="false">SUMIFS('Master List'!$D:$D,'Master List'!$F:$F,$A39,'Master List'!$B:$B,H$2)</f>
        <v>12</v>
      </c>
      <c r="I39" s="34" t="n">
        <f aca="false">SUMIFS('Master List'!$D:$D,'Master List'!$F:$F,$A39,'Master List'!$B:$B,I$2)</f>
        <v>0</v>
      </c>
      <c r="J39" s="34" t="n">
        <f aca="false">SUMIFS('Master List'!$D:$D,'Master List'!$F:$F,$A39,'Master List'!$B:$B,J$2)</f>
        <v>0</v>
      </c>
      <c r="K39" s="34" t="n">
        <f aca="false">SUMIFS('Master List'!$D:$D,'Master List'!$F:$F,$A39,'Master List'!$B:$B,K$2)</f>
        <v>0</v>
      </c>
      <c r="L39" s="34" t="n">
        <f aca="false">SUMIFS('Master List'!$D:$D,'Master List'!$F:$F,$A39,'Master List'!$B:$B,L$2)</f>
        <v>0</v>
      </c>
      <c r="M39" s="34" t="n">
        <f aca="false">SUMIFS('Master List'!$D:$D,'Master List'!$F:$F,$A39,'Master List'!$B:$B,M$2)</f>
        <v>0</v>
      </c>
      <c r="N39" s="34" t="n">
        <f aca="false">SUMIFS('Master List'!$D:$D,'Master List'!$F:$F,$A39,'Master List'!$B:$B,N$2)</f>
        <v>0</v>
      </c>
      <c r="O39" s="34" t="n">
        <f aca="false">SUMIFS('Master List'!$D:$D,'Master List'!$F:$F,$A39,'Master List'!$B:$B,O$2)</f>
        <v>0</v>
      </c>
      <c r="P39" s="34" t="n">
        <f aca="false">SUMIFS('Master List'!$D:$D,'Master List'!$F:$F,$A39,'Master List'!$B:$B,P$2)</f>
        <v>0</v>
      </c>
      <c r="Q39" s="34" t="n">
        <f aca="false">SUMIFS('Master List'!$D:$D,'Master List'!$F:$F,$A39,'Master List'!$B:$B,Q$2)</f>
        <v>0</v>
      </c>
      <c r="R39" s="34" t="n">
        <f aca="false">SUMIFS('Master List'!$D:$D,'Master List'!$F:$F,$A39,'Master List'!$B:$B,R$2)</f>
        <v>0</v>
      </c>
      <c r="S39" s="34" t="n">
        <f aca="false">SUMIFS('Master List'!$D:$D,'Master List'!$F:$F,$A39,'Master List'!$B:$B,S$2)</f>
        <v>0</v>
      </c>
      <c r="T39" s="34" t="n">
        <f aca="false">SUMIFS('Master List'!$D:$D,'Master List'!$F:$F,$A39,'Master List'!$B:$B,T$2)</f>
        <v>0</v>
      </c>
      <c r="U39" s="34" t="n">
        <f aca="false">SUMIFS('Master List'!$D:$D,'Master List'!$F:$F,$A39,'Master List'!$B:$B,U$2)</f>
        <v>0</v>
      </c>
      <c r="V39" s="34" t="n">
        <f aca="false">SUMIFS('Master List'!$D:$D,'Master List'!$F:$F,$A39,'Master List'!$B:$B,V$2)</f>
        <v>0</v>
      </c>
      <c r="W39" s="34" t="n">
        <f aca="false">SUMIFS('Master List'!$D:$D,'Master List'!$F:$F,$A39,'Master List'!$B:$B,W$2)</f>
        <v>0</v>
      </c>
      <c r="X39" s="34" t="n">
        <f aca="false">SUMIFS('Master List'!$D:$D,'Master List'!$F:$F,$A39,'Master List'!$B:$B,X$2)</f>
        <v>0</v>
      </c>
      <c r="Y39" s="34" t="n">
        <f aca="false">SUMIFS('Master List'!$D:$D,'Master List'!$F:$F,$A39,'Master List'!$B:$B,Y$2)</f>
        <v>0</v>
      </c>
      <c r="Z39" s="52" t="n">
        <f aca="false">SUMIFS('Master List'!$D:$D,'Master List'!$F:$F,$A39)</f>
        <v>12</v>
      </c>
      <c r="AA39" s="53" t="n">
        <f aca="false">Z39-SUM(D39:Y39)</f>
        <v>0</v>
      </c>
      <c r="AB39" s="1"/>
    </row>
    <row r="40" customFormat="false" ht="15.75" hidden="false" customHeight="true" outlineLevel="0" collapsed="false">
      <c r="A40" s="1" t="s">
        <v>790</v>
      </c>
      <c r="B40" s="17" t="s">
        <v>3539</v>
      </c>
      <c r="C40" s="1"/>
      <c r="D40" s="34" t="n">
        <f aca="false">SUMIFS('Master List'!$D:$D,'Master List'!$F:$F,$A40,'Master List'!$B:$B,D$2)</f>
        <v>0</v>
      </c>
      <c r="E40" s="34" t="n">
        <f aca="false">SUMIFS('Master List'!$D:$D,'Master List'!$F:$F,$A40,'Master List'!$B:$B,E$2)</f>
        <v>0</v>
      </c>
      <c r="F40" s="34" t="n">
        <f aca="false">SUMIFS('Master List'!$D:$D,'Master List'!$F:$F,$A40,'Master List'!$B:$B,F$2)</f>
        <v>12</v>
      </c>
      <c r="G40" s="34" t="n">
        <f aca="false">SUMIFS('Master List'!$D:$D,'Master List'!$F:$F,$A40,'Master List'!$B:$B,G$2)</f>
        <v>0</v>
      </c>
      <c r="H40" s="34" t="n">
        <f aca="false">SUMIFS('Master List'!$D:$D,'Master List'!$F:$F,$A40,'Master List'!$B:$B,H$2)</f>
        <v>0</v>
      </c>
      <c r="I40" s="34" t="n">
        <f aca="false">SUMIFS('Master List'!$D:$D,'Master List'!$F:$F,$A40,'Master List'!$B:$B,I$2)</f>
        <v>0</v>
      </c>
      <c r="J40" s="34" t="n">
        <f aca="false">SUMIFS('Master List'!$D:$D,'Master List'!$F:$F,$A40,'Master List'!$B:$B,J$2)</f>
        <v>0</v>
      </c>
      <c r="K40" s="34" t="n">
        <f aca="false">SUMIFS('Master List'!$D:$D,'Master List'!$F:$F,$A40,'Master List'!$B:$B,K$2)</f>
        <v>0</v>
      </c>
      <c r="L40" s="34" t="n">
        <f aca="false">SUMIFS('Master List'!$D:$D,'Master List'!$F:$F,$A40,'Master List'!$B:$B,L$2)</f>
        <v>0</v>
      </c>
      <c r="M40" s="34" t="n">
        <f aca="false">SUMIFS('Master List'!$D:$D,'Master List'!$F:$F,$A40,'Master List'!$B:$B,M$2)</f>
        <v>0</v>
      </c>
      <c r="N40" s="34" t="n">
        <f aca="false">SUMIFS('Master List'!$D:$D,'Master List'!$F:$F,$A40,'Master List'!$B:$B,N$2)</f>
        <v>0</v>
      </c>
      <c r="O40" s="34" t="n">
        <f aca="false">SUMIFS('Master List'!$D:$D,'Master List'!$F:$F,$A40,'Master List'!$B:$B,O$2)</f>
        <v>0</v>
      </c>
      <c r="P40" s="34" t="n">
        <f aca="false">SUMIFS('Master List'!$D:$D,'Master List'!$F:$F,$A40,'Master List'!$B:$B,P$2)</f>
        <v>0</v>
      </c>
      <c r="Q40" s="34" t="n">
        <f aca="false">SUMIFS('Master List'!$D:$D,'Master List'!$F:$F,$A40,'Master List'!$B:$B,Q$2)</f>
        <v>0</v>
      </c>
      <c r="R40" s="34" t="n">
        <f aca="false">SUMIFS('Master List'!$D:$D,'Master List'!$F:$F,$A40,'Master List'!$B:$B,R$2)</f>
        <v>0</v>
      </c>
      <c r="S40" s="34" t="n">
        <f aca="false">SUMIFS('Master List'!$D:$D,'Master List'!$F:$F,$A40,'Master List'!$B:$B,S$2)</f>
        <v>0</v>
      </c>
      <c r="T40" s="34" t="n">
        <f aca="false">SUMIFS('Master List'!$D:$D,'Master List'!$F:$F,$A40,'Master List'!$B:$B,T$2)</f>
        <v>0</v>
      </c>
      <c r="U40" s="34" t="n">
        <f aca="false">SUMIFS('Master List'!$D:$D,'Master List'!$F:$F,$A40,'Master List'!$B:$B,U$2)</f>
        <v>0</v>
      </c>
      <c r="V40" s="34" t="n">
        <f aca="false">SUMIFS('Master List'!$D:$D,'Master List'!$F:$F,$A40,'Master List'!$B:$B,V$2)</f>
        <v>0</v>
      </c>
      <c r="W40" s="34" t="n">
        <f aca="false">SUMIFS('Master List'!$D:$D,'Master List'!$F:$F,$A40,'Master List'!$B:$B,W$2)</f>
        <v>0</v>
      </c>
      <c r="X40" s="34" t="n">
        <f aca="false">SUMIFS('Master List'!$D:$D,'Master List'!$F:$F,$A40,'Master List'!$B:$B,X$2)</f>
        <v>0</v>
      </c>
      <c r="Y40" s="34" t="n">
        <f aca="false">SUMIFS('Master List'!$D:$D,'Master List'!$F:$F,$A40,'Master List'!$B:$B,Y$2)</f>
        <v>0</v>
      </c>
      <c r="Z40" s="52" t="n">
        <f aca="false">SUMIFS('Master List'!$D:$D,'Master List'!$F:$F,$A40)</f>
        <v>12</v>
      </c>
      <c r="AA40" s="53" t="n">
        <f aca="false">Z40-SUM(D40:Y40)</f>
        <v>0</v>
      </c>
      <c r="AB40" s="1"/>
    </row>
    <row r="41" customFormat="false" ht="15.75" hidden="false" customHeight="true" outlineLevel="0" collapsed="false">
      <c r="A41" s="1" t="s">
        <v>809</v>
      </c>
      <c r="B41" s="17" t="s">
        <v>3540</v>
      </c>
      <c r="C41" s="1"/>
      <c r="D41" s="34" t="n">
        <f aca="false">SUMIFS('Master List'!$D:$D,'Master List'!$F:$F,$A41,'Master List'!$B:$B,D$2)</f>
        <v>0</v>
      </c>
      <c r="E41" s="34" t="n">
        <f aca="false">SUMIFS('Master List'!$D:$D,'Master List'!$F:$F,$A41,'Master List'!$B:$B,E$2)</f>
        <v>0</v>
      </c>
      <c r="F41" s="34" t="n">
        <f aca="false">SUMIFS('Master List'!$D:$D,'Master List'!$F:$F,$A41,'Master List'!$B:$B,F$2)</f>
        <v>0</v>
      </c>
      <c r="G41" s="34" t="n">
        <f aca="false">SUMIFS('Master List'!$D:$D,'Master List'!$F:$F,$A41,'Master List'!$B:$B,G$2)</f>
        <v>0</v>
      </c>
      <c r="H41" s="34" t="n">
        <f aca="false">SUMIFS('Master List'!$D:$D,'Master List'!$F:$F,$A41,'Master List'!$B:$B,H$2)</f>
        <v>0</v>
      </c>
      <c r="I41" s="34" t="n">
        <f aca="false">SUMIFS('Master List'!$D:$D,'Master List'!$F:$F,$A41,'Master List'!$B:$B,I$2)</f>
        <v>0</v>
      </c>
      <c r="J41" s="34" t="n">
        <f aca="false">SUMIFS('Master List'!$D:$D,'Master List'!$F:$F,$A41,'Master List'!$B:$B,J$2)</f>
        <v>0</v>
      </c>
      <c r="K41" s="34" t="n">
        <f aca="false">SUMIFS('Master List'!$D:$D,'Master List'!$F:$F,$A41,'Master List'!$B:$B,K$2)</f>
        <v>0</v>
      </c>
      <c r="L41" s="34" t="n">
        <f aca="false">SUMIFS('Master List'!$D:$D,'Master List'!$F:$F,$A41,'Master List'!$B:$B,L$2)</f>
        <v>5</v>
      </c>
      <c r="M41" s="34" t="n">
        <f aca="false">SUMIFS('Master List'!$D:$D,'Master List'!$F:$F,$A41,'Master List'!$B:$B,M$2)</f>
        <v>1</v>
      </c>
      <c r="N41" s="34" t="n">
        <f aca="false">SUMIFS('Master List'!$D:$D,'Master List'!$F:$F,$A41,'Master List'!$B:$B,N$2)</f>
        <v>6</v>
      </c>
      <c r="O41" s="34" t="n">
        <f aca="false">SUMIFS('Master List'!$D:$D,'Master List'!$F:$F,$A41,'Master List'!$B:$B,O$2)</f>
        <v>0</v>
      </c>
      <c r="P41" s="34" t="n">
        <f aca="false">SUMIFS('Master List'!$D:$D,'Master List'!$F:$F,$A41,'Master List'!$B:$B,P$2)</f>
        <v>0</v>
      </c>
      <c r="Q41" s="34" t="n">
        <f aca="false">SUMIFS('Master List'!$D:$D,'Master List'!$F:$F,$A41,'Master List'!$B:$B,Q$2)</f>
        <v>1</v>
      </c>
      <c r="R41" s="34" t="n">
        <f aca="false">SUMIFS('Master List'!$D:$D,'Master List'!$F:$F,$A41,'Master List'!$B:$B,R$2)</f>
        <v>0</v>
      </c>
      <c r="S41" s="34" t="n">
        <f aca="false">SUMIFS('Master List'!$D:$D,'Master List'!$F:$F,$A41,'Master List'!$B:$B,S$2)</f>
        <v>0</v>
      </c>
      <c r="T41" s="34" t="n">
        <f aca="false">SUMIFS('Master List'!$D:$D,'Master List'!$F:$F,$A41,'Master List'!$B:$B,T$2)</f>
        <v>0</v>
      </c>
      <c r="U41" s="34" t="n">
        <f aca="false">SUMIFS('Master List'!$D:$D,'Master List'!$F:$F,$A41,'Master List'!$B:$B,U$2)</f>
        <v>0</v>
      </c>
      <c r="V41" s="34" t="n">
        <f aca="false">SUMIFS('Master List'!$D:$D,'Master List'!$F:$F,$A41,'Master List'!$B:$B,V$2)</f>
        <v>0</v>
      </c>
      <c r="W41" s="34" t="n">
        <f aca="false">SUMIFS('Master List'!$D:$D,'Master List'!$F:$F,$A41,'Master List'!$B:$B,W$2)</f>
        <v>0</v>
      </c>
      <c r="X41" s="34" t="n">
        <f aca="false">SUMIFS('Master List'!$D:$D,'Master List'!$F:$F,$A41,'Master List'!$B:$B,X$2)</f>
        <v>0</v>
      </c>
      <c r="Y41" s="34" t="n">
        <f aca="false">SUMIFS('Master List'!$D:$D,'Master List'!$F:$F,$A41,'Master List'!$B:$B,Y$2)</f>
        <v>0</v>
      </c>
      <c r="Z41" s="52" t="n">
        <f aca="false">SUMIFS('Master List'!$D:$D,'Master List'!$F:$F,$A41)</f>
        <v>13</v>
      </c>
      <c r="AA41" s="53" t="n">
        <f aca="false">Z41-SUM(D41:Y41)</f>
        <v>0</v>
      </c>
      <c r="AB41" s="1"/>
    </row>
    <row r="42" customFormat="false" ht="15.75" hidden="false" customHeight="true" outlineLevel="0" collapsed="false">
      <c r="A42" s="1" t="s">
        <v>813</v>
      </c>
      <c r="B42" s="17" t="s">
        <v>3541</v>
      </c>
      <c r="C42" s="1"/>
      <c r="D42" s="34" t="n">
        <f aca="false">SUMIFS('Master List'!$D:$D,'Master List'!$F:$F,$A42,'Master List'!$B:$B,D$2)</f>
        <v>0</v>
      </c>
      <c r="E42" s="34" t="n">
        <f aca="false">SUMIFS('Master List'!$D:$D,'Master List'!$F:$F,$A42,'Master List'!$B:$B,E$2)</f>
        <v>0</v>
      </c>
      <c r="F42" s="34" t="n">
        <f aca="false">SUMIFS('Master List'!$D:$D,'Master List'!$F:$F,$A42,'Master List'!$B:$B,F$2)</f>
        <v>0</v>
      </c>
      <c r="G42" s="34" t="n">
        <f aca="false">SUMIFS('Master List'!$D:$D,'Master List'!$F:$F,$A42,'Master List'!$B:$B,G$2)</f>
        <v>0</v>
      </c>
      <c r="H42" s="34" t="n">
        <f aca="false">SUMIFS('Master List'!$D:$D,'Master List'!$F:$F,$A42,'Master List'!$B:$B,H$2)</f>
        <v>0</v>
      </c>
      <c r="I42" s="34" t="n">
        <f aca="false">SUMIFS('Master List'!$D:$D,'Master List'!$F:$F,$A42,'Master List'!$B:$B,I$2)</f>
        <v>0</v>
      </c>
      <c r="J42" s="34" t="n">
        <f aca="false">SUMIFS('Master List'!$D:$D,'Master List'!$F:$F,$A42,'Master List'!$B:$B,J$2)</f>
        <v>0</v>
      </c>
      <c r="K42" s="34" t="n">
        <f aca="false">SUMIFS('Master List'!$D:$D,'Master List'!$F:$F,$A42,'Master List'!$B:$B,K$2)</f>
        <v>0</v>
      </c>
      <c r="L42" s="34" t="n">
        <f aca="false">SUMIFS('Master List'!$D:$D,'Master List'!$F:$F,$A42,'Master List'!$B:$B,L$2)</f>
        <v>5</v>
      </c>
      <c r="M42" s="34" t="n">
        <f aca="false">SUMIFS('Master List'!$D:$D,'Master List'!$F:$F,$A42,'Master List'!$B:$B,M$2)</f>
        <v>1</v>
      </c>
      <c r="N42" s="34" t="n">
        <f aca="false">SUMIFS('Master List'!$D:$D,'Master List'!$F:$F,$A42,'Master List'!$B:$B,N$2)</f>
        <v>6</v>
      </c>
      <c r="O42" s="34" t="n">
        <f aca="false">SUMIFS('Master List'!$D:$D,'Master List'!$F:$F,$A42,'Master List'!$B:$B,O$2)</f>
        <v>0</v>
      </c>
      <c r="P42" s="34" t="n">
        <f aca="false">SUMIFS('Master List'!$D:$D,'Master List'!$F:$F,$A42,'Master List'!$B:$B,P$2)</f>
        <v>0</v>
      </c>
      <c r="Q42" s="34" t="n">
        <f aca="false">SUMIFS('Master List'!$D:$D,'Master List'!$F:$F,$A42,'Master List'!$B:$B,Q$2)</f>
        <v>1</v>
      </c>
      <c r="R42" s="34" t="n">
        <f aca="false">SUMIFS('Master List'!$D:$D,'Master List'!$F:$F,$A42,'Master List'!$B:$B,R$2)</f>
        <v>0</v>
      </c>
      <c r="S42" s="34" t="n">
        <f aca="false">SUMIFS('Master List'!$D:$D,'Master List'!$F:$F,$A42,'Master List'!$B:$B,S$2)</f>
        <v>0</v>
      </c>
      <c r="T42" s="34" t="n">
        <f aca="false">SUMIFS('Master List'!$D:$D,'Master List'!$F:$F,$A42,'Master List'!$B:$B,T$2)</f>
        <v>0</v>
      </c>
      <c r="U42" s="34" t="n">
        <f aca="false">SUMIFS('Master List'!$D:$D,'Master List'!$F:$F,$A42,'Master List'!$B:$B,U$2)</f>
        <v>0</v>
      </c>
      <c r="V42" s="34" t="n">
        <f aca="false">SUMIFS('Master List'!$D:$D,'Master List'!$F:$F,$A42,'Master List'!$B:$B,V$2)</f>
        <v>0</v>
      </c>
      <c r="W42" s="34" t="n">
        <f aca="false">SUMIFS('Master List'!$D:$D,'Master List'!$F:$F,$A42,'Master List'!$B:$B,W$2)</f>
        <v>0</v>
      </c>
      <c r="X42" s="34" t="n">
        <f aca="false">SUMIFS('Master List'!$D:$D,'Master List'!$F:$F,$A42,'Master List'!$B:$B,X$2)</f>
        <v>0</v>
      </c>
      <c r="Y42" s="34" t="n">
        <f aca="false">SUMIFS('Master List'!$D:$D,'Master List'!$F:$F,$A42,'Master List'!$B:$B,Y$2)</f>
        <v>0</v>
      </c>
      <c r="Z42" s="52" t="n">
        <f aca="false">SUMIFS('Master List'!$D:$D,'Master List'!$F:$F,$A42)</f>
        <v>13</v>
      </c>
      <c r="AA42" s="53" t="n">
        <f aca="false">Z42-SUM(D42:Y42)</f>
        <v>0</v>
      </c>
      <c r="AB42" s="1"/>
    </row>
    <row r="43" customFormat="false" ht="15.75" hidden="false" customHeight="true" outlineLevel="0" collapsed="false">
      <c r="A43" s="1" t="s">
        <v>817</v>
      </c>
      <c r="B43" s="17" t="s">
        <v>3542</v>
      </c>
      <c r="C43" s="1"/>
      <c r="D43" s="34" t="n">
        <f aca="false">SUMIFS('Master List'!$D:$D,'Master List'!$F:$F,$A43,'Master List'!$B:$B,D$2)</f>
        <v>0</v>
      </c>
      <c r="E43" s="34" t="n">
        <f aca="false">SUMIFS('Master List'!$D:$D,'Master List'!$F:$F,$A43,'Master List'!$B:$B,E$2)</f>
        <v>0</v>
      </c>
      <c r="F43" s="34" t="n">
        <f aca="false">SUMIFS('Master List'!$D:$D,'Master List'!$F:$F,$A43,'Master List'!$B:$B,F$2)</f>
        <v>0</v>
      </c>
      <c r="G43" s="34" t="n">
        <f aca="false">SUMIFS('Master List'!$D:$D,'Master List'!$F:$F,$A43,'Master List'!$B:$B,G$2)</f>
        <v>12</v>
      </c>
      <c r="H43" s="34" t="n">
        <f aca="false">SUMIFS('Master List'!$D:$D,'Master List'!$F:$F,$A43,'Master List'!$B:$B,H$2)</f>
        <v>0</v>
      </c>
      <c r="I43" s="34" t="n">
        <f aca="false">SUMIFS('Master List'!$D:$D,'Master List'!$F:$F,$A43,'Master List'!$B:$B,I$2)</f>
        <v>0</v>
      </c>
      <c r="J43" s="34" t="n">
        <f aca="false">SUMIFS('Master List'!$D:$D,'Master List'!$F:$F,$A43,'Master List'!$B:$B,J$2)</f>
        <v>0</v>
      </c>
      <c r="K43" s="34" t="n">
        <f aca="false">SUMIFS('Master List'!$D:$D,'Master List'!$F:$F,$A43,'Master List'!$B:$B,K$2)</f>
        <v>0</v>
      </c>
      <c r="L43" s="34" t="n">
        <f aca="false">SUMIFS('Master List'!$D:$D,'Master List'!$F:$F,$A43,'Master List'!$B:$B,L$2)</f>
        <v>0</v>
      </c>
      <c r="M43" s="34" t="n">
        <f aca="false">SUMIFS('Master List'!$D:$D,'Master List'!$F:$F,$A43,'Master List'!$B:$B,M$2)</f>
        <v>0</v>
      </c>
      <c r="N43" s="34" t="n">
        <f aca="false">SUMIFS('Master List'!$D:$D,'Master List'!$F:$F,$A43,'Master List'!$B:$B,N$2)</f>
        <v>0</v>
      </c>
      <c r="O43" s="34" t="n">
        <f aca="false">SUMIFS('Master List'!$D:$D,'Master List'!$F:$F,$A43,'Master List'!$B:$B,O$2)</f>
        <v>0</v>
      </c>
      <c r="P43" s="34" t="n">
        <f aca="false">SUMIFS('Master List'!$D:$D,'Master List'!$F:$F,$A43,'Master List'!$B:$B,P$2)</f>
        <v>0</v>
      </c>
      <c r="Q43" s="34" t="n">
        <f aca="false">SUMIFS('Master List'!$D:$D,'Master List'!$F:$F,$A43,'Master List'!$B:$B,Q$2)</f>
        <v>0</v>
      </c>
      <c r="R43" s="34" t="n">
        <f aca="false">SUMIFS('Master List'!$D:$D,'Master List'!$F:$F,$A43,'Master List'!$B:$B,R$2)</f>
        <v>0</v>
      </c>
      <c r="S43" s="34" t="n">
        <f aca="false">SUMIFS('Master List'!$D:$D,'Master List'!$F:$F,$A43,'Master List'!$B:$B,S$2)</f>
        <v>0</v>
      </c>
      <c r="T43" s="34" t="n">
        <f aca="false">SUMIFS('Master List'!$D:$D,'Master List'!$F:$F,$A43,'Master List'!$B:$B,T$2)</f>
        <v>0</v>
      </c>
      <c r="U43" s="34" t="n">
        <f aca="false">SUMIFS('Master List'!$D:$D,'Master List'!$F:$F,$A43,'Master List'!$B:$B,U$2)</f>
        <v>0</v>
      </c>
      <c r="V43" s="34" t="n">
        <f aca="false">SUMIFS('Master List'!$D:$D,'Master List'!$F:$F,$A43,'Master List'!$B:$B,V$2)</f>
        <v>0</v>
      </c>
      <c r="W43" s="34" t="n">
        <f aca="false">SUMIFS('Master List'!$D:$D,'Master List'!$F:$F,$A43,'Master List'!$B:$B,W$2)</f>
        <v>0</v>
      </c>
      <c r="X43" s="34" t="n">
        <f aca="false">SUMIFS('Master List'!$D:$D,'Master List'!$F:$F,$A43,'Master List'!$B:$B,X$2)</f>
        <v>0</v>
      </c>
      <c r="Y43" s="34" t="n">
        <f aca="false">SUMIFS('Master List'!$D:$D,'Master List'!$F:$F,$A43,'Master List'!$B:$B,Y$2)</f>
        <v>0</v>
      </c>
      <c r="Z43" s="52" t="n">
        <f aca="false">SUMIFS('Master List'!$D:$D,'Master List'!$F:$F,$A43)</f>
        <v>12</v>
      </c>
      <c r="AA43" s="53" t="n">
        <f aca="false">Z43-SUM(D43:Y43)</f>
        <v>0</v>
      </c>
      <c r="AB43" s="1"/>
    </row>
    <row r="44" customFormat="false" ht="15.75" hidden="false" customHeight="true" outlineLevel="0" collapsed="false">
      <c r="A44" s="1" t="s">
        <v>835</v>
      </c>
      <c r="B44" s="17" t="s">
        <v>3514</v>
      </c>
      <c r="C44" s="1" t="s">
        <v>3543</v>
      </c>
      <c r="D44" s="34" t="n">
        <f aca="false">SUMIFS('Master List'!$D:$D,'Master List'!$F:$F,$A44,'Master List'!$B:$B,D$2)</f>
        <v>0</v>
      </c>
      <c r="E44" s="34" t="n">
        <f aca="false">SUMIFS('Master List'!$D:$D,'Master List'!$F:$F,$A44,'Master List'!$B:$B,E$2)</f>
        <v>0</v>
      </c>
      <c r="F44" s="34" t="n">
        <f aca="false">SUMIFS('Master List'!$D:$D,'Master List'!$F:$F,$A44,'Master List'!$B:$B,F$2)</f>
        <v>0</v>
      </c>
      <c r="G44" s="34" t="n">
        <f aca="false">SUMIFS('Master List'!$D:$D,'Master List'!$F:$F,$A44,'Master List'!$B:$B,G$2)</f>
        <v>0</v>
      </c>
      <c r="H44" s="34" t="n">
        <f aca="false">SUMIFS('Master List'!$D:$D,'Master List'!$F:$F,$A44,'Master List'!$B:$B,H$2)</f>
        <v>0</v>
      </c>
      <c r="I44" s="34" t="n">
        <f aca="false">SUMIFS('Master List'!$D:$D,'Master List'!$F:$F,$A44,'Master List'!$B:$B,I$2)</f>
        <v>0</v>
      </c>
      <c r="J44" s="34" t="n">
        <f aca="false">SUMIFS('Master List'!$D:$D,'Master List'!$F:$F,$A44,'Master List'!$B:$B,J$2)</f>
        <v>6</v>
      </c>
      <c r="K44" s="34" t="n">
        <f aca="false">SUMIFS('Master List'!$D:$D,'Master List'!$F:$F,$A44,'Master List'!$B:$B,K$2)</f>
        <v>0</v>
      </c>
      <c r="L44" s="34" t="n">
        <f aca="false">SUMIFS('Master List'!$D:$D,'Master List'!$F:$F,$A44,'Master List'!$B:$B,L$2)</f>
        <v>0</v>
      </c>
      <c r="M44" s="34" t="n">
        <f aca="false">SUMIFS('Master List'!$D:$D,'Master List'!$F:$F,$A44,'Master List'!$B:$B,M$2)</f>
        <v>0</v>
      </c>
      <c r="N44" s="34" t="n">
        <f aca="false">SUMIFS('Master List'!$D:$D,'Master List'!$F:$F,$A44,'Master List'!$B:$B,N$2)</f>
        <v>0</v>
      </c>
      <c r="O44" s="34" t="n">
        <f aca="false">SUMIFS('Master List'!$D:$D,'Master List'!$F:$F,$A44,'Master List'!$B:$B,O$2)</f>
        <v>0</v>
      </c>
      <c r="P44" s="34" t="n">
        <f aca="false">SUMIFS('Master List'!$D:$D,'Master List'!$F:$F,$A44,'Master List'!$B:$B,P$2)</f>
        <v>0</v>
      </c>
      <c r="Q44" s="34" t="n">
        <f aca="false">SUMIFS('Master List'!$D:$D,'Master List'!$F:$F,$A44,'Master List'!$B:$B,Q$2)</f>
        <v>0</v>
      </c>
      <c r="R44" s="34" t="n">
        <f aca="false">SUMIFS('Master List'!$D:$D,'Master List'!$F:$F,$A44,'Master List'!$B:$B,R$2)</f>
        <v>0</v>
      </c>
      <c r="S44" s="34" t="n">
        <f aca="false">SUMIFS('Master List'!$D:$D,'Master List'!$F:$F,$A44,'Master List'!$B:$B,S$2)</f>
        <v>0</v>
      </c>
      <c r="T44" s="34" t="n">
        <f aca="false">SUMIFS('Master List'!$D:$D,'Master List'!$F:$F,$A44,'Master List'!$B:$B,T$2)</f>
        <v>0</v>
      </c>
      <c r="U44" s="34" t="n">
        <f aca="false">SUMIFS('Master List'!$D:$D,'Master List'!$F:$F,$A44,'Master List'!$B:$B,U$2)</f>
        <v>0</v>
      </c>
      <c r="V44" s="34" t="n">
        <f aca="false">SUMIFS('Master List'!$D:$D,'Master List'!$F:$F,$A44,'Master List'!$B:$B,V$2)</f>
        <v>0</v>
      </c>
      <c r="W44" s="34" t="n">
        <f aca="false">SUMIFS('Master List'!$D:$D,'Master List'!$F:$F,$A44,'Master List'!$B:$B,W$2)</f>
        <v>0</v>
      </c>
      <c r="X44" s="34" t="n">
        <f aca="false">SUMIFS('Master List'!$D:$D,'Master List'!$F:$F,$A44,'Master List'!$B:$B,X$2)</f>
        <v>0</v>
      </c>
      <c r="Y44" s="34" t="n">
        <f aca="false">SUMIFS('Master List'!$D:$D,'Master List'!$F:$F,$A44,'Master List'!$B:$B,Y$2)</f>
        <v>0</v>
      </c>
      <c r="Z44" s="52" t="n">
        <f aca="false">SUMIFS('Master List'!$D:$D,'Master List'!$F:$F,$A44)</f>
        <v>6</v>
      </c>
      <c r="AA44" s="53" t="n">
        <f aca="false">Z44-SUM(D44:Y44)</f>
        <v>0</v>
      </c>
      <c r="AB44" s="1"/>
    </row>
    <row r="45" customFormat="false" ht="15.75" hidden="false" customHeight="true" outlineLevel="0" collapsed="false">
      <c r="A45" s="1" t="s">
        <v>848</v>
      </c>
      <c r="B45" s="17" t="s">
        <v>3544</v>
      </c>
      <c r="C45" s="1"/>
      <c r="D45" s="34" t="n">
        <f aca="false">SUMIFS('Master List'!$D:$D,'Master List'!$F:$F,$A45,'Master List'!$B:$B,D$2)</f>
        <v>0</v>
      </c>
      <c r="E45" s="34" t="n">
        <f aca="false">SUMIFS('Master List'!$D:$D,'Master List'!$F:$F,$A45,'Master List'!$B:$B,E$2)</f>
        <v>0</v>
      </c>
      <c r="F45" s="34" t="n">
        <f aca="false">SUMIFS('Master List'!$D:$D,'Master List'!$F:$F,$A45,'Master List'!$B:$B,F$2)</f>
        <v>0</v>
      </c>
      <c r="G45" s="34" t="n">
        <f aca="false">SUMIFS('Master List'!$D:$D,'Master List'!$F:$F,$A45,'Master List'!$B:$B,G$2)</f>
        <v>12</v>
      </c>
      <c r="H45" s="34" t="n">
        <f aca="false">SUMIFS('Master List'!$D:$D,'Master List'!$F:$F,$A45,'Master List'!$B:$B,H$2)</f>
        <v>0</v>
      </c>
      <c r="I45" s="34" t="n">
        <f aca="false">SUMIFS('Master List'!$D:$D,'Master List'!$F:$F,$A45,'Master List'!$B:$B,I$2)</f>
        <v>0</v>
      </c>
      <c r="J45" s="34" t="n">
        <f aca="false">SUMIFS('Master List'!$D:$D,'Master List'!$F:$F,$A45,'Master List'!$B:$B,J$2)</f>
        <v>0</v>
      </c>
      <c r="K45" s="34" t="n">
        <f aca="false">SUMIFS('Master List'!$D:$D,'Master List'!$F:$F,$A45,'Master List'!$B:$B,K$2)</f>
        <v>0</v>
      </c>
      <c r="L45" s="34" t="n">
        <f aca="false">SUMIFS('Master List'!$D:$D,'Master List'!$F:$F,$A45,'Master List'!$B:$B,L$2)</f>
        <v>0</v>
      </c>
      <c r="M45" s="34" t="n">
        <f aca="false">SUMIFS('Master List'!$D:$D,'Master List'!$F:$F,$A45,'Master List'!$B:$B,M$2)</f>
        <v>0</v>
      </c>
      <c r="N45" s="34" t="n">
        <f aca="false">SUMIFS('Master List'!$D:$D,'Master List'!$F:$F,$A45,'Master List'!$B:$B,N$2)</f>
        <v>0</v>
      </c>
      <c r="O45" s="34" t="n">
        <f aca="false">SUMIFS('Master List'!$D:$D,'Master List'!$F:$F,$A45,'Master List'!$B:$B,O$2)</f>
        <v>0</v>
      </c>
      <c r="P45" s="34" t="n">
        <f aca="false">SUMIFS('Master List'!$D:$D,'Master List'!$F:$F,$A45,'Master List'!$B:$B,P$2)</f>
        <v>0</v>
      </c>
      <c r="Q45" s="34" t="n">
        <f aca="false">SUMIFS('Master List'!$D:$D,'Master List'!$F:$F,$A45,'Master List'!$B:$B,Q$2)</f>
        <v>0</v>
      </c>
      <c r="R45" s="34" t="n">
        <f aca="false">SUMIFS('Master List'!$D:$D,'Master List'!$F:$F,$A45,'Master List'!$B:$B,R$2)</f>
        <v>0</v>
      </c>
      <c r="S45" s="34" t="n">
        <f aca="false">SUMIFS('Master List'!$D:$D,'Master List'!$F:$F,$A45,'Master List'!$B:$B,S$2)</f>
        <v>0</v>
      </c>
      <c r="T45" s="34" t="n">
        <f aca="false">SUMIFS('Master List'!$D:$D,'Master List'!$F:$F,$A45,'Master List'!$B:$B,T$2)</f>
        <v>0</v>
      </c>
      <c r="U45" s="34" t="n">
        <f aca="false">SUMIFS('Master List'!$D:$D,'Master List'!$F:$F,$A45,'Master List'!$B:$B,U$2)</f>
        <v>0</v>
      </c>
      <c r="V45" s="34" t="n">
        <f aca="false">SUMIFS('Master List'!$D:$D,'Master List'!$F:$F,$A45,'Master List'!$B:$B,V$2)</f>
        <v>0</v>
      </c>
      <c r="W45" s="34" t="n">
        <f aca="false">SUMIFS('Master List'!$D:$D,'Master List'!$F:$F,$A45,'Master List'!$B:$B,W$2)</f>
        <v>0</v>
      </c>
      <c r="X45" s="34" t="n">
        <f aca="false">SUMIFS('Master List'!$D:$D,'Master List'!$F:$F,$A45,'Master List'!$B:$B,X$2)</f>
        <v>0</v>
      </c>
      <c r="Y45" s="34" t="n">
        <f aca="false">SUMIFS('Master List'!$D:$D,'Master List'!$F:$F,$A45,'Master List'!$B:$B,Y$2)</f>
        <v>0</v>
      </c>
      <c r="Z45" s="52" t="n">
        <f aca="false">SUMIFS('Master List'!$D:$D,'Master List'!$F:$F,$A45)</f>
        <v>12</v>
      </c>
      <c r="AA45" s="53" t="n">
        <f aca="false">Z45-SUM(D45:Y45)</f>
        <v>0</v>
      </c>
      <c r="AB45" s="1"/>
    </row>
    <row r="46" customFormat="false" ht="15.75" hidden="false" customHeight="true" outlineLevel="0" collapsed="false">
      <c r="A46" s="1" t="s">
        <v>867</v>
      </c>
      <c r="B46" s="17" t="s">
        <v>3514</v>
      </c>
      <c r="C46" s="1"/>
      <c r="D46" s="34" t="n">
        <f aca="false">SUMIFS('Master List'!$D:$D,'Master List'!$F:$F,$A46,'Master List'!$B:$B,D$2)</f>
        <v>0</v>
      </c>
      <c r="E46" s="34" t="n">
        <f aca="false">SUMIFS('Master List'!$D:$D,'Master List'!$F:$F,$A46,'Master List'!$B:$B,E$2)</f>
        <v>0</v>
      </c>
      <c r="F46" s="34" t="n">
        <f aca="false">SUMIFS('Master List'!$D:$D,'Master List'!$F:$F,$A46,'Master List'!$B:$B,F$2)</f>
        <v>0</v>
      </c>
      <c r="G46" s="34" t="n">
        <f aca="false">SUMIFS('Master List'!$D:$D,'Master List'!$F:$F,$A46,'Master List'!$B:$B,G$2)</f>
        <v>0</v>
      </c>
      <c r="H46" s="34" t="n">
        <f aca="false">SUMIFS('Master List'!$D:$D,'Master List'!$F:$F,$A46,'Master List'!$B:$B,H$2)</f>
        <v>0</v>
      </c>
      <c r="I46" s="34" t="n">
        <f aca="false">SUMIFS('Master List'!$D:$D,'Master List'!$F:$F,$A46,'Master List'!$B:$B,I$2)</f>
        <v>0</v>
      </c>
      <c r="J46" s="34" t="n">
        <f aca="false">SUMIFS('Master List'!$D:$D,'Master List'!$F:$F,$A46,'Master List'!$B:$B,J$2)</f>
        <v>8</v>
      </c>
      <c r="K46" s="34" t="n">
        <f aca="false">SUMIFS('Master List'!$D:$D,'Master List'!$F:$F,$A46,'Master List'!$B:$B,K$2)</f>
        <v>0</v>
      </c>
      <c r="L46" s="34" t="n">
        <f aca="false">SUMIFS('Master List'!$D:$D,'Master List'!$F:$F,$A46,'Master List'!$B:$B,L$2)</f>
        <v>0</v>
      </c>
      <c r="M46" s="34" t="n">
        <f aca="false">SUMIFS('Master List'!$D:$D,'Master List'!$F:$F,$A46,'Master List'!$B:$B,M$2)</f>
        <v>0</v>
      </c>
      <c r="N46" s="34" t="n">
        <f aca="false">SUMIFS('Master List'!$D:$D,'Master List'!$F:$F,$A46,'Master List'!$B:$B,N$2)</f>
        <v>0</v>
      </c>
      <c r="O46" s="34" t="n">
        <f aca="false">SUMIFS('Master List'!$D:$D,'Master List'!$F:$F,$A46,'Master List'!$B:$B,O$2)</f>
        <v>0</v>
      </c>
      <c r="P46" s="34" t="n">
        <f aca="false">SUMIFS('Master List'!$D:$D,'Master List'!$F:$F,$A46,'Master List'!$B:$B,P$2)</f>
        <v>0</v>
      </c>
      <c r="Q46" s="34" t="n">
        <f aca="false">SUMIFS('Master List'!$D:$D,'Master List'!$F:$F,$A46,'Master List'!$B:$B,Q$2)</f>
        <v>0</v>
      </c>
      <c r="R46" s="34" t="n">
        <f aca="false">SUMIFS('Master List'!$D:$D,'Master List'!$F:$F,$A46,'Master List'!$B:$B,R$2)</f>
        <v>0</v>
      </c>
      <c r="S46" s="34" t="n">
        <f aca="false">SUMIFS('Master List'!$D:$D,'Master List'!$F:$F,$A46,'Master List'!$B:$B,S$2)</f>
        <v>0</v>
      </c>
      <c r="T46" s="34" t="n">
        <f aca="false">SUMIFS('Master List'!$D:$D,'Master List'!$F:$F,$A46,'Master List'!$B:$B,T$2)</f>
        <v>0</v>
      </c>
      <c r="U46" s="34" t="n">
        <f aca="false">SUMIFS('Master List'!$D:$D,'Master List'!$F:$F,$A46,'Master List'!$B:$B,U$2)</f>
        <v>0</v>
      </c>
      <c r="V46" s="34" t="n">
        <f aca="false">SUMIFS('Master List'!$D:$D,'Master List'!$F:$F,$A46,'Master List'!$B:$B,V$2)</f>
        <v>0</v>
      </c>
      <c r="W46" s="34" t="n">
        <f aca="false">SUMIFS('Master List'!$D:$D,'Master List'!$F:$F,$A46,'Master List'!$B:$B,W$2)</f>
        <v>0</v>
      </c>
      <c r="X46" s="34" t="n">
        <f aca="false">SUMIFS('Master List'!$D:$D,'Master List'!$F:$F,$A46,'Master List'!$B:$B,X$2)</f>
        <v>0</v>
      </c>
      <c r="Y46" s="34" t="n">
        <f aca="false">SUMIFS('Master List'!$D:$D,'Master List'!$F:$F,$A46,'Master List'!$B:$B,Y$2)</f>
        <v>0</v>
      </c>
      <c r="Z46" s="52" t="n">
        <f aca="false">SUMIFS('Master List'!$D:$D,'Master List'!$F:$F,$A46)</f>
        <v>8</v>
      </c>
      <c r="AA46" s="53" t="n">
        <f aca="false">Z46-SUM(D46:Y46)</f>
        <v>0</v>
      </c>
      <c r="AB46" s="1"/>
    </row>
    <row r="47" customFormat="false" ht="15.75" hidden="false" customHeight="true" outlineLevel="0" collapsed="false">
      <c r="A47" s="1" t="s">
        <v>884</v>
      </c>
      <c r="B47" s="17" t="s">
        <v>3514</v>
      </c>
      <c r="C47" s="1"/>
      <c r="D47" s="34" t="n">
        <f aca="false">SUMIFS('Master List'!$D:$D,'Master List'!$F:$F,$A47,'Master List'!$B:$B,D$2)</f>
        <v>0</v>
      </c>
      <c r="E47" s="34" t="n">
        <f aca="false">SUMIFS('Master List'!$D:$D,'Master List'!$F:$F,$A47,'Master List'!$B:$B,E$2)</f>
        <v>0</v>
      </c>
      <c r="F47" s="34" t="n">
        <f aca="false">SUMIFS('Master List'!$D:$D,'Master List'!$F:$F,$A47,'Master List'!$B:$B,F$2)</f>
        <v>0</v>
      </c>
      <c r="G47" s="34" t="n">
        <f aca="false">SUMIFS('Master List'!$D:$D,'Master List'!$F:$F,$A47,'Master List'!$B:$B,G$2)</f>
        <v>0</v>
      </c>
      <c r="H47" s="34" t="n">
        <f aca="false">SUMIFS('Master List'!$D:$D,'Master List'!$F:$F,$A47,'Master List'!$B:$B,H$2)</f>
        <v>0</v>
      </c>
      <c r="I47" s="34" t="n">
        <f aca="false">SUMIFS('Master List'!$D:$D,'Master List'!$F:$F,$A47,'Master List'!$B:$B,I$2)</f>
        <v>0</v>
      </c>
      <c r="J47" s="34" t="n">
        <f aca="false">SUMIFS('Master List'!$D:$D,'Master List'!$F:$F,$A47,'Master List'!$B:$B,J$2)</f>
        <v>0</v>
      </c>
      <c r="K47" s="34" t="n">
        <f aca="false">SUMIFS('Master List'!$D:$D,'Master List'!$F:$F,$A47,'Master List'!$B:$B,K$2)</f>
        <v>6</v>
      </c>
      <c r="L47" s="34" t="n">
        <f aca="false">SUMIFS('Master List'!$D:$D,'Master List'!$F:$F,$A47,'Master List'!$B:$B,L$2)</f>
        <v>0</v>
      </c>
      <c r="M47" s="34" t="n">
        <f aca="false">SUMIFS('Master List'!$D:$D,'Master List'!$F:$F,$A47,'Master List'!$B:$B,M$2)</f>
        <v>0</v>
      </c>
      <c r="N47" s="34" t="n">
        <f aca="false">SUMIFS('Master List'!$D:$D,'Master List'!$F:$F,$A47,'Master List'!$B:$B,N$2)</f>
        <v>0</v>
      </c>
      <c r="O47" s="34" t="n">
        <f aca="false">SUMIFS('Master List'!$D:$D,'Master List'!$F:$F,$A47,'Master List'!$B:$B,O$2)</f>
        <v>0</v>
      </c>
      <c r="P47" s="34" t="n">
        <f aca="false">SUMIFS('Master List'!$D:$D,'Master List'!$F:$F,$A47,'Master List'!$B:$B,P$2)</f>
        <v>0</v>
      </c>
      <c r="Q47" s="34" t="n">
        <f aca="false">SUMIFS('Master List'!$D:$D,'Master List'!$F:$F,$A47,'Master List'!$B:$B,Q$2)</f>
        <v>0</v>
      </c>
      <c r="R47" s="34" t="n">
        <f aca="false">SUMIFS('Master List'!$D:$D,'Master List'!$F:$F,$A47,'Master List'!$B:$B,R$2)</f>
        <v>0</v>
      </c>
      <c r="S47" s="34" t="n">
        <f aca="false">SUMIFS('Master List'!$D:$D,'Master List'!$F:$F,$A47,'Master List'!$B:$B,S$2)</f>
        <v>0</v>
      </c>
      <c r="T47" s="34" t="n">
        <f aca="false">SUMIFS('Master List'!$D:$D,'Master List'!$F:$F,$A47,'Master List'!$B:$B,T$2)</f>
        <v>0</v>
      </c>
      <c r="U47" s="34" t="n">
        <f aca="false">SUMIFS('Master List'!$D:$D,'Master List'!$F:$F,$A47,'Master List'!$B:$B,U$2)</f>
        <v>0</v>
      </c>
      <c r="V47" s="34" t="n">
        <f aca="false">SUMIFS('Master List'!$D:$D,'Master List'!$F:$F,$A47,'Master List'!$B:$B,V$2)</f>
        <v>0</v>
      </c>
      <c r="W47" s="34" t="n">
        <f aca="false">SUMIFS('Master List'!$D:$D,'Master List'!$F:$F,$A47,'Master List'!$B:$B,W$2)</f>
        <v>0</v>
      </c>
      <c r="X47" s="34" t="n">
        <f aca="false">SUMIFS('Master List'!$D:$D,'Master List'!$F:$F,$A47,'Master List'!$B:$B,X$2)</f>
        <v>0</v>
      </c>
      <c r="Y47" s="34" t="n">
        <f aca="false">SUMIFS('Master List'!$D:$D,'Master List'!$F:$F,$A47,'Master List'!$B:$B,Y$2)</f>
        <v>0</v>
      </c>
      <c r="Z47" s="52" t="n">
        <f aca="false">SUMIFS('Master List'!$D:$D,'Master List'!$F:$F,$A47)</f>
        <v>6</v>
      </c>
      <c r="AA47" s="53" t="n">
        <f aca="false">Z47-SUM(D47:Y47)</f>
        <v>0</v>
      </c>
      <c r="AB47" s="1"/>
    </row>
    <row r="48" customFormat="false" ht="15.75" hidden="false" customHeight="true" outlineLevel="0" collapsed="false">
      <c r="A48" s="33" t="s">
        <v>897</v>
      </c>
      <c r="B48" s="1"/>
      <c r="C48" s="1"/>
      <c r="D48" s="34" t="n">
        <f aca="false">SUMIFS('Master List'!$D:$D,'Master List'!$F:$F,$A48,'Master List'!$B:$B,D$2)</f>
        <v>0</v>
      </c>
      <c r="E48" s="34" t="n">
        <f aca="false">SUMIFS('Master List'!$D:$D,'Master List'!$F:$F,$A48,'Master List'!$B:$B,E$2)</f>
        <v>0</v>
      </c>
      <c r="F48" s="34" t="n">
        <f aca="false">SUMIFS('Master List'!$D:$D,'Master List'!$F:$F,$A48,'Master List'!$B:$B,F$2)</f>
        <v>0</v>
      </c>
      <c r="G48" s="34" t="n">
        <f aca="false">SUMIFS('Master List'!$D:$D,'Master List'!$F:$F,$A48,'Master List'!$B:$B,G$2)</f>
        <v>0</v>
      </c>
      <c r="H48" s="34" t="n">
        <f aca="false">SUMIFS('Master List'!$D:$D,'Master List'!$F:$F,$A48,'Master List'!$B:$B,H$2)</f>
        <v>0</v>
      </c>
      <c r="I48" s="34" t="n">
        <f aca="false">SUMIFS('Master List'!$D:$D,'Master List'!$F:$F,$A48,'Master List'!$B:$B,I$2)</f>
        <v>0</v>
      </c>
      <c r="J48" s="34" t="n">
        <f aca="false">SUMIFS('Master List'!$D:$D,'Master List'!$F:$F,$A48,'Master List'!$B:$B,J$2)</f>
        <v>6</v>
      </c>
      <c r="K48" s="34" t="n">
        <f aca="false">SUMIFS('Master List'!$D:$D,'Master List'!$F:$F,$A48,'Master List'!$B:$B,K$2)</f>
        <v>0</v>
      </c>
      <c r="L48" s="34" t="n">
        <f aca="false">SUMIFS('Master List'!$D:$D,'Master List'!$F:$F,$A48,'Master List'!$B:$B,L$2)</f>
        <v>0</v>
      </c>
      <c r="M48" s="34" t="n">
        <f aca="false">SUMIFS('Master List'!$D:$D,'Master List'!$F:$F,$A48,'Master List'!$B:$B,M$2)</f>
        <v>0</v>
      </c>
      <c r="N48" s="34" t="n">
        <f aca="false">SUMIFS('Master List'!$D:$D,'Master List'!$F:$F,$A48,'Master List'!$B:$B,N$2)</f>
        <v>0</v>
      </c>
      <c r="O48" s="34" t="n">
        <f aca="false">SUMIFS('Master List'!$D:$D,'Master List'!$F:$F,$A48,'Master List'!$B:$B,O$2)</f>
        <v>0</v>
      </c>
      <c r="P48" s="34" t="n">
        <f aca="false">SUMIFS('Master List'!$D:$D,'Master List'!$F:$F,$A48,'Master List'!$B:$B,P$2)</f>
        <v>0</v>
      </c>
      <c r="Q48" s="34" t="n">
        <f aca="false">SUMIFS('Master List'!$D:$D,'Master List'!$F:$F,$A48,'Master List'!$B:$B,Q$2)</f>
        <v>0</v>
      </c>
      <c r="R48" s="34" t="n">
        <f aca="false">SUMIFS('Master List'!$D:$D,'Master List'!$F:$F,$A48,'Master List'!$B:$B,R$2)</f>
        <v>0</v>
      </c>
      <c r="S48" s="34" t="n">
        <f aca="false">SUMIFS('Master List'!$D:$D,'Master List'!$F:$F,$A48,'Master List'!$B:$B,S$2)</f>
        <v>0</v>
      </c>
      <c r="T48" s="34" t="n">
        <f aca="false">SUMIFS('Master List'!$D:$D,'Master List'!$F:$F,$A48,'Master List'!$B:$B,T$2)</f>
        <v>0</v>
      </c>
      <c r="U48" s="34" t="n">
        <f aca="false">SUMIFS('Master List'!$D:$D,'Master List'!$F:$F,$A48,'Master List'!$B:$B,U$2)</f>
        <v>0</v>
      </c>
      <c r="V48" s="34" t="n">
        <f aca="false">SUMIFS('Master List'!$D:$D,'Master List'!$F:$F,$A48,'Master List'!$B:$B,V$2)</f>
        <v>0</v>
      </c>
      <c r="W48" s="34" t="n">
        <f aca="false">SUMIFS('Master List'!$D:$D,'Master List'!$F:$F,$A48,'Master List'!$B:$B,W$2)</f>
        <v>0</v>
      </c>
      <c r="X48" s="34" t="n">
        <f aca="false">SUMIFS('Master List'!$D:$D,'Master List'!$F:$F,$A48,'Master List'!$B:$B,X$2)</f>
        <v>0</v>
      </c>
      <c r="Y48" s="34" t="n">
        <f aca="false">SUMIFS('Master List'!$D:$D,'Master List'!$F:$F,$A48,'Master List'!$B:$B,Y$2)</f>
        <v>0</v>
      </c>
      <c r="Z48" s="52" t="n">
        <f aca="false">SUMIFS('Master List'!$D:$D,'Master List'!$F:$F,$A48)</f>
        <v>6</v>
      </c>
      <c r="AA48" s="53" t="n">
        <f aca="false">Z48-SUM(D48:Y48)</f>
        <v>0</v>
      </c>
      <c r="AB48" s="1"/>
    </row>
    <row r="49" customFormat="false" ht="15.75" hidden="false" customHeight="true" outlineLevel="0" collapsed="false">
      <c r="A49" s="1" t="s">
        <v>930</v>
      </c>
      <c r="B49" s="1"/>
      <c r="C49" s="1"/>
      <c r="D49" s="34" t="n">
        <f aca="false">SUMIFS('Master List'!$D:$D,'Master List'!$F:$F,$A49,'Master List'!$B:$B,D$2)</f>
        <v>0</v>
      </c>
      <c r="E49" s="34" t="n">
        <f aca="false">SUMIFS('Master List'!$D:$D,'Master List'!$F:$F,$A49,'Master List'!$B:$B,E$2)</f>
        <v>0</v>
      </c>
      <c r="F49" s="34" t="n">
        <f aca="false">SUMIFS('Master List'!$D:$D,'Master List'!$F:$F,$A49,'Master List'!$B:$B,F$2)</f>
        <v>0</v>
      </c>
      <c r="G49" s="34" t="n">
        <f aca="false">SUMIFS('Master List'!$D:$D,'Master List'!$F:$F,$A49,'Master List'!$B:$B,G$2)</f>
        <v>0</v>
      </c>
      <c r="H49" s="34" t="n">
        <f aca="false">SUMIFS('Master List'!$D:$D,'Master List'!$F:$F,$A49,'Master List'!$B:$B,H$2)</f>
        <v>0</v>
      </c>
      <c r="I49" s="34" t="n">
        <f aca="false">SUMIFS('Master List'!$D:$D,'Master List'!$F:$F,$A49,'Master List'!$B:$B,I$2)</f>
        <v>0</v>
      </c>
      <c r="J49" s="34" t="n">
        <f aca="false">SUMIFS('Master List'!$D:$D,'Master List'!$F:$F,$A49,'Master List'!$B:$B,J$2)</f>
        <v>0</v>
      </c>
      <c r="K49" s="34" t="n">
        <f aca="false">SUMIFS('Master List'!$D:$D,'Master List'!$F:$F,$A49,'Master List'!$B:$B,K$2)</f>
        <v>0</v>
      </c>
      <c r="L49" s="34" t="n">
        <f aca="false">SUMIFS('Master List'!$D:$D,'Master List'!$F:$F,$A49,'Master List'!$B:$B,L$2)</f>
        <v>0</v>
      </c>
      <c r="M49" s="34" t="n">
        <f aca="false">SUMIFS('Master List'!$D:$D,'Master List'!$F:$F,$A49,'Master List'!$B:$B,M$2)</f>
        <v>0</v>
      </c>
      <c r="N49" s="34" t="n">
        <f aca="false">SUMIFS('Master List'!$D:$D,'Master List'!$F:$F,$A49,'Master List'!$B:$B,N$2)</f>
        <v>0</v>
      </c>
      <c r="O49" s="34" t="n">
        <f aca="false">SUMIFS('Master List'!$D:$D,'Master List'!$F:$F,$A49,'Master List'!$B:$B,O$2)</f>
        <v>0</v>
      </c>
      <c r="P49" s="34" t="n">
        <f aca="false">SUMIFS('Master List'!$D:$D,'Master List'!$F:$F,$A49,'Master List'!$B:$B,P$2)</f>
        <v>0</v>
      </c>
      <c r="Q49" s="34" t="n">
        <f aca="false">SUMIFS('Master List'!$D:$D,'Master List'!$F:$F,$A49,'Master List'!$B:$B,Q$2)</f>
        <v>0</v>
      </c>
      <c r="R49" s="34" t="n">
        <f aca="false">SUMIFS('Master List'!$D:$D,'Master List'!$F:$F,$A49,'Master List'!$B:$B,R$2)</f>
        <v>13</v>
      </c>
      <c r="S49" s="34" t="n">
        <f aca="false">SUMIFS('Master List'!$D:$D,'Master List'!$F:$F,$A49,'Master List'!$B:$B,S$2)</f>
        <v>0</v>
      </c>
      <c r="T49" s="34" t="n">
        <f aca="false">SUMIFS('Master List'!$D:$D,'Master List'!$F:$F,$A49,'Master List'!$B:$B,T$2)</f>
        <v>0</v>
      </c>
      <c r="U49" s="34" t="n">
        <f aca="false">SUMIFS('Master List'!$D:$D,'Master List'!$F:$F,$A49,'Master List'!$B:$B,U$2)</f>
        <v>0</v>
      </c>
      <c r="V49" s="34" t="n">
        <f aca="false">SUMIFS('Master List'!$D:$D,'Master List'!$F:$F,$A49,'Master List'!$B:$B,V$2)</f>
        <v>0</v>
      </c>
      <c r="W49" s="34" t="n">
        <f aca="false">SUMIFS('Master List'!$D:$D,'Master List'!$F:$F,$A49,'Master List'!$B:$B,W$2)</f>
        <v>0</v>
      </c>
      <c r="X49" s="34" t="n">
        <f aca="false">SUMIFS('Master List'!$D:$D,'Master List'!$F:$F,$A49,'Master List'!$B:$B,X$2)</f>
        <v>0</v>
      </c>
      <c r="Y49" s="34" t="n">
        <f aca="false">SUMIFS('Master List'!$D:$D,'Master List'!$F:$F,$A49,'Master List'!$B:$B,Y$2)</f>
        <v>0</v>
      </c>
      <c r="Z49" s="52" t="n">
        <f aca="false">SUMIFS('Master List'!$D:$D,'Master List'!$F:$F,$A49)</f>
        <v>13</v>
      </c>
      <c r="AA49" s="53" t="n">
        <f aca="false">Z49-SUM(D49:Y49)</f>
        <v>0</v>
      </c>
      <c r="AB49" s="1"/>
    </row>
    <row r="50" customFormat="false" ht="15.75" hidden="false" customHeight="true" outlineLevel="0" collapsed="false">
      <c r="A50" s="1" t="s">
        <v>958</v>
      </c>
      <c r="B50" s="1"/>
      <c r="C50" s="1"/>
      <c r="D50" s="34" t="n">
        <f aca="false">SUMIFS('Master List'!$D:$D,'Master List'!$F:$F,$A50,'Master List'!$B:$B,D$2)</f>
        <v>0</v>
      </c>
      <c r="E50" s="34" t="n">
        <f aca="false">SUMIFS('Master List'!$D:$D,'Master List'!$F:$F,$A50,'Master List'!$B:$B,E$2)</f>
        <v>0</v>
      </c>
      <c r="F50" s="34" t="n">
        <f aca="false">SUMIFS('Master List'!$D:$D,'Master List'!$F:$F,$A50,'Master List'!$B:$B,F$2)</f>
        <v>0</v>
      </c>
      <c r="G50" s="34" t="n">
        <f aca="false">SUMIFS('Master List'!$D:$D,'Master List'!$F:$F,$A50,'Master List'!$B:$B,G$2)</f>
        <v>0</v>
      </c>
      <c r="H50" s="34" t="n">
        <f aca="false">SUMIFS('Master List'!$D:$D,'Master List'!$F:$F,$A50,'Master List'!$B:$B,H$2)</f>
        <v>12</v>
      </c>
      <c r="I50" s="34" t="n">
        <f aca="false">SUMIFS('Master List'!$D:$D,'Master List'!$F:$F,$A50,'Master List'!$B:$B,I$2)</f>
        <v>0</v>
      </c>
      <c r="J50" s="34" t="n">
        <f aca="false">SUMIFS('Master List'!$D:$D,'Master List'!$F:$F,$A50,'Master List'!$B:$B,J$2)</f>
        <v>0</v>
      </c>
      <c r="K50" s="34" t="n">
        <f aca="false">SUMIFS('Master List'!$D:$D,'Master List'!$F:$F,$A50,'Master List'!$B:$B,K$2)</f>
        <v>0</v>
      </c>
      <c r="L50" s="34" t="n">
        <f aca="false">SUMIFS('Master List'!$D:$D,'Master List'!$F:$F,$A50,'Master List'!$B:$B,L$2)</f>
        <v>0</v>
      </c>
      <c r="M50" s="34" t="n">
        <f aca="false">SUMIFS('Master List'!$D:$D,'Master List'!$F:$F,$A50,'Master List'!$B:$B,M$2)</f>
        <v>0</v>
      </c>
      <c r="N50" s="34" t="n">
        <f aca="false">SUMIFS('Master List'!$D:$D,'Master List'!$F:$F,$A50,'Master List'!$B:$B,N$2)</f>
        <v>0</v>
      </c>
      <c r="O50" s="34" t="n">
        <f aca="false">SUMIFS('Master List'!$D:$D,'Master List'!$F:$F,$A50,'Master List'!$B:$B,O$2)</f>
        <v>0</v>
      </c>
      <c r="P50" s="34" t="n">
        <f aca="false">SUMIFS('Master List'!$D:$D,'Master List'!$F:$F,$A50,'Master List'!$B:$B,P$2)</f>
        <v>0</v>
      </c>
      <c r="Q50" s="34" t="n">
        <f aca="false">SUMIFS('Master List'!$D:$D,'Master List'!$F:$F,$A50,'Master List'!$B:$B,Q$2)</f>
        <v>0</v>
      </c>
      <c r="R50" s="34" t="n">
        <f aca="false">SUMIFS('Master List'!$D:$D,'Master List'!$F:$F,$A50,'Master List'!$B:$B,R$2)</f>
        <v>0</v>
      </c>
      <c r="S50" s="34" t="n">
        <f aca="false">SUMIFS('Master List'!$D:$D,'Master List'!$F:$F,$A50,'Master List'!$B:$B,S$2)</f>
        <v>0</v>
      </c>
      <c r="T50" s="34" t="n">
        <f aca="false">SUMIFS('Master List'!$D:$D,'Master List'!$F:$F,$A50,'Master List'!$B:$B,T$2)</f>
        <v>0</v>
      </c>
      <c r="U50" s="34" t="n">
        <f aca="false">SUMIFS('Master List'!$D:$D,'Master List'!$F:$F,$A50,'Master List'!$B:$B,U$2)</f>
        <v>0</v>
      </c>
      <c r="V50" s="34" t="n">
        <f aca="false">SUMIFS('Master List'!$D:$D,'Master List'!$F:$F,$A50,'Master List'!$B:$B,V$2)</f>
        <v>0</v>
      </c>
      <c r="W50" s="34" t="n">
        <f aca="false">SUMIFS('Master List'!$D:$D,'Master List'!$F:$F,$A50,'Master List'!$B:$B,W$2)</f>
        <v>0</v>
      </c>
      <c r="X50" s="34" t="n">
        <f aca="false">SUMIFS('Master List'!$D:$D,'Master List'!$F:$F,$A50,'Master List'!$B:$B,X$2)</f>
        <v>0</v>
      </c>
      <c r="Y50" s="34" t="n">
        <f aca="false">SUMIFS('Master List'!$D:$D,'Master List'!$F:$F,$A50,'Master List'!$B:$B,Y$2)</f>
        <v>0</v>
      </c>
      <c r="Z50" s="52" t="n">
        <f aca="false">SUMIFS('Master List'!$D:$D,'Master List'!$F:$F,$A50)</f>
        <v>12</v>
      </c>
      <c r="AA50" s="53" t="n">
        <f aca="false">Z50-SUM(D50:Y50)</f>
        <v>0</v>
      </c>
      <c r="AB50" s="1"/>
    </row>
    <row r="51" customFormat="false" ht="15.75" hidden="false" customHeight="true" outlineLevel="0" collapsed="false">
      <c r="A51" s="1" t="s">
        <v>979</v>
      </c>
      <c r="B51" s="17" t="s">
        <v>3545</v>
      </c>
      <c r="C51" s="1"/>
      <c r="D51" s="34" t="n">
        <f aca="false">SUMIFS('Master List'!$D:$D,'Master List'!$F:$F,$A51,'Master List'!$B:$B,D$2)</f>
        <v>0</v>
      </c>
      <c r="E51" s="34" t="n">
        <f aca="false">SUMIFS('Master List'!$D:$D,'Master List'!$F:$F,$A51,'Master List'!$B:$B,E$2)</f>
        <v>0</v>
      </c>
      <c r="F51" s="34" t="n">
        <f aca="false">SUMIFS('Master List'!$D:$D,'Master List'!$F:$F,$A51,'Master List'!$B:$B,F$2)</f>
        <v>0</v>
      </c>
      <c r="G51" s="34" t="n">
        <f aca="false">SUMIFS('Master List'!$D:$D,'Master List'!$F:$F,$A51,'Master List'!$B:$B,G$2)</f>
        <v>0</v>
      </c>
      <c r="H51" s="34" t="n">
        <f aca="false">SUMIFS('Master List'!$D:$D,'Master List'!$F:$F,$A51,'Master List'!$B:$B,H$2)</f>
        <v>0</v>
      </c>
      <c r="I51" s="34" t="n">
        <f aca="false">SUMIFS('Master List'!$D:$D,'Master List'!$F:$F,$A51,'Master List'!$B:$B,I$2)</f>
        <v>6</v>
      </c>
      <c r="J51" s="34" t="n">
        <f aca="false">SUMIFS('Master List'!$D:$D,'Master List'!$F:$F,$A51,'Master List'!$B:$B,J$2)</f>
        <v>0</v>
      </c>
      <c r="K51" s="34" t="n">
        <f aca="false">SUMIFS('Master List'!$D:$D,'Master List'!$F:$F,$A51,'Master List'!$B:$B,K$2)</f>
        <v>0</v>
      </c>
      <c r="L51" s="34" t="n">
        <f aca="false">SUMIFS('Master List'!$D:$D,'Master List'!$F:$F,$A51,'Master List'!$B:$B,L$2)</f>
        <v>0</v>
      </c>
      <c r="M51" s="34" t="n">
        <f aca="false">SUMIFS('Master List'!$D:$D,'Master List'!$F:$F,$A51,'Master List'!$B:$B,M$2)</f>
        <v>0</v>
      </c>
      <c r="N51" s="34" t="n">
        <f aca="false">SUMIFS('Master List'!$D:$D,'Master List'!$F:$F,$A51,'Master List'!$B:$B,N$2)</f>
        <v>0</v>
      </c>
      <c r="O51" s="34" t="n">
        <f aca="false">SUMIFS('Master List'!$D:$D,'Master List'!$F:$F,$A51,'Master List'!$B:$B,O$2)</f>
        <v>0</v>
      </c>
      <c r="P51" s="34" t="n">
        <f aca="false">SUMIFS('Master List'!$D:$D,'Master List'!$F:$F,$A51,'Master List'!$B:$B,P$2)</f>
        <v>0</v>
      </c>
      <c r="Q51" s="34" t="n">
        <f aca="false">SUMIFS('Master List'!$D:$D,'Master List'!$F:$F,$A51,'Master List'!$B:$B,Q$2)</f>
        <v>0</v>
      </c>
      <c r="R51" s="34" t="n">
        <f aca="false">SUMIFS('Master List'!$D:$D,'Master List'!$F:$F,$A51,'Master List'!$B:$B,R$2)</f>
        <v>0</v>
      </c>
      <c r="S51" s="34" t="n">
        <f aca="false">SUMIFS('Master List'!$D:$D,'Master List'!$F:$F,$A51,'Master List'!$B:$B,S$2)</f>
        <v>0</v>
      </c>
      <c r="T51" s="34" t="n">
        <f aca="false">SUMIFS('Master List'!$D:$D,'Master List'!$F:$F,$A51,'Master List'!$B:$B,T$2)</f>
        <v>0</v>
      </c>
      <c r="U51" s="34" t="n">
        <f aca="false">SUMIFS('Master List'!$D:$D,'Master List'!$F:$F,$A51,'Master List'!$B:$B,U$2)</f>
        <v>0</v>
      </c>
      <c r="V51" s="34" t="n">
        <f aca="false">SUMIFS('Master List'!$D:$D,'Master List'!$F:$F,$A51,'Master List'!$B:$B,V$2)</f>
        <v>0</v>
      </c>
      <c r="W51" s="34" t="n">
        <f aca="false">SUMIFS('Master List'!$D:$D,'Master List'!$F:$F,$A51,'Master List'!$B:$B,W$2)</f>
        <v>0</v>
      </c>
      <c r="X51" s="34" t="n">
        <f aca="false">SUMIFS('Master List'!$D:$D,'Master List'!$F:$F,$A51,'Master List'!$B:$B,X$2)</f>
        <v>0</v>
      </c>
      <c r="Y51" s="34" t="n">
        <f aca="false">SUMIFS('Master List'!$D:$D,'Master List'!$F:$F,$A51,'Master List'!$B:$B,Y$2)</f>
        <v>0</v>
      </c>
      <c r="Z51" s="52" t="n">
        <f aca="false">SUMIFS('Master List'!$D:$D,'Master List'!$F:$F,$A51)</f>
        <v>6</v>
      </c>
      <c r="AA51" s="53" t="n">
        <f aca="false">Z51-SUM(D51:Y51)</f>
        <v>0</v>
      </c>
      <c r="AB51" s="1"/>
    </row>
    <row r="52" customFormat="false" ht="15.75" hidden="false" customHeight="true" outlineLevel="0" collapsed="false">
      <c r="A52" s="1" t="s">
        <v>992</v>
      </c>
      <c r="B52" s="17" t="s">
        <v>3546</v>
      </c>
      <c r="C52" s="1"/>
      <c r="D52" s="34" t="n">
        <f aca="false">SUMIFS('Master List'!$D:$D,'Master List'!$F:$F,$A52,'Master List'!$B:$B,D$2)</f>
        <v>0</v>
      </c>
      <c r="E52" s="34" t="n">
        <f aca="false">SUMIFS('Master List'!$D:$D,'Master List'!$F:$F,$A52,'Master List'!$B:$B,E$2)</f>
        <v>0</v>
      </c>
      <c r="F52" s="34" t="n">
        <f aca="false">SUMIFS('Master List'!$D:$D,'Master List'!$F:$F,$A52,'Master List'!$B:$B,F$2)</f>
        <v>0</v>
      </c>
      <c r="G52" s="34" t="n">
        <f aca="false">SUMIFS('Master List'!$D:$D,'Master List'!$F:$F,$A52,'Master List'!$B:$B,G$2)</f>
        <v>0</v>
      </c>
      <c r="H52" s="34" t="n">
        <f aca="false">SUMIFS('Master List'!$D:$D,'Master List'!$F:$F,$A52,'Master List'!$B:$B,H$2)</f>
        <v>0</v>
      </c>
      <c r="I52" s="34" t="n">
        <f aca="false">SUMIFS('Master List'!$D:$D,'Master List'!$F:$F,$A52,'Master List'!$B:$B,I$2)</f>
        <v>0</v>
      </c>
      <c r="J52" s="34" t="n">
        <f aca="false">SUMIFS('Master List'!$D:$D,'Master List'!$F:$F,$A52,'Master List'!$B:$B,J$2)</f>
        <v>0</v>
      </c>
      <c r="K52" s="34" t="n">
        <f aca="false">SUMIFS('Master List'!$D:$D,'Master List'!$F:$F,$A52,'Master List'!$B:$B,K$2)</f>
        <v>6</v>
      </c>
      <c r="L52" s="34" t="n">
        <f aca="false">SUMIFS('Master List'!$D:$D,'Master List'!$F:$F,$A52,'Master List'!$B:$B,L$2)</f>
        <v>0</v>
      </c>
      <c r="M52" s="34" t="n">
        <f aca="false">SUMIFS('Master List'!$D:$D,'Master List'!$F:$F,$A52,'Master List'!$B:$B,M$2)</f>
        <v>0</v>
      </c>
      <c r="N52" s="34" t="n">
        <f aca="false">SUMIFS('Master List'!$D:$D,'Master List'!$F:$F,$A52,'Master List'!$B:$B,N$2)</f>
        <v>0</v>
      </c>
      <c r="O52" s="34" t="n">
        <f aca="false">SUMIFS('Master List'!$D:$D,'Master List'!$F:$F,$A52,'Master List'!$B:$B,O$2)</f>
        <v>0</v>
      </c>
      <c r="P52" s="34" t="n">
        <f aca="false">SUMIFS('Master List'!$D:$D,'Master List'!$F:$F,$A52,'Master List'!$B:$B,P$2)</f>
        <v>0</v>
      </c>
      <c r="Q52" s="34" t="n">
        <f aca="false">SUMIFS('Master List'!$D:$D,'Master List'!$F:$F,$A52,'Master List'!$B:$B,Q$2)</f>
        <v>0</v>
      </c>
      <c r="R52" s="34" t="n">
        <f aca="false">SUMIFS('Master List'!$D:$D,'Master List'!$F:$F,$A52,'Master List'!$B:$B,R$2)</f>
        <v>0</v>
      </c>
      <c r="S52" s="34" t="n">
        <f aca="false">SUMIFS('Master List'!$D:$D,'Master List'!$F:$F,$A52,'Master List'!$B:$B,S$2)</f>
        <v>0</v>
      </c>
      <c r="T52" s="34" t="n">
        <f aca="false">SUMIFS('Master List'!$D:$D,'Master List'!$F:$F,$A52,'Master List'!$B:$B,T$2)</f>
        <v>0</v>
      </c>
      <c r="U52" s="34" t="n">
        <f aca="false">SUMIFS('Master List'!$D:$D,'Master List'!$F:$F,$A52,'Master List'!$B:$B,U$2)</f>
        <v>0</v>
      </c>
      <c r="V52" s="34" t="n">
        <f aca="false">SUMIFS('Master List'!$D:$D,'Master List'!$F:$F,$A52,'Master List'!$B:$B,V$2)</f>
        <v>0</v>
      </c>
      <c r="W52" s="34" t="n">
        <f aca="false">SUMIFS('Master List'!$D:$D,'Master List'!$F:$F,$A52,'Master List'!$B:$B,W$2)</f>
        <v>0</v>
      </c>
      <c r="X52" s="34" t="n">
        <f aca="false">SUMIFS('Master List'!$D:$D,'Master List'!$F:$F,$A52,'Master List'!$B:$B,X$2)</f>
        <v>0</v>
      </c>
      <c r="Y52" s="34" t="n">
        <f aca="false">SUMIFS('Master List'!$D:$D,'Master List'!$F:$F,$A52,'Master List'!$B:$B,Y$2)</f>
        <v>0</v>
      </c>
      <c r="Z52" s="52" t="n">
        <f aca="false">SUMIFS('Master List'!$D:$D,'Master List'!$F:$F,$A52)</f>
        <v>6</v>
      </c>
      <c r="AA52" s="53" t="n">
        <f aca="false">Z52-SUM(D52:Y52)</f>
        <v>0</v>
      </c>
      <c r="AB52" s="1"/>
    </row>
    <row r="53" customFormat="false" ht="15.75" hidden="false" customHeight="true" outlineLevel="0" collapsed="false">
      <c r="A53" s="1" t="s">
        <v>1005</v>
      </c>
      <c r="B53" s="1"/>
      <c r="C53" s="1"/>
      <c r="D53" s="34" t="n">
        <f aca="false">SUMIFS('Master List'!$D:$D,'Master List'!$F:$F,$A53,'Master List'!$B:$B,D$2)</f>
        <v>0</v>
      </c>
      <c r="E53" s="34" t="n">
        <f aca="false">SUMIFS('Master List'!$D:$D,'Master List'!$F:$F,$A53,'Master List'!$B:$B,E$2)</f>
        <v>0</v>
      </c>
      <c r="F53" s="34" t="n">
        <f aca="false">SUMIFS('Master List'!$D:$D,'Master List'!$F:$F,$A53,'Master List'!$B:$B,F$2)</f>
        <v>0</v>
      </c>
      <c r="G53" s="34" t="n">
        <f aca="false">SUMIFS('Master List'!$D:$D,'Master List'!$F:$F,$A53,'Master List'!$B:$B,G$2)</f>
        <v>0</v>
      </c>
      <c r="H53" s="34" t="n">
        <f aca="false">SUMIFS('Master List'!$D:$D,'Master List'!$F:$F,$A53,'Master List'!$B:$B,H$2)</f>
        <v>0</v>
      </c>
      <c r="I53" s="34" t="n">
        <f aca="false">SUMIFS('Master List'!$D:$D,'Master List'!$F:$F,$A53,'Master List'!$B:$B,I$2)</f>
        <v>6</v>
      </c>
      <c r="J53" s="34" t="n">
        <f aca="false">SUMIFS('Master List'!$D:$D,'Master List'!$F:$F,$A53,'Master List'!$B:$B,J$2)</f>
        <v>0</v>
      </c>
      <c r="K53" s="34" t="n">
        <f aca="false">SUMIFS('Master List'!$D:$D,'Master List'!$F:$F,$A53,'Master List'!$B:$B,K$2)</f>
        <v>0</v>
      </c>
      <c r="L53" s="34" t="n">
        <f aca="false">SUMIFS('Master List'!$D:$D,'Master List'!$F:$F,$A53,'Master List'!$B:$B,L$2)</f>
        <v>0</v>
      </c>
      <c r="M53" s="34" t="n">
        <f aca="false">SUMIFS('Master List'!$D:$D,'Master List'!$F:$F,$A53,'Master List'!$B:$B,M$2)</f>
        <v>0</v>
      </c>
      <c r="N53" s="34" t="n">
        <f aca="false">SUMIFS('Master List'!$D:$D,'Master List'!$F:$F,$A53,'Master List'!$B:$B,N$2)</f>
        <v>0</v>
      </c>
      <c r="O53" s="34" t="n">
        <f aca="false">SUMIFS('Master List'!$D:$D,'Master List'!$F:$F,$A53,'Master List'!$B:$B,O$2)</f>
        <v>0</v>
      </c>
      <c r="P53" s="34" t="n">
        <f aca="false">SUMIFS('Master List'!$D:$D,'Master List'!$F:$F,$A53,'Master List'!$B:$B,P$2)</f>
        <v>0</v>
      </c>
      <c r="Q53" s="34" t="n">
        <f aca="false">SUMIFS('Master List'!$D:$D,'Master List'!$F:$F,$A53,'Master List'!$B:$B,Q$2)</f>
        <v>0</v>
      </c>
      <c r="R53" s="34" t="n">
        <f aca="false">SUMIFS('Master List'!$D:$D,'Master List'!$F:$F,$A53,'Master List'!$B:$B,R$2)</f>
        <v>0</v>
      </c>
      <c r="S53" s="34" t="n">
        <f aca="false">SUMIFS('Master List'!$D:$D,'Master List'!$F:$F,$A53,'Master List'!$B:$B,S$2)</f>
        <v>0</v>
      </c>
      <c r="T53" s="34" t="n">
        <f aca="false">SUMIFS('Master List'!$D:$D,'Master List'!$F:$F,$A53,'Master List'!$B:$B,T$2)</f>
        <v>0</v>
      </c>
      <c r="U53" s="34" t="n">
        <f aca="false">SUMIFS('Master List'!$D:$D,'Master List'!$F:$F,$A53,'Master List'!$B:$B,U$2)</f>
        <v>0</v>
      </c>
      <c r="V53" s="34" t="n">
        <f aca="false">SUMIFS('Master List'!$D:$D,'Master List'!$F:$F,$A53,'Master List'!$B:$B,V$2)</f>
        <v>0</v>
      </c>
      <c r="W53" s="34" t="n">
        <f aca="false">SUMIFS('Master List'!$D:$D,'Master List'!$F:$F,$A53,'Master List'!$B:$B,W$2)</f>
        <v>0</v>
      </c>
      <c r="X53" s="34" t="n">
        <f aca="false">SUMIFS('Master List'!$D:$D,'Master List'!$F:$F,$A53,'Master List'!$B:$B,X$2)</f>
        <v>0</v>
      </c>
      <c r="Y53" s="34" t="n">
        <f aca="false">SUMIFS('Master List'!$D:$D,'Master List'!$F:$F,$A53,'Master List'!$B:$B,Y$2)</f>
        <v>0</v>
      </c>
      <c r="Z53" s="52" t="n">
        <f aca="false">SUMIFS('Master List'!$D:$D,'Master List'!$F:$F,$A53)</f>
        <v>6</v>
      </c>
      <c r="AA53" s="53" t="n">
        <f aca="false">Z53-SUM(D53:Y53)</f>
        <v>0</v>
      </c>
      <c r="AB53" s="1"/>
    </row>
    <row r="54" customFormat="false" ht="15.75" hidden="false" customHeight="true" outlineLevel="0" collapsed="false">
      <c r="A54" s="1" t="s">
        <v>1018</v>
      </c>
      <c r="B54" s="17" t="s">
        <v>3547</v>
      </c>
      <c r="C54" s="1"/>
      <c r="D54" s="34" t="n">
        <f aca="false">SUMIFS('Master List'!$D:$D,'Master List'!$F:$F,$A54,'Master List'!$B:$B,D$2)</f>
        <v>0</v>
      </c>
      <c r="E54" s="34" t="n">
        <f aca="false">SUMIFS('Master List'!$D:$D,'Master List'!$F:$F,$A54,'Master List'!$B:$B,E$2)</f>
        <v>0</v>
      </c>
      <c r="F54" s="34" t="n">
        <f aca="false">SUMIFS('Master List'!$D:$D,'Master List'!$F:$F,$A54,'Master List'!$B:$B,F$2)</f>
        <v>0</v>
      </c>
      <c r="G54" s="34" t="n">
        <f aca="false">SUMIFS('Master List'!$D:$D,'Master List'!$F:$F,$A54,'Master List'!$B:$B,G$2)</f>
        <v>0</v>
      </c>
      <c r="H54" s="34" t="n">
        <f aca="false">SUMIFS('Master List'!$D:$D,'Master List'!$F:$F,$A54,'Master List'!$B:$B,H$2)</f>
        <v>0</v>
      </c>
      <c r="I54" s="34" t="n">
        <f aca="false">SUMIFS('Master List'!$D:$D,'Master List'!$F:$F,$A54,'Master List'!$B:$B,I$2)</f>
        <v>0</v>
      </c>
      <c r="J54" s="34" t="n">
        <f aca="false">SUMIFS('Master List'!$D:$D,'Master List'!$F:$F,$A54,'Master List'!$B:$B,J$2)</f>
        <v>6</v>
      </c>
      <c r="K54" s="34" t="n">
        <f aca="false">SUMIFS('Master List'!$D:$D,'Master List'!$F:$F,$A54,'Master List'!$B:$B,K$2)</f>
        <v>0</v>
      </c>
      <c r="L54" s="34" t="n">
        <f aca="false">SUMIFS('Master List'!$D:$D,'Master List'!$F:$F,$A54,'Master List'!$B:$B,L$2)</f>
        <v>0</v>
      </c>
      <c r="M54" s="34" t="n">
        <f aca="false">SUMIFS('Master List'!$D:$D,'Master List'!$F:$F,$A54,'Master List'!$B:$B,M$2)</f>
        <v>0</v>
      </c>
      <c r="N54" s="34" t="n">
        <f aca="false">SUMIFS('Master List'!$D:$D,'Master List'!$F:$F,$A54,'Master List'!$B:$B,N$2)</f>
        <v>0</v>
      </c>
      <c r="O54" s="34" t="n">
        <f aca="false">SUMIFS('Master List'!$D:$D,'Master List'!$F:$F,$A54,'Master List'!$B:$B,O$2)</f>
        <v>0</v>
      </c>
      <c r="P54" s="34" t="n">
        <f aca="false">SUMIFS('Master List'!$D:$D,'Master List'!$F:$F,$A54,'Master List'!$B:$B,P$2)</f>
        <v>0</v>
      </c>
      <c r="Q54" s="34" t="n">
        <f aca="false">SUMIFS('Master List'!$D:$D,'Master List'!$F:$F,$A54,'Master List'!$B:$B,Q$2)</f>
        <v>0</v>
      </c>
      <c r="R54" s="34" t="n">
        <f aca="false">SUMIFS('Master List'!$D:$D,'Master List'!$F:$F,$A54,'Master List'!$B:$B,R$2)</f>
        <v>0</v>
      </c>
      <c r="S54" s="34" t="n">
        <f aca="false">SUMIFS('Master List'!$D:$D,'Master List'!$F:$F,$A54,'Master List'!$B:$B,S$2)</f>
        <v>0</v>
      </c>
      <c r="T54" s="34" t="n">
        <f aca="false">SUMIFS('Master List'!$D:$D,'Master List'!$F:$F,$A54,'Master List'!$B:$B,T$2)</f>
        <v>0</v>
      </c>
      <c r="U54" s="34" t="n">
        <f aca="false">SUMIFS('Master List'!$D:$D,'Master List'!$F:$F,$A54,'Master List'!$B:$B,U$2)</f>
        <v>0</v>
      </c>
      <c r="V54" s="34" t="n">
        <f aca="false">SUMIFS('Master List'!$D:$D,'Master List'!$F:$F,$A54,'Master List'!$B:$B,V$2)</f>
        <v>0</v>
      </c>
      <c r="W54" s="34" t="n">
        <f aca="false">SUMIFS('Master List'!$D:$D,'Master List'!$F:$F,$A54,'Master List'!$B:$B,W$2)</f>
        <v>0</v>
      </c>
      <c r="X54" s="34" t="n">
        <f aca="false">SUMIFS('Master List'!$D:$D,'Master List'!$F:$F,$A54,'Master List'!$B:$B,X$2)</f>
        <v>0</v>
      </c>
      <c r="Y54" s="34" t="n">
        <f aca="false">SUMIFS('Master List'!$D:$D,'Master List'!$F:$F,$A54,'Master List'!$B:$B,Y$2)</f>
        <v>0</v>
      </c>
      <c r="Z54" s="52" t="n">
        <f aca="false">SUMIFS('Master List'!$D:$D,'Master List'!$F:$F,$A54)</f>
        <v>6</v>
      </c>
      <c r="AA54" s="53" t="n">
        <f aca="false">Z54-SUM(D54:Y54)</f>
        <v>0</v>
      </c>
      <c r="AB54" s="1"/>
    </row>
    <row r="55" customFormat="false" ht="15.75" hidden="false" customHeight="true" outlineLevel="0" collapsed="false">
      <c r="A55" s="1" t="s">
        <v>1031</v>
      </c>
      <c r="B55" s="17" t="s">
        <v>3547</v>
      </c>
      <c r="C55" s="1" t="s">
        <v>3548</v>
      </c>
      <c r="D55" s="34" t="n">
        <f aca="false">SUMIFS('Master List'!$D:$D,'Master List'!$F:$F,$A55,'Master List'!$B:$B,D$2)</f>
        <v>0</v>
      </c>
      <c r="E55" s="34" t="n">
        <f aca="false">SUMIFS('Master List'!$D:$D,'Master List'!$F:$F,$A55,'Master List'!$B:$B,E$2)</f>
        <v>0</v>
      </c>
      <c r="F55" s="34" t="n">
        <f aca="false">SUMIFS('Master List'!$D:$D,'Master List'!$F:$F,$A55,'Master List'!$B:$B,F$2)</f>
        <v>0</v>
      </c>
      <c r="G55" s="34" t="n">
        <f aca="false">SUMIFS('Master List'!$D:$D,'Master List'!$F:$F,$A55,'Master List'!$B:$B,G$2)</f>
        <v>0</v>
      </c>
      <c r="H55" s="34" t="n">
        <f aca="false">SUMIFS('Master List'!$D:$D,'Master List'!$F:$F,$A55,'Master List'!$B:$B,H$2)</f>
        <v>0</v>
      </c>
      <c r="I55" s="34" t="n">
        <f aca="false">SUMIFS('Master List'!$D:$D,'Master List'!$F:$F,$A55,'Master List'!$B:$B,I$2)</f>
        <v>6</v>
      </c>
      <c r="J55" s="34" t="n">
        <f aca="false">SUMIFS('Master List'!$D:$D,'Master List'!$F:$F,$A55,'Master List'!$B:$B,J$2)</f>
        <v>0</v>
      </c>
      <c r="K55" s="34" t="n">
        <f aca="false">SUMIFS('Master List'!$D:$D,'Master List'!$F:$F,$A55,'Master List'!$B:$B,K$2)</f>
        <v>0</v>
      </c>
      <c r="L55" s="34" t="n">
        <f aca="false">SUMIFS('Master List'!$D:$D,'Master List'!$F:$F,$A55,'Master List'!$B:$B,L$2)</f>
        <v>0</v>
      </c>
      <c r="M55" s="34" t="n">
        <f aca="false">SUMIFS('Master List'!$D:$D,'Master List'!$F:$F,$A55,'Master List'!$B:$B,M$2)</f>
        <v>0</v>
      </c>
      <c r="N55" s="34" t="n">
        <f aca="false">SUMIFS('Master List'!$D:$D,'Master List'!$F:$F,$A55,'Master List'!$B:$B,N$2)</f>
        <v>0</v>
      </c>
      <c r="O55" s="34" t="n">
        <f aca="false">SUMIFS('Master List'!$D:$D,'Master List'!$F:$F,$A55,'Master List'!$B:$B,O$2)</f>
        <v>0</v>
      </c>
      <c r="P55" s="34" t="n">
        <f aca="false">SUMIFS('Master List'!$D:$D,'Master List'!$F:$F,$A55,'Master List'!$B:$B,P$2)</f>
        <v>0</v>
      </c>
      <c r="Q55" s="34" t="n">
        <f aca="false">SUMIFS('Master List'!$D:$D,'Master List'!$F:$F,$A55,'Master List'!$B:$B,Q$2)</f>
        <v>0</v>
      </c>
      <c r="R55" s="34" t="n">
        <f aca="false">SUMIFS('Master List'!$D:$D,'Master List'!$F:$F,$A55,'Master List'!$B:$B,R$2)</f>
        <v>0</v>
      </c>
      <c r="S55" s="34" t="n">
        <f aca="false">SUMIFS('Master List'!$D:$D,'Master List'!$F:$F,$A55,'Master List'!$B:$B,S$2)</f>
        <v>0</v>
      </c>
      <c r="T55" s="34" t="n">
        <f aca="false">SUMIFS('Master List'!$D:$D,'Master List'!$F:$F,$A55,'Master List'!$B:$B,T$2)</f>
        <v>0</v>
      </c>
      <c r="U55" s="34" t="n">
        <f aca="false">SUMIFS('Master List'!$D:$D,'Master List'!$F:$F,$A55,'Master List'!$B:$B,U$2)</f>
        <v>0</v>
      </c>
      <c r="V55" s="34" t="n">
        <f aca="false">SUMIFS('Master List'!$D:$D,'Master List'!$F:$F,$A55,'Master List'!$B:$B,V$2)</f>
        <v>0</v>
      </c>
      <c r="W55" s="34" t="n">
        <f aca="false">SUMIFS('Master List'!$D:$D,'Master List'!$F:$F,$A55,'Master List'!$B:$B,W$2)</f>
        <v>0</v>
      </c>
      <c r="X55" s="34" t="n">
        <f aca="false">SUMIFS('Master List'!$D:$D,'Master List'!$F:$F,$A55,'Master List'!$B:$B,X$2)</f>
        <v>0</v>
      </c>
      <c r="Y55" s="34" t="n">
        <f aca="false">SUMIFS('Master List'!$D:$D,'Master List'!$F:$F,$A55,'Master List'!$B:$B,Y$2)</f>
        <v>0</v>
      </c>
      <c r="Z55" s="52" t="n">
        <f aca="false">SUMIFS('Master List'!$D:$D,'Master List'!$F:$F,$A55)</f>
        <v>6</v>
      </c>
      <c r="AA55" s="53" t="n">
        <f aca="false">Z55-SUM(D55:Y55)</f>
        <v>0</v>
      </c>
      <c r="AB55" s="1"/>
    </row>
    <row r="56" customFormat="false" ht="15.75" hidden="false" customHeight="true" outlineLevel="0" collapsed="false">
      <c r="A56" s="1" t="s">
        <v>1044</v>
      </c>
      <c r="B56" s="17" t="s">
        <v>3549</v>
      </c>
      <c r="C56" s="1"/>
      <c r="D56" s="34" t="n">
        <f aca="false">SUMIFS('Master List'!$D:$D,'Master List'!$F:$F,$A56,'Master List'!$B:$B,D$2)</f>
        <v>0</v>
      </c>
      <c r="E56" s="34" t="n">
        <f aca="false">SUMIFS('Master List'!$D:$D,'Master List'!$F:$F,$A56,'Master List'!$B:$B,E$2)</f>
        <v>0</v>
      </c>
      <c r="F56" s="34" t="n">
        <f aca="false">SUMIFS('Master List'!$D:$D,'Master List'!$F:$F,$A56,'Master List'!$B:$B,F$2)</f>
        <v>0</v>
      </c>
      <c r="G56" s="34" t="n">
        <f aca="false">SUMIFS('Master List'!$D:$D,'Master List'!$F:$F,$A56,'Master List'!$B:$B,G$2)</f>
        <v>0</v>
      </c>
      <c r="H56" s="34" t="n">
        <f aca="false">SUMIFS('Master List'!$D:$D,'Master List'!$F:$F,$A56,'Master List'!$B:$B,H$2)</f>
        <v>0</v>
      </c>
      <c r="I56" s="34" t="n">
        <f aca="false">SUMIFS('Master List'!$D:$D,'Master List'!$F:$F,$A56,'Master List'!$B:$B,I$2)</f>
        <v>0</v>
      </c>
      <c r="J56" s="34" t="n">
        <f aca="false">SUMIFS('Master List'!$D:$D,'Master List'!$F:$F,$A56,'Master List'!$B:$B,J$2)</f>
        <v>0</v>
      </c>
      <c r="K56" s="34" t="n">
        <f aca="false">SUMIFS('Master List'!$D:$D,'Master List'!$F:$F,$A56,'Master List'!$B:$B,K$2)</f>
        <v>7</v>
      </c>
      <c r="L56" s="34" t="n">
        <f aca="false">SUMIFS('Master List'!$D:$D,'Master List'!$F:$F,$A56,'Master List'!$B:$B,L$2)</f>
        <v>0</v>
      </c>
      <c r="M56" s="34" t="n">
        <f aca="false">SUMIFS('Master List'!$D:$D,'Master List'!$F:$F,$A56,'Master List'!$B:$B,M$2)</f>
        <v>0</v>
      </c>
      <c r="N56" s="34" t="n">
        <f aca="false">SUMIFS('Master List'!$D:$D,'Master List'!$F:$F,$A56,'Master List'!$B:$B,N$2)</f>
        <v>0</v>
      </c>
      <c r="O56" s="34" t="n">
        <f aca="false">SUMIFS('Master List'!$D:$D,'Master List'!$F:$F,$A56,'Master List'!$B:$B,O$2)</f>
        <v>0</v>
      </c>
      <c r="P56" s="34" t="n">
        <f aca="false">SUMIFS('Master List'!$D:$D,'Master List'!$F:$F,$A56,'Master List'!$B:$B,P$2)</f>
        <v>0</v>
      </c>
      <c r="Q56" s="34" t="n">
        <f aca="false">SUMIFS('Master List'!$D:$D,'Master List'!$F:$F,$A56,'Master List'!$B:$B,Q$2)</f>
        <v>0</v>
      </c>
      <c r="R56" s="34" t="n">
        <f aca="false">SUMIFS('Master List'!$D:$D,'Master List'!$F:$F,$A56,'Master List'!$B:$B,R$2)</f>
        <v>0</v>
      </c>
      <c r="S56" s="34" t="n">
        <f aca="false">SUMIFS('Master List'!$D:$D,'Master List'!$F:$F,$A56,'Master List'!$B:$B,S$2)</f>
        <v>0</v>
      </c>
      <c r="T56" s="34" t="n">
        <f aca="false">SUMIFS('Master List'!$D:$D,'Master List'!$F:$F,$A56,'Master List'!$B:$B,T$2)</f>
        <v>0</v>
      </c>
      <c r="U56" s="34" t="n">
        <f aca="false">SUMIFS('Master List'!$D:$D,'Master List'!$F:$F,$A56,'Master List'!$B:$B,U$2)</f>
        <v>0</v>
      </c>
      <c r="V56" s="34" t="n">
        <f aca="false">SUMIFS('Master List'!$D:$D,'Master List'!$F:$F,$A56,'Master List'!$B:$B,V$2)</f>
        <v>0</v>
      </c>
      <c r="W56" s="34" t="n">
        <f aca="false">SUMIFS('Master List'!$D:$D,'Master List'!$F:$F,$A56,'Master List'!$B:$B,W$2)</f>
        <v>0</v>
      </c>
      <c r="X56" s="34" t="n">
        <f aca="false">SUMIFS('Master List'!$D:$D,'Master List'!$F:$F,$A56,'Master List'!$B:$B,X$2)</f>
        <v>0</v>
      </c>
      <c r="Y56" s="34" t="n">
        <f aca="false">SUMIFS('Master List'!$D:$D,'Master List'!$F:$F,$A56,'Master List'!$B:$B,Y$2)</f>
        <v>0</v>
      </c>
      <c r="Z56" s="52" t="n">
        <f aca="false">SUMIFS('Master List'!$D:$D,'Master List'!$F:$F,$A56)</f>
        <v>7</v>
      </c>
      <c r="AA56" s="53" t="n">
        <f aca="false">Z56-SUM(D56:Y56)</f>
        <v>0</v>
      </c>
      <c r="AB56" s="1"/>
    </row>
    <row r="57" customFormat="false" ht="15.75" hidden="false" customHeight="true" outlineLevel="0" collapsed="false">
      <c r="A57" s="1" t="s">
        <v>98</v>
      </c>
      <c r="B57" s="17" t="s">
        <v>3550</v>
      </c>
      <c r="C57" s="1"/>
      <c r="D57" s="34" t="n">
        <f aca="false">SUMIFS('Master List'!$D:$D,'Master List'!$F:$F,$A57,'Master List'!$B:$B,D$2)</f>
        <v>0</v>
      </c>
      <c r="E57" s="34" t="n">
        <f aca="false">SUMIFS('Master List'!$D:$D,'Master List'!$F:$F,$A57,'Master List'!$B:$B,E$2)</f>
        <v>0</v>
      </c>
      <c r="F57" s="34" t="n">
        <f aca="false">SUMIFS('Master List'!$D:$D,'Master List'!$F:$F,$A57,'Master List'!$B:$B,F$2)</f>
        <v>0</v>
      </c>
      <c r="G57" s="34" t="n">
        <f aca="false">SUMIFS('Master List'!$D:$D,'Master List'!$F:$F,$A57,'Master List'!$B:$B,G$2)</f>
        <v>0</v>
      </c>
      <c r="H57" s="34" t="n">
        <f aca="false">SUMIFS('Master List'!$D:$D,'Master List'!$F:$F,$A57,'Master List'!$B:$B,H$2)</f>
        <v>0</v>
      </c>
      <c r="I57" s="34" t="n">
        <f aca="false">SUMIFS('Master List'!$D:$D,'Master List'!$F:$F,$A57,'Master List'!$B:$B,I$2)</f>
        <v>0</v>
      </c>
      <c r="J57" s="34" t="n">
        <f aca="false">SUMIFS('Master List'!$D:$D,'Master List'!$F:$F,$A57,'Master List'!$B:$B,J$2)</f>
        <v>0</v>
      </c>
      <c r="K57" s="34" t="n">
        <f aca="false">SUMIFS('Master List'!$D:$D,'Master List'!$F:$F,$A57,'Master List'!$B:$B,K$2)</f>
        <v>0</v>
      </c>
      <c r="L57" s="34" t="n">
        <f aca="false">SUMIFS('Master List'!$D:$D,'Master List'!$F:$F,$A57,'Master List'!$B:$B,L$2)</f>
        <v>5</v>
      </c>
      <c r="M57" s="34" t="n">
        <f aca="false">SUMIFS('Master List'!$D:$D,'Master List'!$F:$F,$A57,'Master List'!$B:$B,M$2)</f>
        <v>1</v>
      </c>
      <c r="N57" s="34" t="n">
        <f aca="false">SUMIFS('Master List'!$D:$D,'Master List'!$F:$F,$A57,'Master List'!$B:$B,N$2)</f>
        <v>6</v>
      </c>
      <c r="O57" s="34" t="n">
        <f aca="false">SUMIFS('Master List'!$D:$D,'Master List'!$F:$F,$A57,'Master List'!$B:$B,O$2)</f>
        <v>0</v>
      </c>
      <c r="P57" s="34" t="n">
        <f aca="false">SUMIFS('Master List'!$D:$D,'Master List'!$F:$F,$A57,'Master List'!$B:$B,P$2)</f>
        <v>0</v>
      </c>
      <c r="Q57" s="34" t="n">
        <f aca="false">SUMIFS('Master List'!$D:$D,'Master List'!$F:$F,$A57,'Master List'!$B:$B,Q$2)</f>
        <v>1</v>
      </c>
      <c r="R57" s="34" t="n">
        <f aca="false">SUMIFS('Master List'!$D:$D,'Master List'!$F:$F,$A57,'Master List'!$B:$B,R$2)</f>
        <v>0</v>
      </c>
      <c r="S57" s="34" t="n">
        <f aca="false">SUMIFS('Master List'!$D:$D,'Master List'!$F:$F,$A57,'Master List'!$B:$B,S$2)</f>
        <v>0</v>
      </c>
      <c r="T57" s="34" t="n">
        <f aca="false">SUMIFS('Master List'!$D:$D,'Master List'!$F:$F,$A57,'Master List'!$B:$B,T$2)</f>
        <v>0</v>
      </c>
      <c r="U57" s="34" t="n">
        <f aca="false">SUMIFS('Master List'!$D:$D,'Master List'!$F:$F,$A57,'Master List'!$B:$B,U$2)</f>
        <v>0</v>
      </c>
      <c r="V57" s="34" t="n">
        <f aca="false">SUMIFS('Master List'!$D:$D,'Master List'!$F:$F,$A57,'Master List'!$B:$B,V$2)</f>
        <v>0</v>
      </c>
      <c r="W57" s="34" t="n">
        <f aca="false">SUMIFS('Master List'!$D:$D,'Master List'!$F:$F,$A57,'Master List'!$B:$B,W$2)</f>
        <v>0</v>
      </c>
      <c r="X57" s="34" t="n">
        <f aca="false">SUMIFS('Master List'!$D:$D,'Master List'!$F:$F,$A57,'Master List'!$B:$B,X$2)</f>
        <v>0</v>
      </c>
      <c r="Y57" s="34" t="n">
        <f aca="false">SUMIFS('Master List'!$D:$D,'Master List'!$F:$F,$A57,'Master List'!$B:$B,Y$2)</f>
        <v>0</v>
      </c>
      <c r="Z57" s="52" t="n">
        <f aca="false">SUMIFS('Master List'!$D:$D,'Master List'!$F:$F,$A57)</f>
        <v>13</v>
      </c>
      <c r="AA57" s="53" t="n">
        <f aca="false">Z57-SUM(D57:Y57)</f>
        <v>0</v>
      </c>
      <c r="AB57" s="1"/>
    </row>
    <row r="58" customFormat="false" ht="15.75" hidden="false" customHeight="true" outlineLevel="0" collapsed="false">
      <c r="A58" s="33" t="s">
        <v>1068</v>
      </c>
      <c r="B58" s="1"/>
      <c r="C58" s="1"/>
      <c r="D58" s="34" t="n">
        <f aca="false">SUMIFS('Master List'!$D:$D,'Master List'!$F:$F,$A58,'Master List'!$B:$B,D$2)</f>
        <v>0</v>
      </c>
      <c r="E58" s="34" t="n">
        <f aca="false">SUMIFS('Master List'!$D:$D,'Master List'!$F:$F,$A58,'Master List'!$B:$B,E$2)</f>
        <v>0</v>
      </c>
      <c r="F58" s="34" t="n">
        <f aca="false">SUMIFS('Master List'!$D:$D,'Master List'!$F:$F,$A58,'Master List'!$B:$B,F$2)</f>
        <v>0</v>
      </c>
      <c r="G58" s="34" t="n">
        <f aca="false">SUMIFS('Master List'!$D:$D,'Master List'!$F:$F,$A58,'Master List'!$B:$B,G$2)</f>
        <v>0</v>
      </c>
      <c r="H58" s="34" t="n">
        <f aca="false">SUMIFS('Master List'!$D:$D,'Master List'!$F:$F,$A58,'Master List'!$B:$B,H$2)</f>
        <v>0</v>
      </c>
      <c r="I58" s="34" t="n">
        <f aca="false">SUMIFS('Master List'!$D:$D,'Master List'!$F:$F,$A58,'Master List'!$B:$B,I$2)</f>
        <v>0</v>
      </c>
      <c r="J58" s="34" t="n">
        <f aca="false">SUMIFS('Master List'!$D:$D,'Master List'!$F:$F,$A58,'Master List'!$B:$B,J$2)</f>
        <v>0</v>
      </c>
      <c r="K58" s="34" t="n">
        <f aca="false">SUMIFS('Master List'!$D:$D,'Master List'!$F:$F,$A58,'Master List'!$B:$B,K$2)</f>
        <v>6</v>
      </c>
      <c r="L58" s="34" t="n">
        <f aca="false">SUMIFS('Master List'!$D:$D,'Master List'!$F:$F,$A58,'Master List'!$B:$B,L$2)</f>
        <v>0</v>
      </c>
      <c r="M58" s="34" t="n">
        <f aca="false">SUMIFS('Master List'!$D:$D,'Master List'!$F:$F,$A58,'Master List'!$B:$B,M$2)</f>
        <v>0</v>
      </c>
      <c r="N58" s="34" t="n">
        <f aca="false">SUMIFS('Master List'!$D:$D,'Master List'!$F:$F,$A58,'Master List'!$B:$B,N$2)</f>
        <v>0</v>
      </c>
      <c r="O58" s="34" t="n">
        <f aca="false">SUMIFS('Master List'!$D:$D,'Master List'!$F:$F,$A58,'Master List'!$B:$B,O$2)</f>
        <v>0</v>
      </c>
      <c r="P58" s="34" t="n">
        <f aca="false">SUMIFS('Master List'!$D:$D,'Master List'!$F:$F,$A58,'Master List'!$B:$B,P$2)</f>
        <v>0</v>
      </c>
      <c r="Q58" s="34" t="n">
        <f aca="false">SUMIFS('Master List'!$D:$D,'Master List'!$F:$F,$A58,'Master List'!$B:$B,Q$2)</f>
        <v>0</v>
      </c>
      <c r="R58" s="34" t="n">
        <f aca="false">SUMIFS('Master List'!$D:$D,'Master List'!$F:$F,$A58,'Master List'!$B:$B,R$2)</f>
        <v>0</v>
      </c>
      <c r="S58" s="34" t="n">
        <f aca="false">SUMIFS('Master List'!$D:$D,'Master List'!$F:$F,$A58,'Master List'!$B:$B,S$2)</f>
        <v>0</v>
      </c>
      <c r="T58" s="34" t="n">
        <f aca="false">SUMIFS('Master List'!$D:$D,'Master List'!$F:$F,$A58,'Master List'!$B:$B,T$2)</f>
        <v>0</v>
      </c>
      <c r="U58" s="34" t="n">
        <f aca="false">SUMIFS('Master List'!$D:$D,'Master List'!$F:$F,$A58,'Master List'!$B:$B,U$2)</f>
        <v>0</v>
      </c>
      <c r="V58" s="34" t="n">
        <f aca="false">SUMIFS('Master List'!$D:$D,'Master List'!$F:$F,$A58,'Master List'!$B:$B,V$2)</f>
        <v>0</v>
      </c>
      <c r="W58" s="34" t="n">
        <f aca="false">SUMIFS('Master List'!$D:$D,'Master List'!$F:$F,$A58,'Master List'!$B:$B,W$2)</f>
        <v>0</v>
      </c>
      <c r="X58" s="34" t="n">
        <f aca="false">SUMIFS('Master List'!$D:$D,'Master List'!$F:$F,$A58,'Master List'!$B:$B,X$2)</f>
        <v>0</v>
      </c>
      <c r="Y58" s="34" t="n">
        <f aca="false">SUMIFS('Master List'!$D:$D,'Master List'!$F:$F,$A58,'Master List'!$B:$B,Y$2)</f>
        <v>0</v>
      </c>
      <c r="Z58" s="52" t="n">
        <f aca="false">SUMIFS('Master List'!$D:$D,'Master List'!$F:$F,$A58)</f>
        <v>6</v>
      </c>
      <c r="AA58" s="53" t="n">
        <f aca="false">Z58-SUM(D58:Y58)</f>
        <v>0</v>
      </c>
      <c r="AB58" s="1"/>
    </row>
    <row r="59" customFormat="false" ht="15.75" hidden="false" customHeight="true" outlineLevel="0" collapsed="false">
      <c r="A59" s="1" t="s">
        <v>1124</v>
      </c>
      <c r="B59" s="17" t="s">
        <v>3551</v>
      </c>
      <c r="C59" s="1"/>
      <c r="D59" s="34" t="n">
        <f aca="false">SUMIFS('Master List'!$D:$D,'Master List'!$F:$F,$A59,'Master List'!$B:$B,D$2)</f>
        <v>0</v>
      </c>
      <c r="E59" s="34" t="n">
        <f aca="false">SUMIFS('Master List'!$D:$D,'Master List'!$F:$F,$A59,'Master List'!$B:$B,E$2)</f>
        <v>0</v>
      </c>
      <c r="F59" s="34" t="n">
        <f aca="false">SUMIFS('Master List'!$D:$D,'Master List'!$F:$F,$A59,'Master List'!$B:$B,F$2)</f>
        <v>0</v>
      </c>
      <c r="G59" s="34" t="n">
        <f aca="false">SUMIFS('Master List'!$D:$D,'Master List'!$F:$F,$A59,'Master List'!$B:$B,G$2)</f>
        <v>0</v>
      </c>
      <c r="H59" s="34" t="n">
        <f aca="false">SUMIFS('Master List'!$D:$D,'Master List'!$F:$F,$A59,'Master List'!$B:$B,H$2)</f>
        <v>0</v>
      </c>
      <c r="I59" s="34" t="n">
        <f aca="false">SUMIFS('Master List'!$D:$D,'Master List'!$F:$F,$A59,'Master List'!$B:$B,I$2)</f>
        <v>0</v>
      </c>
      <c r="J59" s="34" t="n">
        <f aca="false">SUMIFS('Master List'!$D:$D,'Master List'!$F:$F,$A59,'Master List'!$B:$B,J$2)</f>
        <v>0</v>
      </c>
      <c r="K59" s="34" t="n">
        <f aca="false">SUMIFS('Master List'!$D:$D,'Master List'!$F:$F,$A59,'Master List'!$B:$B,K$2)</f>
        <v>0</v>
      </c>
      <c r="L59" s="34" t="n">
        <f aca="false">SUMIFS('Master List'!$D:$D,'Master List'!$F:$F,$A59,'Master List'!$B:$B,L$2)</f>
        <v>5</v>
      </c>
      <c r="M59" s="34" t="n">
        <f aca="false">SUMIFS('Master List'!$D:$D,'Master List'!$F:$F,$A59,'Master List'!$B:$B,M$2)</f>
        <v>1</v>
      </c>
      <c r="N59" s="34" t="n">
        <f aca="false">SUMIFS('Master List'!$D:$D,'Master List'!$F:$F,$A59,'Master List'!$B:$B,N$2)</f>
        <v>6</v>
      </c>
      <c r="O59" s="34" t="n">
        <f aca="false">SUMIFS('Master List'!$D:$D,'Master List'!$F:$F,$A59,'Master List'!$B:$B,O$2)</f>
        <v>0</v>
      </c>
      <c r="P59" s="34" t="n">
        <f aca="false">SUMIFS('Master List'!$D:$D,'Master List'!$F:$F,$A59,'Master List'!$B:$B,P$2)</f>
        <v>0</v>
      </c>
      <c r="Q59" s="34" t="n">
        <f aca="false">SUMIFS('Master List'!$D:$D,'Master List'!$F:$F,$A59,'Master List'!$B:$B,Q$2)</f>
        <v>1</v>
      </c>
      <c r="R59" s="34" t="n">
        <f aca="false">SUMIFS('Master List'!$D:$D,'Master List'!$F:$F,$A59,'Master List'!$B:$B,R$2)</f>
        <v>0</v>
      </c>
      <c r="S59" s="34" t="n">
        <f aca="false">SUMIFS('Master List'!$D:$D,'Master List'!$F:$F,$A59,'Master List'!$B:$B,S$2)</f>
        <v>0</v>
      </c>
      <c r="T59" s="34" t="n">
        <f aca="false">SUMIFS('Master List'!$D:$D,'Master List'!$F:$F,$A59,'Master List'!$B:$B,T$2)</f>
        <v>0</v>
      </c>
      <c r="U59" s="34" t="n">
        <f aca="false">SUMIFS('Master List'!$D:$D,'Master List'!$F:$F,$A59,'Master List'!$B:$B,U$2)</f>
        <v>0</v>
      </c>
      <c r="V59" s="34" t="n">
        <f aca="false">SUMIFS('Master List'!$D:$D,'Master List'!$F:$F,$A59,'Master List'!$B:$B,V$2)</f>
        <v>0</v>
      </c>
      <c r="W59" s="34" t="n">
        <f aca="false">SUMIFS('Master List'!$D:$D,'Master List'!$F:$F,$A59,'Master List'!$B:$B,W$2)</f>
        <v>0</v>
      </c>
      <c r="X59" s="34" t="n">
        <f aca="false">SUMIFS('Master List'!$D:$D,'Master List'!$F:$F,$A59,'Master List'!$B:$B,X$2)</f>
        <v>0</v>
      </c>
      <c r="Y59" s="34" t="n">
        <f aca="false">SUMIFS('Master List'!$D:$D,'Master List'!$F:$F,$A59,'Master List'!$B:$B,Y$2)</f>
        <v>0</v>
      </c>
      <c r="Z59" s="52" t="n">
        <f aca="false">SUMIFS('Master List'!$D:$D,'Master List'!$F:$F,$A59)</f>
        <v>13</v>
      </c>
      <c r="AA59" s="53" t="n">
        <f aca="false">Z59-SUM(D59:Y59)</f>
        <v>0</v>
      </c>
      <c r="AB59" s="1"/>
    </row>
    <row r="60" customFormat="false" ht="15.75" hidden="false" customHeight="true" outlineLevel="0" collapsed="false">
      <c r="A60" s="1" t="s">
        <v>1128</v>
      </c>
      <c r="B60" s="17" t="s">
        <v>3552</v>
      </c>
      <c r="C60" s="1" t="s">
        <v>3553</v>
      </c>
      <c r="D60" s="34" t="n">
        <f aca="false">SUMIFS('Master List'!$D:$D,'Master List'!$F:$F,$A60,'Master List'!$B:$B,D$2)</f>
        <v>0</v>
      </c>
      <c r="E60" s="34" t="n">
        <f aca="false">SUMIFS('Master List'!$D:$D,'Master List'!$F:$F,$A60,'Master List'!$B:$B,E$2)</f>
        <v>0</v>
      </c>
      <c r="F60" s="34" t="n">
        <f aca="false">SUMIFS('Master List'!$D:$D,'Master List'!$F:$F,$A60,'Master List'!$B:$B,F$2)</f>
        <v>0</v>
      </c>
      <c r="G60" s="34" t="n">
        <f aca="false">SUMIFS('Master List'!$D:$D,'Master List'!$F:$F,$A60,'Master List'!$B:$B,G$2)</f>
        <v>0</v>
      </c>
      <c r="H60" s="34" t="n">
        <f aca="false">SUMIFS('Master List'!$D:$D,'Master List'!$F:$F,$A60,'Master List'!$B:$B,H$2)</f>
        <v>13</v>
      </c>
      <c r="I60" s="34" t="n">
        <f aca="false">SUMIFS('Master List'!$D:$D,'Master List'!$F:$F,$A60,'Master List'!$B:$B,I$2)</f>
        <v>0</v>
      </c>
      <c r="J60" s="34" t="n">
        <f aca="false">SUMIFS('Master List'!$D:$D,'Master List'!$F:$F,$A60,'Master List'!$B:$B,J$2)</f>
        <v>0</v>
      </c>
      <c r="K60" s="34" t="n">
        <f aca="false">SUMIFS('Master List'!$D:$D,'Master List'!$F:$F,$A60,'Master List'!$B:$B,K$2)</f>
        <v>0</v>
      </c>
      <c r="L60" s="34" t="n">
        <f aca="false">SUMIFS('Master List'!$D:$D,'Master List'!$F:$F,$A60,'Master List'!$B:$B,L$2)</f>
        <v>0</v>
      </c>
      <c r="M60" s="34" t="n">
        <f aca="false">SUMIFS('Master List'!$D:$D,'Master List'!$F:$F,$A60,'Master List'!$B:$B,M$2)</f>
        <v>0</v>
      </c>
      <c r="N60" s="34" t="n">
        <f aca="false">SUMIFS('Master List'!$D:$D,'Master List'!$F:$F,$A60,'Master List'!$B:$B,N$2)</f>
        <v>0</v>
      </c>
      <c r="O60" s="34" t="n">
        <f aca="false">SUMIFS('Master List'!$D:$D,'Master List'!$F:$F,$A60,'Master List'!$B:$B,O$2)</f>
        <v>0</v>
      </c>
      <c r="P60" s="34" t="n">
        <f aca="false">SUMIFS('Master List'!$D:$D,'Master List'!$F:$F,$A60,'Master List'!$B:$B,P$2)</f>
        <v>0</v>
      </c>
      <c r="Q60" s="34" t="n">
        <f aca="false">SUMIFS('Master List'!$D:$D,'Master List'!$F:$F,$A60,'Master List'!$B:$B,Q$2)</f>
        <v>0</v>
      </c>
      <c r="R60" s="34" t="n">
        <f aca="false">SUMIFS('Master List'!$D:$D,'Master List'!$F:$F,$A60,'Master List'!$B:$B,R$2)</f>
        <v>0</v>
      </c>
      <c r="S60" s="34" t="n">
        <f aca="false">SUMIFS('Master List'!$D:$D,'Master List'!$F:$F,$A60,'Master List'!$B:$B,S$2)</f>
        <v>0</v>
      </c>
      <c r="T60" s="34" t="n">
        <f aca="false">SUMIFS('Master List'!$D:$D,'Master List'!$F:$F,$A60,'Master List'!$B:$B,T$2)</f>
        <v>0</v>
      </c>
      <c r="U60" s="34" t="n">
        <f aca="false">SUMIFS('Master List'!$D:$D,'Master List'!$F:$F,$A60,'Master List'!$B:$B,U$2)</f>
        <v>0</v>
      </c>
      <c r="V60" s="34" t="n">
        <f aca="false">SUMIFS('Master List'!$D:$D,'Master List'!$F:$F,$A60,'Master List'!$B:$B,V$2)</f>
        <v>0</v>
      </c>
      <c r="W60" s="34" t="n">
        <f aca="false">SUMIFS('Master List'!$D:$D,'Master List'!$F:$F,$A60,'Master List'!$B:$B,W$2)</f>
        <v>0</v>
      </c>
      <c r="X60" s="34" t="n">
        <f aca="false">SUMIFS('Master List'!$D:$D,'Master List'!$F:$F,$A60,'Master List'!$B:$B,X$2)</f>
        <v>0</v>
      </c>
      <c r="Y60" s="34" t="n">
        <f aca="false">SUMIFS('Master List'!$D:$D,'Master List'!$F:$F,$A60,'Master List'!$B:$B,Y$2)</f>
        <v>0</v>
      </c>
      <c r="Z60" s="52" t="n">
        <f aca="false">SUMIFS('Master List'!$D:$D,'Master List'!$F:$F,$A60)</f>
        <v>13</v>
      </c>
      <c r="AA60" s="53" t="n">
        <f aca="false">Z60-SUM(D60:Y60)</f>
        <v>0</v>
      </c>
      <c r="AB60" s="1"/>
    </row>
    <row r="61" customFormat="false" ht="15.75" hidden="false" customHeight="true" outlineLevel="0" collapsed="false">
      <c r="A61" s="1" t="s">
        <v>1151</v>
      </c>
      <c r="B61" s="17" t="s">
        <v>3554</v>
      </c>
      <c r="C61" s="1"/>
      <c r="D61" s="34" t="n">
        <f aca="false">SUMIFS('Master List'!$D:$D,'Master List'!$F:$F,$A61,'Master List'!$B:$B,D$2)</f>
        <v>0</v>
      </c>
      <c r="E61" s="34" t="n">
        <f aca="false">SUMIFS('Master List'!$D:$D,'Master List'!$F:$F,$A61,'Master List'!$B:$B,E$2)</f>
        <v>0</v>
      </c>
      <c r="F61" s="34" t="n">
        <f aca="false">SUMIFS('Master List'!$D:$D,'Master List'!$F:$F,$A61,'Master List'!$B:$B,F$2)</f>
        <v>12</v>
      </c>
      <c r="G61" s="34" t="n">
        <f aca="false">SUMIFS('Master List'!$D:$D,'Master List'!$F:$F,$A61,'Master List'!$B:$B,G$2)</f>
        <v>0</v>
      </c>
      <c r="H61" s="34" t="n">
        <f aca="false">SUMIFS('Master List'!$D:$D,'Master List'!$F:$F,$A61,'Master List'!$B:$B,H$2)</f>
        <v>0</v>
      </c>
      <c r="I61" s="34" t="n">
        <f aca="false">SUMIFS('Master List'!$D:$D,'Master List'!$F:$F,$A61,'Master List'!$B:$B,I$2)</f>
        <v>0</v>
      </c>
      <c r="J61" s="34" t="n">
        <f aca="false">SUMIFS('Master List'!$D:$D,'Master List'!$F:$F,$A61,'Master List'!$B:$B,J$2)</f>
        <v>0</v>
      </c>
      <c r="K61" s="34" t="n">
        <f aca="false">SUMIFS('Master List'!$D:$D,'Master List'!$F:$F,$A61,'Master List'!$B:$B,K$2)</f>
        <v>0</v>
      </c>
      <c r="L61" s="34" t="n">
        <f aca="false">SUMIFS('Master List'!$D:$D,'Master List'!$F:$F,$A61,'Master List'!$B:$B,L$2)</f>
        <v>0</v>
      </c>
      <c r="M61" s="34" t="n">
        <f aca="false">SUMIFS('Master List'!$D:$D,'Master List'!$F:$F,$A61,'Master List'!$B:$B,M$2)</f>
        <v>0</v>
      </c>
      <c r="N61" s="34" t="n">
        <f aca="false">SUMIFS('Master List'!$D:$D,'Master List'!$F:$F,$A61,'Master List'!$B:$B,N$2)</f>
        <v>0</v>
      </c>
      <c r="O61" s="34" t="n">
        <f aca="false">SUMIFS('Master List'!$D:$D,'Master List'!$F:$F,$A61,'Master List'!$B:$B,O$2)</f>
        <v>0</v>
      </c>
      <c r="P61" s="34" t="n">
        <f aca="false">SUMIFS('Master List'!$D:$D,'Master List'!$F:$F,$A61,'Master List'!$B:$B,P$2)</f>
        <v>0</v>
      </c>
      <c r="Q61" s="34" t="n">
        <f aca="false">SUMIFS('Master List'!$D:$D,'Master List'!$F:$F,$A61,'Master List'!$B:$B,Q$2)</f>
        <v>0</v>
      </c>
      <c r="R61" s="34" t="n">
        <f aca="false">SUMIFS('Master List'!$D:$D,'Master List'!$F:$F,$A61,'Master List'!$B:$B,R$2)</f>
        <v>0</v>
      </c>
      <c r="S61" s="34" t="n">
        <f aca="false">SUMIFS('Master List'!$D:$D,'Master List'!$F:$F,$A61,'Master List'!$B:$B,S$2)</f>
        <v>0</v>
      </c>
      <c r="T61" s="34" t="n">
        <f aca="false">SUMIFS('Master List'!$D:$D,'Master List'!$F:$F,$A61,'Master List'!$B:$B,T$2)</f>
        <v>0</v>
      </c>
      <c r="U61" s="34" t="n">
        <f aca="false">SUMIFS('Master List'!$D:$D,'Master List'!$F:$F,$A61,'Master List'!$B:$B,U$2)</f>
        <v>0</v>
      </c>
      <c r="V61" s="34" t="n">
        <f aca="false">SUMIFS('Master List'!$D:$D,'Master List'!$F:$F,$A61,'Master List'!$B:$B,V$2)</f>
        <v>0</v>
      </c>
      <c r="W61" s="34" t="n">
        <f aca="false">SUMIFS('Master List'!$D:$D,'Master List'!$F:$F,$A61,'Master List'!$B:$B,W$2)</f>
        <v>0</v>
      </c>
      <c r="X61" s="34" t="n">
        <f aca="false">SUMIFS('Master List'!$D:$D,'Master List'!$F:$F,$A61,'Master List'!$B:$B,X$2)</f>
        <v>0</v>
      </c>
      <c r="Y61" s="34" t="n">
        <f aca="false">SUMIFS('Master List'!$D:$D,'Master List'!$F:$F,$A61,'Master List'!$B:$B,Y$2)</f>
        <v>0</v>
      </c>
      <c r="Z61" s="52" t="n">
        <f aca="false">SUMIFS('Master List'!$D:$D,'Master List'!$F:$F,$A61)</f>
        <v>12</v>
      </c>
      <c r="AA61" s="53" t="n">
        <f aca="false">Z61-SUM(D61:Y61)</f>
        <v>0</v>
      </c>
      <c r="AB61" s="1"/>
    </row>
    <row r="62" customFormat="false" ht="15.75" hidden="false" customHeight="true" outlineLevel="0" collapsed="false">
      <c r="A62" s="1" t="s">
        <v>1168</v>
      </c>
      <c r="B62" s="17" t="s">
        <v>3555</v>
      </c>
      <c r="C62" s="1"/>
      <c r="D62" s="34" t="n">
        <f aca="false">SUMIFS('Master List'!$D:$D,'Master List'!$F:$F,$A62,'Master List'!$B:$B,D$2)</f>
        <v>0</v>
      </c>
      <c r="E62" s="34" t="n">
        <f aca="false">SUMIFS('Master List'!$D:$D,'Master List'!$F:$F,$A62,'Master List'!$B:$B,E$2)</f>
        <v>0</v>
      </c>
      <c r="F62" s="34" t="n">
        <f aca="false">SUMIFS('Master List'!$D:$D,'Master List'!$F:$F,$A62,'Master List'!$B:$B,F$2)</f>
        <v>0</v>
      </c>
      <c r="G62" s="34" t="n">
        <f aca="false">SUMIFS('Master List'!$D:$D,'Master List'!$F:$F,$A62,'Master List'!$B:$B,G$2)</f>
        <v>0</v>
      </c>
      <c r="H62" s="34" t="n">
        <f aca="false">SUMIFS('Master List'!$D:$D,'Master List'!$F:$F,$A62,'Master List'!$B:$B,H$2)</f>
        <v>12</v>
      </c>
      <c r="I62" s="34" t="n">
        <f aca="false">SUMIFS('Master List'!$D:$D,'Master List'!$F:$F,$A62,'Master List'!$B:$B,I$2)</f>
        <v>0</v>
      </c>
      <c r="J62" s="34" t="n">
        <f aca="false">SUMIFS('Master List'!$D:$D,'Master List'!$F:$F,$A62,'Master List'!$B:$B,J$2)</f>
        <v>0</v>
      </c>
      <c r="K62" s="34" t="n">
        <f aca="false">SUMIFS('Master List'!$D:$D,'Master List'!$F:$F,$A62,'Master List'!$B:$B,K$2)</f>
        <v>0</v>
      </c>
      <c r="L62" s="34" t="n">
        <f aca="false">SUMIFS('Master List'!$D:$D,'Master List'!$F:$F,$A62,'Master List'!$B:$B,L$2)</f>
        <v>0</v>
      </c>
      <c r="M62" s="34" t="n">
        <f aca="false">SUMIFS('Master List'!$D:$D,'Master List'!$F:$F,$A62,'Master List'!$B:$B,M$2)</f>
        <v>0</v>
      </c>
      <c r="N62" s="34" t="n">
        <f aca="false">SUMIFS('Master List'!$D:$D,'Master List'!$F:$F,$A62,'Master List'!$B:$B,N$2)</f>
        <v>0</v>
      </c>
      <c r="O62" s="34" t="n">
        <f aca="false">SUMIFS('Master List'!$D:$D,'Master List'!$F:$F,$A62,'Master List'!$B:$B,O$2)</f>
        <v>0</v>
      </c>
      <c r="P62" s="34" t="n">
        <f aca="false">SUMIFS('Master List'!$D:$D,'Master List'!$F:$F,$A62,'Master List'!$B:$B,P$2)</f>
        <v>0</v>
      </c>
      <c r="Q62" s="34" t="n">
        <f aca="false">SUMIFS('Master List'!$D:$D,'Master List'!$F:$F,$A62,'Master List'!$B:$B,Q$2)</f>
        <v>0</v>
      </c>
      <c r="R62" s="34" t="n">
        <f aca="false">SUMIFS('Master List'!$D:$D,'Master List'!$F:$F,$A62,'Master List'!$B:$B,R$2)</f>
        <v>0</v>
      </c>
      <c r="S62" s="34" t="n">
        <f aca="false">SUMIFS('Master List'!$D:$D,'Master List'!$F:$F,$A62,'Master List'!$B:$B,S$2)</f>
        <v>0</v>
      </c>
      <c r="T62" s="34" t="n">
        <f aca="false">SUMIFS('Master List'!$D:$D,'Master List'!$F:$F,$A62,'Master List'!$B:$B,T$2)</f>
        <v>0</v>
      </c>
      <c r="U62" s="34" t="n">
        <f aca="false">SUMIFS('Master List'!$D:$D,'Master List'!$F:$F,$A62,'Master List'!$B:$B,U$2)</f>
        <v>0</v>
      </c>
      <c r="V62" s="34" t="n">
        <f aca="false">SUMIFS('Master List'!$D:$D,'Master List'!$F:$F,$A62,'Master List'!$B:$B,V$2)</f>
        <v>0</v>
      </c>
      <c r="W62" s="34" t="n">
        <f aca="false">SUMIFS('Master List'!$D:$D,'Master List'!$F:$F,$A62,'Master List'!$B:$B,W$2)</f>
        <v>0</v>
      </c>
      <c r="X62" s="34" t="n">
        <f aca="false">SUMIFS('Master List'!$D:$D,'Master List'!$F:$F,$A62,'Master List'!$B:$B,X$2)</f>
        <v>0</v>
      </c>
      <c r="Y62" s="34" t="n">
        <f aca="false">SUMIFS('Master List'!$D:$D,'Master List'!$F:$F,$A62,'Master List'!$B:$B,Y$2)</f>
        <v>0</v>
      </c>
      <c r="Z62" s="52" t="n">
        <f aca="false">SUMIFS('Master List'!$D:$D,'Master List'!$F:$F,$A62)</f>
        <v>12</v>
      </c>
      <c r="AA62" s="53" t="n">
        <f aca="false">Z62-SUM(D62:Y62)</f>
        <v>0</v>
      </c>
      <c r="AB62" s="1"/>
    </row>
    <row r="63" customFormat="false" ht="15.75" hidden="false" customHeight="true" outlineLevel="0" collapsed="false">
      <c r="A63" s="33" t="s">
        <v>1187</v>
      </c>
      <c r="B63" s="17" t="s">
        <v>3556</v>
      </c>
      <c r="C63" s="1"/>
      <c r="D63" s="34" t="n">
        <f aca="false">SUMIFS('Master List'!$D:$D,'Master List'!$F:$F,$A63,'Master List'!$B:$B,D$2)</f>
        <v>0</v>
      </c>
      <c r="E63" s="34" t="n">
        <f aca="false">SUMIFS('Master List'!$D:$D,'Master List'!$F:$F,$A63,'Master List'!$B:$B,E$2)</f>
        <v>0</v>
      </c>
      <c r="F63" s="34" t="n">
        <f aca="false">SUMIFS('Master List'!$D:$D,'Master List'!$F:$F,$A63,'Master List'!$B:$B,F$2)</f>
        <v>0</v>
      </c>
      <c r="G63" s="34" t="n">
        <f aca="false">SUMIFS('Master List'!$D:$D,'Master List'!$F:$F,$A63,'Master List'!$B:$B,G$2)</f>
        <v>12</v>
      </c>
      <c r="H63" s="34" t="n">
        <f aca="false">SUMIFS('Master List'!$D:$D,'Master List'!$F:$F,$A63,'Master List'!$B:$B,H$2)</f>
        <v>0</v>
      </c>
      <c r="I63" s="34" t="n">
        <f aca="false">SUMIFS('Master List'!$D:$D,'Master List'!$F:$F,$A63,'Master List'!$B:$B,I$2)</f>
        <v>0</v>
      </c>
      <c r="J63" s="34" t="n">
        <f aca="false">SUMIFS('Master List'!$D:$D,'Master List'!$F:$F,$A63,'Master List'!$B:$B,J$2)</f>
        <v>0</v>
      </c>
      <c r="K63" s="34" t="n">
        <f aca="false">SUMIFS('Master List'!$D:$D,'Master List'!$F:$F,$A63,'Master List'!$B:$B,K$2)</f>
        <v>0</v>
      </c>
      <c r="L63" s="34" t="n">
        <f aca="false">SUMIFS('Master List'!$D:$D,'Master List'!$F:$F,$A63,'Master List'!$B:$B,L$2)</f>
        <v>0</v>
      </c>
      <c r="M63" s="34" t="n">
        <f aca="false">SUMIFS('Master List'!$D:$D,'Master List'!$F:$F,$A63,'Master List'!$B:$B,M$2)</f>
        <v>0</v>
      </c>
      <c r="N63" s="34" t="n">
        <f aca="false">SUMIFS('Master List'!$D:$D,'Master List'!$F:$F,$A63,'Master List'!$B:$B,N$2)</f>
        <v>0</v>
      </c>
      <c r="O63" s="34" t="n">
        <f aca="false">SUMIFS('Master List'!$D:$D,'Master List'!$F:$F,$A63,'Master List'!$B:$B,O$2)</f>
        <v>0</v>
      </c>
      <c r="P63" s="34" t="n">
        <f aca="false">SUMIFS('Master List'!$D:$D,'Master List'!$F:$F,$A63,'Master List'!$B:$B,P$2)</f>
        <v>0</v>
      </c>
      <c r="Q63" s="34" t="n">
        <f aca="false">SUMIFS('Master List'!$D:$D,'Master List'!$F:$F,$A63,'Master List'!$B:$B,Q$2)</f>
        <v>0</v>
      </c>
      <c r="R63" s="34" t="n">
        <f aca="false">SUMIFS('Master List'!$D:$D,'Master List'!$F:$F,$A63,'Master List'!$B:$B,R$2)</f>
        <v>0</v>
      </c>
      <c r="S63" s="34" t="n">
        <f aca="false">SUMIFS('Master List'!$D:$D,'Master List'!$F:$F,$A63,'Master List'!$B:$B,S$2)</f>
        <v>0</v>
      </c>
      <c r="T63" s="34" t="n">
        <f aca="false">SUMIFS('Master List'!$D:$D,'Master List'!$F:$F,$A63,'Master List'!$B:$B,T$2)</f>
        <v>0</v>
      </c>
      <c r="U63" s="34" t="n">
        <f aca="false">SUMIFS('Master List'!$D:$D,'Master List'!$F:$F,$A63,'Master List'!$B:$B,U$2)</f>
        <v>0</v>
      </c>
      <c r="V63" s="34" t="n">
        <f aca="false">SUMIFS('Master List'!$D:$D,'Master List'!$F:$F,$A63,'Master List'!$B:$B,V$2)</f>
        <v>0</v>
      </c>
      <c r="W63" s="34" t="n">
        <f aca="false">SUMIFS('Master List'!$D:$D,'Master List'!$F:$F,$A63,'Master List'!$B:$B,W$2)</f>
        <v>0</v>
      </c>
      <c r="X63" s="34" t="n">
        <f aca="false">SUMIFS('Master List'!$D:$D,'Master List'!$F:$F,$A63,'Master List'!$B:$B,X$2)</f>
        <v>0</v>
      </c>
      <c r="Y63" s="34" t="n">
        <f aca="false">SUMIFS('Master List'!$D:$D,'Master List'!$F:$F,$A63,'Master List'!$B:$B,Y$2)</f>
        <v>0</v>
      </c>
      <c r="Z63" s="52" t="n">
        <f aca="false">SUMIFS('Master List'!$D:$D,'Master List'!$F:$F,$A63)</f>
        <v>12</v>
      </c>
      <c r="AA63" s="53" t="n">
        <f aca="false">Z63-SUM(D63:Y63)</f>
        <v>0</v>
      </c>
      <c r="AB63" s="1"/>
    </row>
    <row r="64" customFormat="false" ht="15.75" hidden="false" customHeight="true" outlineLevel="0" collapsed="false">
      <c r="A64" s="1" t="s">
        <v>1205</v>
      </c>
      <c r="B64" s="17" t="s">
        <v>3514</v>
      </c>
      <c r="C64" s="1"/>
      <c r="D64" s="34" t="n">
        <f aca="false">SUMIFS('Master List'!$D:$D,'Master List'!$F:$F,$A64,'Master List'!$B:$B,D$2)</f>
        <v>0</v>
      </c>
      <c r="E64" s="34" t="n">
        <f aca="false">SUMIFS('Master List'!$D:$D,'Master List'!$F:$F,$A64,'Master List'!$B:$B,E$2)</f>
        <v>0</v>
      </c>
      <c r="F64" s="34" t="n">
        <f aca="false">SUMIFS('Master List'!$D:$D,'Master List'!$F:$F,$A64,'Master List'!$B:$B,F$2)</f>
        <v>0</v>
      </c>
      <c r="G64" s="34" t="n">
        <f aca="false">SUMIFS('Master List'!$D:$D,'Master List'!$F:$F,$A64,'Master List'!$B:$B,G$2)</f>
        <v>0</v>
      </c>
      <c r="H64" s="34" t="n">
        <f aca="false">SUMIFS('Master List'!$D:$D,'Master List'!$F:$F,$A64,'Master List'!$B:$B,H$2)</f>
        <v>0</v>
      </c>
      <c r="I64" s="34" t="n">
        <f aca="false">SUMIFS('Master List'!$D:$D,'Master List'!$F:$F,$A64,'Master List'!$B:$B,I$2)</f>
        <v>0</v>
      </c>
      <c r="J64" s="34" t="n">
        <f aca="false">SUMIFS('Master List'!$D:$D,'Master List'!$F:$F,$A64,'Master List'!$B:$B,J$2)</f>
        <v>0</v>
      </c>
      <c r="K64" s="34" t="n">
        <f aca="false">SUMIFS('Master List'!$D:$D,'Master List'!$F:$F,$A64,'Master List'!$B:$B,K$2)</f>
        <v>6</v>
      </c>
      <c r="L64" s="34" t="n">
        <f aca="false">SUMIFS('Master List'!$D:$D,'Master List'!$F:$F,$A64,'Master List'!$B:$B,L$2)</f>
        <v>0</v>
      </c>
      <c r="M64" s="34" t="n">
        <f aca="false">SUMIFS('Master List'!$D:$D,'Master List'!$F:$F,$A64,'Master List'!$B:$B,M$2)</f>
        <v>0</v>
      </c>
      <c r="N64" s="34" t="n">
        <f aca="false">SUMIFS('Master List'!$D:$D,'Master List'!$F:$F,$A64,'Master List'!$B:$B,N$2)</f>
        <v>0</v>
      </c>
      <c r="O64" s="34" t="n">
        <f aca="false">SUMIFS('Master List'!$D:$D,'Master List'!$F:$F,$A64,'Master List'!$B:$B,O$2)</f>
        <v>0</v>
      </c>
      <c r="P64" s="34" t="n">
        <f aca="false">SUMIFS('Master List'!$D:$D,'Master List'!$F:$F,$A64,'Master List'!$B:$B,P$2)</f>
        <v>0</v>
      </c>
      <c r="Q64" s="34" t="n">
        <f aca="false">SUMIFS('Master List'!$D:$D,'Master List'!$F:$F,$A64,'Master List'!$B:$B,Q$2)</f>
        <v>0</v>
      </c>
      <c r="R64" s="34" t="n">
        <f aca="false">SUMIFS('Master List'!$D:$D,'Master List'!$F:$F,$A64,'Master List'!$B:$B,R$2)</f>
        <v>0</v>
      </c>
      <c r="S64" s="34" t="n">
        <f aca="false">SUMIFS('Master List'!$D:$D,'Master List'!$F:$F,$A64,'Master List'!$B:$B,S$2)</f>
        <v>0</v>
      </c>
      <c r="T64" s="34" t="n">
        <f aca="false">SUMIFS('Master List'!$D:$D,'Master List'!$F:$F,$A64,'Master List'!$B:$B,T$2)</f>
        <v>0</v>
      </c>
      <c r="U64" s="34" t="n">
        <f aca="false">SUMIFS('Master List'!$D:$D,'Master List'!$F:$F,$A64,'Master List'!$B:$B,U$2)</f>
        <v>0</v>
      </c>
      <c r="V64" s="34" t="n">
        <f aca="false">SUMIFS('Master List'!$D:$D,'Master List'!$F:$F,$A64,'Master List'!$B:$B,V$2)</f>
        <v>0</v>
      </c>
      <c r="W64" s="34" t="n">
        <f aca="false">SUMIFS('Master List'!$D:$D,'Master List'!$F:$F,$A64,'Master List'!$B:$B,W$2)</f>
        <v>0</v>
      </c>
      <c r="X64" s="34" t="n">
        <f aca="false">SUMIFS('Master List'!$D:$D,'Master List'!$F:$F,$A64,'Master List'!$B:$B,X$2)</f>
        <v>0</v>
      </c>
      <c r="Y64" s="34" t="n">
        <f aca="false">SUMIFS('Master List'!$D:$D,'Master List'!$F:$F,$A64,'Master List'!$B:$B,Y$2)</f>
        <v>0</v>
      </c>
      <c r="Z64" s="52" t="n">
        <f aca="false">SUMIFS('Master List'!$D:$D,'Master List'!$F:$F,$A64)</f>
        <v>6</v>
      </c>
      <c r="AA64" s="53" t="n">
        <f aca="false">Z64-SUM(D64:Y64)</f>
        <v>0</v>
      </c>
      <c r="AB64" s="1"/>
    </row>
    <row r="65" customFormat="false" ht="15.75" hidden="false" customHeight="true" outlineLevel="0" collapsed="false">
      <c r="A65" s="1" t="s">
        <v>1222</v>
      </c>
      <c r="B65" s="1"/>
      <c r="C65" s="1"/>
      <c r="D65" s="34" t="n">
        <f aca="false">SUMIFS('Master List'!$D:$D,'Master List'!$F:$F,$A65,'Master List'!$B:$B,D$2)</f>
        <v>0</v>
      </c>
      <c r="E65" s="34" t="n">
        <f aca="false">SUMIFS('Master List'!$D:$D,'Master List'!$F:$F,$A65,'Master List'!$B:$B,E$2)</f>
        <v>0</v>
      </c>
      <c r="F65" s="34" t="n">
        <f aca="false">SUMIFS('Master List'!$D:$D,'Master List'!$F:$F,$A65,'Master List'!$B:$B,F$2)</f>
        <v>12</v>
      </c>
      <c r="G65" s="34" t="n">
        <f aca="false">SUMIFS('Master List'!$D:$D,'Master List'!$F:$F,$A65,'Master List'!$B:$B,G$2)</f>
        <v>0</v>
      </c>
      <c r="H65" s="34" t="n">
        <f aca="false">SUMIFS('Master List'!$D:$D,'Master List'!$F:$F,$A65,'Master List'!$B:$B,H$2)</f>
        <v>0</v>
      </c>
      <c r="I65" s="34" t="n">
        <f aca="false">SUMIFS('Master List'!$D:$D,'Master List'!$F:$F,$A65,'Master List'!$B:$B,I$2)</f>
        <v>0</v>
      </c>
      <c r="J65" s="34" t="n">
        <f aca="false">SUMIFS('Master List'!$D:$D,'Master List'!$F:$F,$A65,'Master List'!$B:$B,J$2)</f>
        <v>0</v>
      </c>
      <c r="K65" s="34" t="n">
        <f aca="false">SUMIFS('Master List'!$D:$D,'Master List'!$F:$F,$A65,'Master List'!$B:$B,K$2)</f>
        <v>0</v>
      </c>
      <c r="L65" s="34" t="n">
        <f aca="false">SUMIFS('Master List'!$D:$D,'Master List'!$F:$F,$A65,'Master List'!$B:$B,L$2)</f>
        <v>0</v>
      </c>
      <c r="M65" s="34" t="n">
        <f aca="false">SUMIFS('Master List'!$D:$D,'Master List'!$F:$F,$A65,'Master List'!$B:$B,M$2)</f>
        <v>0</v>
      </c>
      <c r="N65" s="34" t="n">
        <f aca="false">SUMIFS('Master List'!$D:$D,'Master List'!$F:$F,$A65,'Master List'!$B:$B,N$2)</f>
        <v>0</v>
      </c>
      <c r="O65" s="34" t="n">
        <f aca="false">SUMIFS('Master List'!$D:$D,'Master List'!$F:$F,$A65,'Master List'!$B:$B,O$2)</f>
        <v>0</v>
      </c>
      <c r="P65" s="34" t="n">
        <f aca="false">SUMIFS('Master List'!$D:$D,'Master List'!$F:$F,$A65,'Master List'!$B:$B,P$2)</f>
        <v>0</v>
      </c>
      <c r="Q65" s="34" t="n">
        <f aca="false">SUMIFS('Master List'!$D:$D,'Master List'!$F:$F,$A65,'Master List'!$B:$B,Q$2)</f>
        <v>0</v>
      </c>
      <c r="R65" s="34" t="n">
        <f aca="false">SUMIFS('Master List'!$D:$D,'Master List'!$F:$F,$A65,'Master List'!$B:$B,R$2)</f>
        <v>0</v>
      </c>
      <c r="S65" s="34" t="n">
        <f aca="false">SUMIFS('Master List'!$D:$D,'Master List'!$F:$F,$A65,'Master List'!$B:$B,S$2)</f>
        <v>0</v>
      </c>
      <c r="T65" s="34" t="n">
        <f aca="false">SUMIFS('Master List'!$D:$D,'Master List'!$F:$F,$A65,'Master List'!$B:$B,T$2)</f>
        <v>0</v>
      </c>
      <c r="U65" s="34" t="n">
        <f aca="false">SUMIFS('Master List'!$D:$D,'Master List'!$F:$F,$A65,'Master List'!$B:$B,U$2)</f>
        <v>0</v>
      </c>
      <c r="V65" s="34" t="n">
        <f aca="false">SUMIFS('Master List'!$D:$D,'Master List'!$F:$F,$A65,'Master List'!$B:$B,V$2)</f>
        <v>0</v>
      </c>
      <c r="W65" s="34" t="n">
        <f aca="false">SUMIFS('Master List'!$D:$D,'Master List'!$F:$F,$A65,'Master List'!$B:$B,W$2)</f>
        <v>0</v>
      </c>
      <c r="X65" s="34" t="n">
        <f aca="false">SUMIFS('Master List'!$D:$D,'Master List'!$F:$F,$A65,'Master List'!$B:$B,X$2)</f>
        <v>0</v>
      </c>
      <c r="Y65" s="34" t="n">
        <f aca="false">SUMIFS('Master List'!$D:$D,'Master List'!$F:$F,$A65,'Master List'!$B:$B,Y$2)</f>
        <v>0</v>
      </c>
      <c r="Z65" s="52" t="n">
        <f aca="false">SUMIFS('Master List'!$D:$D,'Master List'!$F:$F,$A65)</f>
        <v>12</v>
      </c>
      <c r="AA65" s="53" t="n">
        <f aca="false">Z65-SUM(D65:Y65)</f>
        <v>0</v>
      </c>
      <c r="AB65" s="1"/>
    </row>
    <row r="66" customFormat="false" ht="15.75" hidden="false" customHeight="true" outlineLevel="0" collapsed="false">
      <c r="A66" s="1" t="s">
        <v>1239</v>
      </c>
      <c r="B66" s="17" t="s">
        <v>3547</v>
      </c>
      <c r="C66" s="1"/>
      <c r="D66" s="34" t="n">
        <f aca="false">SUMIFS('Master List'!$D:$D,'Master List'!$F:$F,$A66,'Master List'!$B:$B,D$2)</f>
        <v>0</v>
      </c>
      <c r="E66" s="34" t="n">
        <f aca="false">SUMIFS('Master List'!$D:$D,'Master List'!$F:$F,$A66,'Master List'!$B:$B,E$2)</f>
        <v>0</v>
      </c>
      <c r="F66" s="34" t="n">
        <f aca="false">SUMIFS('Master List'!$D:$D,'Master List'!$F:$F,$A66,'Master List'!$B:$B,F$2)</f>
        <v>0</v>
      </c>
      <c r="G66" s="34" t="n">
        <f aca="false">SUMIFS('Master List'!$D:$D,'Master List'!$F:$F,$A66,'Master List'!$B:$B,G$2)</f>
        <v>0</v>
      </c>
      <c r="H66" s="34" t="n">
        <f aca="false">SUMIFS('Master List'!$D:$D,'Master List'!$F:$F,$A66,'Master List'!$B:$B,H$2)</f>
        <v>0</v>
      </c>
      <c r="I66" s="34" t="n">
        <f aca="false">SUMIFS('Master List'!$D:$D,'Master List'!$F:$F,$A66,'Master List'!$B:$B,I$2)</f>
        <v>0</v>
      </c>
      <c r="J66" s="34" t="n">
        <f aca="false">SUMIFS('Master List'!$D:$D,'Master List'!$F:$F,$A66,'Master List'!$B:$B,J$2)</f>
        <v>6</v>
      </c>
      <c r="K66" s="34" t="n">
        <f aca="false">SUMIFS('Master List'!$D:$D,'Master List'!$F:$F,$A66,'Master List'!$B:$B,K$2)</f>
        <v>0</v>
      </c>
      <c r="L66" s="34" t="n">
        <f aca="false">SUMIFS('Master List'!$D:$D,'Master List'!$F:$F,$A66,'Master List'!$B:$B,L$2)</f>
        <v>0</v>
      </c>
      <c r="M66" s="34" t="n">
        <f aca="false">SUMIFS('Master List'!$D:$D,'Master List'!$F:$F,$A66,'Master List'!$B:$B,M$2)</f>
        <v>0</v>
      </c>
      <c r="N66" s="34" t="n">
        <f aca="false">SUMIFS('Master List'!$D:$D,'Master List'!$F:$F,$A66,'Master List'!$B:$B,N$2)</f>
        <v>0</v>
      </c>
      <c r="O66" s="34" t="n">
        <f aca="false">SUMIFS('Master List'!$D:$D,'Master List'!$F:$F,$A66,'Master List'!$B:$B,O$2)</f>
        <v>0</v>
      </c>
      <c r="P66" s="34" t="n">
        <f aca="false">SUMIFS('Master List'!$D:$D,'Master List'!$F:$F,$A66,'Master List'!$B:$B,P$2)</f>
        <v>0</v>
      </c>
      <c r="Q66" s="34" t="n">
        <f aca="false">SUMIFS('Master List'!$D:$D,'Master List'!$F:$F,$A66,'Master List'!$B:$B,Q$2)</f>
        <v>0</v>
      </c>
      <c r="R66" s="34" t="n">
        <f aca="false">SUMIFS('Master List'!$D:$D,'Master List'!$F:$F,$A66,'Master List'!$B:$B,R$2)</f>
        <v>0</v>
      </c>
      <c r="S66" s="34" t="n">
        <f aca="false">SUMIFS('Master List'!$D:$D,'Master List'!$F:$F,$A66,'Master List'!$B:$B,S$2)</f>
        <v>0</v>
      </c>
      <c r="T66" s="34" t="n">
        <f aca="false">SUMIFS('Master List'!$D:$D,'Master List'!$F:$F,$A66,'Master List'!$B:$B,T$2)</f>
        <v>0</v>
      </c>
      <c r="U66" s="34" t="n">
        <f aca="false">SUMIFS('Master List'!$D:$D,'Master List'!$F:$F,$A66,'Master List'!$B:$B,U$2)</f>
        <v>0</v>
      </c>
      <c r="V66" s="34" t="n">
        <f aca="false">SUMIFS('Master List'!$D:$D,'Master List'!$F:$F,$A66,'Master List'!$B:$B,V$2)</f>
        <v>0</v>
      </c>
      <c r="W66" s="34" t="n">
        <f aca="false">SUMIFS('Master List'!$D:$D,'Master List'!$F:$F,$A66,'Master List'!$B:$B,W$2)</f>
        <v>0</v>
      </c>
      <c r="X66" s="34" t="n">
        <f aca="false">SUMIFS('Master List'!$D:$D,'Master List'!$F:$F,$A66,'Master List'!$B:$B,X$2)</f>
        <v>0</v>
      </c>
      <c r="Y66" s="34" t="n">
        <f aca="false">SUMIFS('Master List'!$D:$D,'Master List'!$F:$F,$A66,'Master List'!$B:$B,Y$2)</f>
        <v>0</v>
      </c>
      <c r="Z66" s="52" t="n">
        <f aca="false">SUMIFS('Master List'!$D:$D,'Master List'!$F:$F,$A66)</f>
        <v>6</v>
      </c>
      <c r="AA66" s="53" t="n">
        <f aca="false">Z66-SUM(D66:Y66)</f>
        <v>0</v>
      </c>
      <c r="AB66" s="1"/>
    </row>
    <row r="67" customFormat="false" ht="15.75" hidden="false" customHeight="true" outlineLevel="0" collapsed="false">
      <c r="A67" s="1" t="s">
        <v>1252</v>
      </c>
      <c r="B67" s="17" t="s">
        <v>3547</v>
      </c>
      <c r="C67" s="1"/>
      <c r="D67" s="34" t="n">
        <f aca="false">SUMIFS('Master List'!$D:$D,'Master List'!$F:$F,$A67,'Master List'!$B:$B,D$2)</f>
        <v>0</v>
      </c>
      <c r="E67" s="34" t="n">
        <f aca="false">SUMIFS('Master List'!$D:$D,'Master List'!$F:$F,$A67,'Master List'!$B:$B,E$2)</f>
        <v>0</v>
      </c>
      <c r="F67" s="34" t="n">
        <f aca="false">SUMIFS('Master List'!$D:$D,'Master List'!$F:$F,$A67,'Master List'!$B:$B,F$2)</f>
        <v>0</v>
      </c>
      <c r="G67" s="34" t="n">
        <f aca="false">SUMIFS('Master List'!$D:$D,'Master List'!$F:$F,$A67,'Master List'!$B:$B,G$2)</f>
        <v>0</v>
      </c>
      <c r="H67" s="34" t="n">
        <f aca="false">SUMIFS('Master List'!$D:$D,'Master List'!$F:$F,$A67,'Master List'!$B:$B,H$2)</f>
        <v>0</v>
      </c>
      <c r="I67" s="34" t="n">
        <f aca="false">SUMIFS('Master List'!$D:$D,'Master List'!$F:$F,$A67,'Master List'!$B:$B,I$2)</f>
        <v>6</v>
      </c>
      <c r="J67" s="34" t="n">
        <f aca="false">SUMIFS('Master List'!$D:$D,'Master List'!$F:$F,$A67,'Master List'!$B:$B,J$2)</f>
        <v>0</v>
      </c>
      <c r="K67" s="34" t="n">
        <f aca="false">SUMIFS('Master List'!$D:$D,'Master List'!$F:$F,$A67,'Master List'!$B:$B,K$2)</f>
        <v>0</v>
      </c>
      <c r="L67" s="34" t="n">
        <f aca="false">SUMIFS('Master List'!$D:$D,'Master List'!$F:$F,$A67,'Master List'!$B:$B,L$2)</f>
        <v>0</v>
      </c>
      <c r="M67" s="34" t="n">
        <f aca="false">SUMIFS('Master List'!$D:$D,'Master List'!$F:$F,$A67,'Master List'!$B:$B,M$2)</f>
        <v>0</v>
      </c>
      <c r="N67" s="34" t="n">
        <f aca="false">SUMIFS('Master List'!$D:$D,'Master List'!$F:$F,$A67,'Master List'!$B:$B,N$2)</f>
        <v>0</v>
      </c>
      <c r="O67" s="34" t="n">
        <f aca="false">SUMIFS('Master List'!$D:$D,'Master List'!$F:$F,$A67,'Master List'!$B:$B,O$2)</f>
        <v>0</v>
      </c>
      <c r="P67" s="34" t="n">
        <f aca="false">SUMIFS('Master List'!$D:$D,'Master List'!$F:$F,$A67,'Master List'!$B:$B,P$2)</f>
        <v>0</v>
      </c>
      <c r="Q67" s="34" t="n">
        <f aca="false">SUMIFS('Master List'!$D:$D,'Master List'!$F:$F,$A67,'Master List'!$B:$B,Q$2)</f>
        <v>0</v>
      </c>
      <c r="R67" s="34" t="n">
        <f aca="false">SUMIFS('Master List'!$D:$D,'Master List'!$F:$F,$A67,'Master List'!$B:$B,R$2)</f>
        <v>0</v>
      </c>
      <c r="S67" s="34" t="n">
        <f aca="false">SUMIFS('Master List'!$D:$D,'Master List'!$F:$F,$A67,'Master List'!$B:$B,S$2)</f>
        <v>0</v>
      </c>
      <c r="T67" s="34" t="n">
        <f aca="false">SUMIFS('Master List'!$D:$D,'Master List'!$F:$F,$A67,'Master List'!$B:$B,T$2)</f>
        <v>0</v>
      </c>
      <c r="U67" s="34" t="n">
        <f aca="false">SUMIFS('Master List'!$D:$D,'Master List'!$F:$F,$A67,'Master List'!$B:$B,U$2)</f>
        <v>0</v>
      </c>
      <c r="V67" s="34" t="n">
        <f aca="false">SUMIFS('Master List'!$D:$D,'Master List'!$F:$F,$A67,'Master List'!$B:$B,V$2)</f>
        <v>0</v>
      </c>
      <c r="W67" s="34" t="n">
        <f aca="false">SUMIFS('Master List'!$D:$D,'Master List'!$F:$F,$A67,'Master List'!$B:$B,W$2)</f>
        <v>0</v>
      </c>
      <c r="X67" s="34" t="n">
        <f aca="false">SUMIFS('Master List'!$D:$D,'Master List'!$F:$F,$A67,'Master List'!$B:$B,X$2)</f>
        <v>0</v>
      </c>
      <c r="Y67" s="34" t="n">
        <f aca="false">SUMIFS('Master List'!$D:$D,'Master List'!$F:$F,$A67,'Master List'!$B:$B,Y$2)</f>
        <v>0</v>
      </c>
      <c r="Z67" s="52" t="n">
        <f aca="false">SUMIFS('Master List'!$D:$D,'Master List'!$F:$F,$A67)</f>
        <v>6</v>
      </c>
      <c r="AA67" s="53" t="n">
        <f aca="false">Z67-SUM(D67:Y67)</f>
        <v>0</v>
      </c>
      <c r="AB67" s="1"/>
    </row>
    <row r="68" customFormat="false" ht="15.75" hidden="false" customHeight="true" outlineLevel="0" collapsed="false">
      <c r="A68" s="33" t="s">
        <v>1266</v>
      </c>
      <c r="B68" s="17" t="s">
        <v>2702</v>
      </c>
      <c r="C68" s="1"/>
      <c r="D68" s="34" t="n">
        <f aca="false">SUMIFS('Master List'!$D:$D,'Master List'!$F:$F,$A68,'Master List'!$B:$B,D$2)</f>
        <v>0</v>
      </c>
      <c r="E68" s="34" t="n">
        <f aca="false">SUMIFS('Master List'!$D:$D,'Master List'!$F:$F,$A68,'Master List'!$B:$B,E$2)</f>
        <v>0</v>
      </c>
      <c r="F68" s="34" t="n">
        <f aca="false">SUMIFS('Master List'!$D:$D,'Master List'!$F:$F,$A68,'Master List'!$B:$B,F$2)</f>
        <v>0</v>
      </c>
      <c r="G68" s="34" t="n">
        <f aca="false">SUMIFS('Master List'!$D:$D,'Master List'!$F:$F,$A68,'Master List'!$B:$B,G$2)</f>
        <v>0</v>
      </c>
      <c r="H68" s="34" t="n">
        <f aca="false">SUMIFS('Master List'!$D:$D,'Master List'!$F:$F,$A68,'Master List'!$B:$B,H$2)</f>
        <v>0</v>
      </c>
      <c r="I68" s="34" t="n">
        <f aca="false">SUMIFS('Master List'!$D:$D,'Master List'!$F:$F,$A68,'Master List'!$B:$B,I$2)</f>
        <v>0</v>
      </c>
      <c r="J68" s="34" t="n">
        <f aca="false">SUMIFS('Master List'!$D:$D,'Master List'!$F:$F,$A68,'Master List'!$B:$B,J$2)</f>
        <v>6</v>
      </c>
      <c r="K68" s="34" t="n">
        <f aca="false">SUMIFS('Master List'!$D:$D,'Master List'!$F:$F,$A68,'Master List'!$B:$B,K$2)</f>
        <v>0</v>
      </c>
      <c r="L68" s="34" t="n">
        <f aca="false">SUMIFS('Master List'!$D:$D,'Master List'!$F:$F,$A68,'Master List'!$B:$B,L$2)</f>
        <v>0</v>
      </c>
      <c r="M68" s="34" t="n">
        <f aca="false">SUMIFS('Master List'!$D:$D,'Master List'!$F:$F,$A68,'Master List'!$B:$B,M$2)</f>
        <v>0</v>
      </c>
      <c r="N68" s="34" t="n">
        <f aca="false">SUMIFS('Master List'!$D:$D,'Master List'!$F:$F,$A68,'Master List'!$B:$B,N$2)</f>
        <v>0</v>
      </c>
      <c r="O68" s="34" t="n">
        <f aca="false">SUMIFS('Master List'!$D:$D,'Master List'!$F:$F,$A68,'Master List'!$B:$B,O$2)</f>
        <v>0</v>
      </c>
      <c r="P68" s="34" t="n">
        <f aca="false">SUMIFS('Master List'!$D:$D,'Master List'!$F:$F,$A68,'Master List'!$B:$B,P$2)</f>
        <v>0</v>
      </c>
      <c r="Q68" s="34" t="n">
        <f aca="false">SUMIFS('Master List'!$D:$D,'Master List'!$F:$F,$A68,'Master List'!$B:$B,Q$2)</f>
        <v>0</v>
      </c>
      <c r="R68" s="34" t="n">
        <f aca="false">SUMIFS('Master List'!$D:$D,'Master List'!$F:$F,$A68,'Master List'!$B:$B,R$2)</f>
        <v>0</v>
      </c>
      <c r="S68" s="34" t="n">
        <f aca="false">SUMIFS('Master List'!$D:$D,'Master List'!$F:$F,$A68,'Master List'!$B:$B,S$2)</f>
        <v>0</v>
      </c>
      <c r="T68" s="34" t="n">
        <f aca="false">SUMIFS('Master List'!$D:$D,'Master List'!$F:$F,$A68,'Master List'!$B:$B,T$2)</f>
        <v>0</v>
      </c>
      <c r="U68" s="34" t="n">
        <f aca="false">SUMIFS('Master List'!$D:$D,'Master List'!$F:$F,$A68,'Master List'!$B:$B,U$2)</f>
        <v>0</v>
      </c>
      <c r="V68" s="34" t="n">
        <f aca="false">SUMIFS('Master List'!$D:$D,'Master List'!$F:$F,$A68,'Master List'!$B:$B,V$2)</f>
        <v>0</v>
      </c>
      <c r="W68" s="34" t="n">
        <f aca="false">SUMIFS('Master List'!$D:$D,'Master List'!$F:$F,$A68,'Master List'!$B:$B,W$2)</f>
        <v>0</v>
      </c>
      <c r="X68" s="34" t="n">
        <f aca="false">SUMIFS('Master List'!$D:$D,'Master List'!$F:$F,$A68,'Master List'!$B:$B,X$2)</f>
        <v>0</v>
      </c>
      <c r="Y68" s="34" t="n">
        <f aca="false">SUMIFS('Master List'!$D:$D,'Master List'!$F:$F,$A68,'Master List'!$B:$B,Y$2)</f>
        <v>0</v>
      </c>
      <c r="Z68" s="52" t="n">
        <f aca="false">SUMIFS('Master List'!$D:$D,'Master List'!$F:$F,$A68)</f>
        <v>6</v>
      </c>
      <c r="AA68" s="53" t="n">
        <f aca="false">Z68-SUM(D68:Y68)</f>
        <v>0</v>
      </c>
      <c r="AB68" s="1"/>
    </row>
    <row r="69" customFormat="false" ht="15.75" hidden="false" customHeight="true" outlineLevel="0" collapsed="false">
      <c r="A69" s="1" t="s">
        <v>1279</v>
      </c>
      <c r="B69" s="17" t="s">
        <v>3557</v>
      </c>
      <c r="C69" s="1"/>
      <c r="D69" s="34" t="n">
        <f aca="false">SUMIFS('Master List'!$D:$D,'Master List'!$F:$F,$A69,'Master List'!$B:$B,D$2)</f>
        <v>0</v>
      </c>
      <c r="E69" s="34" t="n">
        <f aca="false">SUMIFS('Master List'!$D:$D,'Master List'!$F:$F,$A69,'Master List'!$B:$B,E$2)</f>
        <v>0</v>
      </c>
      <c r="F69" s="34" t="n">
        <f aca="false">SUMIFS('Master List'!$D:$D,'Master List'!$F:$F,$A69,'Master List'!$B:$B,F$2)</f>
        <v>0</v>
      </c>
      <c r="G69" s="34" t="n">
        <f aca="false">SUMIFS('Master List'!$D:$D,'Master List'!$F:$F,$A69,'Master List'!$B:$B,G$2)</f>
        <v>0</v>
      </c>
      <c r="H69" s="34" t="n">
        <f aca="false">SUMIFS('Master List'!$D:$D,'Master List'!$F:$F,$A69,'Master List'!$B:$B,H$2)</f>
        <v>0</v>
      </c>
      <c r="I69" s="34" t="n">
        <f aca="false">SUMIFS('Master List'!$D:$D,'Master List'!$F:$F,$A69,'Master List'!$B:$B,I$2)</f>
        <v>0</v>
      </c>
      <c r="J69" s="34" t="n">
        <f aca="false">SUMIFS('Master List'!$D:$D,'Master List'!$F:$F,$A69,'Master List'!$B:$B,J$2)</f>
        <v>0</v>
      </c>
      <c r="K69" s="34" t="n">
        <f aca="false">SUMIFS('Master List'!$D:$D,'Master List'!$F:$F,$A69,'Master List'!$B:$B,K$2)</f>
        <v>0</v>
      </c>
      <c r="L69" s="34" t="n">
        <f aca="false">SUMIFS('Master List'!$D:$D,'Master List'!$F:$F,$A69,'Master List'!$B:$B,L$2)</f>
        <v>5</v>
      </c>
      <c r="M69" s="34" t="n">
        <f aca="false">SUMIFS('Master List'!$D:$D,'Master List'!$F:$F,$A69,'Master List'!$B:$B,M$2)</f>
        <v>1</v>
      </c>
      <c r="N69" s="34" t="n">
        <f aca="false">SUMIFS('Master List'!$D:$D,'Master List'!$F:$F,$A69,'Master List'!$B:$B,N$2)</f>
        <v>6</v>
      </c>
      <c r="O69" s="34" t="n">
        <f aca="false">SUMIFS('Master List'!$D:$D,'Master List'!$F:$F,$A69,'Master List'!$B:$B,O$2)</f>
        <v>0</v>
      </c>
      <c r="P69" s="34" t="n">
        <f aca="false">SUMIFS('Master List'!$D:$D,'Master List'!$F:$F,$A69,'Master List'!$B:$B,P$2)</f>
        <v>0</v>
      </c>
      <c r="Q69" s="34" t="n">
        <f aca="false">SUMIFS('Master List'!$D:$D,'Master List'!$F:$F,$A69,'Master List'!$B:$B,Q$2)</f>
        <v>1</v>
      </c>
      <c r="R69" s="34" t="n">
        <f aca="false">SUMIFS('Master List'!$D:$D,'Master List'!$F:$F,$A69,'Master List'!$B:$B,R$2)</f>
        <v>0</v>
      </c>
      <c r="S69" s="34" t="n">
        <f aca="false">SUMIFS('Master List'!$D:$D,'Master List'!$F:$F,$A69,'Master List'!$B:$B,S$2)</f>
        <v>0</v>
      </c>
      <c r="T69" s="34" t="n">
        <f aca="false">SUMIFS('Master List'!$D:$D,'Master List'!$F:$F,$A69,'Master List'!$B:$B,T$2)</f>
        <v>0</v>
      </c>
      <c r="U69" s="34" t="n">
        <f aca="false">SUMIFS('Master List'!$D:$D,'Master List'!$F:$F,$A69,'Master List'!$B:$B,U$2)</f>
        <v>0</v>
      </c>
      <c r="V69" s="34" t="n">
        <f aca="false">SUMIFS('Master List'!$D:$D,'Master List'!$F:$F,$A69,'Master List'!$B:$B,V$2)</f>
        <v>0</v>
      </c>
      <c r="W69" s="34" t="n">
        <f aca="false">SUMIFS('Master List'!$D:$D,'Master List'!$F:$F,$A69,'Master List'!$B:$B,W$2)</f>
        <v>0</v>
      </c>
      <c r="X69" s="34" t="n">
        <f aca="false">SUMIFS('Master List'!$D:$D,'Master List'!$F:$F,$A69,'Master List'!$B:$B,X$2)</f>
        <v>0</v>
      </c>
      <c r="Y69" s="34" t="n">
        <f aca="false">SUMIFS('Master List'!$D:$D,'Master List'!$F:$F,$A69,'Master List'!$B:$B,Y$2)</f>
        <v>0</v>
      </c>
      <c r="Z69" s="52" t="n">
        <f aca="false">SUMIFS('Master List'!$D:$D,'Master List'!$F:$F,$A69)</f>
        <v>13</v>
      </c>
      <c r="AA69" s="53" t="n">
        <f aca="false">Z69-SUM(D69:Y69)</f>
        <v>0</v>
      </c>
      <c r="AB69" s="1"/>
    </row>
    <row r="70" customFormat="false" ht="15.75" hidden="false" customHeight="true" outlineLevel="0" collapsed="false">
      <c r="A70" s="33" t="s">
        <v>1283</v>
      </c>
      <c r="B70" s="1"/>
      <c r="C70" s="1"/>
      <c r="D70" s="34" t="n">
        <f aca="false">SUMIFS('Master List'!$D:$D,'Master List'!$F:$F,$A70,'Master List'!$B:$B,D$2)</f>
        <v>0</v>
      </c>
      <c r="E70" s="34" t="n">
        <f aca="false">SUMIFS('Master List'!$D:$D,'Master List'!$F:$F,$A70,'Master List'!$B:$B,E$2)</f>
        <v>0</v>
      </c>
      <c r="F70" s="34" t="n">
        <f aca="false">SUMIFS('Master List'!$D:$D,'Master List'!$F:$F,$A70,'Master List'!$B:$B,F$2)</f>
        <v>0</v>
      </c>
      <c r="G70" s="34" t="n">
        <f aca="false">SUMIFS('Master List'!$D:$D,'Master List'!$F:$F,$A70,'Master List'!$B:$B,G$2)</f>
        <v>0</v>
      </c>
      <c r="H70" s="34" t="n">
        <f aca="false">SUMIFS('Master List'!$D:$D,'Master List'!$F:$F,$A70,'Master List'!$B:$B,H$2)</f>
        <v>0</v>
      </c>
      <c r="I70" s="34" t="n">
        <f aca="false">SUMIFS('Master List'!$D:$D,'Master List'!$F:$F,$A70,'Master List'!$B:$B,I$2)</f>
        <v>6</v>
      </c>
      <c r="J70" s="34" t="n">
        <f aca="false">SUMIFS('Master List'!$D:$D,'Master List'!$F:$F,$A70,'Master List'!$B:$B,J$2)</f>
        <v>0</v>
      </c>
      <c r="K70" s="34" t="n">
        <f aca="false">SUMIFS('Master List'!$D:$D,'Master List'!$F:$F,$A70,'Master List'!$B:$B,K$2)</f>
        <v>0</v>
      </c>
      <c r="L70" s="34" t="n">
        <f aca="false">SUMIFS('Master List'!$D:$D,'Master List'!$F:$F,$A70,'Master List'!$B:$B,L$2)</f>
        <v>0</v>
      </c>
      <c r="M70" s="34" t="n">
        <f aca="false">SUMIFS('Master List'!$D:$D,'Master List'!$F:$F,$A70,'Master List'!$B:$B,M$2)</f>
        <v>0</v>
      </c>
      <c r="N70" s="34" t="n">
        <f aca="false">SUMIFS('Master List'!$D:$D,'Master List'!$F:$F,$A70,'Master List'!$B:$B,N$2)</f>
        <v>0</v>
      </c>
      <c r="O70" s="34" t="n">
        <f aca="false">SUMIFS('Master List'!$D:$D,'Master List'!$F:$F,$A70,'Master List'!$B:$B,O$2)</f>
        <v>0</v>
      </c>
      <c r="P70" s="34" t="n">
        <f aca="false">SUMIFS('Master List'!$D:$D,'Master List'!$F:$F,$A70,'Master List'!$B:$B,P$2)</f>
        <v>0</v>
      </c>
      <c r="Q70" s="34" t="n">
        <f aca="false">SUMIFS('Master List'!$D:$D,'Master List'!$F:$F,$A70,'Master List'!$B:$B,Q$2)</f>
        <v>0</v>
      </c>
      <c r="R70" s="34" t="n">
        <f aca="false">SUMIFS('Master List'!$D:$D,'Master List'!$F:$F,$A70,'Master List'!$B:$B,R$2)</f>
        <v>0</v>
      </c>
      <c r="S70" s="34" t="n">
        <f aca="false">SUMIFS('Master List'!$D:$D,'Master List'!$F:$F,$A70,'Master List'!$B:$B,S$2)</f>
        <v>0</v>
      </c>
      <c r="T70" s="34" t="n">
        <f aca="false">SUMIFS('Master List'!$D:$D,'Master List'!$F:$F,$A70,'Master List'!$B:$B,T$2)</f>
        <v>0</v>
      </c>
      <c r="U70" s="34" t="n">
        <f aca="false">SUMIFS('Master List'!$D:$D,'Master List'!$F:$F,$A70,'Master List'!$B:$B,U$2)</f>
        <v>0</v>
      </c>
      <c r="V70" s="34" t="n">
        <f aca="false">SUMIFS('Master List'!$D:$D,'Master List'!$F:$F,$A70,'Master List'!$B:$B,V$2)</f>
        <v>0</v>
      </c>
      <c r="W70" s="34" t="n">
        <f aca="false">SUMIFS('Master List'!$D:$D,'Master List'!$F:$F,$A70,'Master List'!$B:$B,W$2)</f>
        <v>0</v>
      </c>
      <c r="X70" s="34" t="n">
        <f aca="false">SUMIFS('Master List'!$D:$D,'Master List'!$F:$F,$A70,'Master List'!$B:$B,X$2)</f>
        <v>0</v>
      </c>
      <c r="Y70" s="34" t="n">
        <f aca="false">SUMIFS('Master List'!$D:$D,'Master List'!$F:$F,$A70,'Master List'!$B:$B,Y$2)</f>
        <v>0</v>
      </c>
      <c r="Z70" s="52" t="n">
        <f aca="false">SUMIFS('Master List'!$D:$D,'Master List'!$F:$F,$A70)</f>
        <v>6</v>
      </c>
      <c r="AA70" s="53" t="n">
        <f aca="false">Z70-SUM(D70:Y70)</f>
        <v>0</v>
      </c>
      <c r="AB70" s="1"/>
    </row>
    <row r="71" customFormat="false" ht="15.75" hidden="false" customHeight="true" outlineLevel="0" collapsed="false">
      <c r="A71" s="1" t="s">
        <v>1298</v>
      </c>
      <c r="B71" s="1"/>
      <c r="C71" s="1" t="s">
        <v>3516</v>
      </c>
      <c r="D71" s="34" t="n">
        <f aca="false">SUMIFS('Master List'!$D:$D,'Master List'!$F:$F,$A71,'Master List'!$B:$B,D$2)</f>
        <v>9</v>
      </c>
      <c r="E71" s="34" t="n">
        <f aca="false">SUMIFS('Master List'!$D:$D,'Master List'!$F:$F,$A71,'Master List'!$B:$B,E$2)</f>
        <v>0</v>
      </c>
      <c r="F71" s="34" t="n">
        <f aca="false">SUMIFS('Master List'!$D:$D,'Master List'!$F:$F,$A71,'Master List'!$B:$B,F$2)</f>
        <v>0</v>
      </c>
      <c r="G71" s="34" t="n">
        <f aca="false">SUMIFS('Master List'!$D:$D,'Master List'!$F:$F,$A71,'Master List'!$B:$B,G$2)</f>
        <v>0</v>
      </c>
      <c r="H71" s="34" t="n">
        <f aca="false">SUMIFS('Master List'!$D:$D,'Master List'!$F:$F,$A71,'Master List'!$B:$B,H$2)</f>
        <v>0</v>
      </c>
      <c r="I71" s="34" t="n">
        <f aca="false">SUMIFS('Master List'!$D:$D,'Master List'!$F:$F,$A71,'Master List'!$B:$B,I$2)</f>
        <v>0</v>
      </c>
      <c r="J71" s="34" t="n">
        <f aca="false">SUMIFS('Master List'!$D:$D,'Master List'!$F:$F,$A71,'Master List'!$B:$B,J$2)</f>
        <v>0</v>
      </c>
      <c r="K71" s="34" t="n">
        <f aca="false">SUMIFS('Master List'!$D:$D,'Master List'!$F:$F,$A71,'Master List'!$B:$B,K$2)</f>
        <v>0</v>
      </c>
      <c r="L71" s="34" t="n">
        <f aca="false">SUMIFS('Master List'!$D:$D,'Master List'!$F:$F,$A71,'Master List'!$B:$B,L$2)</f>
        <v>0</v>
      </c>
      <c r="M71" s="34" t="n">
        <f aca="false">SUMIFS('Master List'!$D:$D,'Master List'!$F:$F,$A71,'Master List'!$B:$B,M$2)</f>
        <v>0</v>
      </c>
      <c r="N71" s="34" t="n">
        <f aca="false">SUMIFS('Master List'!$D:$D,'Master List'!$F:$F,$A71,'Master List'!$B:$B,N$2)</f>
        <v>0</v>
      </c>
      <c r="O71" s="34" t="n">
        <f aca="false">SUMIFS('Master List'!$D:$D,'Master List'!$F:$F,$A71,'Master List'!$B:$B,O$2)</f>
        <v>0</v>
      </c>
      <c r="P71" s="34" t="n">
        <f aca="false">SUMIFS('Master List'!$D:$D,'Master List'!$F:$F,$A71,'Master List'!$B:$B,P$2)</f>
        <v>0</v>
      </c>
      <c r="Q71" s="34" t="n">
        <f aca="false">SUMIFS('Master List'!$D:$D,'Master List'!$F:$F,$A71,'Master List'!$B:$B,Q$2)</f>
        <v>0</v>
      </c>
      <c r="R71" s="34" t="n">
        <f aca="false">SUMIFS('Master List'!$D:$D,'Master List'!$F:$F,$A71,'Master List'!$B:$B,R$2)</f>
        <v>0</v>
      </c>
      <c r="S71" s="34" t="n">
        <f aca="false">SUMIFS('Master List'!$D:$D,'Master List'!$F:$F,$A71,'Master List'!$B:$B,S$2)</f>
        <v>0</v>
      </c>
      <c r="T71" s="34" t="n">
        <f aca="false">SUMIFS('Master List'!$D:$D,'Master List'!$F:$F,$A71,'Master List'!$B:$B,T$2)</f>
        <v>0</v>
      </c>
      <c r="U71" s="34" t="n">
        <f aca="false">SUMIFS('Master List'!$D:$D,'Master List'!$F:$F,$A71,'Master List'!$B:$B,U$2)</f>
        <v>0</v>
      </c>
      <c r="V71" s="34" t="n">
        <f aca="false">SUMIFS('Master List'!$D:$D,'Master List'!$F:$F,$A71,'Master List'!$B:$B,V$2)</f>
        <v>0</v>
      </c>
      <c r="W71" s="34" t="n">
        <f aca="false">SUMIFS('Master List'!$D:$D,'Master List'!$F:$F,$A71,'Master List'!$B:$B,W$2)</f>
        <v>0</v>
      </c>
      <c r="X71" s="34" t="n">
        <f aca="false">SUMIFS('Master List'!$D:$D,'Master List'!$F:$F,$A71,'Master List'!$B:$B,X$2)</f>
        <v>0</v>
      </c>
      <c r="Y71" s="34" t="n">
        <f aca="false">SUMIFS('Master List'!$D:$D,'Master List'!$F:$F,$A71,'Master List'!$B:$B,Y$2)</f>
        <v>0</v>
      </c>
      <c r="Z71" s="52" t="n">
        <f aca="false">SUMIFS('Master List'!$D:$D,'Master List'!$F:$F,$A71)</f>
        <v>9</v>
      </c>
      <c r="AA71" s="53" t="n">
        <f aca="false">Z71-SUM(D71:Y71)</f>
        <v>0</v>
      </c>
      <c r="AB71" s="1"/>
    </row>
    <row r="72" customFormat="false" ht="15.75" hidden="false" customHeight="true" outlineLevel="0" collapsed="false">
      <c r="A72" s="1" t="s">
        <v>1315</v>
      </c>
      <c r="B72" s="17" t="s">
        <v>3558</v>
      </c>
      <c r="C72" s="1"/>
      <c r="D72" s="34" t="n">
        <f aca="false">SUMIFS('Master List'!$D:$D,'Master List'!$F:$F,$A72,'Master List'!$B:$B,D$2)</f>
        <v>0</v>
      </c>
      <c r="E72" s="34" t="n">
        <f aca="false">SUMIFS('Master List'!$D:$D,'Master List'!$F:$F,$A72,'Master List'!$B:$B,E$2)</f>
        <v>0</v>
      </c>
      <c r="F72" s="34" t="n">
        <f aca="false">SUMIFS('Master List'!$D:$D,'Master List'!$F:$F,$A72,'Master List'!$B:$B,F$2)</f>
        <v>0</v>
      </c>
      <c r="G72" s="34" t="n">
        <f aca="false">SUMIFS('Master List'!$D:$D,'Master List'!$F:$F,$A72,'Master List'!$B:$B,G$2)</f>
        <v>0</v>
      </c>
      <c r="H72" s="34" t="n">
        <f aca="false">SUMIFS('Master List'!$D:$D,'Master List'!$F:$F,$A72,'Master List'!$B:$B,H$2)</f>
        <v>0</v>
      </c>
      <c r="I72" s="34" t="n">
        <f aca="false">SUMIFS('Master List'!$D:$D,'Master List'!$F:$F,$A72,'Master List'!$B:$B,I$2)</f>
        <v>0</v>
      </c>
      <c r="J72" s="34" t="n">
        <f aca="false">SUMIFS('Master List'!$D:$D,'Master List'!$F:$F,$A72,'Master List'!$B:$B,J$2)</f>
        <v>0</v>
      </c>
      <c r="K72" s="34" t="n">
        <f aca="false">SUMIFS('Master List'!$D:$D,'Master List'!$F:$F,$A72,'Master List'!$B:$B,K$2)</f>
        <v>0</v>
      </c>
      <c r="L72" s="34" t="n">
        <f aca="false">SUMIFS('Master List'!$D:$D,'Master List'!$F:$F,$A72,'Master List'!$B:$B,L$2)</f>
        <v>0</v>
      </c>
      <c r="M72" s="34" t="n">
        <f aca="false">SUMIFS('Master List'!$D:$D,'Master List'!$F:$F,$A72,'Master List'!$B:$B,M$2)</f>
        <v>0</v>
      </c>
      <c r="N72" s="34" t="n">
        <f aca="false">SUMIFS('Master List'!$D:$D,'Master List'!$F:$F,$A72,'Master List'!$B:$B,N$2)</f>
        <v>0</v>
      </c>
      <c r="O72" s="34" t="n">
        <f aca="false">SUMIFS('Master List'!$D:$D,'Master List'!$F:$F,$A72,'Master List'!$B:$B,O$2)</f>
        <v>0</v>
      </c>
      <c r="P72" s="34" t="n">
        <f aca="false">SUMIFS('Master List'!$D:$D,'Master List'!$F:$F,$A72,'Master List'!$B:$B,P$2)</f>
        <v>0</v>
      </c>
      <c r="Q72" s="34" t="n">
        <f aca="false">SUMIFS('Master List'!$D:$D,'Master List'!$F:$F,$A72,'Master List'!$B:$B,Q$2)</f>
        <v>0</v>
      </c>
      <c r="R72" s="34" t="n">
        <f aca="false">SUMIFS('Master List'!$D:$D,'Master List'!$F:$F,$A72,'Master List'!$B:$B,R$2)</f>
        <v>13</v>
      </c>
      <c r="S72" s="34" t="n">
        <f aca="false">SUMIFS('Master List'!$D:$D,'Master List'!$F:$F,$A72,'Master List'!$B:$B,S$2)</f>
        <v>0</v>
      </c>
      <c r="T72" s="34" t="n">
        <f aca="false">SUMIFS('Master List'!$D:$D,'Master List'!$F:$F,$A72,'Master List'!$B:$B,T$2)</f>
        <v>0</v>
      </c>
      <c r="U72" s="34" t="n">
        <f aca="false">SUMIFS('Master List'!$D:$D,'Master List'!$F:$F,$A72,'Master List'!$B:$B,U$2)</f>
        <v>0</v>
      </c>
      <c r="V72" s="34" t="n">
        <f aca="false">SUMIFS('Master List'!$D:$D,'Master List'!$F:$F,$A72,'Master List'!$B:$B,V$2)</f>
        <v>0</v>
      </c>
      <c r="W72" s="34" t="n">
        <f aca="false">SUMIFS('Master List'!$D:$D,'Master List'!$F:$F,$A72,'Master List'!$B:$B,W$2)</f>
        <v>0</v>
      </c>
      <c r="X72" s="34" t="n">
        <f aca="false">SUMIFS('Master List'!$D:$D,'Master List'!$F:$F,$A72,'Master List'!$B:$B,X$2)</f>
        <v>0</v>
      </c>
      <c r="Y72" s="34" t="n">
        <f aca="false">SUMIFS('Master List'!$D:$D,'Master List'!$F:$F,$A72,'Master List'!$B:$B,Y$2)</f>
        <v>0</v>
      </c>
      <c r="Z72" s="52" t="n">
        <f aca="false">SUMIFS('Master List'!$D:$D,'Master List'!$F:$F,$A72)</f>
        <v>13</v>
      </c>
      <c r="AA72" s="53" t="n">
        <f aca="false">Z72-SUM(D72:Y72)</f>
        <v>0</v>
      </c>
      <c r="AB72" s="1"/>
    </row>
    <row r="73" customFormat="false" ht="15.75" hidden="false" customHeight="true" outlineLevel="0" collapsed="false">
      <c r="A73" s="1" t="s">
        <v>1341</v>
      </c>
      <c r="B73" s="17" t="s">
        <v>3558</v>
      </c>
      <c r="C73" s="1"/>
      <c r="D73" s="34" t="n">
        <f aca="false">SUMIFS('Master List'!$D:$D,'Master List'!$F:$F,$A73,'Master List'!$B:$B,D$2)</f>
        <v>0</v>
      </c>
      <c r="E73" s="34" t="n">
        <f aca="false">SUMIFS('Master List'!$D:$D,'Master List'!$F:$F,$A73,'Master List'!$B:$B,E$2)</f>
        <v>0</v>
      </c>
      <c r="F73" s="34" t="n">
        <f aca="false">SUMIFS('Master List'!$D:$D,'Master List'!$F:$F,$A73,'Master List'!$B:$B,F$2)</f>
        <v>12</v>
      </c>
      <c r="G73" s="34" t="n">
        <f aca="false">SUMIFS('Master List'!$D:$D,'Master List'!$F:$F,$A73,'Master List'!$B:$B,G$2)</f>
        <v>0</v>
      </c>
      <c r="H73" s="34" t="n">
        <f aca="false">SUMIFS('Master List'!$D:$D,'Master List'!$F:$F,$A73,'Master List'!$B:$B,H$2)</f>
        <v>0</v>
      </c>
      <c r="I73" s="34" t="n">
        <f aca="false">SUMIFS('Master List'!$D:$D,'Master List'!$F:$F,$A73,'Master List'!$B:$B,I$2)</f>
        <v>0</v>
      </c>
      <c r="J73" s="34" t="n">
        <f aca="false">SUMIFS('Master List'!$D:$D,'Master List'!$F:$F,$A73,'Master List'!$B:$B,J$2)</f>
        <v>0</v>
      </c>
      <c r="K73" s="34" t="n">
        <f aca="false">SUMIFS('Master List'!$D:$D,'Master List'!$F:$F,$A73,'Master List'!$B:$B,K$2)</f>
        <v>0</v>
      </c>
      <c r="L73" s="34" t="n">
        <f aca="false">SUMIFS('Master List'!$D:$D,'Master List'!$F:$F,$A73,'Master List'!$B:$B,L$2)</f>
        <v>0</v>
      </c>
      <c r="M73" s="34" t="n">
        <f aca="false">SUMIFS('Master List'!$D:$D,'Master List'!$F:$F,$A73,'Master List'!$B:$B,M$2)</f>
        <v>0</v>
      </c>
      <c r="N73" s="34" t="n">
        <f aca="false">SUMIFS('Master List'!$D:$D,'Master List'!$F:$F,$A73,'Master List'!$B:$B,N$2)</f>
        <v>0</v>
      </c>
      <c r="O73" s="34" t="n">
        <f aca="false">SUMIFS('Master List'!$D:$D,'Master List'!$F:$F,$A73,'Master List'!$B:$B,O$2)</f>
        <v>0</v>
      </c>
      <c r="P73" s="34" t="n">
        <f aca="false">SUMIFS('Master List'!$D:$D,'Master List'!$F:$F,$A73,'Master List'!$B:$B,P$2)</f>
        <v>0</v>
      </c>
      <c r="Q73" s="34" t="n">
        <f aca="false">SUMIFS('Master List'!$D:$D,'Master List'!$F:$F,$A73,'Master List'!$B:$B,Q$2)</f>
        <v>0</v>
      </c>
      <c r="R73" s="34" t="n">
        <f aca="false">SUMIFS('Master List'!$D:$D,'Master List'!$F:$F,$A73,'Master List'!$B:$B,R$2)</f>
        <v>0</v>
      </c>
      <c r="S73" s="34" t="n">
        <f aca="false">SUMIFS('Master List'!$D:$D,'Master List'!$F:$F,$A73,'Master List'!$B:$B,S$2)</f>
        <v>0</v>
      </c>
      <c r="T73" s="34" t="n">
        <f aca="false">SUMIFS('Master List'!$D:$D,'Master List'!$F:$F,$A73,'Master List'!$B:$B,T$2)</f>
        <v>0</v>
      </c>
      <c r="U73" s="34" t="n">
        <f aca="false">SUMIFS('Master List'!$D:$D,'Master List'!$F:$F,$A73,'Master List'!$B:$B,U$2)</f>
        <v>0</v>
      </c>
      <c r="V73" s="34" t="n">
        <f aca="false">SUMIFS('Master List'!$D:$D,'Master List'!$F:$F,$A73,'Master List'!$B:$B,V$2)</f>
        <v>0</v>
      </c>
      <c r="W73" s="34" t="n">
        <f aca="false">SUMIFS('Master List'!$D:$D,'Master List'!$F:$F,$A73,'Master List'!$B:$B,W$2)</f>
        <v>0</v>
      </c>
      <c r="X73" s="34" t="n">
        <f aca="false">SUMIFS('Master List'!$D:$D,'Master List'!$F:$F,$A73,'Master List'!$B:$B,X$2)</f>
        <v>0</v>
      </c>
      <c r="Y73" s="34" t="n">
        <f aca="false">SUMIFS('Master List'!$D:$D,'Master List'!$F:$F,$A73,'Master List'!$B:$B,Y$2)</f>
        <v>0</v>
      </c>
      <c r="Z73" s="52" t="n">
        <f aca="false">SUMIFS('Master List'!$D:$D,'Master List'!$F:$F,$A73)</f>
        <v>12</v>
      </c>
      <c r="AA73" s="53" t="n">
        <f aca="false">Z73-SUM(D73:Y73)</f>
        <v>0</v>
      </c>
      <c r="AB73" s="1"/>
    </row>
    <row r="74" customFormat="false" ht="15.75" hidden="false" customHeight="true" outlineLevel="0" collapsed="false">
      <c r="A74" s="1" t="s">
        <v>1348</v>
      </c>
      <c r="B74" s="1"/>
      <c r="C74" s="1" t="s">
        <v>3553</v>
      </c>
      <c r="D74" s="34" t="n">
        <f aca="false">SUMIFS('Master List'!$D:$D,'Master List'!$F:$F,$A74,'Master List'!$B:$B,D$2)</f>
        <v>0</v>
      </c>
      <c r="E74" s="34" t="n">
        <f aca="false">SUMIFS('Master List'!$D:$D,'Master List'!$F:$F,$A74,'Master List'!$B:$B,E$2)</f>
        <v>0</v>
      </c>
      <c r="F74" s="34" t="n">
        <f aca="false">SUMIFS('Master List'!$D:$D,'Master List'!$F:$F,$A74,'Master List'!$B:$B,F$2)</f>
        <v>0</v>
      </c>
      <c r="G74" s="34" t="n">
        <f aca="false">SUMIFS('Master List'!$D:$D,'Master List'!$F:$F,$A74,'Master List'!$B:$B,G$2)</f>
        <v>0</v>
      </c>
      <c r="H74" s="34" t="n">
        <f aca="false">SUMIFS('Master List'!$D:$D,'Master List'!$F:$F,$A74,'Master List'!$B:$B,H$2)</f>
        <v>12</v>
      </c>
      <c r="I74" s="34" t="n">
        <f aca="false">SUMIFS('Master List'!$D:$D,'Master List'!$F:$F,$A74,'Master List'!$B:$B,I$2)</f>
        <v>0</v>
      </c>
      <c r="J74" s="34" t="n">
        <f aca="false">SUMIFS('Master List'!$D:$D,'Master List'!$F:$F,$A74,'Master List'!$B:$B,J$2)</f>
        <v>0</v>
      </c>
      <c r="K74" s="34" t="n">
        <f aca="false">SUMIFS('Master List'!$D:$D,'Master List'!$F:$F,$A74,'Master List'!$B:$B,K$2)</f>
        <v>0</v>
      </c>
      <c r="L74" s="34" t="n">
        <f aca="false">SUMIFS('Master List'!$D:$D,'Master List'!$F:$F,$A74,'Master List'!$B:$B,L$2)</f>
        <v>0</v>
      </c>
      <c r="M74" s="34" t="n">
        <f aca="false">SUMIFS('Master List'!$D:$D,'Master List'!$F:$F,$A74,'Master List'!$B:$B,M$2)</f>
        <v>0</v>
      </c>
      <c r="N74" s="34" t="n">
        <f aca="false">SUMIFS('Master List'!$D:$D,'Master List'!$F:$F,$A74,'Master List'!$B:$B,N$2)</f>
        <v>0</v>
      </c>
      <c r="O74" s="34" t="n">
        <f aca="false">SUMIFS('Master List'!$D:$D,'Master List'!$F:$F,$A74,'Master List'!$B:$B,O$2)</f>
        <v>0</v>
      </c>
      <c r="P74" s="34" t="n">
        <f aca="false">SUMIFS('Master List'!$D:$D,'Master List'!$F:$F,$A74,'Master List'!$B:$B,P$2)</f>
        <v>0</v>
      </c>
      <c r="Q74" s="34" t="n">
        <f aca="false">SUMIFS('Master List'!$D:$D,'Master List'!$F:$F,$A74,'Master List'!$B:$B,Q$2)</f>
        <v>0</v>
      </c>
      <c r="R74" s="34" t="n">
        <f aca="false">SUMIFS('Master List'!$D:$D,'Master List'!$F:$F,$A74,'Master List'!$B:$B,R$2)</f>
        <v>0</v>
      </c>
      <c r="S74" s="34" t="n">
        <f aca="false">SUMIFS('Master List'!$D:$D,'Master List'!$F:$F,$A74,'Master List'!$B:$B,S$2)</f>
        <v>0</v>
      </c>
      <c r="T74" s="34" t="n">
        <f aca="false">SUMIFS('Master List'!$D:$D,'Master List'!$F:$F,$A74,'Master List'!$B:$B,T$2)</f>
        <v>0</v>
      </c>
      <c r="U74" s="34" t="n">
        <f aca="false">SUMIFS('Master List'!$D:$D,'Master List'!$F:$F,$A74,'Master List'!$B:$B,U$2)</f>
        <v>0</v>
      </c>
      <c r="V74" s="34" t="n">
        <f aca="false">SUMIFS('Master List'!$D:$D,'Master List'!$F:$F,$A74,'Master List'!$B:$B,V$2)</f>
        <v>0</v>
      </c>
      <c r="W74" s="34" t="n">
        <f aca="false">SUMIFS('Master List'!$D:$D,'Master List'!$F:$F,$A74,'Master List'!$B:$B,W$2)</f>
        <v>0</v>
      </c>
      <c r="X74" s="34" t="n">
        <f aca="false">SUMIFS('Master List'!$D:$D,'Master List'!$F:$F,$A74,'Master List'!$B:$B,X$2)</f>
        <v>0</v>
      </c>
      <c r="Y74" s="34" t="n">
        <f aca="false">SUMIFS('Master List'!$D:$D,'Master List'!$F:$F,$A74,'Master List'!$B:$B,Y$2)</f>
        <v>0</v>
      </c>
      <c r="Z74" s="52" t="n">
        <f aca="false">SUMIFS('Master List'!$D:$D,'Master List'!$F:$F,$A74)</f>
        <v>12</v>
      </c>
      <c r="AA74" s="53" t="n">
        <f aca="false">Z74-SUM(D74:Y74)</f>
        <v>0</v>
      </c>
      <c r="AB74" s="1"/>
    </row>
    <row r="75" customFormat="false" ht="15.75" hidden="false" customHeight="true" outlineLevel="0" collapsed="false">
      <c r="A75" s="1" t="s">
        <v>1363</v>
      </c>
      <c r="B75" s="17" t="s">
        <v>3559</v>
      </c>
      <c r="C75" s="1"/>
      <c r="D75" s="34" t="n">
        <f aca="false">SUMIFS('Master List'!$D:$D,'Master List'!$F:$F,$A75,'Master List'!$B:$B,D$2)</f>
        <v>0</v>
      </c>
      <c r="E75" s="34" t="n">
        <f aca="false">SUMIFS('Master List'!$D:$D,'Master List'!$F:$F,$A75,'Master List'!$B:$B,E$2)</f>
        <v>0</v>
      </c>
      <c r="F75" s="34" t="n">
        <f aca="false">SUMIFS('Master List'!$D:$D,'Master List'!$F:$F,$A75,'Master List'!$B:$B,F$2)</f>
        <v>0</v>
      </c>
      <c r="G75" s="34" t="n">
        <f aca="false">SUMIFS('Master List'!$D:$D,'Master List'!$F:$F,$A75,'Master List'!$B:$B,G$2)</f>
        <v>12</v>
      </c>
      <c r="H75" s="34" t="n">
        <f aca="false">SUMIFS('Master List'!$D:$D,'Master List'!$F:$F,$A75,'Master List'!$B:$B,H$2)</f>
        <v>0</v>
      </c>
      <c r="I75" s="34" t="n">
        <f aca="false">SUMIFS('Master List'!$D:$D,'Master List'!$F:$F,$A75,'Master List'!$B:$B,I$2)</f>
        <v>0</v>
      </c>
      <c r="J75" s="34" t="n">
        <f aca="false">SUMIFS('Master List'!$D:$D,'Master List'!$F:$F,$A75,'Master List'!$B:$B,J$2)</f>
        <v>0</v>
      </c>
      <c r="K75" s="34" t="n">
        <f aca="false">SUMIFS('Master List'!$D:$D,'Master List'!$F:$F,$A75,'Master List'!$B:$B,K$2)</f>
        <v>0</v>
      </c>
      <c r="L75" s="34" t="n">
        <f aca="false">SUMIFS('Master List'!$D:$D,'Master List'!$F:$F,$A75,'Master List'!$B:$B,L$2)</f>
        <v>0</v>
      </c>
      <c r="M75" s="34" t="n">
        <f aca="false">SUMIFS('Master List'!$D:$D,'Master List'!$F:$F,$A75,'Master List'!$B:$B,M$2)</f>
        <v>0</v>
      </c>
      <c r="N75" s="34" t="n">
        <f aca="false">SUMIFS('Master List'!$D:$D,'Master List'!$F:$F,$A75,'Master List'!$B:$B,N$2)</f>
        <v>0</v>
      </c>
      <c r="O75" s="34" t="n">
        <f aca="false">SUMIFS('Master List'!$D:$D,'Master List'!$F:$F,$A75,'Master List'!$B:$B,O$2)</f>
        <v>0</v>
      </c>
      <c r="P75" s="34" t="n">
        <f aca="false">SUMIFS('Master List'!$D:$D,'Master List'!$F:$F,$A75,'Master List'!$B:$B,P$2)</f>
        <v>0</v>
      </c>
      <c r="Q75" s="34" t="n">
        <f aca="false">SUMIFS('Master List'!$D:$D,'Master List'!$F:$F,$A75,'Master List'!$B:$B,Q$2)</f>
        <v>0</v>
      </c>
      <c r="R75" s="34" t="n">
        <f aca="false">SUMIFS('Master List'!$D:$D,'Master List'!$F:$F,$A75,'Master List'!$B:$B,R$2)</f>
        <v>0</v>
      </c>
      <c r="S75" s="34" t="n">
        <f aca="false">SUMIFS('Master List'!$D:$D,'Master List'!$F:$F,$A75,'Master List'!$B:$B,S$2)</f>
        <v>0</v>
      </c>
      <c r="T75" s="34" t="n">
        <f aca="false">SUMIFS('Master List'!$D:$D,'Master List'!$F:$F,$A75,'Master List'!$B:$B,T$2)</f>
        <v>0</v>
      </c>
      <c r="U75" s="34" t="n">
        <f aca="false">SUMIFS('Master List'!$D:$D,'Master List'!$F:$F,$A75,'Master List'!$B:$B,U$2)</f>
        <v>0</v>
      </c>
      <c r="V75" s="34" t="n">
        <f aca="false">SUMIFS('Master List'!$D:$D,'Master List'!$F:$F,$A75,'Master List'!$B:$B,V$2)</f>
        <v>0</v>
      </c>
      <c r="W75" s="34" t="n">
        <f aca="false">SUMIFS('Master List'!$D:$D,'Master List'!$F:$F,$A75,'Master List'!$B:$B,W$2)</f>
        <v>0</v>
      </c>
      <c r="X75" s="34" t="n">
        <f aca="false">SUMIFS('Master List'!$D:$D,'Master List'!$F:$F,$A75,'Master List'!$B:$B,X$2)</f>
        <v>0</v>
      </c>
      <c r="Y75" s="34" t="n">
        <f aca="false">SUMIFS('Master List'!$D:$D,'Master List'!$F:$F,$A75,'Master List'!$B:$B,Y$2)</f>
        <v>0</v>
      </c>
      <c r="Z75" s="52" t="n">
        <f aca="false">SUMIFS('Master List'!$D:$D,'Master List'!$F:$F,$A75)</f>
        <v>12</v>
      </c>
      <c r="AA75" s="53" t="n">
        <f aca="false">Z75-SUM(D75:Y75)</f>
        <v>0</v>
      </c>
      <c r="AB75" s="1"/>
    </row>
    <row r="76" customFormat="false" ht="15.75" hidden="false" customHeight="true" outlineLevel="0" collapsed="false">
      <c r="A76" s="33" t="s">
        <v>1380</v>
      </c>
      <c r="B76" s="1"/>
      <c r="C76" s="1"/>
      <c r="D76" s="34" t="n">
        <f aca="false">SUMIFS('Master List'!$D:$D,'Master List'!$F:$F,$A76,'Master List'!$B:$B,D$2)</f>
        <v>0</v>
      </c>
      <c r="E76" s="34" t="n">
        <f aca="false">SUMIFS('Master List'!$D:$D,'Master List'!$F:$F,$A76,'Master List'!$B:$B,E$2)</f>
        <v>0</v>
      </c>
      <c r="F76" s="34" t="n">
        <f aca="false">SUMIFS('Master List'!$D:$D,'Master List'!$F:$F,$A76,'Master List'!$B:$B,F$2)</f>
        <v>12</v>
      </c>
      <c r="G76" s="34" t="n">
        <f aca="false">SUMIFS('Master List'!$D:$D,'Master List'!$F:$F,$A76,'Master List'!$B:$B,G$2)</f>
        <v>0</v>
      </c>
      <c r="H76" s="34" t="n">
        <f aca="false">SUMIFS('Master List'!$D:$D,'Master List'!$F:$F,$A76,'Master List'!$B:$B,H$2)</f>
        <v>0</v>
      </c>
      <c r="I76" s="34" t="n">
        <f aca="false">SUMIFS('Master List'!$D:$D,'Master List'!$F:$F,$A76,'Master List'!$B:$B,I$2)</f>
        <v>0</v>
      </c>
      <c r="J76" s="34" t="n">
        <f aca="false">SUMIFS('Master List'!$D:$D,'Master List'!$F:$F,$A76,'Master List'!$B:$B,J$2)</f>
        <v>0</v>
      </c>
      <c r="K76" s="34" t="n">
        <f aca="false">SUMIFS('Master List'!$D:$D,'Master List'!$F:$F,$A76,'Master List'!$B:$B,K$2)</f>
        <v>0</v>
      </c>
      <c r="L76" s="34" t="n">
        <f aca="false">SUMIFS('Master List'!$D:$D,'Master List'!$F:$F,$A76,'Master List'!$B:$B,L$2)</f>
        <v>0</v>
      </c>
      <c r="M76" s="34" t="n">
        <f aca="false">SUMIFS('Master List'!$D:$D,'Master List'!$F:$F,$A76,'Master List'!$B:$B,M$2)</f>
        <v>0</v>
      </c>
      <c r="N76" s="34" t="n">
        <f aca="false">SUMIFS('Master List'!$D:$D,'Master List'!$F:$F,$A76,'Master List'!$B:$B,N$2)</f>
        <v>0</v>
      </c>
      <c r="O76" s="34" t="n">
        <f aca="false">SUMIFS('Master List'!$D:$D,'Master List'!$F:$F,$A76,'Master List'!$B:$B,O$2)</f>
        <v>0</v>
      </c>
      <c r="P76" s="34" t="n">
        <f aca="false">SUMIFS('Master List'!$D:$D,'Master List'!$F:$F,$A76,'Master List'!$B:$B,P$2)</f>
        <v>0</v>
      </c>
      <c r="Q76" s="34" t="n">
        <f aca="false">SUMIFS('Master List'!$D:$D,'Master List'!$F:$F,$A76,'Master List'!$B:$B,Q$2)</f>
        <v>0</v>
      </c>
      <c r="R76" s="34" t="n">
        <f aca="false">SUMIFS('Master List'!$D:$D,'Master List'!$F:$F,$A76,'Master List'!$B:$B,R$2)</f>
        <v>0</v>
      </c>
      <c r="S76" s="34" t="n">
        <f aca="false">SUMIFS('Master List'!$D:$D,'Master List'!$F:$F,$A76,'Master List'!$B:$B,S$2)</f>
        <v>0</v>
      </c>
      <c r="T76" s="34" t="n">
        <f aca="false">SUMIFS('Master List'!$D:$D,'Master List'!$F:$F,$A76,'Master List'!$B:$B,T$2)</f>
        <v>0</v>
      </c>
      <c r="U76" s="34" t="n">
        <f aca="false">SUMIFS('Master List'!$D:$D,'Master List'!$F:$F,$A76,'Master List'!$B:$B,U$2)</f>
        <v>0</v>
      </c>
      <c r="V76" s="34" t="n">
        <f aca="false">SUMIFS('Master List'!$D:$D,'Master List'!$F:$F,$A76,'Master List'!$B:$B,V$2)</f>
        <v>0</v>
      </c>
      <c r="W76" s="34" t="n">
        <f aca="false">SUMIFS('Master List'!$D:$D,'Master List'!$F:$F,$A76,'Master List'!$B:$B,W$2)</f>
        <v>0</v>
      </c>
      <c r="X76" s="34" t="n">
        <f aca="false">SUMIFS('Master List'!$D:$D,'Master List'!$F:$F,$A76,'Master List'!$B:$B,X$2)</f>
        <v>0</v>
      </c>
      <c r="Y76" s="34" t="n">
        <f aca="false">SUMIFS('Master List'!$D:$D,'Master List'!$F:$F,$A76,'Master List'!$B:$B,Y$2)</f>
        <v>0</v>
      </c>
      <c r="Z76" s="52" t="n">
        <f aca="false">SUMIFS('Master List'!$D:$D,'Master List'!$F:$F,$A76)</f>
        <v>12</v>
      </c>
      <c r="AA76" s="53" t="n">
        <f aca="false">Z76-SUM(D76:Y76)</f>
        <v>0</v>
      </c>
      <c r="AB76" s="1"/>
    </row>
    <row r="77" customFormat="false" ht="15.75" hidden="false" customHeight="true" outlineLevel="0" collapsed="false">
      <c r="A77" s="1" t="s">
        <v>1398</v>
      </c>
      <c r="B77" s="17" t="s">
        <v>3560</v>
      </c>
      <c r="C77" s="1"/>
      <c r="D77" s="34" t="n">
        <f aca="false">SUMIFS('Master List'!$D:$D,'Master List'!$F:$F,$A77,'Master List'!$B:$B,D$2)</f>
        <v>0</v>
      </c>
      <c r="E77" s="34" t="n">
        <f aca="false">SUMIFS('Master List'!$D:$D,'Master List'!$F:$F,$A77,'Master List'!$B:$B,E$2)</f>
        <v>0</v>
      </c>
      <c r="F77" s="34" t="n">
        <f aca="false">SUMIFS('Master List'!$D:$D,'Master List'!$F:$F,$A77,'Master List'!$B:$B,F$2)</f>
        <v>12</v>
      </c>
      <c r="G77" s="34" t="n">
        <f aca="false">SUMIFS('Master List'!$D:$D,'Master List'!$F:$F,$A77,'Master List'!$B:$B,G$2)</f>
        <v>0</v>
      </c>
      <c r="H77" s="34" t="n">
        <f aca="false">SUMIFS('Master List'!$D:$D,'Master List'!$F:$F,$A77,'Master List'!$B:$B,H$2)</f>
        <v>0</v>
      </c>
      <c r="I77" s="34" t="n">
        <f aca="false">SUMIFS('Master List'!$D:$D,'Master List'!$F:$F,$A77,'Master List'!$B:$B,I$2)</f>
        <v>0</v>
      </c>
      <c r="J77" s="34" t="n">
        <f aca="false">SUMIFS('Master List'!$D:$D,'Master List'!$F:$F,$A77,'Master List'!$B:$B,J$2)</f>
        <v>0</v>
      </c>
      <c r="K77" s="34" t="n">
        <f aca="false">SUMIFS('Master List'!$D:$D,'Master List'!$F:$F,$A77,'Master List'!$B:$B,K$2)</f>
        <v>0</v>
      </c>
      <c r="L77" s="34" t="n">
        <f aca="false">SUMIFS('Master List'!$D:$D,'Master List'!$F:$F,$A77,'Master List'!$B:$B,L$2)</f>
        <v>0</v>
      </c>
      <c r="M77" s="34" t="n">
        <f aca="false">SUMIFS('Master List'!$D:$D,'Master List'!$F:$F,$A77,'Master List'!$B:$B,M$2)</f>
        <v>0</v>
      </c>
      <c r="N77" s="34" t="n">
        <f aca="false">SUMIFS('Master List'!$D:$D,'Master List'!$F:$F,$A77,'Master List'!$B:$B,N$2)</f>
        <v>0</v>
      </c>
      <c r="O77" s="34" t="n">
        <f aca="false">SUMIFS('Master List'!$D:$D,'Master List'!$F:$F,$A77,'Master List'!$B:$B,O$2)</f>
        <v>0</v>
      </c>
      <c r="P77" s="34" t="n">
        <f aca="false">SUMIFS('Master List'!$D:$D,'Master List'!$F:$F,$A77,'Master List'!$B:$B,P$2)</f>
        <v>0</v>
      </c>
      <c r="Q77" s="34" t="n">
        <f aca="false">SUMIFS('Master List'!$D:$D,'Master List'!$F:$F,$A77,'Master List'!$B:$B,Q$2)</f>
        <v>0</v>
      </c>
      <c r="R77" s="34" t="n">
        <f aca="false">SUMIFS('Master List'!$D:$D,'Master List'!$F:$F,$A77,'Master List'!$B:$B,R$2)</f>
        <v>0</v>
      </c>
      <c r="S77" s="34" t="n">
        <f aca="false">SUMIFS('Master List'!$D:$D,'Master List'!$F:$F,$A77,'Master List'!$B:$B,S$2)</f>
        <v>0</v>
      </c>
      <c r="T77" s="34" t="n">
        <f aca="false">SUMIFS('Master List'!$D:$D,'Master List'!$F:$F,$A77,'Master List'!$B:$B,T$2)</f>
        <v>0</v>
      </c>
      <c r="U77" s="34" t="n">
        <f aca="false">SUMIFS('Master List'!$D:$D,'Master List'!$F:$F,$A77,'Master List'!$B:$B,U$2)</f>
        <v>0</v>
      </c>
      <c r="V77" s="34" t="n">
        <f aca="false">SUMIFS('Master List'!$D:$D,'Master List'!$F:$F,$A77,'Master List'!$B:$B,V$2)</f>
        <v>0</v>
      </c>
      <c r="W77" s="34" t="n">
        <f aca="false">SUMIFS('Master List'!$D:$D,'Master List'!$F:$F,$A77,'Master List'!$B:$B,W$2)</f>
        <v>0</v>
      </c>
      <c r="X77" s="34" t="n">
        <f aca="false">SUMIFS('Master List'!$D:$D,'Master List'!$F:$F,$A77,'Master List'!$B:$B,X$2)</f>
        <v>0</v>
      </c>
      <c r="Y77" s="34" t="n">
        <f aca="false">SUMIFS('Master List'!$D:$D,'Master List'!$F:$F,$A77,'Master List'!$B:$B,Y$2)</f>
        <v>0</v>
      </c>
      <c r="Z77" s="52" t="n">
        <f aca="false">SUMIFS('Master List'!$D:$D,'Master List'!$F:$F,$A77)</f>
        <v>12</v>
      </c>
      <c r="AA77" s="53" t="n">
        <f aca="false">Z77-SUM(D77:Y77)</f>
        <v>0</v>
      </c>
      <c r="AB77" s="1"/>
    </row>
    <row r="78" customFormat="false" ht="15.75" hidden="false" customHeight="true" outlineLevel="0" collapsed="false">
      <c r="A78" s="1" t="s">
        <v>1416</v>
      </c>
      <c r="B78" s="1"/>
      <c r="C78" s="1" t="s">
        <v>3516</v>
      </c>
      <c r="D78" s="34" t="n">
        <f aca="false">SUMIFS('Master List'!$D:$D,'Master List'!$F:$F,$A78,'Master List'!$B:$B,D$2)</f>
        <v>9</v>
      </c>
      <c r="E78" s="34" t="n">
        <f aca="false">SUMIFS('Master List'!$D:$D,'Master List'!$F:$F,$A78,'Master List'!$B:$B,E$2)</f>
        <v>0</v>
      </c>
      <c r="F78" s="34" t="n">
        <f aca="false">SUMIFS('Master List'!$D:$D,'Master List'!$F:$F,$A78,'Master List'!$B:$B,F$2)</f>
        <v>0</v>
      </c>
      <c r="G78" s="34" t="n">
        <f aca="false">SUMIFS('Master List'!$D:$D,'Master List'!$F:$F,$A78,'Master List'!$B:$B,G$2)</f>
        <v>0</v>
      </c>
      <c r="H78" s="34" t="n">
        <f aca="false">SUMIFS('Master List'!$D:$D,'Master List'!$F:$F,$A78,'Master List'!$B:$B,H$2)</f>
        <v>0</v>
      </c>
      <c r="I78" s="34" t="n">
        <f aca="false">SUMIFS('Master List'!$D:$D,'Master List'!$F:$F,$A78,'Master List'!$B:$B,I$2)</f>
        <v>0</v>
      </c>
      <c r="J78" s="34" t="n">
        <f aca="false">SUMIFS('Master List'!$D:$D,'Master List'!$F:$F,$A78,'Master List'!$B:$B,J$2)</f>
        <v>0</v>
      </c>
      <c r="K78" s="34" t="n">
        <f aca="false">SUMIFS('Master List'!$D:$D,'Master List'!$F:$F,$A78,'Master List'!$B:$B,K$2)</f>
        <v>0</v>
      </c>
      <c r="L78" s="34" t="n">
        <f aca="false">SUMIFS('Master List'!$D:$D,'Master List'!$F:$F,$A78,'Master List'!$B:$B,L$2)</f>
        <v>0</v>
      </c>
      <c r="M78" s="34" t="n">
        <f aca="false">SUMIFS('Master List'!$D:$D,'Master List'!$F:$F,$A78,'Master List'!$B:$B,M$2)</f>
        <v>0</v>
      </c>
      <c r="N78" s="34" t="n">
        <f aca="false">SUMIFS('Master List'!$D:$D,'Master List'!$F:$F,$A78,'Master List'!$B:$B,N$2)</f>
        <v>0</v>
      </c>
      <c r="O78" s="34" t="n">
        <f aca="false">SUMIFS('Master List'!$D:$D,'Master List'!$F:$F,$A78,'Master List'!$B:$B,O$2)</f>
        <v>0</v>
      </c>
      <c r="P78" s="34" t="n">
        <f aca="false">SUMIFS('Master List'!$D:$D,'Master List'!$F:$F,$A78,'Master List'!$B:$B,P$2)</f>
        <v>0</v>
      </c>
      <c r="Q78" s="34" t="n">
        <f aca="false">SUMIFS('Master List'!$D:$D,'Master List'!$F:$F,$A78,'Master List'!$B:$B,Q$2)</f>
        <v>0</v>
      </c>
      <c r="R78" s="34" t="n">
        <f aca="false">SUMIFS('Master List'!$D:$D,'Master List'!$F:$F,$A78,'Master List'!$B:$B,R$2)</f>
        <v>0</v>
      </c>
      <c r="S78" s="34" t="n">
        <f aca="false">SUMIFS('Master List'!$D:$D,'Master List'!$F:$F,$A78,'Master List'!$B:$B,S$2)</f>
        <v>0</v>
      </c>
      <c r="T78" s="34" t="n">
        <f aca="false">SUMIFS('Master List'!$D:$D,'Master List'!$F:$F,$A78,'Master List'!$B:$B,T$2)</f>
        <v>0</v>
      </c>
      <c r="U78" s="34" t="n">
        <f aca="false">SUMIFS('Master List'!$D:$D,'Master List'!$F:$F,$A78,'Master List'!$B:$B,U$2)</f>
        <v>0</v>
      </c>
      <c r="V78" s="34" t="n">
        <f aca="false">SUMIFS('Master List'!$D:$D,'Master List'!$F:$F,$A78,'Master List'!$B:$B,V$2)</f>
        <v>0</v>
      </c>
      <c r="W78" s="34" t="n">
        <f aca="false">SUMIFS('Master List'!$D:$D,'Master List'!$F:$F,$A78,'Master List'!$B:$B,W$2)</f>
        <v>0</v>
      </c>
      <c r="X78" s="34" t="n">
        <f aca="false">SUMIFS('Master List'!$D:$D,'Master List'!$F:$F,$A78,'Master List'!$B:$B,X$2)</f>
        <v>0</v>
      </c>
      <c r="Y78" s="34" t="n">
        <f aca="false">SUMIFS('Master List'!$D:$D,'Master List'!$F:$F,$A78,'Master List'!$B:$B,Y$2)</f>
        <v>0</v>
      </c>
      <c r="Z78" s="52" t="n">
        <f aca="false">SUMIFS('Master List'!$D:$D,'Master List'!$F:$F,$A78)</f>
        <v>9</v>
      </c>
      <c r="AA78" s="53" t="n">
        <f aca="false">Z78-SUM(D78:Y78)</f>
        <v>0</v>
      </c>
      <c r="AB78" s="1"/>
    </row>
    <row r="79" customFormat="false" ht="15.75" hidden="false" customHeight="true" outlineLevel="0" collapsed="false">
      <c r="A79" s="1" t="s">
        <v>1438</v>
      </c>
      <c r="B79" s="1"/>
      <c r="C79" s="1"/>
      <c r="D79" s="34" t="n">
        <f aca="false">SUMIFS('Master List'!$D:$D,'Master List'!$F:$F,$A79,'Master List'!$B:$B,D$2)</f>
        <v>9</v>
      </c>
      <c r="E79" s="34" t="n">
        <f aca="false">SUMIFS('Master List'!$D:$D,'Master List'!$F:$F,$A79,'Master List'!$B:$B,E$2)</f>
        <v>0</v>
      </c>
      <c r="F79" s="34" t="n">
        <f aca="false">SUMIFS('Master List'!$D:$D,'Master List'!$F:$F,$A79,'Master List'!$B:$B,F$2)</f>
        <v>0</v>
      </c>
      <c r="G79" s="34" t="n">
        <f aca="false">SUMIFS('Master List'!$D:$D,'Master List'!$F:$F,$A79,'Master List'!$B:$B,G$2)</f>
        <v>0</v>
      </c>
      <c r="H79" s="34" t="n">
        <f aca="false">SUMIFS('Master List'!$D:$D,'Master List'!$F:$F,$A79,'Master List'!$B:$B,H$2)</f>
        <v>0</v>
      </c>
      <c r="I79" s="34" t="n">
        <f aca="false">SUMIFS('Master List'!$D:$D,'Master List'!$F:$F,$A79,'Master List'!$B:$B,I$2)</f>
        <v>0</v>
      </c>
      <c r="J79" s="34" t="n">
        <f aca="false">SUMIFS('Master List'!$D:$D,'Master List'!$F:$F,$A79,'Master List'!$B:$B,J$2)</f>
        <v>0</v>
      </c>
      <c r="K79" s="34" t="n">
        <f aca="false">SUMIFS('Master List'!$D:$D,'Master List'!$F:$F,$A79,'Master List'!$B:$B,K$2)</f>
        <v>0</v>
      </c>
      <c r="L79" s="34" t="n">
        <f aca="false">SUMIFS('Master List'!$D:$D,'Master List'!$F:$F,$A79,'Master List'!$B:$B,L$2)</f>
        <v>0</v>
      </c>
      <c r="M79" s="34" t="n">
        <f aca="false">SUMIFS('Master List'!$D:$D,'Master List'!$F:$F,$A79,'Master List'!$B:$B,M$2)</f>
        <v>0</v>
      </c>
      <c r="N79" s="34" t="n">
        <f aca="false">SUMIFS('Master List'!$D:$D,'Master List'!$F:$F,$A79,'Master List'!$B:$B,N$2)</f>
        <v>0</v>
      </c>
      <c r="O79" s="34" t="n">
        <f aca="false">SUMIFS('Master List'!$D:$D,'Master List'!$F:$F,$A79,'Master List'!$B:$B,O$2)</f>
        <v>0</v>
      </c>
      <c r="P79" s="34" t="n">
        <f aca="false">SUMIFS('Master List'!$D:$D,'Master List'!$F:$F,$A79,'Master List'!$B:$B,P$2)</f>
        <v>0</v>
      </c>
      <c r="Q79" s="34" t="n">
        <f aca="false">SUMIFS('Master List'!$D:$D,'Master List'!$F:$F,$A79,'Master List'!$B:$B,Q$2)</f>
        <v>0</v>
      </c>
      <c r="R79" s="34" t="n">
        <f aca="false">SUMIFS('Master List'!$D:$D,'Master List'!$F:$F,$A79,'Master List'!$B:$B,R$2)</f>
        <v>0</v>
      </c>
      <c r="S79" s="34" t="n">
        <f aca="false">SUMIFS('Master List'!$D:$D,'Master List'!$F:$F,$A79,'Master List'!$B:$B,S$2)</f>
        <v>0</v>
      </c>
      <c r="T79" s="34" t="n">
        <f aca="false">SUMIFS('Master List'!$D:$D,'Master List'!$F:$F,$A79,'Master List'!$B:$B,T$2)</f>
        <v>0</v>
      </c>
      <c r="U79" s="34" t="n">
        <f aca="false">SUMIFS('Master List'!$D:$D,'Master List'!$F:$F,$A79,'Master List'!$B:$B,U$2)</f>
        <v>0</v>
      </c>
      <c r="V79" s="34" t="n">
        <f aca="false">SUMIFS('Master List'!$D:$D,'Master List'!$F:$F,$A79,'Master List'!$B:$B,V$2)</f>
        <v>0</v>
      </c>
      <c r="W79" s="34" t="n">
        <f aca="false">SUMIFS('Master List'!$D:$D,'Master List'!$F:$F,$A79,'Master List'!$B:$B,W$2)</f>
        <v>0</v>
      </c>
      <c r="X79" s="34" t="n">
        <f aca="false">SUMIFS('Master List'!$D:$D,'Master List'!$F:$F,$A79,'Master List'!$B:$B,X$2)</f>
        <v>0</v>
      </c>
      <c r="Y79" s="34" t="n">
        <f aca="false">SUMIFS('Master List'!$D:$D,'Master List'!$F:$F,$A79,'Master List'!$B:$B,Y$2)</f>
        <v>0</v>
      </c>
      <c r="Z79" s="52" t="n">
        <f aca="false">SUMIFS('Master List'!$D:$D,'Master List'!$F:$F,$A79)</f>
        <v>9</v>
      </c>
      <c r="AA79" s="53" t="n">
        <f aca="false">Z79-SUM(D79:Y79)</f>
        <v>0</v>
      </c>
      <c r="AB79" s="1"/>
    </row>
    <row r="80" customFormat="false" ht="15.75" hidden="false" customHeight="true" outlineLevel="0" collapsed="false">
      <c r="A80" s="1" t="s">
        <v>1455</v>
      </c>
      <c r="B80" s="17" t="s">
        <v>3561</v>
      </c>
      <c r="C80" s="1"/>
      <c r="D80" s="34" t="n">
        <f aca="false">SUMIFS('Master List'!$D:$D,'Master List'!$F:$F,$A80,'Master List'!$B:$B,D$2)</f>
        <v>0</v>
      </c>
      <c r="E80" s="34" t="n">
        <f aca="false">SUMIFS('Master List'!$D:$D,'Master List'!$F:$F,$A80,'Master List'!$B:$B,E$2)</f>
        <v>0</v>
      </c>
      <c r="F80" s="34" t="n">
        <f aca="false">SUMIFS('Master List'!$D:$D,'Master List'!$F:$F,$A80,'Master List'!$B:$B,F$2)</f>
        <v>0</v>
      </c>
      <c r="G80" s="34" t="n">
        <f aca="false">SUMIFS('Master List'!$D:$D,'Master List'!$F:$F,$A80,'Master List'!$B:$B,G$2)</f>
        <v>0</v>
      </c>
      <c r="H80" s="34" t="n">
        <f aca="false">SUMIFS('Master List'!$D:$D,'Master List'!$F:$F,$A80,'Master List'!$B:$B,H$2)</f>
        <v>0</v>
      </c>
      <c r="I80" s="34" t="n">
        <f aca="false">SUMIFS('Master List'!$D:$D,'Master List'!$F:$F,$A80,'Master List'!$B:$B,I$2)</f>
        <v>0</v>
      </c>
      <c r="J80" s="34" t="n">
        <f aca="false">SUMIFS('Master List'!$D:$D,'Master List'!$F:$F,$A80,'Master List'!$B:$B,J$2)</f>
        <v>0</v>
      </c>
      <c r="K80" s="34" t="n">
        <f aca="false">SUMIFS('Master List'!$D:$D,'Master List'!$F:$F,$A80,'Master List'!$B:$B,K$2)</f>
        <v>0</v>
      </c>
      <c r="L80" s="34" t="n">
        <f aca="false">SUMIFS('Master List'!$D:$D,'Master List'!$F:$F,$A80,'Master List'!$B:$B,L$2)</f>
        <v>5</v>
      </c>
      <c r="M80" s="34" t="n">
        <f aca="false">SUMIFS('Master List'!$D:$D,'Master List'!$F:$F,$A80,'Master List'!$B:$B,M$2)</f>
        <v>1</v>
      </c>
      <c r="N80" s="34" t="n">
        <f aca="false">SUMIFS('Master List'!$D:$D,'Master List'!$F:$F,$A80,'Master List'!$B:$B,N$2)</f>
        <v>6</v>
      </c>
      <c r="O80" s="34" t="n">
        <f aca="false">SUMIFS('Master List'!$D:$D,'Master List'!$F:$F,$A80,'Master List'!$B:$B,O$2)</f>
        <v>0</v>
      </c>
      <c r="P80" s="34" t="n">
        <f aca="false">SUMIFS('Master List'!$D:$D,'Master List'!$F:$F,$A80,'Master List'!$B:$B,P$2)</f>
        <v>0</v>
      </c>
      <c r="Q80" s="34" t="n">
        <f aca="false">SUMIFS('Master List'!$D:$D,'Master List'!$F:$F,$A80,'Master List'!$B:$B,Q$2)</f>
        <v>1</v>
      </c>
      <c r="R80" s="34" t="n">
        <f aca="false">SUMIFS('Master List'!$D:$D,'Master List'!$F:$F,$A80,'Master List'!$B:$B,R$2)</f>
        <v>0</v>
      </c>
      <c r="S80" s="34" t="n">
        <f aca="false">SUMIFS('Master List'!$D:$D,'Master List'!$F:$F,$A80,'Master List'!$B:$B,S$2)</f>
        <v>0</v>
      </c>
      <c r="T80" s="34" t="n">
        <f aca="false">SUMIFS('Master List'!$D:$D,'Master List'!$F:$F,$A80,'Master List'!$B:$B,T$2)</f>
        <v>0</v>
      </c>
      <c r="U80" s="34" t="n">
        <f aca="false">SUMIFS('Master List'!$D:$D,'Master List'!$F:$F,$A80,'Master List'!$B:$B,U$2)</f>
        <v>0</v>
      </c>
      <c r="V80" s="34" t="n">
        <f aca="false">SUMIFS('Master List'!$D:$D,'Master List'!$F:$F,$A80,'Master List'!$B:$B,V$2)</f>
        <v>0</v>
      </c>
      <c r="W80" s="34" t="n">
        <f aca="false">SUMIFS('Master List'!$D:$D,'Master List'!$F:$F,$A80,'Master List'!$B:$B,W$2)</f>
        <v>0</v>
      </c>
      <c r="X80" s="34" t="n">
        <f aca="false">SUMIFS('Master List'!$D:$D,'Master List'!$F:$F,$A80,'Master List'!$B:$B,X$2)</f>
        <v>0</v>
      </c>
      <c r="Y80" s="34" t="n">
        <f aca="false">SUMIFS('Master List'!$D:$D,'Master List'!$F:$F,$A80,'Master List'!$B:$B,Y$2)</f>
        <v>0</v>
      </c>
      <c r="Z80" s="52" t="n">
        <f aca="false">SUMIFS('Master List'!$D:$D,'Master List'!$F:$F,$A80)</f>
        <v>13</v>
      </c>
      <c r="AA80" s="53" t="n">
        <f aca="false">Z80-SUM(D80:Y80)</f>
        <v>0</v>
      </c>
      <c r="AB80" s="1"/>
    </row>
    <row r="81" customFormat="false" ht="15.75" hidden="false" customHeight="true" outlineLevel="0" collapsed="false">
      <c r="A81" s="1" t="s">
        <v>1459</v>
      </c>
      <c r="B81" s="17" t="s">
        <v>3562</v>
      </c>
      <c r="C81" s="1"/>
      <c r="D81" s="34" t="n">
        <f aca="false">SUMIFS('Master List'!$D:$D,'Master List'!$F:$F,$A81,'Master List'!$B:$B,D$2)</f>
        <v>0</v>
      </c>
      <c r="E81" s="34" t="n">
        <f aca="false">SUMIFS('Master List'!$D:$D,'Master List'!$F:$F,$A81,'Master List'!$B:$B,E$2)</f>
        <v>0</v>
      </c>
      <c r="F81" s="34" t="n">
        <f aca="false">SUMIFS('Master List'!$D:$D,'Master List'!$F:$F,$A81,'Master List'!$B:$B,F$2)</f>
        <v>0</v>
      </c>
      <c r="G81" s="34" t="n">
        <f aca="false">SUMIFS('Master List'!$D:$D,'Master List'!$F:$F,$A81,'Master List'!$B:$B,G$2)</f>
        <v>0</v>
      </c>
      <c r="H81" s="34" t="n">
        <f aca="false">SUMIFS('Master List'!$D:$D,'Master List'!$F:$F,$A81,'Master List'!$B:$B,H$2)</f>
        <v>0</v>
      </c>
      <c r="I81" s="34" t="n">
        <f aca="false">SUMIFS('Master List'!$D:$D,'Master List'!$F:$F,$A81,'Master List'!$B:$B,I$2)</f>
        <v>0</v>
      </c>
      <c r="J81" s="34" t="n">
        <f aca="false">SUMIFS('Master List'!$D:$D,'Master List'!$F:$F,$A81,'Master List'!$B:$B,J$2)</f>
        <v>6</v>
      </c>
      <c r="K81" s="34" t="n">
        <f aca="false">SUMIFS('Master List'!$D:$D,'Master List'!$F:$F,$A81,'Master List'!$B:$B,K$2)</f>
        <v>0</v>
      </c>
      <c r="L81" s="34" t="n">
        <f aca="false">SUMIFS('Master List'!$D:$D,'Master List'!$F:$F,$A81,'Master List'!$B:$B,L$2)</f>
        <v>0</v>
      </c>
      <c r="M81" s="34" t="n">
        <f aca="false">SUMIFS('Master List'!$D:$D,'Master List'!$F:$F,$A81,'Master List'!$B:$B,M$2)</f>
        <v>0</v>
      </c>
      <c r="N81" s="34" t="n">
        <f aca="false">SUMIFS('Master List'!$D:$D,'Master List'!$F:$F,$A81,'Master List'!$B:$B,N$2)</f>
        <v>0</v>
      </c>
      <c r="O81" s="34" t="n">
        <f aca="false">SUMIFS('Master List'!$D:$D,'Master List'!$F:$F,$A81,'Master List'!$B:$B,O$2)</f>
        <v>0</v>
      </c>
      <c r="P81" s="34" t="n">
        <f aca="false">SUMIFS('Master List'!$D:$D,'Master List'!$F:$F,$A81,'Master List'!$B:$B,P$2)</f>
        <v>0</v>
      </c>
      <c r="Q81" s="34" t="n">
        <f aca="false">SUMIFS('Master List'!$D:$D,'Master List'!$F:$F,$A81,'Master List'!$B:$B,Q$2)</f>
        <v>0</v>
      </c>
      <c r="R81" s="34" t="n">
        <f aca="false">SUMIFS('Master List'!$D:$D,'Master List'!$F:$F,$A81,'Master List'!$B:$B,R$2)</f>
        <v>0</v>
      </c>
      <c r="S81" s="34" t="n">
        <f aca="false">SUMIFS('Master List'!$D:$D,'Master List'!$F:$F,$A81,'Master List'!$B:$B,S$2)</f>
        <v>0</v>
      </c>
      <c r="T81" s="34" t="n">
        <f aca="false">SUMIFS('Master List'!$D:$D,'Master List'!$F:$F,$A81,'Master List'!$B:$B,T$2)</f>
        <v>0</v>
      </c>
      <c r="U81" s="34" t="n">
        <f aca="false">SUMIFS('Master List'!$D:$D,'Master List'!$F:$F,$A81,'Master List'!$B:$B,U$2)</f>
        <v>0</v>
      </c>
      <c r="V81" s="34" t="n">
        <f aca="false">SUMIFS('Master List'!$D:$D,'Master List'!$F:$F,$A81,'Master List'!$B:$B,V$2)</f>
        <v>0</v>
      </c>
      <c r="W81" s="34" t="n">
        <f aca="false">SUMIFS('Master List'!$D:$D,'Master List'!$F:$F,$A81,'Master List'!$B:$B,W$2)</f>
        <v>0</v>
      </c>
      <c r="X81" s="34" t="n">
        <f aca="false">SUMIFS('Master List'!$D:$D,'Master List'!$F:$F,$A81,'Master List'!$B:$B,X$2)</f>
        <v>0</v>
      </c>
      <c r="Y81" s="34" t="n">
        <f aca="false">SUMIFS('Master List'!$D:$D,'Master List'!$F:$F,$A81,'Master List'!$B:$B,Y$2)</f>
        <v>0</v>
      </c>
      <c r="Z81" s="52" t="n">
        <f aca="false">SUMIFS('Master List'!$D:$D,'Master List'!$F:$F,$A81)</f>
        <v>6</v>
      </c>
      <c r="AA81" s="53" t="n">
        <f aca="false">Z81-SUM(D81:Y81)</f>
        <v>0</v>
      </c>
      <c r="AB81" s="1"/>
    </row>
    <row r="82" customFormat="false" ht="15.75" hidden="false" customHeight="true" outlineLevel="0" collapsed="false">
      <c r="A82" s="1" t="s">
        <v>1472</v>
      </c>
      <c r="B82" s="17" t="s">
        <v>3514</v>
      </c>
      <c r="C82" s="1"/>
      <c r="D82" s="34" t="n">
        <f aca="false">SUMIFS('Master List'!$D:$D,'Master List'!$F:$F,$A82,'Master List'!$B:$B,D$2)</f>
        <v>0</v>
      </c>
      <c r="E82" s="34" t="n">
        <f aca="false">SUMIFS('Master List'!$D:$D,'Master List'!$F:$F,$A82,'Master List'!$B:$B,E$2)</f>
        <v>0</v>
      </c>
      <c r="F82" s="34" t="n">
        <f aca="false">SUMIFS('Master List'!$D:$D,'Master List'!$F:$F,$A82,'Master List'!$B:$B,F$2)</f>
        <v>0</v>
      </c>
      <c r="G82" s="34" t="n">
        <f aca="false">SUMIFS('Master List'!$D:$D,'Master List'!$F:$F,$A82,'Master List'!$B:$B,G$2)</f>
        <v>0</v>
      </c>
      <c r="H82" s="34" t="n">
        <f aca="false">SUMIFS('Master List'!$D:$D,'Master List'!$F:$F,$A82,'Master List'!$B:$B,H$2)</f>
        <v>0</v>
      </c>
      <c r="I82" s="34" t="n">
        <f aca="false">SUMIFS('Master List'!$D:$D,'Master List'!$F:$F,$A82,'Master List'!$B:$B,I$2)</f>
        <v>6</v>
      </c>
      <c r="J82" s="34" t="n">
        <f aca="false">SUMIFS('Master List'!$D:$D,'Master List'!$F:$F,$A82,'Master List'!$B:$B,J$2)</f>
        <v>0</v>
      </c>
      <c r="K82" s="34" t="n">
        <f aca="false">SUMIFS('Master List'!$D:$D,'Master List'!$F:$F,$A82,'Master List'!$B:$B,K$2)</f>
        <v>0</v>
      </c>
      <c r="L82" s="34" t="n">
        <f aca="false">SUMIFS('Master List'!$D:$D,'Master List'!$F:$F,$A82,'Master List'!$B:$B,L$2)</f>
        <v>0</v>
      </c>
      <c r="M82" s="34" t="n">
        <f aca="false">SUMIFS('Master List'!$D:$D,'Master List'!$F:$F,$A82,'Master List'!$B:$B,M$2)</f>
        <v>0</v>
      </c>
      <c r="N82" s="34" t="n">
        <f aca="false">SUMIFS('Master List'!$D:$D,'Master List'!$F:$F,$A82,'Master List'!$B:$B,N$2)</f>
        <v>0</v>
      </c>
      <c r="O82" s="34" t="n">
        <f aca="false">SUMIFS('Master List'!$D:$D,'Master List'!$F:$F,$A82,'Master List'!$B:$B,O$2)</f>
        <v>0</v>
      </c>
      <c r="P82" s="34" t="n">
        <f aca="false">SUMIFS('Master List'!$D:$D,'Master List'!$F:$F,$A82,'Master List'!$B:$B,P$2)</f>
        <v>0</v>
      </c>
      <c r="Q82" s="34" t="n">
        <f aca="false">SUMIFS('Master List'!$D:$D,'Master List'!$F:$F,$A82,'Master List'!$B:$B,Q$2)</f>
        <v>0</v>
      </c>
      <c r="R82" s="34" t="n">
        <f aca="false">SUMIFS('Master List'!$D:$D,'Master List'!$F:$F,$A82,'Master List'!$B:$B,R$2)</f>
        <v>0</v>
      </c>
      <c r="S82" s="34" t="n">
        <f aca="false">SUMIFS('Master List'!$D:$D,'Master List'!$F:$F,$A82,'Master List'!$B:$B,S$2)</f>
        <v>0</v>
      </c>
      <c r="T82" s="34" t="n">
        <f aca="false">SUMIFS('Master List'!$D:$D,'Master List'!$F:$F,$A82,'Master List'!$B:$B,T$2)</f>
        <v>0</v>
      </c>
      <c r="U82" s="34" t="n">
        <f aca="false">SUMIFS('Master List'!$D:$D,'Master List'!$F:$F,$A82,'Master List'!$B:$B,U$2)</f>
        <v>0</v>
      </c>
      <c r="V82" s="34" t="n">
        <f aca="false">SUMIFS('Master List'!$D:$D,'Master List'!$F:$F,$A82,'Master List'!$B:$B,V$2)</f>
        <v>0</v>
      </c>
      <c r="W82" s="34" t="n">
        <f aca="false">SUMIFS('Master List'!$D:$D,'Master List'!$F:$F,$A82,'Master List'!$B:$B,W$2)</f>
        <v>0</v>
      </c>
      <c r="X82" s="34" t="n">
        <f aca="false">SUMIFS('Master List'!$D:$D,'Master List'!$F:$F,$A82,'Master List'!$B:$B,X$2)</f>
        <v>0</v>
      </c>
      <c r="Y82" s="34" t="n">
        <f aca="false">SUMIFS('Master List'!$D:$D,'Master List'!$F:$F,$A82,'Master List'!$B:$B,Y$2)</f>
        <v>0</v>
      </c>
      <c r="Z82" s="52" t="n">
        <f aca="false">SUMIFS('Master List'!$D:$D,'Master List'!$F:$F,$A82)</f>
        <v>6</v>
      </c>
      <c r="AA82" s="53" t="n">
        <f aca="false">Z82-SUM(D82:Y82)</f>
        <v>0</v>
      </c>
      <c r="AB82" s="1"/>
    </row>
    <row r="83" customFormat="false" ht="15.75" hidden="false" customHeight="true" outlineLevel="0" collapsed="false">
      <c r="A83" s="1" t="s">
        <v>1480</v>
      </c>
      <c r="B83" s="1"/>
      <c r="C83" s="1"/>
      <c r="D83" s="34" t="n">
        <f aca="false">SUMIFS('Master List'!$D:$D,'Master List'!$F:$F,$A83,'Master List'!$B:$B,D$2)</f>
        <v>0</v>
      </c>
      <c r="E83" s="34" t="n">
        <f aca="false">SUMIFS('Master List'!$D:$D,'Master List'!$F:$F,$A83,'Master List'!$B:$B,E$2)</f>
        <v>0</v>
      </c>
      <c r="F83" s="34" t="n">
        <f aca="false">SUMIFS('Master List'!$D:$D,'Master List'!$F:$F,$A83,'Master List'!$B:$B,F$2)</f>
        <v>0</v>
      </c>
      <c r="G83" s="34" t="n">
        <f aca="false">SUMIFS('Master List'!$D:$D,'Master List'!$F:$F,$A83,'Master List'!$B:$B,G$2)</f>
        <v>0</v>
      </c>
      <c r="H83" s="34" t="n">
        <f aca="false">SUMIFS('Master List'!$D:$D,'Master List'!$F:$F,$A83,'Master List'!$B:$B,H$2)</f>
        <v>0</v>
      </c>
      <c r="I83" s="34" t="n">
        <f aca="false">SUMIFS('Master List'!$D:$D,'Master List'!$F:$F,$A83,'Master List'!$B:$B,I$2)</f>
        <v>6</v>
      </c>
      <c r="J83" s="34" t="n">
        <f aca="false">SUMIFS('Master List'!$D:$D,'Master List'!$F:$F,$A83,'Master List'!$B:$B,J$2)</f>
        <v>0</v>
      </c>
      <c r="K83" s="34" t="n">
        <f aca="false">SUMIFS('Master List'!$D:$D,'Master List'!$F:$F,$A83,'Master List'!$B:$B,K$2)</f>
        <v>0</v>
      </c>
      <c r="L83" s="34" t="n">
        <f aca="false">SUMIFS('Master List'!$D:$D,'Master List'!$F:$F,$A83,'Master List'!$B:$B,L$2)</f>
        <v>0</v>
      </c>
      <c r="M83" s="34" t="n">
        <f aca="false">SUMIFS('Master List'!$D:$D,'Master List'!$F:$F,$A83,'Master List'!$B:$B,M$2)</f>
        <v>0</v>
      </c>
      <c r="N83" s="34" t="n">
        <f aca="false">SUMIFS('Master List'!$D:$D,'Master List'!$F:$F,$A83,'Master List'!$B:$B,N$2)</f>
        <v>0</v>
      </c>
      <c r="O83" s="34" t="n">
        <f aca="false">SUMIFS('Master List'!$D:$D,'Master List'!$F:$F,$A83,'Master List'!$B:$B,O$2)</f>
        <v>0</v>
      </c>
      <c r="P83" s="34" t="n">
        <f aca="false">SUMIFS('Master List'!$D:$D,'Master List'!$F:$F,$A83,'Master List'!$B:$B,P$2)</f>
        <v>0</v>
      </c>
      <c r="Q83" s="34" t="n">
        <f aca="false">SUMIFS('Master List'!$D:$D,'Master List'!$F:$F,$A83,'Master List'!$B:$B,Q$2)</f>
        <v>0</v>
      </c>
      <c r="R83" s="34" t="n">
        <f aca="false">SUMIFS('Master List'!$D:$D,'Master List'!$F:$F,$A83,'Master List'!$B:$B,R$2)</f>
        <v>0</v>
      </c>
      <c r="S83" s="34" t="n">
        <f aca="false">SUMIFS('Master List'!$D:$D,'Master List'!$F:$F,$A83,'Master List'!$B:$B,S$2)</f>
        <v>0</v>
      </c>
      <c r="T83" s="34" t="n">
        <f aca="false">SUMIFS('Master List'!$D:$D,'Master List'!$F:$F,$A83,'Master List'!$B:$B,T$2)</f>
        <v>0</v>
      </c>
      <c r="U83" s="34" t="n">
        <f aca="false">SUMIFS('Master List'!$D:$D,'Master List'!$F:$F,$A83,'Master List'!$B:$B,U$2)</f>
        <v>0</v>
      </c>
      <c r="V83" s="34" t="n">
        <f aca="false">SUMIFS('Master List'!$D:$D,'Master List'!$F:$F,$A83,'Master List'!$B:$B,V$2)</f>
        <v>0</v>
      </c>
      <c r="W83" s="34" t="n">
        <f aca="false">SUMIFS('Master List'!$D:$D,'Master List'!$F:$F,$A83,'Master List'!$B:$B,W$2)</f>
        <v>0</v>
      </c>
      <c r="X83" s="34" t="n">
        <f aca="false">SUMIFS('Master List'!$D:$D,'Master List'!$F:$F,$A83,'Master List'!$B:$B,X$2)</f>
        <v>0</v>
      </c>
      <c r="Y83" s="34" t="n">
        <f aca="false">SUMIFS('Master List'!$D:$D,'Master List'!$F:$F,$A83,'Master List'!$B:$B,Y$2)</f>
        <v>0</v>
      </c>
      <c r="Z83" s="52" t="n">
        <f aca="false">SUMIFS('Master List'!$D:$D,'Master List'!$F:$F,$A83)</f>
        <v>6</v>
      </c>
      <c r="AA83" s="53" t="n">
        <f aca="false">Z83-SUM(D83:Y83)</f>
        <v>0</v>
      </c>
      <c r="AB83" s="1"/>
    </row>
    <row r="84" customFormat="false" ht="15.75" hidden="false" customHeight="true" outlineLevel="0" collapsed="false">
      <c r="A84" s="1" t="s">
        <v>1496</v>
      </c>
      <c r="B84" s="1"/>
      <c r="C84" s="1" t="s">
        <v>3553</v>
      </c>
      <c r="D84" s="34" t="n">
        <f aca="false">SUMIFS('Master List'!$D:$D,'Master List'!$F:$F,$A84,'Master List'!$B:$B,D$2)</f>
        <v>0</v>
      </c>
      <c r="E84" s="34" t="n">
        <f aca="false">SUMIFS('Master List'!$D:$D,'Master List'!$F:$F,$A84,'Master List'!$B:$B,E$2)</f>
        <v>0</v>
      </c>
      <c r="F84" s="34" t="n">
        <f aca="false">SUMIFS('Master List'!$D:$D,'Master List'!$F:$F,$A84,'Master List'!$B:$B,F$2)</f>
        <v>0</v>
      </c>
      <c r="G84" s="34" t="n">
        <f aca="false">SUMIFS('Master List'!$D:$D,'Master List'!$F:$F,$A84,'Master List'!$B:$B,G$2)</f>
        <v>0</v>
      </c>
      <c r="H84" s="34" t="n">
        <f aca="false">SUMIFS('Master List'!$D:$D,'Master List'!$F:$F,$A84,'Master List'!$B:$B,H$2)</f>
        <v>13</v>
      </c>
      <c r="I84" s="34" t="n">
        <f aca="false">SUMIFS('Master List'!$D:$D,'Master List'!$F:$F,$A84,'Master List'!$B:$B,I$2)</f>
        <v>0</v>
      </c>
      <c r="J84" s="34" t="n">
        <f aca="false">SUMIFS('Master List'!$D:$D,'Master List'!$F:$F,$A84,'Master List'!$B:$B,J$2)</f>
        <v>0</v>
      </c>
      <c r="K84" s="34" t="n">
        <f aca="false">SUMIFS('Master List'!$D:$D,'Master List'!$F:$F,$A84,'Master List'!$B:$B,K$2)</f>
        <v>0</v>
      </c>
      <c r="L84" s="34" t="n">
        <f aca="false">SUMIFS('Master List'!$D:$D,'Master List'!$F:$F,$A84,'Master List'!$B:$B,L$2)</f>
        <v>0</v>
      </c>
      <c r="M84" s="34" t="n">
        <f aca="false">SUMIFS('Master List'!$D:$D,'Master List'!$F:$F,$A84,'Master List'!$B:$B,M$2)</f>
        <v>0</v>
      </c>
      <c r="N84" s="34" t="n">
        <f aca="false">SUMIFS('Master List'!$D:$D,'Master List'!$F:$F,$A84,'Master List'!$B:$B,N$2)</f>
        <v>0</v>
      </c>
      <c r="O84" s="34" t="n">
        <f aca="false">SUMIFS('Master List'!$D:$D,'Master List'!$F:$F,$A84,'Master List'!$B:$B,O$2)</f>
        <v>0</v>
      </c>
      <c r="P84" s="34" t="n">
        <f aca="false">SUMIFS('Master List'!$D:$D,'Master List'!$F:$F,$A84,'Master List'!$B:$B,P$2)</f>
        <v>0</v>
      </c>
      <c r="Q84" s="34" t="n">
        <f aca="false">SUMIFS('Master List'!$D:$D,'Master List'!$F:$F,$A84,'Master List'!$B:$B,Q$2)</f>
        <v>0</v>
      </c>
      <c r="R84" s="34" t="n">
        <f aca="false">SUMIFS('Master List'!$D:$D,'Master List'!$F:$F,$A84,'Master List'!$B:$B,R$2)</f>
        <v>0</v>
      </c>
      <c r="S84" s="34" t="n">
        <f aca="false">SUMIFS('Master List'!$D:$D,'Master List'!$F:$F,$A84,'Master List'!$B:$B,S$2)</f>
        <v>0</v>
      </c>
      <c r="T84" s="34" t="n">
        <f aca="false">SUMIFS('Master List'!$D:$D,'Master List'!$F:$F,$A84,'Master List'!$B:$B,T$2)</f>
        <v>0</v>
      </c>
      <c r="U84" s="34" t="n">
        <f aca="false">SUMIFS('Master List'!$D:$D,'Master List'!$F:$F,$A84,'Master List'!$B:$B,U$2)</f>
        <v>0</v>
      </c>
      <c r="V84" s="34" t="n">
        <f aca="false">SUMIFS('Master List'!$D:$D,'Master List'!$F:$F,$A84,'Master List'!$B:$B,V$2)</f>
        <v>0</v>
      </c>
      <c r="W84" s="34" t="n">
        <f aca="false">SUMIFS('Master List'!$D:$D,'Master List'!$F:$F,$A84,'Master List'!$B:$B,W$2)</f>
        <v>0</v>
      </c>
      <c r="X84" s="34" t="n">
        <f aca="false">SUMIFS('Master List'!$D:$D,'Master List'!$F:$F,$A84,'Master List'!$B:$B,X$2)</f>
        <v>0</v>
      </c>
      <c r="Y84" s="34" t="n">
        <f aca="false">SUMIFS('Master List'!$D:$D,'Master List'!$F:$F,$A84,'Master List'!$B:$B,Y$2)</f>
        <v>0</v>
      </c>
      <c r="Z84" s="52" t="n">
        <f aca="false">SUMIFS('Master List'!$D:$D,'Master List'!$F:$F,$A84)</f>
        <v>13</v>
      </c>
      <c r="AA84" s="53" t="n">
        <f aca="false">Z84-SUM(D84:Y84)</f>
        <v>0</v>
      </c>
      <c r="AB84" s="1"/>
    </row>
    <row r="85" customFormat="false" ht="15.75" hidden="false" customHeight="true" outlineLevel="0" collapsed="false">
      <c r="A85" s="1" t="s">
        <v>1515</v>
      </c>
      <c r="B85" s="1"/>
      <c r="C85" s="1"/>
      <c r="D85" s="34" t="n">
        <f aca="false">SUMIFS('Master List'!$D:$D,'Master List'!$F:$F,$A85,'Master List'!$B:$B,D$2)</f>
        <v>0</v>
      </c>
      <c r="E85" s="34" t="n">
        <f aca="false">SUMIFS('Master List'!$D:$D,'Master List'!$F:$F,$A85,'Master List'!$B:$B,E$2)</f>
        <v>0</v>
      </c>
      <c r="F85" s="34" t="n">
        <f aca="false">SUMIFS('Master List'!$D:$D,'Master List'!$F:$F,$A85,'Master List'!$B:$B,F$2)</f>
        <v>0</v>
      </c>
      <c r="G85" s="34" t="n">
        <f aca="false">SUMIFS('Master List'!$D:$D,'Master List'!$F:$F,$A85,'Master List'!$B:$B,G$2)</f>
        <v>0</v>
      </c>
      <c r="H85" s="34" t="n">
        <f aca="false">SUMIFS('Master List'!$D:$D,'Master List'!$F:$F,$A85,'Master List'!$B:$B,H$2)</f>
        <v>0</v>
      </c>
      <c r="I85" s="34" t="n">
        <f aca="false">SUMIFS('Master List'!$D:$D,'Master List'!$F:$F,$A85,'Master List'!$B:$B,I$2)</f>
        <v>6</v>
      </c>
      <c r="J85" s="34" t="n">
        <f aca="false">SUMIFS('Master List'!$D:$D,'Master List'!$F:$F,$A85,'Master List'!$B:$B,J$2)</f>
        <v>0</v>
      </c>
      <c r="K85" s="34" t="n">
        <f aca="false">SUMIFS('Master List'!$D:$D,'Master List'!$F:$F,$A85,'Master List'!$B:$B,K$2)</f>
        <v>0</v>
      </c>
      <c r="L85" s="34" t="n">
        <f aca="false">SUMIFS('Master List'!$D:$D,'Master List'!$F:$F,$A85,'Master List'!$B:$B,L$2)</f>
        <v>0</v>
      </c>
      <c r="M85" s="34" t="n">
        <f aca="false">SUMIFS('Master List'!$D:$D,'Master List'!$F:$F,$A85,'Master List'!$B:$B,M$2)</f>
        <v>0</v>
      </c>
      <c r="N85" s="34" t="n">
        <f aca="false">SUMIFS('Master List'!$D:$D,'Master List'!$F:$F,$A85,'Master List'!$B:$B,N$2)</f>
        <v>0</v>
      </c>
      <c r="O85" s="34" t="n">
        <f aca="false">SUMIFS('Master List'!$D:$D,'Master List'!$F:$F,$A85,'Master List'!$B:$B,O$2)</f>
        <v>0</v>
      </c>
      <c r="P85" s="34" t="n">
        <f aca="false">SUMIFS('Master List'!$D:$D,'Master List'!$F:$F,$A85,'Master List'!$B:$B,P$2)</f>
        <v>0</v>
      </c>
      <c r="Q85" s="34" t="n">
        <f aca="false">SUMIFS('Master List'!$D:$D,'Master List'!$F:$F,$A85,'Master List'!$B:$B,Q$2)</f>
        <v>0</v>
      </c>
      <c r="R85" s="34" t="n">
        <f aca="false">SUMIFS('Master List'!$D:$D,'Master List'!$F:$F,$A85,'Master List'!$B:$B,R$2)</f>
        <v>0</v>
      </c>
      <c r="S85" s="34" t="n">
        <f aca="false">SUMIFS('Master List'!$D:$D,'Master List'!$F:$F,$A85,'Master List'!$B:$B,S$2)</f>
        <v>0</v>
      </c>
      <c r="T85" s="34" t="n">
        <f aca="false">SUMIFS('Master List'!$D:$D,'Master List'!$F:$F,$A85,'Master List'!$B:$B,T$2)</f>
        <v>0</v>
      </c>
      <c r="U85" s="34" t="n">
        <f aca="false">SUMIFS('Master List'!$D:$D,'Master List'!$F:$F,$A85,'Master List'!$B:$B,U$2)</f>
        <v>0</v>
      </c>
      <c r="V85" s="34" t="n">
        <f aca="false">SUMIFS('Master List'!$D:$D,'Master List'!$F:$F,$A85,'Master List'!$B:$B,V$2)</f>
        <v>0</v>
      </c>
      <c r="W85" s="34" t="n">
        <f aca="false">SUMIFS('Master List'!$D:$D,'Master List'!$F:$F,$A85,'Master List'!$B:$B,W$2)</f>
        <v>0</v>
      </c>
      <c r="X85" s="34" t="n">
        <f aca="false">SUMIFS('Master List'!$D:$D,'Master List'!$F:$F,$A85,'Master List'!$B:$B,X$2)</f>
        <v>0</v>
      </c>
      <c r="Y85" s="34" t="n">
        <f aca="false">SUMIFS('Master List'!$D:$D,'Master List'!$F:$F,$A85,'Master List'!$B:$B,Y$2)</f>
        <v>0</v>
      </c>
      <c r="Z85" s="52" t="n">
        <f aca="false">SUMIFS('Master List'!$D:$D,'Master List'!$F:$F,$A85)</f>
        <v>6</v>
      </c>
      <c r="AA85" s="53" t="n">
        <f aca="false">Z85-SUM(D85:Y85)</f>
        <v>0</v>
      </c>
      <c r="AB85" s="1"/>
    </row>
    <row r="86" customFormat="false" ht="15.75" hidden="false" customHeight="true" outlineLevel="0" collapsed="false">
      <c r="A86" s="33" t="s">
        <v>1523</v>
      </c>
      <c r="B86" s="1"/>
      <c r="C86" s="1"/>
      <c r="D86" s="34" t="n">
        <f aca="false">SUMIFS('Master List'!$D:$D,'Master List'!$F:$F,$A86,'Master List'!$B:$B,D$2)</f>
        <v>0</v>
      </c>
      <c r="E86" s="34" t="n">
        <f aca="false">SUMIFS('Master List'!$D:$D,'Master List'!$F:$F,$A86,'Master List'!$B:$B,E$2)</f>
        <v>0</v>
      </c>
      <c r="F86" s="34" t="n">
        <f aca="false">SUMIFS('Master List'!$D:$D,'Master List'!$F:$F,$A86,'Master List'!$B:$B,F$2)</f>
        <v>0</v>
      </c>
      <c r="G86" s="34" t="n">
        <f aca="false">SUMIFS('Master List'!$D:$D,'Master List'!$F:$F,$A86,'Master List'!$B:$B,G$2)</f>
        <v>0</v>
      </c>
      <c r="H86" s="34" t="n">
        <f aca="false">SUMIFS('Master List'!$D:$D,'Master List'!$F:$F,$A86,'Master List'!$B:$B,H$2)</f>
        <v>0</v>
      </c>
      <c r="I86" s="34" t="n">
        <f aca="false">SUMIFS('Master List'!$D:$D,'Master List'!$F:$F,$A86,'Master List'!$B:$B,I$2)</f>
        <v>0</v>
      </c>
      <c r="J86" s="34" t="n">
        <f aca="false">SUMIFS('Master List'!$D:$D,'Master List'!$F:$F,$A86,'Master List'!$B:$B,J$2)</f>
        <v>0</v>
      </c>
      <c r="K86" s="34" t="n">
        <f aca="false">SUMIFS('Master List'!$D:$D,'Master List'!$F:$F,$A86,'Master List'!$B:$B,K$2)</f>
        <v>6</v>
      </c>
      <c r="L86" s="34" t="n">
        <f aca="false">SUMIFS('Master List'!$D:$D,'Master List'!$F:$F,$A86,'Master List'!$B:$B,L$2)</f>
        <v>0</v>
      </c>
      <c r="M86" s="34" t="n">
        <f aca="false">SUMIFS('Master List'!$D:$D,'Master List'!$F:$F,$A86,'Master List'!$B:$B,M$2)</f>
        <v>0</v>
      </c>
      <c r="N86" s="34" t="n">
        <f aca="false">SUMIFS('Master List'!$D:$D,'Master List'!$F:$F,$A86,'Master List'!$B:$B,N$2)</f>
        <v>0</v>
      </c>
      <c r="O86" s="34" t="n">
        <f aca="false">SUMIFS('Master List'!$D:$D,'Master List'!$F:$F,$A86,'Master List'!$B:$B,O$2)</f>
        <v>0</v>
      </c>
      <c r="P86" s="34" t="n">
        <f aca="false">SUMIFS('Master List'!$D:$D,'Master List'!$F:$F,$A86,'Master List'!$B:$B,P$2)</f>
        <v>0</v>
      </c>
      <c r="Q86" s="34" t="n">
        <f aca="false">SUMIFS('Master List'!$D:$D,'Master List'!$F:$F,$A86,'Master List'!$B:$B,Q$2)</f>
        <v>0</v>
      </c>
      <c r="R86" s="34" t="n">
        <f aca="false">SUMIFS('Master List'!$D:$D,'Master List'!$F:$F,$A86,'Master List'!$B:$B,R$2)</f>
        <v>0</v>
      </c>
      <c r="S86" s="34" t="n">
        <f aca="false">SUMIFS('Master List'!$D:$D,'Master List'!$F:$F,$A86,'Master List'!$B:$B,S$2)</f>
        <v>0</v>
      </c>
      <c r="T86" s="34" t="n">
        <f aca="false">SUMIFS('Master List'!$D:$D,'Master List'!$F:$F,$A86,'Master List'!$B:$B,T$2)</f>
        <v>0</v>
      </c>
      <c r="U86" s="34" t="n">
        <f aca="false">SUMIFS('Master List'!$D:$D,'Master List'!$F:$F,$A86,'Master List'!$B:$B,U$2)</f>
        <v>0</v>
      </c>
      <c r="V86" s="34" t="n">
        <f aca="false">SUMIFS('Master List'!$D:$D,'Master List'!$F:$F,$A86,'Master List'!$B:$B,V$2)</f>
        <v>0</v>
      </c>
      <c r="W86" s="34" t="n">
        <f aca="false">SUMIFS('Master List'!$D:$D,'Master List'!$F:$F,$A86,'Master List'!$B:$B,W$2)</f>
        <v>0</v>
      </c>
      <c r="X86" s="34" t="n">
        <f aca="false">SUMIFS('Master List'!$D:$D,'Master List'!$F:$F,$A86,'Master List'!$B:$B,X$2)</f>
        <v>0</v>
      </c>
      <c r="Y86" s="34" t="n">
        <f aca="false">SUMIFS('Master List'!$D:$D,'Master List'!$F:$F,$A86,'Master List'!$B:$B,Y$2)</f>
        <v>0</v>
      </c>
      <c r="Z86" s="52" t="n">
        <f aca="false">SUMIFS('Master List'!$D:$D,'Master List'!$F:$F,$A86)</f>
        <v>6</v>
      </c>
      <c r="AA86" s="53" t="n">
        <f aca="false">Z86-SUM(D86:Y86)</f>
        <v>0</v>
      </c>
      <c r="AB86" s="1"/>
    </row>
    <row r="87" customFormat="false" ht="15.75" hidden="false" customHeight="true" outlineLevel="0" collapsed="false">
      <c r="A87" s="1" t="s">
        <v>1542</v>
      </c>
      <c r="B87" s="1"/>
      <c r="C87" s="1" t="s">
        <v>3553</v>
      </c>
      <c r="D87" s="34" t="n">
        <f aca="false">SUMIFS('Master List'!$D:$D,'Master List'!$F:$F,$A87,'Master List'!$B:$B,D$2)</f>
        <v>0</v>
      </c>
      <c r="E87" s="34" t="n">
        <f aca="false">SUMIFS('Master List'!$D:$D,'Master List'!$F:$F,$A87,'Master List'!$B:$B,E$2)</f>
        <v>0</v>
      </c>
      <c r="F87" s="34" t="n">
        <f aca="false">SUMIFS('Master List'!$D:$D,'Master List'!$F:$F,$A87,'Master List'!$B:$B,F$2)</f>
        <v>0</v>
      </c>
      <c r="G87" s="34" t="n">
        <f aca="false">SUMIFS('Master List'!$D:$D,'Master List'!$F:$F,$A87,'Master List'!$B:$B,G$2)</f>
        <v>0</v>
      </c>
      <c r="H87" s="34" t="n">
        <f aca="false">SUMIFS('Master List'!$D:$D,'Master List'!$F:$F,$A87,'Master List'!$B:$B,H$2)</f>
        <v>12</v>
      </c>
      <c r="I87" s="34" t="n">
        <f aca="false">SUMIFS('Master List'!$D:$D,'Master List'!$F:$F,$A87,'Master List'!$B:$B,I$2)</f>
        <v>0</v>
      </c>
      <c r="J87" s="34" t="n">
        <f aca="false">SUMIFS('Master List'!$D:$D,'Master List'!$F:$F,$A87,'Master List'!$B:$B,J$2)</f>
        <v>0</v>
      </c>
      <c r="K87" s="34" t="n">
        <f aca="false">SUMIFS('Master List'!$D:$D,'Master List'!$F:$F,$A87,'Master List'!$B:$B,K$2)</f>
        <v>0</v>
      </c>
      <c r="L87" s="34" t="n">
        <f aca="false">SUMIFS('Master List'!$D:$D,'Master List'!$F:$F,$A87,'Master List'!$B:$B,L$2)</f>
        <v>0</v>
      </c>
      <c r="M87" s="34" t="n">
        <f aca="false">SUMIFS('Master List'!$D:$D,'Master List'!$F:$F,$A87,'Master List'!$B:$B,M$2)</f>
        <v>0</v>
      </c>
      <c r="N87" s="34" t="n">
        <f aca="false">SUMIFS('Master List'!$D:$D,'Master List'!$F:$F,$A87,'Master List'!$B:$B,N$2)</f>
        <v>0</v>
      </c>
      <c r="O87" s="34" t="n">
        <f aca="false">SUMIFS('Master List'!$D:$D,'Master List'!$F:$F,$A87,'Master List'!$B:$B,O$2)</f>
        <v>0</v>
      </c>
      <c r="P87" s="34" t="n">
        <f aca="false">SUMIFS('Master List'!$D:$D,'Master List'!$F:$F,$A87,'Master List'!$B:$B,P$2)</f>
        <v>0</v>
      </c>
      <c r="Q87" s="34" t="n">
        <f aca="false">SUMIFS('Master List'!$D:$D,'Master List'!$F:$F,$A87,'Master List'!$B:$B,Q$2)</f>
        <v>0</v>
      </c>
      <c r="R87" s="34" t="n">
        <f aca="false">SUMIFS('Master List'!$D:$D,'Master List'!$F:$F,$A87,'Master List'!$B:$B,R$2)</f>
        <v>0</v>
      </c>
      <c r="S87" s="34" t="n">
        <f aca="false">SUMIFS('Master List'!$D:$D,'Master List'!$F:$F,$A87,'Master List'!$B:$B,S$2)</f>
        <v>0</v>
      </c>
      <c r="T87" s="34" t="n">
        <f aca="false">SUMIFS('Master List'!$D:$D,'Master List'!$F:$F,$A87,'Master List'!$B:$B,T$2)</f>
        <v>0</v>
      </c>
      <c r="U87" s="34" t="n">
        <f aca="false">SUMIFS('Master List'!$D:$D,'Master List'!$F:$F,$A87,'Master List'!$B:$B,U$2)</f>
        <v>0</v>
      </c>
      <c r="V87" s="34" t="n">
        <f aca="false">SUMIFS('Master List'!$D:$D,'Master List'!$F:$F,$A87,'Master List'!$B:$B,V$2)</f>
        <v>0</v>
      </c>
      <c r="W87" s="34" t="n">
        <f aca="false">SUMIFS('Master List'!$D:$D,'Master List'!$F:$F,$A87,'Master List'!$B:$B,W$2)</f>
        <v>0</v>
      </c>
      <c r="X87" s="34" t="n">
        <f aca="false">SUMIFS('Master List'!$D:$D,'Master List'!$F:$F,$A87,'Master List'!$B:$B,X$2)</f>
        <v>0</v>
      </c>
      <c r="Y87" s="34" t="n">
        <f aca="false">SUMIFS('Master List'!$D:$D,'Master List'!$F:$F,$A87,'Master List'!$B:$B,Y$2)</f>
        <v>0</v>
      </c>
      <c r="Z87" s="52" t="n">
        <f aca="false">SUMIFS('Master List'!$D:$D,'Master List'!$F:$F,$A87)</f>
        <v>12</v>
      </c>
      <c r="AA87" s="53" t="n">
        <f aca="false">Z87-SUM(D87:Y87)</f>
        <v>0</v>
      </c>
      <c r="AB87" s="1"/>
    </row>
    <row r="88" customFormat="false" ht="15.75" hidden="false" customHeight="true" outlineLevel="0" collapsed="false">
      <c r="A88" s="1" t="s">
        <v>1564</v>
      </c>
      <c r="B88" s="1"/>
      <c r="C88" s="1"/>
      <c r="D88" s="34" t="n">
        <f aca="false">SUMIFS('Master List'!$D:$D,'Master List'!$F:$F,$A88,'Master List'!$B:$B,D$2)</f>
        <v>0</v>
      </c>
      <c r="E88" s="34" t="n">
        <f aca="false">SUMIFS('Master List'!$D:$D,'Master List'!$F:$F,$A88,'Master List'!$B:$B,E$2)</f>
        <v>0</v>
      </c>
      <c r="F88" s="34" t="n">
        <f aca="false">SUMIFS('Master List'!$D:$D,'Master List'!$F:$F,$A88,'Master List'!$B:$B,F$2)</f>
        <v>0</v>
      </c>
      <c r="G88" s="34" t="n">
        <f aca="false">SUMIFS('Master List'!$D:$D,'Master List'!$F:$F,$A88,'Master List'!$B:$B,G$2)</f>
        <v>0</v>
      </c>
      <c r="H88" s="34" t="n">
        <f aca="false">SUMIFS('Master List'!$D:$D,'Master List'!$F:$F,$A88,'Master List'!$B:$B,H$2)</f>
        <v>0</v>
      </c>
      <c r="I88" s="34" t="n">
        <f aca="false">SUMIFS('Master List'!$D:$D,'Master List'!$F:$F,$A88,'Master List'!$B:$B,I$2)</f>
        <v>0</v>
      </c>
      <c r="J88" s="34" t="n">
        <f aca="false">SUMIFS('Master List'!$D:$D,'Master List'!$F:$F,$A88,'Master List'!$B:$B,J$2)</f>
        <v>6</v>
      </c>
      <c r="K88" s="34" t="n">
        <f aca="false">SUMIFS('Master List'!$D:$D,'Master List'!$F:$F,$A88,'Master List'!$B:$B,K$2)</f>
        <v>0</v>
      </c>
      <c r="L88" s="34" t="n">
        <f aca="false">SUMIFS('Master List'!$D:$D,'Master List'!$F:$F,$A88,'Master List'!$B:$B,L$2)</f>
        <v>0</v>
      </c>
      <c r="M88" s="34" t="n">
        <f aca="false">SUMIFS('Master List'!$D:$D,'Master List'!$F:$F,$A88,'Master List'!$B:$B,M$2)</f>
        <v>0</v>
      </c>
      <c r="N88" s="34" t="n">
        <f aca="false">SUMIFS('Master List'!$D:$D,'Master List'!$F:$F,$A88,'Master List'!$B:$B,N$2)</f>
        <v>0</v>
      </c>
      <c r="O88" s="34" t="n">
        <f aca="false">SUMIFS('Master List'!$D:$D,'Master List'!$F:$F,$A88,'Master List'!$B:$B,O$2)</f>
        <v>0</v>
      </c>
      <c r="P88" s="34" t="n">
        <f aca="false">SUMIFS('Master List'!$D:$D,'Master List'!$F:$F,$A88,'Master List'!$B:$B,P$2)</f>
        <v>0</v>
      </c>
      <c r="Q88" s="34" t="n">
        <f aca="false">SUMIFS('Master List'!$D:$D,'Master List'!$F:$F,$A88,'Master List'!$B:$B,Q$2)</f>
        <v>0</v>
      </c>
      <c r="R88" s="34" t="n">
        <f aca="false">SUMIFS('Master List'!$D:$D,'Master List'!$F:$F,$A88,'Master List'!$B:$B,R$2)</f>
        <v>0</v>
      </c>
      <c r="S88" s="34" t="n">
        <f aca="false">SUMIFS('Master List'!$D:$D,'Master List'!$F:$F,$A88,'Master List'!$B:$B,S$2)</f>
        <v>0</v>
      </c>
      <c r="T88" s="34" t="n">
        <f aca="false">SUMIFS('Master List'!$D:$D,'Master List'!$F:$F,$A88,'Master List'!$B:$B,T$2)</f>
        <v>0</v>
      </c>
      <c r="U88" s="34" t="n">
        <f aca="false">SUMIFS('Master List'!$D:$D,'Master List'!$F:$F,$A88,'Master List'!$B:$B,U$2)</f>
        <v>0</v>
      </c>
      <c r="V88" s="34" t="n">
        <f aca="false">SUMIFS('Master List'!$D:$D,'Master List'!$F:$F,$A88,'Master List'!$B:$B,V$2)</f>
        <v>0</v>
      </c>
      <c r="W88" s="34" t="n">
        <f aca="false">SUMIFS('Master List'!$D:$D,'Master List'!$F:$F,$A88,'Master List'!$B:$B,W$2)</f>
        <v>0</v>
      </c>
      <c r="X88" s="34" t="n">
        <f aca="false">SUMIFS('Master List'!$D:$D,'Master List'!$F:$F,$A88,'Master List'!$B:$B,X$2)</f>
        <v>0</v>
      </c>
      <c r="Y88" s="34" t="n">
        <f aca="false">SUMIFS('Master List'!$D:$D,'Master List'!$F:$F,$A88,'Master List'!$B:$B,Y$2)</f>
        <v>0</v>
      </c>
      <c r="Z88" s="52" t="n">
        <f aca="false">SUMIFS('Master List'!$D:$D,'Master List'!$F:$F,$A88)</f>
        <v>6</v>
      </c>
      <c r="AA88" s="53" t="n">
        <f aca="false">Z88-SUM(D88:Y88)</f>
        <v>0</v>
      </c>
      <c r="AB88" s="1"/>
    </row>
    <row r="89" customFormat="false" ht="15.75" hidden="false" customHeight="true" outlineLevel="0" collapsed="false">
      <c r="A89" s="1" t="s">
        <v>1578</v>
      </c>
      <c r="B89" s="1"/>
      <c r="C89" s="1"/>
      <c r="D89" s="34" t="n">
        <f aca="false">SUMIFS('Master List'!$D:$D,'Master List'!$F:$F,$A89,'Master List'!$B:$B,D$2)</f>
        <v>0</v>
      </c>
      <c r="E89" s="34" t="n">
        <f aca="false">SUMIFS('Master List'!$D:$D,'Master List'!$F:$F,$A89,'Master List'!$B:$B,E$2)</f>
        <v>0</v>
      </c>
      <c r="F89" s="34" t="n">
        <f aca="false">SUMIFS('Master List'!$D:$D,'Master List'!$F:$F,$A89,'Master List'!$B:$B,F$2)</f>
        <v>0</v>
      </c>
      <c r="G89" s="34" t="n">
        <f aca="false">SUMIFS('Master List'!$D:$D,'Master List'!$F:$F,$A89,'Master List'!$B:$B,G$2)</f>
        <v>12</v>
      </c>
      <c r="H89" s="34" t="n">
        <f aca="false">SUMIFS('Master List'!$D:$D,'Master List'!$F:$F,$A89,'Master List'!$B:$B,H$2)</f>
        <v>0</v>
      </c>
      <c r="I89" s="34" t="n">
        <f aca="false">SUMIFS('Master List'!$D:$D,'Master List'!$F:$F,$A89,'Master List'!$B:$B,I$2)</f>
        <v>0</v>
      </c>
      <c r="J89" s="34" t="n">
        <f aca="false">SUMIFS('Master List'!$D:$D,'Master List'!$F:$F,$A89,'Master List'!$B:$B,J$2)</f>
        <v>0</v>
      </c>
      <c r="K89" s="34" t="n">
        <f aca="false">SUMIFS('Master List'!$D:$D,'Master List'!$F:$F,$A89,'Master List'!$B:$B,K$2)</f>
        <v>0</v>
      </c>
      <c r="L89" s="34" t="n">
        <f aca="false">SUMIFS('Master List'!$D:$D,'Master List'!$F:$F,$A89,'Master List'!$B:$B,L$2)</f>
        <v>0</v>
      </c>
      <c r="M89" s="34" t="n">
        <f aca="false">SUMIFS('Master List'!$D:$D,'Master List'!$F:$F,$A89,'Master List'!$B:$B,M$2)</f>
        <v>0</v>
      </c>
      <c r="N89" s="34" t="n">
        <f aca="false">SUMIFS('Master List'!$D:$D,'Master List'!$F:$F,$A89,'Master List'!$B:$B,N$2)</f>
        <v>0</v>
      </c>
      <c r="O89" s="34" t="n">
        <f aca="false">SUMIFS('Master List'!$D:$D,'Master List'!$F:$F,$A89,'Master List'!$B:$B,O$2)</f>
        <v>0</v>
      </c>
      <c r="P89" s="34" t="n">
        <f aca="false">SUMIFS('Master List'!$D:$D,'Master List'!$F:$F,$A89,'Master List'!$B:$B,P$2)</f>
        <v>0</v>
      </c>
      <c r="Q89" s="34" t="n">
        <f aca="false">SUMIFS('Master List'!$D:$D,'Master List'!$F:$F,$A89,'Master List'!$B:$B,Q$2)</f>
        <v>0</v>
      </c>
      <c r="R89" s="34" t="n">
        <f aca="false">SUMIFS('Master List'!$D:$D,'Master List'!$F:$F,$A89,'Master List'!$B:$B,R$2)</f>
        <v>0</v>
      </c>
      <c r="S89" s="34" t="n">
        <f aca="false">SUMIFS('Master List'!$D:$D,'Master List'!$F:$F,$A89,'Master List'!$B:$B,S$2)</f>
        <v>0</v>
      </c>
      <c r="T89" s="34" t="n">
        <f aca="false">SUMIFS('Master List'!$D:$D,'Master List'!$F:$F,$A89,'Master List'!$B:$B,T$2)</f>
        <v>0</v>
      </c>
      <c r="U89" s="34" t="n">
        <f aca="false">SUMIFS('Master List'!$D:$D,'Master List'!$F:$F,$A89,'Master List'!$B:$B,U$2)</f>
        <v>0</v>
      </c>
      <c r="V89" s="34" t="n">
        <f aca="false">SUMIFS('Master List'!$D:$D,'Master List'!$F:$F,$A89,'Master List'!$B:$B,V$2)</f>
        <v>0</v>
      </c>
      <c r="W89" s="34" t="n">
        <f aca="false">SUMIFS('Master List'!$D:$D,'Master List'!$F:$F,$A89,'Master List'!$B:$B,W$2)</f>
        <v>0</v>
      </c>
      <c r="X89" s="34" t="n">
        <f aca="false">SUMIFS('Master List'!$D:$D,'Master List'!$F:$F,$A89,'Master List'!$B:$B,X$2)</f>
        <v>0</v>
      </c>
      <c r="Y89" s="34" t="n">
        <f aca="false">SUMIFS('Master List'!$D:$D,'Master List'!$F:$F,$A89,'Master List'!$B:$B,Y$2)</f>
        <v>0</v>
      </c>
      <c r="Z89" s="52" t="n">
        <f aca="false">SUMIFS('Master List'!$D:$D,'Master List'!$F:$F,$A89)</f>
        <v>12</v>
      </c>
      <c r="AA89" s="53" t="n">
        <f aca="false">Z89-SUM(D89:Y89)</f>
        <v>0</v>
      </c>
      <c r="AB89" s="1"/>
    </row>
    <row r="90" customFormat="false" ht="15.75" hidden="false" customHeight="true" outlineLevel="0" collapsed="false">
      <c r="A90" s="1" t="s">
        <v>1643</v>
      </c>
      <c r="B90" s="1"/>
      <c r="C90" s="1"/>
      <c r="D90" s="34" t="n">
        <f aca="false">SUMIFS('Master List'!$D:$D,'Master List'!$F:$F,$A90,'Master List'!$B:$B,D$2)</f>
        <v>0</v>
      </c>
      <c r="E90" s="34" t="n">
        <f aca="false">SUMIFS('Master List'!$D:$D,'Master List'!$F:$F,$A90,'Master List'!$B:$B,E$2)</f>
        <v>0</v>
      </c>
      <c r="F90" s="34" t="n">
        <f aca="false">SUMIFS('Master List'!$D:$D,'Master List'!$F:$F,$A90,'Master List'!$B:$B,F$2)</f>
        <v>0</v>
      </c>
      <c r="G90" s="34" t="n">
        <f aca="false">SUMIFS('Master List'!$D:$D,'Master List'!$F:$F,$A90,'Master List'!$B:$B,G$2)</f>
        <v>0</v>
      </c>
      <c r="H90" s="34" t="n">
        <f aca="false">SUMIFS('Master List'!$D:$D,'Master List'!$F:$F,$A90,'Master List'!$B:$B,H$2)</f>
        <v>0</v>
      </c>
      <c r="I90" s="34" t="n">
        <f aca="false">SUMIFS('Master List'!$D:$D,'Master List'!$F:$F,$A90,'Master List'!$B:$B,I$2)</f>
        <v>0</v>
      </c>
      <c r="J90" s="34" t="n">
        <f aca="false">SUMIFS('Master List'!$D:$D,'Master List'!$F:$F,$A90,'Master List'!$B:$B,J$2)</f>
        <v>0</v>
      </c>
      <c r="K90" s="34" t="n">
        <f aca="false">SUMIFS('Master List'!$D:$D,'Master List'!$F:$F,$A90,'Master List'!$B:$B,K$2)</f>
        <v>9</v>
      </c>
      <c r="L90" s="34" t="n">
        <f aca="false">SUMIFS('Master List'!$D:$D,'Master List'!$F:$F,$A90,'Master List'!$B:$B,L$2)</f>
        <v>0</v>
      </c>
      <c r="M90" s="34" t="n">
        <f aca="false">SUMIFS('Master List'!$D:$D,'Master List'!$F:$F,$A90,'Master List'!$B:$B,M$2)</f>
        <v>0</v>
      </c>
      <c r="N90" s="34" t="n">
        <f aca="false">SUMIFS('Master List'!$D:$D,'Master List'!$F:$F,$A90,'Master List'!$B:$B,N$2)</f>
        <v>0</v>
      </c>
      <c r="O90" s="34" t="n">
        <f aca="false">SUMIFS('Master List'!$D:$D,'Master List'!$F:$F,$A90,'Master List'!$B:$B,O$2)</f>
        <v>0</v>
      </c>
      <c r="P90" s="34" t="n">
        <f aca="false">SUMIFS('Master List'!$D:$D,'Master List'!$F:$F,$A90,'Master List'!$B:$B,P$2)</f>
        <v>0</v>
      </c>
      <c r="Q90" s="34" t="n">
        <f aca="false">SUMIFS('Master List'!$D:$D,'Master List'!$F:$F,$A90,'Master List'!$B:$B,Q$2)</f>
        <v>0</v>
      </c>
      <c r="R90" s="34" t="n">
        <f aca="false">SUMIFS('Master List'!$D:$D,'Master List'!$F:$F,$A90,'Master List'!$B:$B,R$2)</f>
        <v>0</v>
      </c>
      <c r="S90" s="34" t="n">
        <f aca="false">SUMIFS('Master List'!$D:$D,'Master List'!$F:$F,$A90,'Master List'!$B:$B,S$2)</f>
        <v>0</v>
      </c>
      <c r="T90" s="34" t="n">
        <f aca="false">SUMIFS('Master List'!$D:$D,'Master List'!$F:$F,$A90,'Master List'!$B:$B,T$2)</f>
        <v>0</v>
      </c>
      <c r="U90" s="34" t="n">
        <f aca="false">SUMIFS('Master List'!$D:$D,'Master List'!$F:$F,$A90,'Master List'!$B:$B,U$2)</f>
        <v>0</v>
      </c>
      <c r="V90" s="34" t="n">
        <f aca="false">SUMIFS('Master List'!$D:$D,'Master List'!$F:$F,$A90,'Master List'!$B:$B,V$2)</f>
        <v>0</v>
      </c>
      <c r="W90" s="34" t="n">
        <f aca="false">SUMIFS('Master List'!$D:$D,'Master List'!$F:$F,$A90,'Master List'!$B:$B,W$2)</f>
        <v>0</v>
      </c>
      <c r="X90" s="34" t="n">
        <f aca="false">SUMIFS('Master List'!$D:$D,'Master List'!$F:$F,$A90,'Master List'!$B:$B,X$2)</f>
        <v>0</v>
      </c>
      <c r="Y90" s="34" t="n">
        <f aca="false">SUMIFS('Master List'!$D:$D,'Master List'!$F:$F,$A90,'Master List'!$B:$B,Y$2)</f>
        <v>0</v>
      </c>
      <c r="Z90" s="52" t="n">
        <f aca="false">SUMIFS('Master List'!$D:$D,'Master List'!$F:$F,$A90)</f>
        <v>9</v>
      </c>
      <c r="AA90" s="53" t="n">
        <f aca="false">Z90-SUM(D90:Y90)</f>
        <v>0</v>
      </c>
      <c r="AB90" s="1"/>
    </row>
    <row r="91" customFormat="false" ht="15.75" hidden="false" customHeight="true" outlineLevel="0" collapsed="false">
      <c r="A91" s="1" t="s">
        <v>1663</v>
      </c>
      <c r="B91" s="1"/>
      <c r="C91" s="1"/>
      <c r="D91" s="34" t="n">
        <f aca="false">SUMIFS('Master List'!$D:$D,'Master List'!$F:$F,$A91,'Master List'!$B:$B,D$2)</f>
        <v>0</v>
      </c>
      <c r="E91" s="34" t="n">
        <f aca="false">SUMIFS('Master List'!$D:$D,'Master List'!$F:$F,$A91,'Master List'!$B:$B,E$2)</f>
        <v>0</v>
      </c>
      <c r="F91" s="34" t="n">
        <f aca="false">SUMIFS('Master List'!$D:$D,'Master List'!$F:$F,$A91,'Master List'!$B:$B,F$2)</f>
        <v>0</v>
      </c>
      <c r="G91" s="34" t="n">
        <f aca="false">SUMIFS('Master List'!$D:$D,'Master List'!$F:$F,$A91,'Master List'!$B:$B,G$2)</f>
        <v>0</v>
      </c>
      <c r="H91" s="34" t="n">
        <f aca="false">SUMIFS('Master List'!$D:$D,'Master List'!$F:$F,$A91,'Master List'!$B:$B,H$2)</f>
        <v>0</v>
      </c>
      <c r="I91" s="34" t="n">
        <f aca="false">SUMIFS('Master List'!$D:$D,'Master List'!$F:$F,$A91,'Master List'!$B:$B,I$2)</f>
        <v>6</v>
      </c>
      <c r="J91" s="34" t="n">
        <f aca="false">SUMIFS('Master List'!$D:$D,'Master List'!$F:$F,$A91,'Master List'!$B:$B,J$2)</f>
        <v>0</v>
      </c>
      <c r="K91" s="34" t="n">
        <f aca="false">SUMIFS('Master List'!$D:$D,'Master List'!$F:$F,$A91,'Master List'!$B:$B,K$2)</f>
        <v>0</v>
      </c>
      <c r="L91" s="34" t="n">
        <f aca="false">SUMIFS('Master List'!$D:$D,'Master List'!$F:$F,$A91,'Master List'!$B:$B,L$2)</f>
        <v>0</v>
      </c>
      <c r="M91" s="34" t="n">
        <f aca="false">SUMIFS('Master List'!$D:$D,'Master List'!$F:$F,$A91,'Master List'!$B:$B,M$2)</f>
        <v>0</v>
      </c>
      <c r="N91" s="34" t="n">
        <f aca="false">SUMIFS('Master List'!$D:$D,'Master List'!$F:$F,$A91,'Master List'!$B:$B,N$2)</f>
        <v>0</v>
      </c>
      <c r="O91" s="34" t="n">
        <f aca="false">SUMIFS('Master List'!$D:$D,'Master List'!$F:$F,$A91,'Master List'!$B:$B,O$2)</f>
        <v>0</v>
      </c>
      <c r="P91" s="34" t="n">
        <f aca="false">SUMIFS('Master List'!$D:$D,'Master List'!$F:$F,$A91,'Master List'!$B:$B,P$2)</f>
        <v>0</v>
      </c>
      <c r="Q91" s="34" t="n">
        <f aca="false">SUMIFS('Master List'!$D:$D,'Master List'!$F:$F,$A91,'Master List'!$B:$B,Q$2)</f>
        <v>0</v>
      </c>
      <c r="R91" s="34" t="n">
        <f aca="false">SUMIFS('Master List'!$D:$D,'Master List'!$F:$F,$A91,'Master List'!$B:$B,R$2)</f>
        <v>0</v>
      </c>
      <c r="S91" s="34" t="n">
        <f aca="false">SUMIFS('Master List'!$D:$D,'Master List'!$F:$F,$A91,'Master List'!$B:$B,S$2)</f>
        <v>0</v>
      </c>
      <c r="T91" s="34" t="n">
        <f aca="false">SUMIFS('Master List'!$D:$D,'Master List'!$F:$F,$A91,'Master List'!$B:$B,T$2)</f>
        <v>0</v>
      </c>
      <c r="U91" s="34" t="n">
        <f aca="false">SUMIFS('Master List'!$D:$D,'Master List'!$F:$F,$A91,'Master List'!$B:$B,U$2)</f>
        <v>0</v>
      </c>
      <c r="V91" s="34" t="n">
        <f aca="false">SUMIFS('Master List'!$D:$D,'Master List'!$F:$F,$A91,'Master List'!$B:$B,V$2)</f>
        <v>0</v>
      </c>
      <c r="W91" s="34" t="n">
        <f aca="false">SUMIFS('Master List'!$D:$D,'Master List'!$F:$F,$A91,'Master List'!$B:$B,W$2)</f>
        <v>0</v>
      </c>
      <c r="X91" s="34" t="n">
        <f aca="false">SUMIFS('Master List'!$D:$D,'Master List'!$F:$F,$A91,'Master List'!$B:$B,X$2)</f>
        <v>0</v>
      </c>
      <c r="Y91" s="34" t="n">
        <f aca="false">SUMIFS('Master List'!$D:$D,'Master List'!$F:$F,$A91,'Master List'!$B:$B,Y$2)</f>
        <v>0</v>
      </c>
      <c r="Z91" s="52" t="n">
        <f aca="false">SUMIFS('Master List'!$D:$D,'Master List'!$F:$F,$A91)</f>
        <v>6</v>
      </c>
      <c r="AA91" s="53" t="n">
        <f aca="false">Z91-SUM(D91:Y91)</f>
        <v>0</v>
      </c>
      <c r="AB91" s="1"/>
    </row>
    <row r="92" customFormat="false" ht="15.75" hidden="false" customHeight="true" outlineLevel="0" collapsed="false">
      <c r="A92" s="1" t="s">
        <v>1677</v>
      </c>
      <c r="B92" s="1"/>
      <c r="C92" s="1"/>
      <c r="D92" s="34" t="n">
        <f aca="false">SUMIFS('Master List'!$D:$D,'Master List'!$F:$F,$A92,'Master List'!$B:$B,D$2)</f>
        <v>0</v>
      </c>
      <c r="E92" s="34" t="n">
        <f aca="false">SUMIFS('Master List'!$D:$D,'Master List'!$F:$F,$A92,'Master List'!$B:$B,E$2)</f>
        <v>0</v>
      </c>
      <c r="F92" s="34" t="n">
        <f aca="false">SUMIFS('Master List'!$D:$D,'Master List'!$F:$F,$A92,'Master List'!$B:$B,F$2)</f>
        <v>0</v>
      </c>
      <c r="G92" s="34" t="n">
        <f aca="false">SUMIFS('Master List'!$D:$D,'Master List'!$F:$F,$A92,'Master List'!$B:$B,G$2)</f>
        <v>0</v>
      </c>
      <c r="H92" s="34" t="n">
        <f aca="false">SUMIFS('Master List'!$D:$D,'Master List'!$F:$F,$A92,'Master List'!$B:$B,H$2)</f>
        <v>0</v>
      </c>
      <c r="I92" s="34" t="n">
        <f aca="false">SUMIFS('Master List'!$D:$D,'Master List'!$F:$F,$A92,'Master List'!$B:$B,I$2)</f>
        <v>6</v>
      </c>
      <c r="J92" s="34" t="n">
        <f aca="false">SUMIFS('Master List'!$D:$D,'Master List'!$F:$F,$A92,'Master List'!$B:$B,J$2)</f>
        <v>0</v>
      </c>
      <c r="K92" s="34" t="n">
        <f aca="false">SUMIFS('Master List'!$D:$D,'Master List'!$F:$F,$A92,'Master List'!$B:$B,K$2)</f>
        <v>0</v>
      </c>
      <c r="L92" s="34" t="n">
        <f aca="false">SUMIFS('Master List'!$D:$D,'Master List'!$F:$F,$A92,'Master List'!$B:$B,L$2)</f>
        <v>0</v>
      </c>
      <c r="M92" s="34" t="n">
        <f aca="false">SUMIFS('Master List'!$D:$D,'Master List'!$F:$F,$A92,'Master List'!$B:$B,M$2)</f>
        <v>0</v>
      </c>
      <c r="N92" s="34" t="n">
        <f aca="false">SUMIFS('Master List'!$D:$D,'Master List'!$F:$F,$A92,'Master List'!$B:$B,N$2)</f>
        <v>0</v>
      </c>
      <c r="O92" s="34" t="n">
        <f aca="false">SUMIFS('Master List'!$D:$D,'Master List'!$F:$F,$A92,'Master List'!$B:$B,O$2)</f>
        <v>0</v>
      </c>
      <c r="P92" s="34" t="n">
        <f aca="false">SUMIFS('Master List'!$D:$D,'Master List'!$F:$F,$A92,'Master List'!$B:$B,P$2)</f>
        <v>0</v>
      </c>
      <c r="Q92" s="34" t="n">
        <f aca="false">SUMIFS('Master List'!$D:$D,'Master List'!$F:$F,$A92,'Master List'!$B:$B,Q$2)</f>
        <v>0</v>
      </c>
      <c r="R92" s="34" t="n">
        <f aca="false">SUMIFS('Master List'!$D:$D,'Master List'!$F:$F,$A92,'Master List'!$B:$B,R$2)</f>
        <v>0</v>
      </c>
      <c r="S92" s="34" t="n">
        <f aca="false">SUMIFS('Master List'!$D:$D,'Master List'!$F:$F,$A92,'Master List'!$B:$B,S$2)</f>
        <v>0</v>
      </c>
      <c r="T92" s="34" t="n">
        <f aca="false">SUMIFS('Master List'!$D:$D,'Master List'!$F:$F,$A92,'Master List'!$B:$B,T$2)</f>
        <v>0</v>
      </c>
      <c r="U92" s="34" t="n">
        <f aca="false">SUMIFS('Master List'!$D:$D,'Master List'!$F:$F,$A92,'Master List'!$B:$B,U$2)</f>
        <v>0</v>
      </c>
      <c r="V92" s="34" t="n">
        <f aca="false">SUMIFS('Master List'!$D:$D,'Master List'!$F:$F,$A92,'Master List'!$B:$B,V$2)</f>
        <v>0</v>
      </c>
      <c r="W92" s="34" t="n">
        <f aca="false">SUMIFS('Master List'!$D:$D,'Master List'!$F:$F,$A92,'Master List'!$B:$B,W$2)</f>
        <v>0</v>
      </c>
      <c r="X92" s="34" t="n">
        <f aca="false">SUMIFS('Master List'!$D:$D,'Master List'!$F:$F,$A92,'Master List'!$B:$B,X$2)</f>
        <v>0</v>
      </c>
      <c r="Y92" s="34" t="n">
        <f aca="false">SUMIFS('Master List'!$D:$D,'Master List'!$F:$F,$A92,'Master List'!$B:$B,Y$2)</f>
        <v>0</v>
      </c>
      <c r="Z92" s="52" t="n">
        <f aca="false">SUMIFS('Master List'!$D:$D,'Master List'!$F:$F,$A92)</f>
        <v>6</v>
      </c>
      <c r="AA92" s="53" t="n">
        <f aca="false">Z92-SUM(D92:Y92)</f>
        <v>0</v>
      </c>
      <c r="AB92" s="1"/>
    </row>
    <row r="93" customFormat="false" ht="15.75" hidden="false" customHeight="true" outlineLevel="0" collapsed="false">
      <c r="A93" s="1" t="s">
        <v>1685</v>
      </c>
      <c r="B93" s="1"/>
      <c r="C93" s="1"/>
      <c r="D93" s="34" t="n">
        <f aca="false">SUMIFS('Master List'!$D:$D,'Master List'!$F:$F,$A93,'Master List'!$B:$B,D$2)</f>
        <v>0</v>
      </c>
      <c r="E93" s="34" t="n">
        <f aca="false">SUMIFS('Master List'!$D:$D,'Master List'!$F:$F,$A93,'Master List'!$B:$B,E$2)</f>
        <v>0</v>
      </c>
      <c r="F93" s="34" t="n">
        <f aca="false">SUMIFS('Master List'!$D:$D,'Master List'!$F:$F,$A93,'Master List'!$B:$B,F$2)</f>
        <v>0</v>
      </c>
      <c r="G93" s="34" t="n">
        <f aca="false">SUMIFS('Master List'!$D:$D,'Master List'!$F:$F,$A93,'Master List'!$B:$B,G$2)</f>
        <v>12</v>
      </c>
      <c r="H93" s="34" t="n">
        <f aca="false">SUMIFS('Master List'!$D:$D,'Master List'!$F:$F,$A93,'Master List'!$B:$B,H$2)</f>
        <v>0</v>
      </c>
      <c r="I93" s="34" t="n">
        <f aca="false">SUMIFS('Master List'!$D:$D,'Master List'!$F:$F,$A93,'Master List'!$B:$B,I$2)</f>
        <v>0</v>
      </c>
      <c r="J93" s="34" t="n">
        <f aca="false">SUMIFS('Master List'!$D:$D,'Master List'!$F:$F,$A93,'Master List'!$B:$B,J$2)</f>
        <v>0</v>
      </c>
      <c r="K93" s="34" t="n">
        <f aca="false">SUMIFS('Master List'!$D:$D,'Master List'!$F:$F,$A93,'Master List'!$B:$B,K$2)</f>
        <v>0</v>
      </c>
      <c r="L93" s="34" t="n">
        <f aca="false">SUMIFS('Master List'!$D:$D,'Master List'!$F:$F,$A93,'Master List'!$B:$B,L$2)</f>
        <v>0</v>
      </c>
      <c r="M93" s="34" t="n">
        <f aca="false">SUMIFS('Master List'!$D:$D,'Master List'!$F:$F,$A93,'Master List'!$B:$B,M$2)</f>
        <v>0</v>
      </c>
      <c r="N93" s="34" t="n">
        <f aca="false">SUMIFS('Master List'!$D:$D,'Master List'!$F:$F,$A93,'Master List'!$B:$B,N$2)</f>
        <v>0</v>
      </c>
      <c r="O93" s="34" t="n">
        <f aca="false">SUMIFS('Master List'!$D:$D,'Master List'!$F:$F,$A93,'Master List'!$B:$B,O$2)</f>
        <v>0</v>
      </c>
      <c r="P93" s="34" t="n">
        <f aca="false">SUMIFS('Master List'!$D:$D,'Master List'!$F:$F,$A93,'Master List'!$B:$B,P$2)</f>
        <v>0</v>
      </c>
      <c r="Q93" s="34" t="n">
        <f aca="false">SUMIFS('Master List'!$D:$D,'Master List'!$F:$F,$A93,'Master List'!$B:$B,Q$2)</f>
        <v>0</v>
      </c>
      <c r="R93" s="34" t="n">
        <f aca="false">SUMIFS('Master List'!$D:$D,'Master List'!$F:$F,$A93,'Master List'!$B:$B,R$2)</f>
        <v>0</v>
      </c>
      <c r="S93" s="34" t="n">
        <f aca="false">SUMIFS('Master List'!$D:$D,'Master List'!$F:$F,$A93,'Master List'!$B:$B,S$2)</f>
        <v>0</v>
      </c>
      <c r="T93" s="34" t="n">
        <f aca="false">SUMIFS('Master List'!$D:$D,'Master List'!$F:$F,$A93,'Master List'!$B:$B,T$2)</f>
        <v>0</v>
      </c>
      <c r="U93" s="34" t="n">
        <f aca="false">SUMIFS('Master List'!$D:$D,'Master List'!$F:$F,$A93,'Master List'!$B:$B,U$2)</f>
        <v>0</v>
      </c>
      <c r="V93" s="34" t="n">
        <f aca="false">SUMIFS('Master List'!$D:$D,'Master List'!$F:$F,$A93,'Master List'!$B:$B,V$2)</f>
        <v>0</v>
      </c>
      <c r="W93" s="34" t="n">
        <f aca="false">SUMIFS('Master List'!$D:$D,'Master List'!$F:$F,$A93,'Master List'!$B:$B,W$2)</f>
        <v>0</v>
      </c>
      <c r="X93" s="34" t="n">
        <f aca="false">SUMIFS('Master List'!$D:$D,'Master List'!$F:$F,$A93,'Master List'!$B:$B,X$2)</f>
        <v>0</v>
      </c>
      <c r="Y93" s="34" t="n">
        <f aca="false">SUMIFS('Master List'!$D:$D,'Master List'!$F:$F,$A93,'Master List'!$B:$B,Y$2)</f>
        <v>0</v>
      </c>
      <c r="Z93" s="52" t="n">
        <f aca="false">SUMIFS('Master List'!$D:$D,'Master List'!$F:$F,$A93)</f>
        <v>12</v>
      </c>
      <c r="AA93" s="53" t="n">
        <f aca="false">Z93-SUM(D93:Y93)</f>
        <v>0</v>
      </c>
      <c r="AB93" s="1"/>
    </row>
    <row r="94" customFormat="false" ht="15.75" hidden="false" customHeight="true" outlineLevel="0" collapsed="false">
      <c r="A94" s="1" t="s">
        <v>1705</v>
      </c>
      <c r="B94" s="1"/>
      <c r="C94" s="1"/>
      <c r="D94" s="34" t="n">
        <f aca="false">SUMIFS('Master List'!$D:$D,'Master List'!$F:$F,$A94,'Master List'!$B:$B,D$2)</f>
        <v>0</v>
      </c>
      <c r="E94" s="34" t="n">
        <f aca="false">SUMIFS('Master List'!$D:$D,'Master List'!$F:$F,$A94,'Master List'!$B:$B,E$2)</f>
        <v>0</v>
      </c>
      <c r="F94" s="34" t="n">
        <f aca="false">SUMIFS('Master List'!$D:$D,'Master List'!$F:$F,$A94,'Master List'!$B:$B,F$2)</f>
        <v>0</v>
      </c>
      <c r="G94" s="34" t="n">
        <f aca="false">SUMIFS('Master List'!$D:$D,'Master List'!$F:$F,$A94,'Master List'!$B:$B,G$2)</f>
        <v>0</v>
      </c>
      <c r="H94" s="34" t="n">
        <f aca="false">SUMIFS('Master List'!$D:$D,'Master List'!$F:$F,$A94,'Master List'!$B:$B,H$2)</f>
        <v>0</v>
      </c>
      <c r="I94" s="34" t="n">
        <f aca="false">SUMIFS('Master List'!$D:$D,'Master List'!$F:$F,$A94,'Master List'!$B:$B,I$2)</f>
        <v>0</v>
      </c>
      <c r="J94" s="34" t="n">
        <f aca="false">SUMIFS('Master List'!$D:$D,'Master List'!$F:$F,$A94,'Master List'!$B:$B,J$2)</f>
        <v>0</v>
      </c>
      <c r="K94" s="34" t="n">
        <f aca="false">SUMIFS('Master List'!$D:$D,'Master List'!$F:$F,$A94,'Master List'!$B:$B,K$2)</f>
        <v>0</v>
      </c>
      <c r="L94" s="34" t="n">
        <f aca="false">SUMIFS('Master List'!$D:$D,'Master List'!$F:$F,$A94,'Master List'!$B:$B,L$2)</f>
        <v>5</v>
      </c>
      <c r="M94" s="34" t="n">
        <f aca="false">SUMIFS('Master List'!$D:$D,'Master List'!$F:$F,$A94,'Master List'!$B:$B,M$2)</f>
        <v>1</v>
      </c>
      <c r="N94" s="34" t="n">
        <f aca="false">SUMIFS('Master List'!$D:$D,'Master List'!$F:$F,$A94,'Master List'!$B:$B,N$2)</f>
        <v>6</v>
      </c>
      <c r="O94" s="34" t="n">
        <f aca="false">SUMIFS('Master List'!$D:$D,'Master List'!$F:$F,$A94,'Master List'!$B:$B,O$2)</f>
        <v>0</v>
      </c>
      <c r="P94" s="34" t="n">
        <f aca="false">SUMIFS('Master List'!$D:$D,'Master List'!$F:$F,$A94,'Master List'!$B:$B,P$2)</f>
        <v>0</v>
      </c>
      <c r="Q94" s="34" t="n">
        <f aca="false">SUMIFS('Master List'!$D:$D,'Master List'!$F:$F,$A94,'Master List'!$B:$B,Q$2)</f>
        <v>1</v>
      </c>
      <c r="R94" s="34" t="n">
        <f aca="false">SUMIFS('Master List'!$D:$D,'Master List'!$F:$F,$A94,'Master List'!$B:$B,R$2)</f>
        <v>0</v>
      </c>
      <c r="S94" s="34" t="n">
        <f aca="false">SUMIFS('Master List'!$D:$D,'Master List'!$F:$F,$A94,'Master List'!$B:$B,S$2)</f>
        <v>0</v>
      </c>
      <c r="T94" s="34" t="n">
        <f aca="false">SUMIFS('Master List'!$D:$D,'Master List'!$F:$F,$A94,'Master List'!$B:$B,T$2)</f>
        <v>0</v>
      </c>
      <c r="U94" s="34" t="n">
        <f aca="false">SUMIFS('Master List'!$D:$D,'Master List'!$F:$F,$A94,'Master List'!$B:$B,U$2)</f>
        <v>0</v>
      </c>
      <c r="V94" s="34" t="n">
        <f aca="false">SUMIFS('Master List'!$D:$D,'Master List'!$F:$F,$A94,'Master List'!$B:$B,V$2)</f>
        <v>0</v>
      </c>
      <c r="W94" s="34" t="n">
        <f aca="false">SUMIFS('Master List'!$D:$D,'Master List'!$F:$F,$A94,'Master List'!$B:$B,W$2)</f>
        <v>0</v>
      </c>
      <c r="X94" s="34" t="n">
        <f aca="false">SUMIFS('Master List'!$D:$D,'Master List'!$F:$F,$A94,'Master List'!$B:$B,X$2)</f>
        <v>0</v>
      </c>
      <c r="Y94" s="34" t="n">
        <f aca="false">SUMIFS('Master List'!$D:$D,'Master List'!$F:$F,$A94,'Master List'!$B:$B,Y$2)</f>
        <v>0</v>
      </c>
      <c r="Z94" s="52" t="n">
        <f aca="false">SUMIFS('Master List'!$D:$D,'Master List'!$F:$F,$A94)</f>
        <v>13</v>
      </c>
      <c r="AA94" s="53" t="n">
        <f aca="false">Z94-SUM(D94:Y94)</f>
        <v>0</v>
      </c>
      <c r="AB94" s="1"/>
    </row>
    <row r="95" customFormat="false" ht="15.75" hidden="false" customHeight="true" outlineLevel="0" collapsed="false">
      <c r="A95" s="1" t="s">
        <v>1713</v>
      </c>
      <c r="B95" s="1"/>
      <c r="C95" s="1"/>
      <c r="D95" s="34" t="n">
        <f aca="false">SUMIFS('Master List'!$D:$D,'Master List'!$F:$F,$A95,'Master List'!$B:$B,D$2)</f>
        <v>0</v>
      </c>
      <c r="E95" s="34" t="n">
        <f aca="false">SUMIFS('Master List'!$D:$D,'Master List'!$F:$F,$A95,'Master List'!$B:$B,E$2)</f>
        <v>0</v>
      </c>
      <c r="F95" s="34" t="n">
        <f aca="false">SUMIFS('Master List'!$D:$D,'Master List'!$F:$F,$A95,'Master List'!$B:$B,F$2)</f>
        <v>12</v>
      </c>
      <c r="G95" s="34" t="n">
        <f aca="false">SUMIFS('Master List'!$D:$D,'Master List'!$F:$F,$A95,'Master List'!$B:$B,G$2)</f>
        <v>0</v>
      </c>
      <c r="H95" s="34" t="n">
        <f aca="false">SUMIFS('Master List'!$D:$D,'Master List'!$F:$F,$A95,'Master List'!$B:$B,H$2)</f>
        <v>0</v>
      </c>
      <c r="I95" s="34" t="n">
        <f aca="false">SUMIFS('Master List'!$D:$D,'Master List'!$F:$F,$A95,'Master List'!$B:$B,I$2)</f>
        <v>0</v>
      </c>
      <c r="J95" s="34" t="n">
        <f aca="false">SUMIFS('Master List'!$D:$D,'Master List'!$F:$F,$A95,'Master List'!$B:$B,J$2)</f>
        <v>0</v>
      </c>
      <c r="K95" s="34" t="n">
        <f aca="false">SUMIFS('Master List'!$D:$D,'Master List'!$F:$F,$A95,'Master List'!$B:$B,K$2)</f>
        <v>0</v>
      </c>
      <c r="L95" s="34" t="n">
        <f aca="false">SUMIFS('Master List'!$D:$D,'Master List'!$F:$F,$A95,'Master List'!$B:$B,L$2)</f>
        <v>0</v>
      </c>
      <c r="M95" s="34" t="n">
        <f aca="false">SUMIFS('Master List'!$D:$D,'Master List'!$F:$F,$A95,'Master List'!$B:$B,M$2)</f>
        <v>0</v>
      </c>
      <c r="N95" s="34" t="n">
        <f aca="false">SUMIFS('Master List'!$D:$D,'Master List'!$F:$F,$A95,'Master List'!$B:$B,N$2)</f>
        <v>0</v>
      </c>
      <c r="O95" s="34" t="n">
        <f aca="false">SUMIFS('Master List'!$D:$D,'Master List'!$F:$F,$A95,'Master List'!$B:$B,O$2)</f>
        <v>0</v>
      </c>
      <c r="P95" s="34" t="n">
        <f aca="false">SUMIFS('Master List'!$D:$D,'Master List'!$F:$F,$A95,'Master List'!$B:$B,P$2)</f>
        <v>0</v>
      </c>
      <c r="Q95" s="34" t="n">
        <f aca="false">SUMIFS('Master List'!$D:$D,'Master List'!$F:$F,$A95,'Master List'!$B:$B,Q$2)</f>
        <v>0</v>
      </c>
      <c r="R95" s="34" t="n">
        <f aca="false">SUMIFS('Master List'!$D:$D,'Master List'!$F:$F,$A95,'Master List'!$B:$B,R$2)</f>
        <v>0</v>
      </c>
      <c r="S95" s="34" t="n">
        <f aca="false">SUMIFS('Master List'!$D:$D,'Master List'!$F:$F,$A95,'Master List'!$B:$B,S$2)</f>
        <v>0</v>
      </c>
      <c r="T95" s="34" t="n">
        <f aca="false">SUMIFS('Master List'!$D:$D,'Master List'!$F:$F,$A95,'Master List'!$B:$B,T$2)</f>
        <v>0</v>
      </c>
      <c r="U95" s="34" t="n">
        <f aca="false">SUMIFS('Master List'!$D:$D,'Master List'!$F:$F,$A95,'Master List'!$B:$B,U$2)</f>
        <v>0</v>
      </c>
      <c r="V95" s="34" t="n">
        <f aca="false">SUMIFS('Master List'!$D:$D,'Master List'!$F:$F,$A95,'Master List'!$B:$B,V$2)</f>
        <v>0</v>
      </c>
      <c r="W95" s="34" t="n">
        <f aca="false">SUMIFS('Master List'!$D:$D,'Master List'!$F:$F,$A95,'Master List'!$B:$B,W$2)</f>
        <v>0</v>
      </c>
      <c r="X95" s="34" t="n">
        <f aca="false">SUMIFS('Master List'!$D:$D,'Master List'!$F:$F,$A95,'Master List'!$B:$B,X$2)</f>
        <v>0</v>
      </c>
      <c r="Y95" s="34" t="n">
        <f aca="false">SUMIFS('Master List'!$D:$D,'Master List'!$F:$F,$A95,'Master List'!$B:$B,Y$2)</f>
        <v>0</v>
      </c>
      <c r="Z95" s="52" t="n">
        <f aca="false">SUMIFS('Master List'!$D:$D,'Master List'!$F:$F,$A95)</f>
        <v>12</v>
      </c>
      <c r="AA95" s="53" t="n">
        <f aca="false">Z95-SUM(D95:Y95)</f>
        <v>0</v>
      </c>
      <c r="AB95" s="1"/>
    </row>
    <row r="96" customFormat="false" ht="15.75" hidden="false" customHeight="true" outlineLevel="0" collapsed="false">
      <c r="A96" s="1" t="s">
        <v>1734</v>
      </c>
      <c r="B96" s="1"/>
      <c r="C96" s="1" t="s">
        <v>3553</v>
      </c>
      <c r="D96" s="34" t="n">
        <f aca="false">SUMIFS('Master List'!$D:$D,'Master List'!$F:$F,$A96,'Master List'!$B:$B,D$2)</f>
        <v>0</v>
      </c>
      <c r="E96" s="34" t="n">
        <f aca="false">SUMIFS('Master List'!$D:$D,'Master List'!$F:$F,$A96,'Master List'!$B:$B,E$2)</f>
        <v>0</v>
      </c>
      <c r="F96" s="34" t="n">
        <f aca="false">SUMIFS('Master List'!$D:$D,'Master List'!$F:$F,$A96,'Master List'!$B:$B,F$2)</f>
        <v>0</v>
      </c>
      <c r="G96" s="34" t="n">
        <f aca="false">SUMIFS('Master List'!$D:$D,'Master List'!$F:$F,$A96,'Master List'!$B:$B,G$2)</f>
        <v>0</v>
      </c>
      <c r="H96" s="34" t="n">
        <f aca="false">SUMIFS('Master List'!$D:$D,'Master List'!$F:$F,$A96,'Master List'!$B:$B,H$2)</f>
        <v>12</v>
      </c>
      <c r="I96" s="34" t="n">
        <f aca="false">SUMIFS('Master List'!$D:$D,'Master List'!$F:$F,$A96,'Master List'!$B:$B,I$2)</f>
        <v>0</v>
      </c>
      <c r="J96" s="34" t="n">
        <f aca="false">SUMIFS('Master List'!$D:$D,'Master List'!$F:$F,$A96,'Master List'!$B:$B,J$2)</f>
        <v>0</v>
      </c>
      <c r="K96" s="34" t="n">
        <f aca="false">SUMIFS('Master List'!$D:$D,'Master List'!$F:$F,$A96,'Master List'!$B:$B,K$2)</f>
        <v>0</v>
      </c>
      <c r="L96" s="34" t="n">
        <f aca="false">SUMIFS('Master List'!$D:$D,'Master List'!$F:$F,$A96,'Master List'!$B:$B,L$2)</f>
        <v>0</v>
      </c>
      <c r="M96" s="34" t="n">
        <f aca="false">SUMIFS('Master List'!$D:$D,'Master List'!$F:$F,$A96,'Master List'!$B:$B,M$2)</f>
        <v>0</v>
      </c>
      <c r="N96" s="34" t="n">
        <f aca="false">SUMIFS('Master List'!$D:$D,'Master List'!$F:$F,$A96,'Master List'!$B:$B,N$2)</f>
        <v>0</v>
      </c>
      <c r="O96" s="34" t="n">
        <f aca="false">SUMIFS('Master List'!$D:$D,'Master List'!$F:$F,$A96,'Master List'!$B:$B,O$2)</f>
        <v>0</v>
      </c>
      <c r="P96" s="34" t="n">
        <f aca="false">SUMIFS('Master List'!$D:$D,'Master List'!$F:$F,$A96,'Master List'!$B:$B,P$2)</f>
        <v>0</v>
      </c>
      <c r="Q96" s="34" t="n">
        <f aca="false">SUMIFS('Master List'!$D:$D,'Master List'!$F:$F,$A96,'Master List'!$B:$B,Q$2)</f>
        <v>0</v>
      </c>
      <c r="R96" s="34" t="n">
        <f aca="false">SUMIFS('Master List'!$D:$D,'Master List'!$F:$F,$A96,'Master List'!$B:$B,R$2)</f>
        <v>0</v>
      </c>
      <c r="S96" s="34" t="n">
        <f aca="false">SUMIFS('Master List'!$D:$D,'Master List'!$F:$F,$A96,'Master List'!$B:$B,S$2)</f>
        <v>0</v>
      </c>
      <c r="T96" s="34" t="n">
        <f aca="false">SUMIFS('Master List'!$D:$D,'Master List'!$F:$F,$A96,'Master List'!$B:$B,T$2)</f>
        <v>0</v>
      </c>
      <c r="U96" s="34" t="n">
        <f aca="false">SUMIFS('Master List'!$D:$D,'Master List'!$F:$F,$A96,'Master List'!$B:$B,U$2)</f>
        <v>0</v>
      </c>
      <c r="V96" s="34" t="n">
        <f aca="false">SUMIFS('Master List'!$D:$D,'Master List'!$F:$F,$A96,'Master List'!$B:$B,V$2)</f>
        <v>0</v>
      </c>
      <c r="W96" s="34" t="n">
        <f aca="false">SUMIFS('Master List'!$D:$D,'Master List'!$F:$F,$A96,'Master List'!$B:$B,W$2)</f>
        <v>0</v>
      </c>
      <c r="X96" s="34" t="n">
        <f aca="false">SUMIFS('Master List'!$D:$D,'Master List'!$F:$F,$A96,'Master List'!$B:$B,X$2)</f>
        <v>0</v>
      </c>
      <c r="Y96" s="34" t="n">
        <f aca="false">SUMIFS('Master List'!$D:$D,'Master List'!$F:$F,$A96,'Master List'!$B:$B,Y$2)</f>
        <v>0</v>
      </c>
      <c r="Z96" s="52" t="n">
        <f aca="false">SUMIFS('Master List'!$D:$D,'Master List'!$F:$F,$A96)</f>
        <v>12</v>
      </c>
      <c r="AA96" s="53" t="n">
        <f aca="false">Z96-SUM(D96:Y96)</f>
        <v>0</v>
      </c>
      <c r="AB96" s="1"/>
    </row>
    <row r="97" customFormat="false" ht="15.75" hidden="false" customHeight="true" outlineLevel="0" collapsed="false">
      <c r="A97" s="1" t="s">
        <v>1754</v>
      </c>
      <c r="B97" s="1"/>
      <c r="C97" s="1"/>
      <c r="D97" s="34" t="n">
        <f aca="false">SUMIFS('Master List'!$D:$D,'Master List'!$F:$F,$A97,'Master List'!$B:$B,D$2)</f>
        <v>0</v>
      </c>
      <c r="E97" s="34" t="n">
        <f aca="false">SUMIFS('Master List'!$D:$D,'Master List'!$F:$F,$A97,'Master List'!$B:$B,E$2)</f>
        <v>0</v>
      </c>
      <c r="F97" s="34" t="n">
        <f aca="false">SUMIFS('Master List'!$D:$D,'Master List'!$F:$F,$A97,'Master List'!$B:$B,F$2)</f>
        <v>0</v>
      </c>
      <c r="G97" s="34" t="n">
        <f aca="false">SUMIFS('Master List'!$D:$D,'Master List'!$F:$F,$A97,'Master List'!$B:$B,G$2)</f>
        <v>0</v>
      </c>
      <c r="H97" s="34" t="n">
        <f aca="false">SUMIFS('Master List'!$D:$D,'Master List'!$F:$F,$A97,'Master List'!$B:$B,H$2)</f>
        <v>0</v>
      </c>
      <c r="I97" s="34" t="n">
        <f aca="false">SUMIFS('Master List'!$D:$D,'Master List'!$F:$F,$A97,'Master List'!$B:$B,I$2)</f>
        <v>0</v>
      </c>
      <c r="J97" s="34" t="n">
        <f aca="false">SUMIFS('Master List'!$D:$D,'Master List'!$F:$F,$A97,'Master List'!$B:$B,J$2)</f>
        <v>0</v>
      </c>
      <c r="K97" s="34" t="n">
        <f aca="false">SUMIFS('Master List'!$D:$D,'Master List'!$F:$F,$A97,'Master List'!$B:$B,K$2)</f>
        <v>6</v>
      </c>
      <c r="L97" s="34" t="n">
        <f aca="false">SUMIFS('Master List'!$D:$D,'Master List'!$F:$F,$A97,'Master List'!$B:$B,L$2)</f>
        <v>0</v>
      </c>
      <c r="M97" s="34" t="n">
        <f aca="false">SUMIFS('Master List'!$D:$D,'Master List'!$F:$F,$A97,'Master List'!$B:$B,M$2)</f>
        <v>0</v>
      </c>
      <c r="N97" s="34" t="n">
        <f aca="false">SUMIFS('Master List'!$D:$D,'Master List'!$F:$F,$A97,'Master List'!$B:$B,N$2)</f>
        <v>0</v>
      </c>
      <c r="O97" s="34" t="n">
        <f aca="false">SUMIFS('Master List'!$D:$D,'Master List'!$F:$F,$A97,'Master List'!$B:$B,O$2)</f>
        <v>0</v>
      </c>
      <c r="P97" s="34" t="n">
        <f aca="false">SUMIFS('Master List'!$D:$D,'Master List'!$F:$F,$A97,'Master List'!$B:$B,P$2)</f>
        <v>0</v>
      </c>
      <c r="Q97" s="34" t="n">
        <f aca="false">SUMIFS('Master List'!$D:$D,'Master List'!$F:$F,$A97,'Master List'!$B:$B,Q$2)</f>
        <v>0</v>
      </c>
      <c r="R97" s="34" t="n">
        <f aca="false">SUMIFS('Master List'!$D:$D,'Master List'!$F:$F,$A97,'Master List'!$B:$B,R$2)</f>
        <v>0</v>
      </c>
      <c r="S97" s="34" t="n">
        <f aca="false">SUMIFS('Master List'!$D:$D,'Master List'!$F:$F,$A97,'Master List'!$B:$B,S$2)</f>
        <v>0</v>
      </c>
      <c r="T97" s="34" t="n">
        <f aca="false">SUMIFS('Master List'!$D:$D,'Master List'!$F:$F,$A97,'Master List'!$B:$B,T$2)</f>
        <v>0</v>
      </c>
      <c r="U97" s="34" t="n">
        <f aca="false">SUMIFS('Master List'!$D:$D,'Master List'!$F:$F,$A97,'Master List'!$B:$B,U$2)</f>
        <v>0</v>
      </c>
      <c r="V97" s="34" t="n">
        <f aca="false">SUMIFS('Master List'!$D:$D,'Master List'!$F:$F,$A97,'Master List'!$B:$B,V$2)</f>
        <v>0</v>
      </c>
      <c r="W97" s="34" t="n">
        <f aca="false">SUMIFS('Master List'!$D:$D,'Master List'!$F:$F,$A97,'Master List'!$B:$B,W$2)</f>
        <v>0</v>
      </c>
      <c r="X97" s="34" t="n">
        <f aca="false">SUMIFS('Master List'!$D:$D,'Master List'!$F:$F,$A97,'Master List'!$B:$B,X$2)</f>
        <v>0</v>
      </c>
      <c r="Y97" s="34" t="n">
        <f aca="false">SUMIFS('Master List'!$D:$D,'Master List'!$F:$F,$A97,'Master List'!$B:$B,Y$2)</f>
        <v>0</v>
      </c>
      <c r="Z97" s="52" t="n">
        <f aca="false">SUMIFS('Master List'!$D:$D,'Master List'!$F:$F,$A97)</f>
        <v>6</v>
      </c>
      <c r="AA97" s="53" t="n">
        <f aca="false">Z97-SUM(D97:Y97)</f>
        <v>0</v>
      </c>
      <c r="AB97" s="1"/>
    </row>
    <row r="98" customFormat="false" ht="15.75" hidden="false" customHeight="true" outlineLevel="0" collapsed="false">
      <c r="A98" s="1" t="s">
        <v>1768</v>
      </c>
      <c r="B98" s="1"/>
      <c r="C98" s="1"/>
      <c r="D98" s="34" t="n">
        <f aca="false">SUMIFS('Master List'!$D:$D,'Master List'!$F:$F,$A98,'Master List'!$B:$B,D$2)</f>
        <v>0</v>
      </c>
      <c r="E98" s="34" t="n">
        <f aca="false">SUMIFS('Master List'!$D:$D,'Master List'!$F:$F,$A98,'Master List'!$B:$B,E$2)</f>
        <v>0</v>
      </c>
      <c r="F98" s="34" t="n">
        <f aca="false">SUMIFS('Master List'!$D:$D,'Master List'!$F:$F,$A98,'Master List'!$B:$B,F$2)</f>
        <v>0</v>
      </c>
      <c r="G98" s="34" t="n">
        <f aca="false">SUMIFS('Master List'!$D:$D,'Master List'!$F:$F,$A98,'Master List'!$B:$B,G$2)</f>
        <v>0</v>
      </c>
      <c r="H98" s="34" t="n">
        <f aca="false">SUMIFS('Master List'!$D:$D,'Master List'!$F:$F,$A98,'Master List'!$B:$B,H$2)</f>
        <v>0</v>
      </c>
      <c r="I98" s="34" t="n">
        <f aca="false">SUMIFS('Master List'!$D:$D,'Master List'!$F:$F,$A98,'Master List'!$B:$B,I$2)</f>
        <v>0</v>
      </c>
      <c r="J98" s="34" t="n">
        <f aca="false">SUMIFS('Master List'!$D:$D,'Master List'!$F:$F,$A98,'Master List'!$B:$B,J$2)</f>
        <v>6</v>
      </c>
      <c r="K98" s="34" t="n">
        <f aca="false">SUMIFS('Master List'!$D:$D,'Master List'!$F:$F,$A98,'Master List'!$B:$B,K$2)</f>
        <v>0</v>
      </c>
      <c r="L98" s="34" t="n">
        <f aca="false">SUMIFS('Master List'!$D:$D,'Master List'!$F:$F,$A98,'Master List'!$B:$B,L$2)</f>
        <v>0</v>
      </c>
      <c r="M98" s="34" t="n">
        <f aca="false">SUMIFS('Master List'!$D:$D,'Master List'!$F:$F,$A98,'Master List'!$B:$B,M$2)</f>
        <v>0</v>
      </c>
      <c r="N98" s="34" t="n">
        <f aca="false">SUMIFS('Master List'!$D:$D,'Master List'!$F:$F,$A98,'Master List'!$B:$B,N$2)</f>
        <v>0</v>
      </c>
      <c r="O98" s="34" t="n">
        <f aca="false">SUMIFS('Master List'!$D:$D,'Master List'!$F:$F,$A98,'Master List'!$B:$B,O$2)</f>
        <v>0</v>
      </c>
      <c r="P98" s="34" t="n">
        <f aca="false">SUMIFS('Master List'!$D:$D,'Master List'!$F:$F,$A98,'Master List'!$B:$B,P$2)</f>
        <v>0</v>
      </c>
      <c r="Q98" s="34" t="n">
        <f aca="false">SUMIFS('Master List'!$D:$D,'Master List'!$F:$F,$A98,'Master List'!$B:$B,Q$2)</f>
        <v>0</v>
      </c>
      <c r="R98" s="34" t="n">
        <f aca="false">SUMIFS('Master List'!$D:$D,'Master List'!$F:$F,$A98,'Master List'!$B:$B,R$2)</f>
        <v>0</v>
      </c>
      <c r="S98" s="34" t="n">
        <f aca="false">SUMIFS('Master List'!$D:$D,'Master List'!$F:$F,$A98,'Master List'!$B:$B,S$2)</f>
        <v>0</v>
      </c>
      <c r="T98" s="34" t="n">
        <f aca="false">SUMIFS('Master List'!$D:$D,'Master List'!$F:$F,$A98,'Master List'!$B:$B,T$2)</f>
        <v>0</v>
      </c>
      <c r="U98" s="34" t="n">
        <f aca="false">SUMIFS('Master List'!$D:$D,'Master List'!$F:$F,$A98,'Master List'!$B:$B,U$2)</f>
        <v>0</v>
      </c>
      <c r="V98" s="34" t="n">
        <f aca="false">SUMIFS('Master List'!$D:$D,'Master List'!$F:$F,$A98,'Master List'!$B:$B,V$2)</f>
        <v>0</v>
      </c>
      <c r="W98" s="34" t="n">
        <f aca="false">SUMIFS('Master List'!$D:$D,'Master List'!$F:$F,$A98,'Master List'!$B:$B,W$2)</f>
        <v>0</v>
      </c>
      <c r="X98" s="34" t="n">
        <f aca="false">SUMIFS('Master List'!$D:$D,'Master List'!$F:$F,$A98,'Master List'!$B:$B,X$2)</f>
        <v>0</v>
      </c>
      <c r="Y98" s="34" t="n">
        <f aca="false">SUMIFS('Master List'!$D:$D,'Master List'!$F:$F,$A98,'Master List'!$B:$B,Y$2)</f>
        <v>0</v>
      </c>
      <c r="Z98" s="52" t="n">
        <f aca="false">SUMIFS('Master List'!$D:$D,'Master List'!$F:$F,$A98)</f>
        <v>6</v>
      </c>
      <c r="AA98" s="53" t="n">
        <f aca="false">Z98-SUM(D98:Y98)</f>
        <v>0</v>
      </c>
      <c r="AB98" s="1"/>
    </row>
    <row r="99" customFormat="false" ht="15.75" hidden="false" customHeight="true" outlineLevel="0" collapsed="false">
      <c r="A99" s="1" t="s">
        <v>1781</v>
      </c>
      <c r="B99" s="1"/>
      <c r="C99" s="1"/>
      <c r="D99" s="34" t="n">
        <f aca="false">SUMIFS('Master List'!$D:$D,'Master List'!$F:$F,$A99,'Master List'!$B:$B,D$2)</f>
        <v>0</v>
      </c>
      <c r="E99" s="34" t="n">
        <f aca="false">SUMIFS('Master List'!$D:$D,'Master List'!$F:$F,$A99,'Master List'!$B:$B,E$2)</f>
        <v>0</v>
      </c>
      <c r="F99" s="34" t="n">
        <f aca="false">SUMIFS('Master List'!$D:$D,'Master List'!$F:$F,$A99,'Master List'!$B:$B,F$2)</f>
        <v>0</v>
      </c>
      <c r="G99" s="34" t="n">
        <f aca="false">SUMIFS('Master List'!$D:$D,'Master List'!$F:$F,$A99,'Master List'!$B:$B,G$2)</f>
        <v>0</v>
      </c>
      <c r="H99" s="34" t="n">
        <f aca="false">SUMIFS('Master List'!$D:$D,'Master List'!$F:$F,$A99,'Master List'!$B:$B,H$2)</f>
        <v>0</v>
      </c>
      <c r="I99" s="34" t="n">
        <f aca="false">SUMIFS('Master List'!$D:$D,'Master List'!$F:$F,$A99,'Master List'!$B:$B,I$2)</f>
        <v>0</v>
      </c>
      <c r="J99" s="34" t="n">
        <f aca="false">SUMIFS('Master List'!$D:$D,'Master List'!$F:$F,$A99,'Master List'!$B:$B,J$2)</f>
        <v>6</v>
      </c>
      <c r="K99" s="34" t="n">
        <f aca="false">SUMIFS('Master List'!$D:$D,'Master List'!$F:$F,$A99,'Master List'!$B:$B,K$2)</f>
        <v>0</v>
      </c>
      <c r="L99" s="34" t="n">
        <f aca="false">SUMIFS('Master List'!$D:$D,'Master List'!$F:$F,$A99,'Master List'!$B:$B,L$2)</f>
        <v>0</v>
      </c>
      <c r="M99" s="34" t="n">
        <f aca="false">SUMIFS('Master List'!$D:$D,'Master List'!$F:$F,$A99,'Master List'!$B:$B,M$2)</f>
        <v>0</v>
      </c>
      <c r="N99" s="34" t="n">
        <f aca="false">SUMIFS('Master List'!$D:$D,'Master List'!$F:$F,$A99,'Master List'!$B:$B,N$2)</f>
        <v>0</v>
      </c>
      <c r="O99" s="34" t="n">
        <f aca="false">SUMIFS('Master List'!$D:$D,'Master List'!$F:$F,$A99,'Master List'!$B:$B,O$2)</f>
        <v>0</v>
      </c>
      <c r="P99" s="34" t="n">
        <f aca="false">SUMIFS('Master List'!$D:$D,'Master List'!$F:$F,$A99,'Master List'!$B:$B,P$2)</f>
        <v>0</v>
      </c>
      <c r="Q99" s="34" t="n">
        <f aca="false">SUMIFS('Master List'!$D:$D,'Master List'!$F:$F,$A99,'Master List'!$B:$B,Q$2)</f>
        <v>0</v>
      </c>
      <c r="R99" s="34" t="n">
        <f aca="false">SUMIFS('Master List'!$D:$D,'Master List'!$F:$F,$A99,'Master List'!$B:$B,R$2)</f>
        <v>0</v>
      </c>
      <c r="S99" s="34" t="n">
        <f aca="false">SUMIFS('Master List'!$D:$D,'Master List'!$F:$F,$A99,'Master List'!$B:$B,S$2)</f>
        <v>0</v>
      </c>
      <c r="T99" s="34" t="n">
        <f aca="false">SUMIFS('Master List'!$D:$D,'Master List'!$F:$F,$A99,'Master List'!$B:$B,T$2)</f>
        <v>0</v>
      </c>
      <c r="U99" s="34" t="n">
        <f aca="false">SUMIFS('Master List'!$D:$D,'Master List'!$F:$F,$A99,'Master List'!$B:$B,U$2)</f>
        <v>0</v>
      </c>
      <c r="V99" s="34" t="n">
        <f aca="false">SUMIFS('Master List'!$D:$D,'Master List'!$F:$F,$A99,'Master List'!$B:$B,V$2)</f>
        <v>0</v>
      </c>
      <c r="W99" s="34" t="n">
        <f aca="false">SUMIFS('Master List'!$D:$D,'Master List'!$F:$F,$A99,'Master List'!$B:$B,W$2)</f>
        <v>0</v>
      </c>
      <c r="X99" s="34" t="n">
        <f aca="false">SUMIFS('Master List'!$D:$D,'Master List'!$F:$F,$A99,'Master List'!$B:$B,X$2)</f>
        <v>0</v>
      </c>
      <c r="Y99" s="34" t="n">
        <f aca="false">SUMIFS('Master List'!$D:$D,'Master List'!$F:$F,$A99,'Master List'!$B:$B,Y$2)</f>
        <v>0</v>
      </c>
      <c r="Z99" s="52" t="n">
        <f aca="false">SUMIFS('Master List'!$D:$D,'Master List'!$F:$F,$A99)</f>
        <v>6</v>
      </c>
      <c r="AA99" s="53" t="n">
        <f aca="false">Z99-SUM(D99:Y99)</f>
        <v>0</v>
      </c>
      <c r="AB99" s="1"/>
    </row>
    <row r="100" customFormat="false" ht="15.75" hidden="false" customHeight="true" outlineLevel="0" collapsed="false">
      <c r="A100" s="33" t="s">
        <v>1794</v>
      </c>
      <c r="B100" s="1"/>
      <c r="C100" s="1"/>
      <c r="D100" s="34" t="n">
        <f aca="false">SUMIFS('Master List'!$D:$D,'Master List'!$F:$F,$A100,'Master List'!$B:$B,D$2)</f>
        <v>0</v>
      </c>
      <c r="E100" s="34" t="n">
        <f aca="false">SUMIFS('Master List'!$D:$D,'Master List'!$F:$F,$A100,'Master List'!$B:$B,E$2)</f>
        <v>0</v>
      </c>
      <c r="F100" s="34" t="n">
        <f aca="false">SUMIFS('Master List'!$D:$D,'Master List'!$F:$F,$A100,'Master List'!$B:$B,F$2)</f>
        <v>12</v>
      </c>
      <c r="G100" s="34" t="n">
        <f aca="false">SUMIFS('Master List'!$D:$D,'Master List'!$F:$F,$A100,'Master List'!$B:$B,G$2)</f>
        <v>0</v>
      </c>
      <c r="H100" s="34" t="n">
        <f aca="false">SUMIFS('Master List'!$D:$D,'Master List'!$F:$F,$A100,'Master List'!$B:$B,H$2)</f>
        <v>0</v>
      </c>
      <c r="I100" s="34" t="n">
        <f aca="false">SUMIFS('Master List'!$D:$D,'Master List'!$F:$F,$A100,'Master List'!$B:$B,I$2)</f>
        <v>0</v>
      </c>
      <c r="J100" s="34" t="n">
        <f aca="false">SUMIFS('Master List'!$D:$D,'Master List'!$F:$F,$A100,'Master List'!$B:$B,J$2)</f>
        <v>0</v>
      </c>
      <c r="K100" s="34" t="n">
        <f aca="false">SUMIFS('Master List'!$D:$D,'Master List'!$F:$F,$A100,'Master List'!$B:$B,K$2)</f>
        <v>0</v>
      </c>
      <c r="L100" s="34" t="n">
        <f aca="false">SUMIFS('Master List'!$D:$D,'Master List'!$F:$F,$A100,'Master List'!$B:$B,L$2)</f>
        <v>0</v>
      </c>
      <c r="M100" s="34" t="n">
        <f aca="false">SUMIFS('Master List'!$D:$D,'Master List'!$F:$F,$A100,'Master List'!$B:$B,M$2)</f>
        <v>0</v>
      </c>
      <c r="N100" s="34" t="n">
        <f aca="false">SUMIFS('Master List'!$D:$D,'Master List'!$F:$F,$A100,'Master List'!$B:$B,N$2)</f>
        <v>0</v>
      </c>
      <c r="O100" s="34" t="n">
        <f aca="false">SUMIFS('Master List'!$D:$D,'Master List'!$F:$F,$A100,'Master List'!$B:$B,O$2)</f>
        <v>0</v>
      </c>
      <c r="P100" s="34" t="n">
        <f aca="false">SUMIFS('Master List'!$D:$D,'Master List'!$F:$F,$A100,'Master List'!$B:$B,P$2)</f>
        <v>0</v>
      </c>
      <c r="Q100" s="34" t="n">
        <f aca="false">SUMIFS('Master List'!$D:$D,'Master List'!$F:$F,$A100,'Master List'!$B:$B,Q$2)</f>
        <v>0</v>
      </c>
      <c r="R100" s="34" t="n">
        <f aca="false">SUMIFS('Master List'!$D:$D,'Master List'!$F:$F,$A100,'Master List'!$B:$B,R$2)</f>
        <v>0</v>
      </c>
      <c r="S100" s="34" t="n">
        <f aca="false">SUMIFS('Master List'!$D:$D,'Master List'!$F:$F,$A100,'Master List'!$B:$B,S$2)</f>
        <v>0</v>
      </c>
      <c r="T100" s="34" t="n">
        <f aca="false">SUMIFS('Master List'!$D:$D,'Master List'!$F:$F,$A100,'Master List'!$B:$B,T$2)</f>
        <v>0</v>
      </c>
      <c r="U100" s="34" t="n">
        <f aca="false">SUMIFS('Master List'!$D:$D,'Master List'!$F:$F,$A100,'Master List'!$B:$B,U$2)</f>
        <v>0</v>
      </c>
      <c r="V100" s="34" t="n">
        <f aca="false">SUMIFS('Master List'!$D:$D,'Master List'!$F:$F,$A100,'Master List'!$B:$B,V$2)</f>
        <v>0</v>
      </c>
      <c r="W100" s="34" t="n">
        <f aca="false">SUMIFS('Master List'!$D:$D,'Master List'!$F:$F,$A100,'Master List'!$B:$B,W$2)</f>
        <v>0</v>
      </c>
      <c r="X100" s="34" t="n">
        <f aca="false">SUMIFS('Master List'!$D:$D,'Master List'!$F:$F,$A100,'Master List'!$B:$B,X$2)</f>
        <v>0</v>
      </c>
      <c r="Y100" s="34" t="n">
        <f aca="false">SUMIFS('Master List'!$D:$D,'Master List'!$F:$F,$A100,'Master List'!$B:$B,Y$2)</f>
        <v>0</v>
      </c>
      <c r="Z100" s="52" t="n">
        <f aca="false">SUMIFS('Master List'!$D:$D,'Master List'!$F:$F,$A100)</f>
        <v>12</v>
      </c>
      <c r="AA100" s="53" t="n">
        <f aca="false">Z100-SUM(D100:Y100)</f>
        <v>0</v>
      </c>
      <c r="AB100" s="1"/>
    </row>
    <row r="101" customFormat="false" ht="15.75" hidden="false" customHeight="true" outlineLevel="0" collapsed="false">
      <c r="A101" s="1" t="s">
        <v>1812</v>
      </c>
      <c r="B101" s="1"/>
      <c r="C101" s="1" t="s">
        <v>3516</v>
      </c>
      <c r="D101" s="34" t="n">
        <f aca="false">SUMIFS('Master List'!$D:$D,'Master List'!$F:$F,$A101,'Master List'!$B:$B,D$2)</f>
        <v>9</v>
      </c>
      <c r="E101" s="34" t="n">
        <f aca="false">SUMIFS('Master List'!$D:$D,'Master List'!$F:$F,$A101,'Master List'!$B:$B,E$2)</f>
        <v>0</v>
      </c>
      <c r="F101" s="34" t="n">
        <f aca="false">SUMIFS('Master List'!$D:$D,'Master List'!$F:$F,$A101,'Master List'!$B:$B,F$2)</f>
        <v>0</v>
      </c>
      <c r="G101" s="34" t="n">
        <f aca="false">SUMIFS('Master List'!$D:$D,'Master List'!$F:$F,$A101,'Master List'!$B:$B,G$2)</f>
        <v>0</v>
      </c>
      <c r="H101" s="34" t="n">
        <f aca="false">SUMIFS('Master List'!$D:$D,'Master List'!$F:$F,$A101,'Master List'!$B:$B,H$2)</f>
        <v>0</v>
      </c>
      <c r="I101" s="34" t="n">
        <f aca="false">SUMIFS('Master List'!$D:$D,'Master List'!$F:$F,$A101,'Master List'!$B:$B,I$2)</f>
        <v>0</v>
      </c>
      <c r="J101" s="34" t="n">
        <f aca="false">SUMIFS('Master List'!$D:$D,'Master List'!$F:$F,$A101,'Master List'!$B:$B,J$2)</f>
        <v>0</v>
      </c>
      <c r="K101" s="34" t="n">
        <f aca="false">SUMIFS('Master List'!$D:$D,'Master List'!$F:$F,$A101,'Master List'!$B:$B,K$2)</f>
        <v>0</v>
      </c>
      <c r="L101" s="34" t="n">
        <f aca="false">SUMIFS('Master List'!$D:$D,'Master List'!$F:$F,$A101,'Master List'!$B:$B,L$2)</f>
        <v>0</v>
      </c>
      <c r="M101" s="34" t="n">
        <f aca="false">SUMIFS('Master List'!$D:$D,'Master List'!$F:$F,$A101,'Master List'!$B:$B,M$2)</f>
        <v>0</v>
      </c>
      <c r="N101" s="34" t="n">
        <f aca="false">SUMIFS('Master List'!$D:$D,'Master List'!$F:$F,$A101,'Master List'!$B:$B,N$2)</f>
        <v>0</v>
      </c>
      <c r="O101" s="34" t="n">
        <f aca="false">SUMIFS('Master List'!$D:$D,'Master List'!$F:$F,$A101,'Master List'!$B:$B,O$2)</f>
        <v>0</v>
      </c>
      <c r="P101" s="34" t="n">
        <f aca="false">SUMIFS('Master List'!$D:$D,'Master List'!$F:$F,$A101,'Master List'!$B:$B,P$2)</f>
        <v>0</v>
      </c>
      <c r="Q101" s="34" t="n">
        <f aca="false">SUMIFS('Master List'!$D:$D,'Master List'!$F:$F,$A101,'Master List'!$B:$B,Q$2)</f>
        <v>0</v>
      </c>
      <c r="R101" s="34" t="n">
        <f aca="false">SUMIFS('Master List'!$D:$D,'Master List'!$F:$F,$A101,'Master List'!$B:$B,R$2)</f>
        <v>0</v>
      </c>
      <c r="S101" s="34" t="n">
        <f aca="false">SUMIFS('Master List'!$D:$D,'Master List'!$F:$F,$A101,'Master List'!$B:$B,S$2)</f>
        <v>0</v>
      </c>
      <c r="T101" s="34" t="n">
        <f aca="false">SUMIFS('Master List'!$D:$D,'Master List'!$F:$F,$A101,'Master List'!$B:$B,T$2)</f>
        <v>0</v>
      </c>
      <c r="U101" s="34" t="n">
        <f aca="false">SUMIFS('Master List'!$D:$D,'Master List'!$F:$F,$A101,'Master List'!$B:$B,U$2)</f>
        <v>0</v>
      </c>
      <c r="V101" s="34" t="n">
        <f aca="false">SUMIFS('Master List'!$D:$D,'Master List'!$F:$F,$A101,'Master List'!$B:$B,V$2)</f>
        <v>0</v>
      </c>
      <c r="W101" s="34" t="n">
        <f aca="false">SUMIFS('Master List'!$D:$D,'Master List'!$F:$F,$A101,'Master List'!$B:$B,W$2)</f>
        <v>0</v>
      </c>
      <c r="X101" s="34" t="n">
        <f aca="false">SUMIFS('Master List'!$D:$D,'Master List'!$F:$F,$A101,'Master List'!$B:$B,X$2)</f>
        <v>0</v>
      </c>
      <c r="Y101" s="34" t="n">
        <f aca="false">SUMIFS('Master List'!$D:$D,'Master List'!$F:$F,$A101,'Master List'!$B:$B,Y$2)</f>
        <v>0</v>
      </c>
      <c r="Z101" s="52" t="n">
        <f aca="false">SUMIFS('Master List'!$D:$D,'Master List'!$F:$F,$A101)</f>
        <v>9</v>
      </c>
      <c r="AA101" s="53" t="n">
        <f aca="false">Z101-SUM(D101:Y101)</f>
        <v>0</v>
      </c>
      <c r="AB101" s="1"/>
    </row>
    <row r="102" customFormat="false" ht="15.75" hidden="false" customHeight="true" outlineLevel="0" collapsed="false">
      <c r="A102" s="1" t="s">
        <v>1823</v>
      </c>
      <c r="B102" s="1"/>
      <c r="C102" s="1"/>
      <c r="D102" s="34" t="n">
        <f aca="false">SUMIFS('Master List'!$D:$D,'Master List'!$F:$F,$A102,'Master List'!$B:$B,D$2)</f>
        <v>0</v>
      </c>
      <c r="E102" s="34" t="n">
        <f aca="false">SUMIFS('Master List'!$D:$D,'Master List'!$F:$F,$A102,'Master List'!$B:$B,E$2)</f>
        <v>0</v>
      </c>
      <c r="F102" s="34" t="n">
        <f aca="false">SUMIFS('Master List'!$D:$D,'Master List'!$F:$F,$A102,'Master List'!$B:$B,F$2)</f>
        <v>0</v>
      </c>
      <c r="G102" s="34" t="n">
        <f aca="false">SUMIFS('Master List'!$D:$D,'Master List'!$F:$F,$A102,'Master List'!$B:$B,G$2)</f>
        <v>0</v>
      </c>
      <c r="H102" s="34" t="n">
        <f aca="false">SUMIFS('Master List'!$D:$D,'Master List'!$F:$F,$A102,'Master List'!$B:$B,H$2)</f>
        <v>0</v>
      </c>
      <c r="I102" s="34" t="n">
        <f aca="false">SUMIFS('Master List'!$D:$D,'Master List'!$F:$F,$A102,'Master List'!$B:$B,I$2)</f>
        <v>0</v>
      </c>
      <c r="J102" s="34" t="n">
        <f aca="false">SUMIFS('Master List'!$D:$D,'Master List'!$F:$F,$A102,'Master List'!$B:$B,J$2)</f>
        <v>6</v>
      </c>
      <c r="K102" s="34" t="n">
        <f aca="false">SUMIFS('Master List'!$D:$D,'Master List'!$F:$F,$A102,'Master List'!$B:$B,K$2)</f>
        <v>0</v>
      </c>
      <c r="L102" s="34" t="n">
        <f aca="false">SUMIFS('Master List'!$D:$D,'Master List'!$F:$F,$A102,'Master List'!$B:$B,L$2)</f>
        <v>0</v>
      </c>
      <c r="M102" s="34" t="n">
        <f aca="false">SUMIFS('Master List'!$D:$D,'Master List'!$F:$F,$A102,'Master List'!$B:$B,M$2)</f>
        <v>0</v>
      </c>
      <c r="N102" s="34" t="n">
        <f aca="false">SUMIFS('Master List'!$D:$D,'Master List'!$F:$F,$A102,'Master List'!$B:$B,N$2)</f>
        <v>0</v>
      </c>
      <c r="O102" s="34" t="n">
        <f aca="false">SUMIFS('Master List'!$D:$D,'Master List'!$F:$F,$A102,'Master List'!$B:$B,O$2)</f>
        <v>0</v>
      </c>
      <c r="P102" s="34" t="n">
        <f aca="false">SUMIFS('Master List'!$D:$D,'Master List'!$F:$F,$A102,'Master List'!$B:$B,P$2)</f>
        <v>0</v>
      </c>
      <c r="Q102" s="34" t="n">
        <f aca="false">SUMIFS('Master List'!$D:$D,'Master List'!$F:$F,$A102,'Master List'!$B:$B,Q$2)</f>
        <v>0</v>
      </c>
      <c r="R102" s="34" t="n">
        <f aca="false">SUMIFS('Master List'!$D:$D,'Master List'!$F:$F,$A102,'Master List'!$B:$B,R$2)</f>
        <v>0</v>
      </c>
      <c r="S102" s="34" t="n">
        <f aca="false">SUMIFS('Master List'!$D:$D,'Master List'!$F:$F,$A102,'Master List'!$B:$B,S$2)</f>
        <v>0</v>
      </c>
      <c r="T102" s="34" t="n">
        <f aca="false">SUMIFS('Master List'!$D:$D,'Master List'!$F:$F,$A102,'Master List'!$B:$B,T$2)</f>
        <v>0</v>
      </c>
      <c r="U102" s="34" t="n">
        <f aca="false">SUMIFS('Master List'!$D:$D,'Master List'!$F:$F,$A102,'Master List'!$B:$B,U$2)</f>
        <v>0</v>
      </c>
      <c r="V102" s="34" t="n">
        <f aca="false">SUMIFS('Master List'!$D:$D,'Master List'!$F:$F,$A102,'Master List'!$B:$B,V$2)</f>
        <v>0</v>
      </c>
      <c r="W102" s="34" t="n">
        <f aca="false">SUMIFS('Master List'!$D:$D,'Master List'!$F:$F,$A102,'Master List'!$B:$B,W$2)</f>
        <v>0</v>
      </c>
      <c r="X102" s="34" t="n">
        <f aca="false">SUMIFS('Master List'!$D:$D,'Master List'!$F:$F,$A102,'Master List'!$B:$B,X$2)</f>
        <v>0</v>
      </c>
      <c r="Y102" s="34" t="n">
        <f aca="false">SUMIFS('Master List'!$D:$D,'Master List'!$F:$F,$A102,'Master List'!$B:$B,Y$2)</f>
        <v>0</v>
      </c>
      <c r="Z102" s="52" t="n">
        <f aca="false">SUMIFS('Master List'!$D:$D,'Master List'!$F:$F,$A102)</f>
        <v>6</v>
      </c>
      <c r="AA102" s="53" t="n">
        <f aca="false">Z102-SUM(D102:Y102)</f>
        <v>0</v>
      </c>
      <c r="AB102" s="1"/>
    </row>
    <row r="103" customFormat="false" ht="15.75" hidden="false" customHeight="true" outlineLevel="0" collapsed="false">
      <c r="A103" s="1" t="s">
        <v>1836</v>
      </c>
      <c r="B103" s="1"/>
      <c r="C103" s="1"/>
      <c r="D103" s="34" t="n">
        <f aca="false">SUMIFS('Master List'!$D:$D,'Master List'!$F:$F,$A103,'Master List'!$B:$B,D$2)</f>
        <v>0</v>
      </c>
      <c r="E103" s="34" t="n">
        <f aca="false">SUMIFS('Master List'!$D:$D,'Master List'!$F:$F,$A103,'Master List'!$B:$B,E$2)</f>
        <v>0</v>
      </c>
      <c r="F103" s="34" t="n">
        <f aca="false">SUMIFS('Master List'!$D:$D,'Master List'!$F:$F,$A103,'Master List'!$B:$B,F$2)</f>
        <v>0</v>
      </c>
      <c r="G103" s="34" t="n">
        <f aca="false">SUMIFS('Master List'!$D:$D,'Master List'!$F:$F,$A103,'Master List'!$B:$B,G$2)</f>
        <v>0</v>
      </c>
      <c r="H103" s="34" t="n">
        <f aca="false">SUMIFS('Master List'!$D:$D,'Master List'!$F:$F,$A103,'Master List'!$B:$B,H$2)</f>
        <v>0</v>
      </c>
      <c r="I103" s="34" t="n">
        <f aca="false">SUMIFS('Master List'!$D:$D,'Master List'!$F:$F,$A103,'Master List'!$B:$B,I$2)</f>
        <v>0</v>
      </c>
      <c r="J103" s="34" t="n">
        <f aca="false">SUMIFS('Master List'!$D:$D,'Master List'!$F:$F,$A103,'Master List'!$B:$B,J$2)</f>
        <v>0</v>
      </c>
      <c r="K103" s="34" t="n">
        <f aca="false">SUMIFS('Master List'!$D:$D,'Master List'!$F:$F,$A103,'Master List'!$B:$B,K$2)</f>
        <v>6</v>
      </c>
      <c r="L103" s="34" t="n">
        <f aca="false">SUMIFS('Master List'!$D:$D,'Master List'!$F:$F,$A103,'Master List'!$B:$B,L$2)</f>
        <v>0</v>
      </c>
      <c r="M103" s="34" t="n">
        <f aca="false">SUMIFS('Master List'!$D:$D,'Master List'!$F:$F,$A103,'Master List'!$B:$B,M$2)</f>
        <v>0</v>
      </c>
      <c r="N103" s="34" t="n">
        <f aca="false">SUMIFS('Master List'!$D:$D,'Master List'!$F:$F,$A103,'Master List'!$B:$B,N$2)</f>
        <v>0</v>
      </c>
      <c r="O103" s="34" t="n">
        <f aca="false">SUMIFS('Master List'!$D:$D,'Master List'!$F:$F,$A103,'Master List'!$B:$B,O$2)</f>
        <v>0</v>
      </c>
      <c r="P103" s="34" t="n">
        <f aca="false">SUMIFS('Master List'!$D:$D,'Master List'!$F:$F,$A103,'Master List'!$B:$B,P$2)</f>
        <v>0</v>
      </c>
      <c r="Q103" s="34" t="n">
        <f aca="false">SUMIFS('Master List'!$D:$D,'Master List'!$F:$F,$A103,'Master List'!$B:$B,Q$2)</f>
        <v>0</v>
      </c>
      <c r="R103" s="34" t="n">
        <f aca="false">SUMIFS('Master List'!$D:$D,'Master List'!$F:$F,$A103,'Master List'!$B:$B,R$2)</f>
        <v>0</v>
      </c>
      <c r="S103" s="34" t="n">
        <f aca="false">SUMIFS('Master List'!$D:$D,'Master List'!$F:$F,$A103,'Master List'!$B:$B,S$2)</f>
        <v>0</v>
      </c>
      <c r="T103" s="34" t="n">
        <f aca="false">SUMIFS('Master List'!$D:$D,'Master List'!$F:$F,$A103,'Master List'!$B:$B,T$2)</f>
        <v>0</v>
      </c>
      <c r="U103" s="34" t="n">
        <f aca="false">SUMIFS('Master List'!$D:$D,'Master List'!$F:$F,$A103,'Master List'!$B:$B,U$2)</f>
        <v>0</v>
      </c>
      <c r="V103" s="34" t="n">
        <f aca="false">SUMIFS('Master List'!$D:$D,'Master List'!$F:$F,$A103,'Master List'!$B:$B,V$2)</f>
        <v>0</v>
      </c>
      <c r="W103" s="34" t="n">
        <f aca="false">SUMIFS('Master List'!$D:$D,'Master List'!$F:$F,$A103,'Master List'!$B:$B,W$2)</f>
        <v>0</v>
      </c>
      <c r="X103" s="34" t="n">
        <f aca="false">SUMIFS('Master List'!$D:$D,'Master List'!$F:$F,$A103,'Master List'!$B:$B,X$2)</f>
        <v>0</v>
      </c>
      <c r="Y103" s="34" t="n">
        <f aca="false">SUMIFS('Master List'!$D:$D,'Master List'!$F:$F,$A103,'Master List'!$B:$B,Y$2)</f>
        <v>0</v>
      </c>
      <c r="Z103" s="52" t="n">
        <f aca="false">SUMIFS('Master List'!$D:$D,'Master List'!$F:$F,$A103)</f>
        <v>6</v>
      </c>
      <c r="AA103" s="53" t="n">
        <f aca="false">Z103-SUM(D103:Y103)</f>
        <v>0</v>
      </c>
      <c r="AB103" s="1"/>
    </row>
    <row r="104" customFormat="false" ht="15.75" hidden="false" customHeight="true" outlineLevel="0" collapsed="false">
      <c r="A104" s="1" t="s">
        <v>9</v>
      </c>
      <c r="B104" s="1"/>
      <c r="C104" s="1"/>
      <c r="D104" s="34" t="n">
        <f aca="false">SUMIFS('Master List'!$D:$D,'Master List'!$F:$F,$A104,'Master List'!$B:$B,D$2)</f>
        <v>0</v>
      </c>
      <c r="E104" s="34" t="n">
        <f aca="false">SUMIFS('Master List'!$D:$D,'Master List'!$F:$F,$A104,'Master List'!$B:$B,E$2)</f>
        <v>200</v>
      </c>
      <c r="F104" s="34" t="n">
        <f aca="false">SUMIFS('Master List'!$D:$D,'Master List'!$F:$F,$A104,'Master List'!$B:$B,F$2)</f>
        <v>0</v>
      </c>
      <c r="G104" s="34" t="n">
        <f aca="false">SUMIFS('Master List'!$D:$D,'Master List'!$F:$F,$A104,'Master List'!$B:$B,G$2)</f>
        <v>0</v>
      </c>
      <c r="H104" s="34" t="n">
        <f aca="false">SUMIFS('Master List'!$D:$D,'Master List'!$F:$F,$A104,'Master List'!$B:$B,H$2)</f>
        <v>0</v>
      </c>
      <c r="I104" s="34" t="n">
        <f aca="false">SUMIFS('Master List'!$D:$D,'Master List'!$F:$F,$A104,'Master List'!$B:$B,I$2)</f>
        <v>0</v>
      </c>
      <c r="J104" s="34" t="n">
        <f aca="false">SUMIFS('Master List'!$D:$D,'Master List'!$F:$F,$A104,'Master List'!$B:$B,J$2)</f>
        <v>0</v>
      </c>
      <c r="K104" s="34" t="n">
        <f aca="false">SUMIFS('Master List'!$D:$D,'Master List'!$F:$F,$A104,'Master List'!$B:$B,K$2)</f>
        <v>0</v>
      </c>
      <c r="L104" s="34" t="n">
        <f aca="false">SUMIFS('Master List'!$D:$D,'Master List'!$F:$F,$A104,'Master List'!$B:$B,L$2)</f>
        <v>0</v>
      </c>
      <c r="M104" s="34" t="n">
        <f aca="false">SUMIFS('Master List'!$D:$D,'Master List'!$F:$F,$A104,'Master List'!$B:$B,M$2)</f>
        <v>0</v>
      </c>
      <c r="N104" s="34" t="n">
        <f aca="false">SUMIFS('Master List'!$D:$D,'Master List'!$F:$F,$A104,'Master List'!$B:$B,N$2)</f>
        <v>0</v>
      </c>
      <c r="O104" s="34" t="n">
        <f aca="false">SUMIFS('Master List'!$D:$D,'Master List'!$F:$F,$A104,'Master List'!$B:$B,O$2)</f>
        <v>0</v>
      </c>
      <c r="P104" s="34" t="n">
        <f aca="false">SUMIFS('Master List'!$D:$D,'Master List'!$F:$F,$A104,'Master List'!$B:$B,P$2)</f>
        <v>0</v>
      </c>
      <c r="Q104" s="34" t="n">
        <f aca="false">SUMIFS('Master List'!$D:$D,'Master List'!$F:$F,$A104,'Master List'!$B:$B,Q$2)</f>
        <v>0</v>
      </c>
      <c r="R104" s="34" t="n">
        <f aca="false">SUMIFS('Master List'!$D:$D,'Master List'!$F:$F,$A104,'Master List'!$B:$B,R$2)</f>
        <v>0</v>
      </c>
      <c r="S104" s="34" t="n">
        <f aca="false">SUMIFS('Master List'!$D:$D,'Master List'!$F:$F,$A104,'Master List'!$B:$B,S$2)</f>
        <v>0</v>
      </c>
      <c r="T104" s="34" t="n">
        <f aca="false">SUMIFS('Master List'!$D:$D,'Master List'!$F:$F,$A104,'Master List'!$B:$B,T$2)</f>
        <v>0</v>
      </c>
      <c r="U104" s="34" t="n">
        <f aca="false">SUMIFS('Master List'!$D:$D,'Master List'!$F:$F,$A104,'Master List'!$B:$B,U$2)</f>
        <v>0</v>
      </c>
      <c r="V104" s="34" t="n">
        <f aca="false">SUMIFS('Master List'!$D:$D,'Master List'!$F:$F,$A104,'Master List'!$B:$B,V$2)</f>
        <v>0</v>
      </c>
      <c r="W104" s="34" t="n">
        <f aca="false">SUMIFS('Master List'!$D:$D,'Master List'!$F:$F,$A104,'Master List'!$B:$B,W$2)</f>
        <v>0</v>
      </c>
      <c r="X104" s="34" t="n">
        <f aca="false">SUMIFS('Master List'!$D:$D,'Master List'!$F:$F,$A104,'Master List'!$B:$B,X$2)</f>
        <v>0</v>
      </c>
      <c r="Y104" s="34" t="n">
        <f aca="false">SUMIFS('Master List'!$D:$D,'Master List'!$F:$F,$A104,'Master List'!$B:$B,Y$2)</f>
        <v>0</v>
      </c>
      <c r="Z104" s="52" t="n">
        <f aca="false">SUMIFS('Master List'!$D:$D,'Master List'!$F:$F,$A104)</f>
        <v>200</v>
      </c>
      <c r="AA104" s="53" t="n">
        <f aca="false">Z104-SUM(D104:Y104)</f>
        <v>0</v>
      </c>
      <c r="AB104" s="1"/>
    </row>
    <row r="105" customFormat="false" ht="15.75" hidden="false" customHeight="true" outlineLevel="0" collapsed="false">
      <c r="A105" s="1" t="s">
        <v>2128</v>
      </c>
      <c r="B105" s="1"/>
      <c r="C105" s="1" t="s">
        <v>3553</v>
      </c>
      <c r="D105" s="34" t="n">
        <f aca="false">SUMIFS('Master List'!$D:$D,'Master List'!$F:$F,$A105,'Master List'!$B:$B,D$2)</f>
        <v>0</v>
      </c>
      <c r="E105" s="34" t="n">
        <f aca="false">SUMIFS('Master List'!$D:$D,'Master List'!$F:$F,$A105,'Master List'!$B:$B,E$2)</f>
        <v>0</v>
      </c>
      <c r="F105" s="34" t="n">
        <f aca="false">SUMIFS('Master List'!$D:$D,'Master List'!$F:$F,$A105,'Master List'!$B:$B,F$2)</f>
        <v>0</v>
      </c>
      <c r="G105" s="34" t="n">
        <f aca="false">SUMIFS('Master List'!$D:$D,'Master List'!$F:$F,$A105,'Master List'!$B:$B,G$2)</f>
        <v>0</v>
      </c>
      <c r="H105" s="34" t="n">
        <f aca="false">SUMIFS('Master List'!$D:$D,'Master List'!$F:$F,$A105,'Master List'!$B:$B,H$2)</f>
        <v>13</v>
      </c>
      <c r="I105" s="34" t="n">
        <f aca="false">SUMIFS('Master List'!$D:$D,'Master List'!$F:$F,$A105,'Master List'!$B:$B,I$2)</f>
        <v>0</v>
      </c>
      <c r="J105" s="34" t="n">
        <f aca="false">SUMIFS('Master List'!$D:$D,'Master List'!$F:$F,$A105,'Master List'!$B:$B,J$2)</f>
        <v>0</v>
      </c>
      <c r="K105" s="34" t="n">
        <f aca="false">SUMIFS('Master List'!$D:$D,'Master List'!$F:$F,$A105,'Master List'!$B:$B,K$2)</f>
        <v>0</v>
      </c>
      <c r="L105" s="34" t="n">
        <f aca="false">SUMIFS('Master List'!$D:$D,'Master List'!$F:$F,$A105,'Master List'!$B:$B,L$2)</f>
        <v>0</v>
      </c>
      <c r="M105" s="34" t="n">
        <f aca="false">SUMIFS('Master List'!$D:$D,'Master List'!$F:$F,$A105,'Master List'!$B:$B,M$2)</f>
        <v>0</v>
      </c>
      <c r="N105" s="34" t="n">
        <f aca="false">SUMIFS('Master List'!$D:$D,'Master List'!$F:$F,$A105,'Master List'!$B:$B,N$2)</f>
        <v>1</v>
      </c>
      <c r="O105" s="34" t="n">
        <f aca="false">SUMIFS('Master List'!$D:$D,'Master List'!$F:$F,$A105,'Master List'!$B:$B,O$2)</f>
        <v>0</v>
      </c>
      <c r="P105" s="34" t="n">
        <f aca="false">SUMIFS('Master List'!$D:$D,'Master List'!$F:$F,$A105,'Master List'!$B:$B,P$2)</f>
        <v>0</v>
      </c>
      <c r="Q105" s="34" t="n">
        <f aca="false">SUMIFS('Master List'!$D:$D,'Master List'!$F:$F,$A105,'Master List'!$B:$B,Q$2)</f>
        <v>0</v>
      </c>
      <c r="R105" s="34" t="n">
        <f aca="false">SUMIFS('Master List'!$D:$D,'Master List'!$F:$F,$A105,'Master List'!$B:$B,R$2)</f>
        <v>0</v>
      </c>
      <c r="S105" s="34" t="n">
        <f aca="false">SUMIFS('Master List'!$D:$D,'Master List'!$F:$F,$A105,'Master List'!$B:$B,S$2)</f>
        <v>0</v>
      </c>
      <c r="T105" s="34" t="n">
        <f aca="false">SUMIFS('Master List'!$D:$D,'Master List'!$F:$F,$A105,'Master List'!$B:$B,T$2)</f>
        <v>0</v>
      </c>
      <c r="U105" s="34" t="n">
        <f aca="false">SUMIFS('Master List'!$D:$D,'Master List'!$F:$F,$A105,'Master List'!$B:$B,U$2)</f>
        <v>0</v>
      </c>
      <c r="V105" s="34" t="n">
        <f aca="false">SUMIFS('Master List'!$D:$D,'Master List'!$F:$F,$A105,'Master List'!$B:$B,V$2)</f>
        <v>0</v>
      </c>
      <c r="W105" s="34" t="n">
        <f aca="false">SUMIFS('Master List'!$D:$D,'Master List'!$F:$F,$A105,'Master List'!$B:$B,W$2)</f>
        <v>0</v>
      </c>
      <c r="X105" s="34" t="n">
        <f aca="false">SUMIFS('Master List'!$D:$D,'Master List'!$F:$F,$A105,'Master List'!$B:$B,X$2)</f>
        <v>0</v>
      </c>
      <c r="Y105" s="34" t="n">
        <f aca="false">SUMIFS('Master List'!$D:$D,'Master List'!$F:$F,$A105,'Master List'!$B:$B,Y$2)</f>
        <v>0</v>
      </c>
      <c r="Z105" s="52" t="n">
        <f aca="false">SUMIFS('Master List'!$D:$D,'Master List'!$F:$F,$A105)</f>
        <v>14</v>
      </c>
      <c r="AA105" s="53" t="n">
        <f aca="false">Z105-SUM(D105:Y105)</f>
        <v>0</v>
      </c>
      <c r="AB105" s="1"/>
    </row>
    <row r="106" customFormat="false" ht="15.75" hidden="false" customHeight="true" outlineLevel="0" collapsed="false">
      <c r="A106" s="1" t="s">
        <v>453</v>
      </c>
      <c r="B106" s="1"/>
      <c r="C106" s="1"/>
      <c r="D106" s="34" t="n">
        <f aca="false">SUMIFS('Master List'!$D:$D,'Master List'!$F:$F,$A106,'Master List'!$B:$B,D$2)</f>
        <v>0</v>
      </c>
      <c r="E106" s="34" t="n">
        <f aca="false">SUMIFS('Master List'!$D:$D,'Master List'!$F:$F,$A106,'Master List'!$B:$B,E$2)</f>
        <v>0</v>
      </c>
      <c r="F106" s="34" t="n">
        <f aca="false">SUMIFS('Master List'!$D:$D,'Master List'!$F:$F,$A106,'Master List'!$B:$B,F$2)</f>
        <v>0</v>
      </c>
      <c r="G106" s="34" t="n">
        <f aca="false">SUMIFS('Master List'!$D:$D,'Master List'!$F:$F,$A106,'Master List'!$B:$B,G$2)</f>
        <v>0</v>
      </c>
      <c r="H106" s="34" t="n">
        <f aca="false">SUMIFS('Master List'!$D:$D,'Master List'!$F:$F,$A106,'Master List'!$B:$B,H$2)</f>
        <v>0</v>
      </c>
      <c r="I106" s="34" t="n">
        <f aca="false">SUMIFS('Master List'!$D:$D,'Master List'!$F:$F,$A106,'Master List'!$B:$B,I$2)</f>
        <v>0</v>
      </c>
      <c r="J106" s="34" t="n">
        <f aca="false">SUMIFS('Master List'!$D:$D,'Master List'!$F:$F,$A106,'Master List'!$B:$B,J$2)</f>
        <v>0</v>
      </c>
      <c r="K106" s="34" t="n">
        <f aca="false">SUMIFS('Master List'!$D:$D,'Master List'!$F:$F,$A106,'Master List'!$B:$B,K$2)</f>
        <v>0</v>
      </c>
      <c r="L106" s="34" t="n">
        <f aca="false">SUMIFS('Master List'!$D:$D,'Master List'!$F:$F,$A106,'Master List'!$B:$B,L$2)</f>
        <v>0</v>
      </c>
      <c r="M106" s="34" t="n">
        <f aca="false">SUMIFS('Master List'!$D:$D,'Master List'!$F:$F,$A106,'Master List'!$B:$B,M$2)</f>
        <v>0</v>
      </c>
      <c r="N106" s="34" t="n">
        <f aca="false">SUMIFS('Master List'!$D:$D,'Master List'!$F:$F,$A106,'Master List'!$B:$B,N$2)</f>
        <v>0</v>
      </c>
      <c r="O106" s="34" t="n">
        <f aca="false">SUMIFS('Master List'!$D:$D,'Master List'!$F:$F,$A106,'Master List'!$B:$B,O$2)</f>
        <v>24</v>
      </c>
      <c r="P106" s="34" t="n">
        <f aca="false">SUMIFS('Master List'!$D:$D,'Master List'!$F:$F,$A106,'Master List'!$B:$B,P$2)</f>
        <v>0</v>
      </c>
      <c r="Q106" s="34" t="n">
        <f aca="false">SUMIFS('Master List'!$D:$D,'Master List'!$F:$F,$A106,'Master List'!$B:$B,Q$2)</f>
        <v>0</v>
      </c>
      <c r="R106" s="34" t="n">
        <f aca="false">SUMIFS('Master List'!$D:$D,'Master List'!$F:$F,$A106,'Master List'!$B:$B,R$2)</f>
        <v>0</v>
      </c>
      <c r="S106" s="34" t="n">
        <f aca="false">SUMIFS('Master List'!$D:$D,'Master List'!$F:$F,$A106,'Master List'!$B:$B,S$2)</f>
        <v>0</v>
      </c>
      <c r="T106" s="34" t="n">
        <f aca="false">SUMIFS('Master List'!$D:$D,'Master List'!$F:$F,$A106,'Master List'!$B:$B,T$2)</f>
        <v>0</v>
      </c>
      <c r="U106" s="34" t="n">
        <f aca="false">SUMIFS('Master List'!$D:$D,'Master List'!$F:$F,$A106,'Master List'!$B:$B,U$2)</f>
        <v>9</v>
      </c>
      <c r="V106" s="34" t="n">
        <f aca="false">SUMIFS('Master List'!$D:$D,'Master List'!$F:$F,$A106,'Master List'!$B:$B,V$2)</f>
        <v>16</v>
      </c>
      <c r="W106" s="34" t="n">
        <f aca="false">SUMIFS('Master List'!$D:$D,'Master List'!$F:$F,$A106,'Master List'!$B:$B,W$2)</f>
        <v>0</v>
      </c>
      <c r="X106" s="34" t="n">
        <f aca="false">SUMIFS('Master List'!$D:$D,'Master List'!$F:$F,$A106,'Master List'!$B:$B,X$2)</f>
        <v>0</v>
      </c>
      <c r="Y106" s="34" t="n">
        <f aca="false">SUMIFS('Master List'!$D:$D,'Master List'!$F:$F,$A106,'Master List'!$B:$B,Y$2)</f>
        <v>0</v>
      </c>
      <c r="Z106" s="52" t="n">
        <f aca="false">SUMIFS('Master List'!$D:$D,'Master List'!$F:$F,$A106)</f>
        <v>49</v>
      </c>
      <c r="AA106" s="53" t="n">
        <f aca="false">Z106-SUM(D106:Y106)</f>
        <v>0</v>
      </c>
      <c r="AB106" s="1"/>
    </row>
    <row r="107" customFormat="false" ht="15.75" hidden="false" customHeight="true" outlineLevel="0" collapsed="false">
      <c r="A107" s="1" t="s">
        <v>2149</v>
      </c>
      <c r="B107" s="1"/>
      <c r="C107" s="1"/>
      <c r="D107" s="34" t="n">
        <f aca="false">SUMIFS('Master List'!$D:$D,'Master List'!$F:$F,$A107,'Master List'!$B:$B,D$2)</f>
        <v>0</v>
      </c>
      <c r="E107" s="34" t="n">
        <f aca="false">SUMIFS('Master List'!$D:$D,'Master List'!$F:$F,$A107,'Master List'!$B:$B,E$2)</f>
        <v>0</v>
      </c>
      <c r="F107" s="34" t="n">
        <f aca="false">SUMIFS('Master List'!$D:$D,'Master List'!$F:$F,$A107,'Master List'!$B:$B,F$2)</f>
        <v>0</v>
      </c>
      <c r="G107" s="34" t="n">
        <f aca="false">SUMIFS('Master List'!$D:$D,'Master List'!$F:$F,$A107,'Master List'!$B:$B,G$2)</f>
        <v>0</v>
      </c>
      <c r="H107" s="34" t="n">
        <f aca="false">SUMIFS('Master List'!$D:$D,'Master List'!$F:$F,$A107,'Master List'!$B:$B,H$2)</f>
        <v>0</v>
      </c>
      <c r="I107" s="34" t="n">
        <f aca="false">SUMIFS('Master List'!$D:$D,'Master List'!$F:$F,$A107,'Master List'!$B:$B,I$2)</f>
        <v>0</v>
      </c>
      <c r="J107" s="34" t="n">
        <f aca="false">SUMIFS('Master List'!$D:$D,'Master List'!$F:$F,$A107,'Master List'!$B:$B,J$2)</f>
        <v>0</v>
      </c>
      <c r="K107" s="34" t="n">
        <f aca="false">SUMIFS('Master List'!$D:$D,'Master List'!$F:$F,$A107,'Master List'!$B:$B,K$2)</f>
        <v>6</v>
      </c>
      <c r="L107" s="34" t="n">
        <f aca="false">SUMIFS('Master List'!$D:$D,'Master List'!$F:$F,$A107,'Master List'!$B:$B,L$2)</f>
        <v>0</v>
      </c>
      <c r="M107" s="34" t="n">
        <f aca="false">SUMIFS('Master List'!$D:$D,'Master List'!$F:$F,$A107,'Master List'!$B:$B,M$2)</f>
        <v>0</v>
      </c>
      <c r="N107" s="34" t="n">
        <f aca="false">SUMIFS('Master List'!$D:$D,'Master List'!$F:$F,$A107,'Master List'!$B:$B,N$2)</f>
        <v>0</v>
      </c>
      <c r="O107" s="34" t="n">
        <f aca="false">SUMIFS('Master List'!$D:$D,'Master List'!$F:$F,$A107,'Master List'!$B:$B,O$2)</f>
        <v>0</v>
      </c>
      <c r="P107" s="34" t="n">
        <f aca="false">SUMIFS('Master List'!$D:$D,'Master List'!$F:$F,$A107,'Master List'!$B:$B,P$2)</f>
        <v>0</v>
      </c>
      <c r="Q107" s="34" t="n">
        <f aca="false">SUMIFS('Master List'!$D:$D,'Master List'!$F:$F,$A107,'Master List'!$B:$B,Q$2)</f>
        <v>0</v>
      </c>
      <c r="R107" s="34" t="n">
        <f aca="false">SUMIFS('Master List'!$D:$D,'Master List'!$F:$F,$A107,'Master List'!$B:$B,R$2)</f>
        <v>0</v>
      </c>
      <c r="S107" s="34" t="n">
        <f aca="false">SUMIFS('Master List'!$D:$D,'Master List'!$F:$F,$A107,'Master List'!$B:$B,S$2)</f>
        <v>0</v>
      </c>
      <c r="T107" s="34" t="n">
        <f aca="false">SUMIFS('Master List'!$D:$D,'Master List'!$F:$F,$A107,'Master List'!$B:$B,T$2)</f>
        <v>0</v>
      </c>
      <c r="U107" s="34" t="n">
        <f aca="false">SUMIFS('Master List'!$D:$D,'Master List'!$F:$F,$A107,'Master List'!$B:$B,U$2)</f>
        <v>0</v>
      </c>
      <c r="V107" s="34" t="n">
        <f aca="false">SUMIFS('Master List'!$D:$D,'Master List'!$F:$F,$A107,'Master List'!$B:$B,V$2)</f>
        <v>0</v>
      </c>
      <c r="W107" s="34" t="n">
        <f aca="false">SUMIFS('Master List'!$D:$D,'Master List'!$F:$F,$A107,'Master List'!$B:$B,W$2)</f>
        <v>0</v>
      </c>
      <c r="X107" s="34" t="n">
        <f aca="false">SUMIFS('Master List'!$D:$D,'Master List'!$F:$F,$A107,'Master List'!$B:$B,X$2)</f>
        <v>0</v>
      </c>
      <c r="Y107" s="34" t="n">
        <f aca="false">SUMIFS('Master List'!$D:$D,'Master List'!$F:$F,$A107,'Master List'!$B:$B,Y$2)</f>
        <v>0</v>
      </c>
      <c r="Z107" s="52" t="n">
        <f aca="false">SUMIFS('Master List'!$D:$D,'Master List'!$F:$F,$A107)</f>
        <v>6</v>
      </c>
      <c r="AA107" s="53" t="n">
        <f aca="false">Z107-SUM(D107:Y107)</f>
        <v>0</v>
      </c>
      <c r="AB107" s="1"/>
    </row>
    <row r="108" customFormat="false" ht="15.75" hidden="false" customHeight="true" outlineLevel="0" collapsed="false">
      <c r="A108" s="33" t="s">
        <v>2163</v>
      </c>
      <c r="B108" s="1"/>
      <c r="C108" s="1"/>
      <c r="D108" s="34" t="n">
        <f aca="false">SUMIFS('Master List'!$D:$D,'Master List'!$F:$F,$A108,'Master List'!$B:$B,D$2)</f>
        <v>0</v>
      </c>
      <c r="E108" s="34" t="n">
        <f aca="false">SUMIFS('Master List'!$D:$D,'Master List'!$F:$F,$A108,'Master List'!$B:$B,E$2)</f>
        <v>0</v>
      </c>
      <c r="F108" s="34" t="n">
        <f aca="false">SUMIFS('Master List'!$D:$D,'Master List'!$F:$F,$A108,'Master List'!$B:$B,F$2)</f>
        <v>0</v>
      </c>
      <c r="G108" s="34" t="n">
        <f aca="false">SUMIFS('Master List'!$D:$D,'Master List'!$F:$F,$A108,'Master List'!$B:$B,G$2)</f>
        <v>0</v>
      </c>
      <c r="H108" s="34" t="n">
        <f aca="false">SUMIFS('Master List'!$D:$D,'Master List'!$F:$F,$A108,'Master List'!$B:$B,H$2)</f>
        <v>12</v>
      </c>
      <c r="I108" s="34" t="n">
        <f aca="false">SUMIFS('Master List'!$D:$D,'Master List'!$F:$F,$A108,'Master List'!$B:$B,I$2)</f>
        <v>0</v>
      </c>
      <c r="J108" s="34" t="n">
        <f aca="false">SUMIFS('Master List'!$D:$D,'Master List'!$F:$F,$A108,'Master List'!$B:$B,J$2)</f>
        <v>0</v>
      </c>
      <c r="K108" s="34" t="n">
        <f aca="false">SUMIFS('Master List'!$D:$D,'Master List'!$F:$F,$A108,'Master List'!$B:$B,K$2)</f>
        <v>0</v>
      </c>
      <c r="L108" s="34" t="n">
        <f aca="false">SUMIFS('Master List'!$D:$D,'Master List'!$F:$F,$A108,'Master List'!$B:$B,L$2)</f>
        <v>0</v>
      </c>
      <c r="M108" s="34" t="n">
        <f aca="false">SUMIFS('Master List'!$D:$D,'Master List'!$F:$F,$A108,'Master List'!$B:$B,M$2)</f>
        <v>0</v>
      </c>
      <c r="N108" s="34" t="n">
        <f aca="false">SUMIFS('Master List'!$D:$D,'Master List'!$F:$F,$A108,'Master List'!$B:$B,N$2)</f>
        <v>0</v>
      </c>
      <c r="O108" s="34" t="n">
        <f aca="false">SUMIFS('Master List'!$D:$D,'Master List'!$F:$F,$A108,'Master List'!$B:$B,O$2)</f>
        <v>0</v>
      </c>
      <c r="P108" s="34" t="n">
        <f aca="false">SUMIFS('Master List'!$D:$D,'Master List'!$F:$F,$A108,'Master List'!$B:$B,P$2)</f>
        <v>0</v>
      </c>
      <c r="Q108" s="34" t="n">
        <f aca="false">SUMIFS('Master List'!$D:$D,'Master List'!$F:$F,$A108,'Master List'!$B:$B,Q$2)</f>
        <v>0</v>
      </c>
      <c r="R108" s="34" t="n">
        <f aca="false">SUMIFS('Master List'!$D:$D,'Master List'!$F:$F,$A108,'Master List'!$B:$B,R$2)</f>
        <v>0</v>
      </c>
      <c r="S108" s="34" t="n">
        <f aca="false">SUMIFS('Master List'!$D:$D,'Master List'!$F:$F,$A108,'Master List'!$B:$B,S$2)</f>
        <v>0</v>
      </c>
      <c r="T108" s="34" t="n">
        <f aca="false">SUMIFS('Master List'!$D:$D,'Master List'!$F:$F,$A108,'Master List'!$B:$B,T$2)</f>
        <v>0</v>
      </c>
      <c r="U108" s="34" t="n">
        <f aca="false">SUMIFS('Master List'!$D:$D,'Master List'!$F:$F,$A108,'Master List'!$B:$B,U$2)</f>
        <v>0</v>
      </c>
      <c r="V108" s="34" t="n">
        <f aca="false">SUMIFS('Master List'!$D:$D,'Master List'!$F:$F,$A108,'Master List'!$B:$B,V$2)</f>
        <v>0</v>
      </c>
      <c r="W108" s="34" t="n">
        <f aca="false">SUMIFS('Master List'!$D:$D,'Master List'!$F:$F,$A108,'Master List'!$B:$B,W$2)</f>
        <v>0</v>
      </c>
      <c r="X108" s="34" t="n">
        <f aca="false">SUMIFS('Master List'!$D:$D,'Master List'!$F:$F,$A108,'Master List'!$B:$B,X$2)</f>
        <v>0</v>
      </c>
      <c r="Y108" s="34" t="n">
        <f aca="false">SUMIFS('Master List'!$D:$D,'Master List'!$F:$F,$A108,'Master List'!$B:$B,Y$2)</f>
        <v>0</v>
      </c>
      <c r="Z108" s="52" t="n">
        <f aca="false">SUMIFS('Master List'!$D:$D,'Master List'!$F:$F,$A108)</f>
        <v>12</v>
      </c>
      <c r="AA108" s="53" t="n">
        <f aca="false">Z108-SUM(D108:Y108)</f>
        <v>0</v>
      </c>
      <c r="AB108" s="1"/>
    </row>
    <row r="109" customFormat="false" ht="15.75" hidden="false" customHeight="true" outlineLevel="0" collapsed="false">
      <c r="A109" s="1" t="s">
        <v>672</v>
      </c>
      <c r="B109" s="1"/>
      <c r="C109" s="1"/>
      <c r="D109" s="34" t="n">
        <f aca="false">SUMIFS('Master List'!$D:$D,'Master List'!$F:$F,$A109,'Master List'!$B:$B,D$2)</f>
        <v>0</v>
      </c>
      <c r="E109" s="34" t="n">
        <f aca="false">SUMIFS('Master List'!$D:$D,'Master List'!$F:$F,$A109,'Master List'!$B:$B,E$2)</f>
        <v>0</v>
      </c>
      <c r="F109" s="34" t="n">
        <f aca="false">SUMIFS('Master List'!$D:$D,'Master List'!$F:$F,$A109,'Master List'!$B:$B,F$2)</f>
        <v>0</v>
      </c>
      <c r="G109" s="34" t="n">
        <f aca="false">SUMIFS('Master List'!$D:$D,'Master List'!$F:$F,$A109,'Master List'!$B:$B,G$2)</f>
        <v>0</v>
      </c>
      <c r="H109" s="34" t="n">
        <f aca="false">SUMIFS('Master List'!$D:$D,'Master List'!$F:$F,$A109,'Master List'!$B:$B,H$2)</f>
        <v>0</v>
      </c>
      <c r="I109" s="34" t="n">
        <f aca="false">SUMIFS('Master List'!$D:$D,'Master List'!$F:$F,$A109,'Master List'!$B:$B,I$2)</f>
        <v>0</v>
      </c>
      <c r="J109" s="34" t="n">
        <f aca="false">SUMIFS('Master List'!$D:$D,'Master List'!$F:$F,$A109,'Master List'!$B:$B,J$2)</f>
        <v>0</v>
      </c>
      <c r="K109" s="34" t="n">
        <f aca="false">SUMIFS('Master List'!$D:$D,'Master List'!$F:$F,$A109,'Master List'!$B:$B,K$2)</f>
        <v>0</v>
      </c>
      <c r="L109" s="34" t="n">
        <f aca="false">SUMIFS('Master List'!$D:$D,'Master List'!$F:$F,$A109,'Master List'!$B:$B,L$2)</f>
        <v>5</v>
      </c>
      <c r="M109" s="34" t="n">
        <f aca="false">SUMIFS('Master List'!$D:$D,'Master List'!$F:$F,$A109,'Master List'!$B:$B,M$2)</f>
        <v>1</v>
      </c>
      <c r="N109" s="34" t="n">
        <f aca="false">SUMIFS('Master List'!$D:$D,'Master List'!$F:$F,$A109,'Master List'!$B:$B,N$2)</f>
        <v>6</v>
      </c>
      <c r="O109" s="34" t="n">
        <f aca="false">SUMIFS('Master List'!$D:$D,'Master List'!$F:$F,$A109,'Master List'!$B:$B,O$2)</f>
        <v>0</v>
      </c>
      <c r="P109" s="34" t="n">
        <f aca="false">SUMIFS('Master List'!$D:$D,'Master List'!$F:$F,$A109,'Master List'!$B:$B,P$2)</f>
        <v>0</v>
      </c>
      <c r="Q109" s="34" t="n">
        <f aca="false">SUMIFS('Master List'!$D:$D,'Master List'!$F:$F,$A109,'Master List'!$B:$B,Q$2)</f>
        <v>1</v>
      </c>
      <c r="R109" s="34" t="n">
        <f aca="false">SUMIFS('Master List'!$D:$D,'Master List'!$F:$F,$A109,'Master List'!$B:$B,R$2)</f>
        <v>0</v>
      </c>
      <c r="S109" s="34" t="n">
        <f aca="false">SUMIFS('Master List'!$D:$D,'Master List'!$F:$F,$A109,'Master List'!$B:$B,S$2)</f>
        <v>0</v>
      </c>
      <c r="T109" s="34" t="n">
        <f aca="false">SUMIFS('Master List'!$D:$D,'Master List'!$F:$F,$A109,'Master List'!$B:$B,T$2)</f>
        <v>0</v>
      </c>
      <c r="U109" s="34" t="n">
        <f aca="false">SUMIFS('Master List'!$D:$D,'Master List'!$F:$F,$A109,'Master List'!$B:$B,U$2)</f>
        <v>0</v>
      </c>
      <c r="V109" s="34" t="n">
        <f aca="false">SUMIFS('Master List'!$D:$D,'Master List'!$F:$F,$A109,'Master List'!$B:$B,V$2)</f>
        <v>0</v>
      </c>
      <c r="W109" s="34" t="n">
        <f aca="false">SUMIFS('Master List'!$D:$D,'Master List'!$F:$F,$A109,'Master List'!$B:$B,W$2)</f>
        <v>0</v>
      </c>
      <c r="X109" s="34" t="n">
        <f aca="false">SUMIFS('Master List'!$D:$D,'Master List'!$F:$F,$A109,'Master List'!$B:$B,X$2)</f>
        <v>0</v>
      </c>
      <c r="Y109" s="34" t="n">
        <f aca="false">SUMIFS('Master List'!$D:$D,'Master List'!$F:$F,$A109,'Master List'!$B:$B,Y$2)</f>
        <v>0</v>
      </c>
      <c r="Z109" s="52" t="n">
        <f aca="false">SUMIFS('Master List'!$D:$D,'Master List'!$F:$F,$A109)</f>
        <v>13</v>
      </c>
      <c r="AA109" s="53" t="n">
        <f aca="false">Z109-SUM(D109:Y109)</f>
        <v>0</v>
      </c>
      <c r="AB109" s="1"/>
    </row>
    <row r="110" customFormat="false" ht="15.75" hidden="false" customHeight="true" outlineLevel="0" collapsed="false">
      <c r="A110" s="1" t="s">
        <v>2182</v>
      </c>
      <c r="B110" s="1"/>
      <c r="C110" s="1"/>
      <c r="D110" s="34" t="n">
        <f aca="false">SUMIFS('Master List'!$D:$D,'Master List'!$F:$F,$A110,'Master List'!$B:$B,D$2)</f>
        <v>0</v>
      </c>
      <c r="E110" s="34" t="n">
        <f aca="false">SUMIFS('Master List'!$D:$D,'Master List'!$F:$F,$A110,'Master List'!$B:$B,E$2)</f>
        <v>0</v>
      </c>
      <c r="F110" s="34" t="n">
        <f aca="false">SUMIFS('Master List'!$D:$D,'Master List'!$F:$F,$A110,'Master List'!$B:$B,F$2)</f>
        <v>0</v>
      </c>
      <c r="G110" s="34" t="n">
        <f aca="false">SUMIFS('Master List'!$D:$D,'Master List'!$F:$F,$A110,'Master List'!$B:$B,G$2)</f>
        <v>12</v>
      </c>
      <c r="H110" s="34" t="n">
        <f aca="false">SUMIFS('Master List'!$D:$D,'Master List'!$F:$F,$A110,'Master List'!$B:$B,H$2)</f>
        <v>0</v>
      </c>
      <c r="I110" s="34" t="n">
        <f aca="false">SUMIFS('Master List'!$D:$D,'Master List'!$F:$F,$A110,'Master List'!$B:$B,I$2)</f>
        <v>0</v>
      </c>
      <c r="J110" s="34" t="n">
        <f aca="false">SUMIFS('Master List'!$D:$D,'Master List'!$F:$F,$A110,'Master List'!$B:$B,J$2)</f>
        <v>0</v>
      </c>
      <c r="K110" s="34" t="n">
        <f aca="false">SUMIFS('Master List'!$D:$D,'Master List'!$F:$F,$A110,'Master List'!$B:$B,K$2)</f>
        <v>0</v>
      </c>
      <c r="L110" s="34" t="n">
        <f aca="false">SUMIFS('Master List'!$D:$D,'Master List'!$F:$F,$A110,'Master List'!$B:$B,L$2)</f>
        <v>0</v>
      </c>
      <c r="M110" s="34" t="n">
        <f aca="false">SUMIFS('Master List'!$D:$D,'Master List'!$F:$F,$A110,'Master List'!$B:$B,M$2)</f>
        <v>0</v>
      </c>
      <c r="N110" s="34" t="n">
        <f aca="false">SUMIFS('Master List'!$D:$D,'Master List'!$F:$F,$A110,'Master List'!$B:$B,N$2)</f>
        <v>0</v>
      </c>
      <c r="O110" s="34" t="n">
        <f aca="false">SUMIFS('Master List'!$D:$D,'Master List'!$F:$F,$A110,'Master List'!$B:$B,O$2)</f>
        <v>0</v>
      </c>
      <c r="P110" s="34" t="n">
        <f aca="false">SUMIFS('Master List'!$D:$D,'Master List'!$F:$F,$A110,'Master List'!$B:$B,P$2)</f>
        <v>0</v>
      </c>
      <c r="Q110" s="34" t="n">
        <f aca="false">SUMIFS('Master List'!$D:$D,'Master List'!$F:$F,$A110,'Master List'!$B:$B,Q$2)</f>
        <v>0</v>
      </c>
      <c r="R110" s="34" t="n">
        <f aca="false">SUMIFS('Master List'!$D:$D,'Master List'!$F:$F,$A110,'Master List'!$B:$B,R$2)</f>
        <v>0</v>
      </c>
      <c r="S110" s="34" t="n">
        <f aca="false">SUMIFS('Master List'!$D:$D,'Master List'!$F:$F,$A110,'Master List'!$B:$B,S$2)</f>
        <v>0</v>
      </c>
      <c r="T110" s="34" t="n">
        <f aca="false">SUMIFS('Master List'!$D:$D,'Master List'!$F:$F,$A110,'Master List'!$B:$B,T$2)</f>
        <v>0</v>
      </c>
      <c r="U110" s="34" t="n">
        <f aca="false">SUMIFS('Master List'!$D:$D,'Master List'!$F:$F,$A110,'Master List'!$B:$B,U$2)</f>
        <v>0</v>
      </c>
      <c r="V110" s="34" t="n">
        <f aca="false">SUMIFS('Master List'!$D:$D,'Master List'!$F:$F,$A110,'Master List'!$B:$B,V$2)</f>
        <v>0</v>
      </c>
      <c r="W110" s="34" t="n">
        <f aca="false">SUMIFS('Master List'!$D:$D,'Master List'!$F:$F,$A110,'Master List'!$B:$B,W$2)</f>
        <v>0</v>
      </c>
      <c r="X110" s="34" t="n">
        <f aca="false">SUMIFS('Master List'!$D:$D,'Master List'!$F:$F,$A110,'Master List'!$B:$B,X$2)</f>
        <v>0</v>
      </c>
      <c r="Y110" s="34" t="n">
        <f aca="false">SUMIFS('Master List'!$D:$D,'Master List'!$F:$F,$A110,'Master List'!$B:$B,Y$2)</f>
        <v>0</v>
      </c>
      <c r="Z110" s="52" t="n">
        <f aca="false">SUMIFS('Master List'!$D:$D,'Master List'!$F:$F,$A110)</f>
        <v>12</v>
      </c>
      <c r="AA110" s="53" t="n">
        <f aca="false">Z110-SUM(D110:Y110)</f>
        <v>0</v>
      </c>
      <c r="AB110" s="1"/>
    </row>
    <row r="111" customFormat="false" ht="15.75" hidden="false" customHeight="true" outlineLevel="0" collapsed="false">
      <c r="A111" s="1" t="s">
        <v>2236</v>
      </c>
      <c r="B111" s="1"/>
      <c r="C111" s="1"/>
      <c r="D111" s="34" t="n">
        <f aca="false">SUMIFS('Master List'!$D:$D,'Master List'!$F:$F,$A111,'Master List'!$B:$B,D$2)</f>
        <v>0</v>
      </c>
      <c r="E111" s="34" t="n">
        <f aca="false">SUMIFS('Master List'!$D:$D,'Master List'!$F:$F,$A111,'Master List'!$B:$B,E$2)</f>
        <v>0</v>
      </c>
      <c r="F111" s="34" t="n">
        <f aca="false">SUMIFS('Master List'!$D:$D,'Master List'!$F:$F,$A111,'Master List'!$B:$B,F$2)</f>
        <v>0</v>
      </c>
      <c r="G111" s="34" t="n">
        <f aca="false">SUMIFS('Master List'!$D:$D,'Master List'!$F:$F,$A111,'Master List'!$B:$B,G$2)</f>
        <v>0</v>
      </c>
      <c r="H111" s="34" t="n">
        <f aca="false">SUMIFS('Master List'!$D:$D,'Master List'!$F:$F,$A111,'Master List'!$B:$B,H$2)</f>
        <v>0</v>
      </c>
      <c r="I111" s="34" t="n">
        <f aca="false">SUMIFS('Master List'!$D:$D,'Master List'!$F:$F,$A111,'Master List'!$B:$B,I$2)</f>
        <v>0</v>
      </c>
      <c r="J111" s="34" t="n">
        <f aca="false">SUMIFS('Master List'!$D:$D,'Master List'!$F:$F,$A111,'Master List'!$B:$B,J$2)</f>
        <v>0</v>
      </c>
      <c r="K111" s="34" t="n">
        <f aca="false">SUMIFS('Master List'!$D:$D,'Master List'!$F:$F,$A111,'Master List'!$B:$B,K$2)</f>
        <v>6</v>
      </c>
      <c r="L111" s="34" t="n">
        <f aca="false">SUMIFS('Master List'!$D:$D,'Master List'!$F:$F,$A111,'Master List'!$B:$B,L$2)</f>
        <v>0</v>
      </c>
      <c r="M111" s="34" t="n">
        <f aca="false">SUMIFS('Master List'!$D:$D,'Master List'!$F:$F,$A111,'Master List'!$B:$B,M$2)</f>
        <v>0</v>
      </c>
      <c r="N111" s="34" t="n">
        <f aca="false">SUMIFS('Master List'!$D:$D,'Master List'!$F:$F,$A111,'Master List'!$B:$B,N$2)</f>
        <v>0</v>
      </c>
      <c r="O111" s="34" t="n">
        <f aca="false">SUMIFS('Master List'!$D:$D,'Master List'!$F:$F,$A111,'Master List'!$B:$B,O$2)</f>
        <v>0</v>
      </c>
      <c r="P111" s="34" t="n">
        <f aca="false">SUMIFS('Master List'!$D:$D,'Master List'!$F:$F,$A111,'Master List'!$B:$B,P$2)</f>
        <v>0</v>
      </c>
      <c r="Q111" s="34" t="n">
        <f aca="false">SUMIFS('Master List'!$D:$D,'Master List'!$F:$F,$A111,'Master List'!$B:$B,Q$2)</f>
        <v>0</v>
      </c>
      <c r="R111" s="34" t="n">
        <f aca="false">SUMIFS('Master List'!$D:$D,'Master List'!$F:$F,$A111,'Master List'!$B:$B,R$2)</f>
        <v>0</v>
      </c>
      <c r="S111" s="34" t="n">
        <f aca="false">SUMIFS('Master List'!$D:$D,'Master List'!$F:$F,$A111,'Master List'!$B:$B,S$2)</f>
        <v>0</v>
      </c>
      <c r="T111" s="34" t="n">
        <f aca="false">SUMIFS('Master List'!$D:$D,'Master List'!$F:$F,$A111,'Master List'!$B:$B,T$2)</f>
        <v>0</v>
      </c>
      <c r="U111" s="34" t="n">
        <f aca="false">SUMIFS('Master List'!$D:$D,'Master List'!$F:$F,$A111,'Master List'!$B:$B,U$2)</f>
        <v>0</v>
      </c>
      <c r="V111" s="34" t="n">
        <f aca="false">SUMIFS('Master List'!$D:$D,'Master List'!$F:$F,$A111,'Master List'!$B:$B,V$2)</f>
        <v>0</v>
      </c>
      <c r="W111" s="34" t="n">
        <f aca="false">SUMIFS('Master List'!$D:$D,'Master List'!$F:$F,$A111,'Master List'!$B:$B,W$2)</f>
        <v>0</v>
      </c>
      <c r="X111" s="34" t="n">
        <f aca="false">SUMIFS('Master List'!$D:$D,'Master List'!$F:$F,$A111,'Master List'!$B:$B,X$2)</f>
        <v>0</v>
      </c>
      <c r="Y111" s="34" t="n">
        <f aca="false">SUMIFS('Master List'!$D:$D,'Master List'!$F:$F,$A111,'Master List'!$B:$B,Y$2)</f>
        <v>0</v>
      </c>
      <c r="Z111" s="52" t="n">
        <f aca="false">SUMIFS('Master List'!$D:$D,'Master List'!$F:$F,$A111)</f>
        <v>6</v>
      </c>
      <c r="AA111" s="53" t="n">
        <f aca="false">Z111-SUM(D111:Y111)</f>
        <v>0</v>
      </c>
      <c r="AB111" s="1"/>
    </row>
    <row r="112" customFormat="false" ht="15.75" hidden="false" customHeight="true" outlineLevel="0" collapsed="false">
      <c r="A112" s="1" t="s">
        <v>2249</v>
      </c>
      <c r="B112" s="1"/>
      <c r="C112" s="1"/>
      <c r="D112" s="34" t="n">
        <f aca="false">SUMIFS('Master List'!$D:$D,'Master List'!$F:$F,$A112,'Master List'!$B:$B,D$2)</f>
        <v>0</v>
      </c>
      <c r="E112" s="34" t="n">
        <f aca="false">SUMIFS('Master List'!$D:$D,'Master List'!$F:$F,$A112,'Master List'!$B:$B,E$2)</f>
        <v>0</v>
      </c>
      <c r="F112" s="34" t="n">
        <f aca="false">SUMIFS('Master List'!$D:$D,'Master List'!$F:$F,$A112,'Master List'!$B:$B,F$2)</f>
        <v>12</v>
      </c>
      <c r="G112" s="34" t="n">
        <f aca="false">SUMIFS('Master List'!$D:$D,'Master List'!$F:$F,$A112,'Master List'!$B:$B,G$2)</f>
        <v>0</v>
      </c>
      <c r="H112" s="34" t="n">
        <f aca="false">SUMIFS('Master List'!$D:$D,'Master List'!$F:$F,$A112,'Master List'!$B:$B,H$2)</f>
        <v>0</v>
      </c>
      <c r="I112" s="34" t="n">
        <f aca="false">SUMIFS('Master List'!$D:$D,'Master List'!$F:$F,$A112,'Master List'!$B:$B,I$2)</f>
        <v>0</v>
      </c>
      <c r="J112" s="34" t="n">
        <f aca="false">SUMIFS('Master List'!$D:$D,'Master List'!$F:$F,$A112,'Master List'!$B:$B,J$2)</f>
        <v>0</v>
      </c>
      <c r="K112" s="34" t="n">
        <f aca="false">SUMIFS('Master List'!$D:$D,'Master List'!$F:$F,$A112,'Master List'!$B:$B,K$2)</f>
        <v>0</v>
      </c>
      <c r="L112" s="34" t="n">
        <f aca="false">SUMIFS('Master List'!$D:$D,'Master List'!$F:$F,$A112,'Master List'!$B:$B,L$2)</f>
        <v>0</v>
      </c>
      <c r="M112" s="34" t="n">
        <f aca="false">SUMIFS('Master List'!$D:$D,'Master List'!$F:$F,$A112,'Master List'!$B:$B,M$2)</f>
        <v>0</v>
      </c>
      <c r="N112" s="34" t="n">
        <f aca="false">SUMIFS('Master List'!$D:$D,'Master List'!$F:$F,$A112,'Master List'!$B:$B,N$2)</f>
        <v>0</v>
      </c>
      <c r="O112" s="34" t="n">
        <f aca="false">SUMIFS('Master List'!$D:$D,'Master List'!$F:$F,$A112,'Master List'!$B:$B,O$2)</f>
        <v>0</v>
      </c>
      <c r="P112" s="34" t="n">
        <f aca="false">SUMIFS('Master List'!$D:$D,'Master List'!$F:$F,$A112,'Master List'!$B:$B,P$2)</f>
        <v>0</v>
      </c>
      <c r="Q112" s="34" t="n">
        <f aca="false">SUMIFS('Master List'!$D:$D,'Master List'!$F:$F,$A112,'Master List'!$B:$B,Q$2)</f>
        <v>0</v>
      </c>
      <c r="R112" s="34" t="n">
        <f aca="false">SUMIFS('Master List'!$D:$D,'Master List'!$F:$F,$A112,'Master List'!$B:$B,R$2)</f>
        <v>0</v>
      </c>
      <c r="S112" s="34" t="n">
        <f aca="false">SUMIFS('Master List'!$D:$D,'Master List'!$F:$F,$A112,'Master List'!$B:$B,S$2)</f>
        <v>0</v>
      </c>
      <c r="T112" s="34" t="n">
        <f aca="false">SUMIFS('Master List'!$D:$D,'Master List'!$F:$F,$A112,'Master List'!$B:$B,T$2)</f>
        <v>0</v>
      </c>
      <c r="U112" s="34" t="n">
        <f aca="false">SUMIFS('Master List'!$D:$D,'Master List'!$F:$F,$A112,'Master List'!$B:$B,U$2)</f>
        <v>0</v>
      </c>
      <c r="V112" s="34" t="n">
        <f aca="false">SUMIFS('Master List'!$D:$D,'Master List'!$F:$F,$A112,'Master List'!$B:$B,V$2)</f>
        <v>0</v>
      </c>
      <c r="W112" s="34" t="n">
        <f aca="false">SUMIFS('Master List'!$D:$D,'Master List'!$F:$F,$A112,'Master List'!$B:$B,W$2)</f>
        <v>0</v>
      </c>
      <c r="X112" s="34" t="n">
        <f aca="false">SUMIFS('Master List'!$D:$D,'Master List'!$F:$F,$A112,'Master List'!$B:$B,X$2)</f>
        <v>0</v>
      </c>
      <c r="Y112" s="34" t="n">
        <f aca="false">SUMIFS('Master List'!$D:$D,'Master List'!$F:$F,$A112,'Master List'!$B:$B,Y$2)</f>
        <v>0</v>
      </c>
      <c r="Z112" s="52" t="n">
        <f aca="false">SUMIFS('Master List'!$D:$D,'Master List'!$F:$F,$A112)</f>
        <v>12</v>
      </c>
      <c r="AA112" s="53" t="n">
        <f aca="false">Z112-SUM(D112:Y112)</f>
        <v>0</v>
      </c>
      <c r="AB112" s="1"/>
    </row>
    <row r="113" customFormat="false" ht="15.75" hidden="false" customHeight="true" outlineLevel="0" collapsed="false">
      <c r="A113" s="1" t="s">
        <v>2267</v>
      </c>
      <c r="B113" s="1"/>
      <c r="C113" s="1"/>
      <c r="D113" s="34" t="n">
        <f aca="false">SUMIFS('Master List'!$D:$D,'Master List'!$F:$F,$A113,'Master List'!$B:$B,D$2)</f>
        <v>0</v>
      </c>
      <c r="E113" s="34" t="n">
        <f aca="false">SUMIFS('Master List'!$D:$D,'Master List'!$F:$F,$A113,'Master List'!$B:$B,E$2)</f>
        <v>0</v>
      </c>
      <c r="F113" s="34" t="n">
        <f aca="false">SUMIFS('Master List'!$D:$D,'Master List'!$F:$F,$A113,'Master List'!$B:$B,F$2)</f>
        <v>0</v>
      </c>
      <c r="G113" s="34" t="n">
        <f aca="false">SUMIFS('Master List'!$D:$D,'Master List'!$F:$F,$A113,'Master List'!$B:$B,G$2)</f>
        <v>0</v>
      </c>
      <c r="H113" s="34" t="n">
        <f aca="false">SUMIFS('Master List'!$D:$D,'Master List'!$F:$F,$A113,'Master List'!$B:$B,H$2)</f>
        <v>0</v>
      </c>
      <c r="I113" s="34" t="n">
        <f aca="false">SUMIFS('Master List'!$D:$D,'Master List'!$F:$F,$A113,'Master List'!$B:$B,I$2)</f>
        <v>0</v>
      </c>
      <c r="J113" s="34" t="n">
        <f aca="false">SUMIFS('Master List'!$D:$D,'Master List'!$F:$F,$A113,'Master List'!$B:$B,J$2)</f>
        <v>0</v>
      </c>
      <c r="K113" s="34" t="n">
        <f aca="false">SUMIFS('Master List'!$D:$D,'Master List'!$F:$F,$A113,'Master List'!$B:$B,K$2)</f>
        <v>6</v>
      </c>
      <c r="L113" s="34" t="n">
        <f aca="false">SUMIFS('Master List'!$D:$D,'Master List'!$F:$F,$A113,'Master List'!$B:$B,L$2)</f>
        <v>0</v>
      </c>
      <c r="M113" s="34" t="n">
        <f aca="false">SUMIFS('Master List'!$D:$D,'Master List'!$F:$F,$A113,'Master List'!$B:$B,M$2)</f>
        <v>0</v>
      </c>
      <c r="N113" s="34" t="n">
        <f aca="false">SUMIFS('Master List'!$D:$D,'Master List'!$F:$F,$A113,'Master List'!$B:$B,N$2)</f>
        <v>0</v>
      </c>
      <c r="O113" s="34" t="n">
        <f aca="false">SUMIFS('Master List'!$D:$D,'Master List'!$F:$F,$A113,'Master List'!$B:$B,O$2)</f>
        <v>0</v>
      </c>
      <c r="P113" s="34" t="n">
        <f aca="false">SUMIFS('Master List'!$D:$D,'Master List'!$F:$F,$A113,'Master List'!$B:$B,P$2)</f>
        <v>0</v>
      </c>
      <c r="Q113" s="34" t="n">
        <f aca="false">SUMIFS('Master List'!$D:$D,'Master List'!$F:$F,$A113,'Master List'!$B:$B,Q$2)</f>
        <v>0</v>
      </c>
      <c r="R113" s="34" t="n">
        <f aca="false">SUMIFS('Master List'!$D:$D,'Master List'!$F:$F,$A113,'Master List'!$B:$B,R$2)</f>
        <v>0</v>
      </c>
      <c r="S113" s="34" t="n">
        <f aca="false">SUMIFS('Master List'!$D:$D,'Master List'!$F:$F,$A113,'Master List'!$B:$B,S$2)</f>
        <v>0</v>
      </c>
      <c r="T113" s="34" t="n">
        <f aca="false">SUMIFS('Master List'!$D:$D,'Master List'!$F:$F,$A113,'Master List'!$B:$B,T$2)</f>
        <v>0</v>
      </c>
      <c r="U113" s="34" t="n">
        <f aca="false">SUMIFS('Master List'!$D:$D,'Master List'!$F:$F,$A113,'Master List'!$B:$B,U$2)</f>
        <v>0</v>
      </c>
      <c r="V113" s="34" t="n">
        <f aca="false">SUMIFS('Master List'!$D:$D,'Master List'!$F:$F,$A113,'Master List'!$B:$B,V$2)</f>
        <v>0</v>
      </c>
      <c r="W113" s="34" t="n">
        <f aca="false">SUMIFS('Master List'!$D:$D,'Master List'!$F:$F,$A113,'Master List'!$B:$B,W$2)</f>
        <v>0</v>
      </c>
      <c r="X113" s="34" t="n">
        <f aca="false">SUMIFS('Master List'!$D:$D,'Master List'!$F:$F,$A113,'Master List'!$B:$B,X$2)</f>
        <v>6</v>
      </c>
      <c r="Y113" s="34" t="n">
        <f aca="false">SUMIFS('Master List'!$D:$D,'Master List'!$F:$F,$A113,'Master List'!$B:$B,Y$2)</f>
        <v>0</v>
      </c>
      <c r="Z113" s="52" t="n">
        <f aca="false">SUMIFS('Master List'!$D:$D,'Master List'!$F:$F,$A113)</f>
        <v>12</v>
      </c>
      <c r="AA113" s="53" t="n">
        <f aca="false">Z113-SUM(D113:Y113)</f>
        <v>0</v>
      </c>
      <c r="AB113" s="1"/>
    </row>
    <row r="114" customFormat="false" ht="15.75" hidden="false" customHeight="true" outlineLevel="0" collapsed="false">
      <c r="A114" s="1" t="s">
        <v>2292</v>
      </c>
      <c r="B114" s="1"/>
      <c r="C114" s="1"/>
      <c r="D114" s="34" t="n">
        <f aca="false">SUMIFS('Master List'!$D:$D,'Master List'!$F:$F,$A114,'Master List'!$B:$B,D$2)</f>
        <v>0</v>
      </c>
      <c r="E114" s="34" t="n">
        <f aca="false">SUMIFS('Master List'!$D:$D,'Master List'!$F:$F,$A114,'Master List'!$B:$B,E$2)</f>
        <v>0</v>
      </c>
      <c r="F114" s="34" t="n">
        <f aca="false">SUMIFS('Master List'!$D:$D,'Master List'!$F:$F,$A114,'Master List'!$B:$B,F$2)</f>
        <v>0</v>
      </c>
      <c r="G114" s="34" t="n">
        <f aca="false">SUMIFS('Master List'!$D:$D,'Master List'!$F:$F,$A114,'Master List'!$B:$B,G$2)</f>
        <v>0</v>
      </c>
      <c r="H114" s="34" t="n">
        <f aca="false">SUMIFS('Master List'!$D:$D,'Master List'!$F:$F,$A114,'Master List'!$B:$B,H$2)</f>
        <v>0</v>
      </c>
      <c r="I114" s="34" t="n">
        <f aca="false">SUMIFS('Master List'!$D:$D,'Master List'!$F:$F,$A114,'Master List'!$B:$B,I$2)</f>
        <v>0</v>
      </c>
      <c r="J114" s="34" t="n">
        <f aca="false">SUMIFS('Master List'!$D:$D,'Master List'!$F:$F,$A114,'Master List'!$B:$B,J$2)</f>
        <v>6</v>
      </c>
      <c r="K114" s="34" t="n">
        <f aca="false">SUMIFS('Master List'!$D:$D,'Master List'!$F:$F,$A114,'Master List'!$B:$B,K$2)</f>
        <v>0</v>
      </c>
      <c r="L114" s="34" t="n">
        <f aca="false">SUMIFS('Master List'!$D:$D,'Master List'!$F:$F,$A114,'Master List'!$B:$B,L$2)</f>
        <v>0</v>
      </c>
      <c r="M114" s="34" t="n">
        <f aca="false">SUMIFS('Master List'!$D:$D,'Master List'!$F:$F,$A114,'Master List'!$B:$B,M$2)</f>
        <v>0</v>
      </c>
      <c r="N114" s="34" t="n">
        <f aca="false">SUMIFS('Master List'!$D:$D,'Master List'!$F:$F,$A114,'Master List'!$B:$B,N$2)</f>
        <v>0</v>
      </c>
      <c r="O114" s="34" t="n">
        <f aca="false">SUMIFS('Master List'!$D:$D,'Master List'!$F:$F,$A114,'Master List'!$B:$B,O$2)</f>
        <v>0</v>
      </c>
      <c r="P114" s="34" t="n">
        <f aca="false">SUMIFS('Master List'!$D:$D,'Master List'!$F:$F,$A114,'Master List'!$B:$B,P$2)</f>
        <v>0</v>
      </c>
      <c r="Q114" s="34" t="n">
        <f aca="false">SUMIFS('Master List'!$D:$D,'Master List'!$F:$F,$A114,'Master List'!$B:$B,Q$2)</f>
        <v>0</v>
      </c>
      <c r="R114" s="34" t="n">
        <f aca="false">SUMIFS('Master List'!$D:$D,'Master List'!$F:$F,$A114,'Master List'!$B:$B,R$2)</f>
        <v>0</v>
      </c>
      <c r="S114" s="34" t="n">
        <f aca="false">SUMIFS('Master List'!$D:$D,'Master List'!$F:$F,$A114,'Master List'!$B:$B,S$2)</f>
        <v>0</v>
      </c>
      <c r="T114" s="34" t="n">
        <f aca="false">SUMIFS('Master List'!$D:$D,'Master List'!$F:$F,$A114,'Master List'!$B:$B,T$2)</f>
        <v>0</v>
      </c>
      <c r="U114" s="34" t="n">
        <f aca="false">SUMIFS('Master List'!$D:$D,'Master List'!$F:$F,$A114,'Master List'!$B:$B,U$2)</f>
        <v>0</v>
      </c>
      <c r="V114" s="34" t="n">
        <f aca="false">SUMIFS('Master List'!$D:$D,'Master List'!$F:$F,$A114,'Master List'!$B:$B,V$2)</f>
        <v>0</v>
      </c>
      <c r="W114" s="34" t="n">
        <f aca="false">SUMIFS('Master List'!$D:$D,'Master List'!$F:$F,$A114,'Master List'!$B:$B,W$2)</f>
        <v>0</v>
      </c>
      <c r="X114" s="34" t="n">
        <f aca="false">SUMIFS('Master List'!$D:$D,'Master List'!$F:$F,$A114,'Master List'!$B:$B,X$2)</f>
        <v>0</v>
      </c>
      <c r="Y114" s="34" t="n">
        <f aca="false">SUMIFS('Master List'!$D:$D,'Master List'!$F:$F,$A114,'Master List'!$B:$B,Y$2)</f>
        <v>0</v>
      </c>
      <c r="Z114" s="52" t="n">
        <f aca="false">SUMIFS('Master List'!$D:$D,'Master List'!$F:$F,$A114)</f>
        <v>6</v>
      </c>
      <c r="AA114" s="53" t="n">
        <f aca="false">Z114-SUM(D114:Y114)</f>
        <v>0</v>
      </c>
      <c r="AB114" s="1"/>
    </row>
    <row r="115" customFormat="false" ht="15.75" hidden="false" customHeight="true" outlineLevel="0" collapsed="false">
      <c r="A115" s="33" t="s">
        <v>2305</v>
      </c>
      <c r="B115" s="1"/>
      <c r="C115" s="1"/>
      <c r="D115" s="34" t="n">
        <f aca="false">SUMIFS('Master List'!$D:$D,'Master List'!$F:$F,$A115,'Master List'!$B:$B,D$2)</f>
        <v>0</v>
      </c>
      <c r="E115" s="34" t="n">
        <f aca="false">SUMIFS('Master List'!$D:$D,'Master List'!$F:$F,$A115,'Master List'!$B:$B,E$2)</f>
        <v>0</v>
      </c>
      <c r="F115" s="34" t="n">
        <f aca="false">SUMIFS('Master List'!$D:$D,'Master List'!$F:$F,$A115,'Master List'!$B:$B,F$2)</f>
        <v>0</v>
      </c>
      <c r="G115" s="34" t="n">
        <f aca="false">SUMIFS('Master List'!$D:$D,'Master List'!$F:$F,$A115,'Master List'!$B:$B,G$2)</f>
        <v>0</v>
      </c>
      <c r="H115" s="34" t="n">
        <f aca="false">SUMIFS('Master List'!$D:$D,'Master List'!$F:$F,$A115,'Master List'!$B:$B,H$2)</f>
        <v>0</v>
      </c>
      <c r="I115" s="34" t="n">
        <f aca="false">SUMIFS('Master List'!$D:$D,'Master List'!$F:$F,$A115,'Master List'!$B:$B,I$2)</f>
        <v>0</v>
      </c>
      <c r="J115" s="34" t="n">
        <f aca="false">SUMIFS('Master List'!$D:$D,'Master List'!$F:$F,$A115,'Master List'!$B:$B,J$2)</f>
        <v>0</v>
      </c>
      <c r="K115" s="34" t="n">
        <f aca="false">SUMIFS('Master List'!$D:$D,'Master List'!$F:$F,$A115,'Master List'!$B:$B,K$2)</f>
        <v>0</v>
      </c>
      <c r="L115" s="34" t="n">
        <f aca="false">SUMIFS('Master List'!$D:$D,'Master List'!$F:$F,$A115,'Master List'!$B:$B,L$2)</f>
        <v>0</v>
      </c>
      <c r="M115" s="34" t="n">
        <f aca="false">SUMIFS('Master List'!$D:$D,'Master List'!$F:$F,$A115,'Master List'!$B:$B,M$2)</f>
        <v>0</v>
      </c>
      <c r="N115" s="34" t="n">
        <f aca="false">SUMIFS('Master List'!$D:$D,'Master List'!$F:$F,$A115,'Master List'!$B:$B,N$2)</f>
        <v>0</v>
      </c>
      <c r="O115" s="34" t="n">
        <f aca="false">SUMIFS('Master List'!$D:$D,'Master List'!$F:$F,$A115,'Master List'!$B:$B,O$2)</f>
        <v>0</v>
      </c>
      <c r="P115" s="34" t="n">
        <f aca="false">SUMIFS('Master List'!$D:$D,'Master List'!$F:$F,$A115,'Master List'!$B:$B,P$2)</f>
        <v>0</v>
      </c>
      <c r="Q115" s="34" t="n">
        <f aca="false">SUMIFS('Master List'!$D:$D,'Master List'!$F:$F,$A115,'Master List'!$B:$B,Q$2)</f>
        <v>0</v>
      </c>
      <c r="R115" s="34" t="n">
        <f aca="false">SUMIFS('Master List'!$D:$D,'Master List'!$F:$F,$A115,'Master List'!$B:$B,R$2)</f>
        <v>0</v>
      </c>
      <c r="S115" s="34" t="n">
        <f aca="false">SUMIFS('Master List'!$D:$D,'Master List'!$F:$F,$A115,'Master List'!$B:$B,S$2)</f>
        <v>28</v>
      </c>
      <c r="T115" s="34" t="n">
        <f aca="false">SUMIFS('Master List'!$D:$D,'Master List'!$F:$F,$A115,'Master List'!$B:$B,T$2)</f>
        <v>0</v>
      </c>
      <c r="U115" s="34" t="n">
        <f aca="false">SUMIFS('Master List'!$D:$D,'Master List'!$F:$F,$A115,'Master List'!$B:$B,U$2)</f>
        <v>0</v>
      </c>
      <c r="V115" s="34" t="n">
        <f aca="false">SUMIFS('Master List'!$D:$D,'Master List'!$F:$F,$A115,'Master List'!$B:$B,V$2)</f>
        <v>0</v>
      </c>
      <c r="W115" s="34" t="n">
        <f aca="false">SUMIFS('Master List'!$D:$D,'Master List'!$F:$F,$A115,'Master List'!$B:$B,W$2)</f>
        <v>0</v>
      </c>
      <c r="X115" s="34" t="n">
        <f aca="false">SUMIFS('Master List'!$D:$D,'Master List'!$F:$F,$A115,'Master List'!$B:$B,X$2)</f>
        <v>0</v>
      </c>
      <c r="Y115" s="34" t="n">
        <f aca="false">SUMIFS('Master List'!$D:$D,'Master List'!$F:$F,$A115,'Master List'!$B:$B,Y$2)</f>
        <v>0</v>
      </c>
      <c r="Z115" s="52" t="n">
        <f aca="false">SUMIFS('Master List'!$D:$D,'Master List'!$F:$F,$A115)</f>
        <v>28</v>
      </c>
      <c r="AA115" s="53" t="n">
        <f aca="false">Z115-SUM(D115:Y115)</f>
        <v>0</v>
      </c>
      <c r="AB115" s="1"/>
    </row>
    <row r="116" customFormat="false" ht="15.75" hidden="false" customHeight="true" outlineLevel="0" collapsed="false">
      <c r="A116" s="1" t="s">
        <v>2362</v>
      </c>
      <c r="B116" s="1"/>
      <c r="C116" s="1"/>
      <c r="D116" s="34" t="n">
        <f aca="false">SUMIFS('Master List'!$D:$D,'Master List'!$F:$F,$A116,'Master List'!$B:$B,D$2)</f>
        <v>0</v>
      </c>
      <c r="E116" s="34" t="n">
        <f aca="false">SUMIFS('Master List'!$D:$D,'Master List'!$F:$F,$A116,'Master List'!$B:$B,E$2)</f>
        <v>0</v>
      </c>
      <c r="F116" s="34" t="n">
        <f aca="false">SUMIFS('Master List'!$D:$D,'Master List'!$F:$F,$A116,'Master List'!$B:$B,F$2)</f>
        <v>13</v>
      </c>
      <c r="G116" s="34" t="n">
        <f aca="false">SUMIFS('Master List'!$D:$D,'Master List'!$F:$F,$A116,'Master List'!$B:$B,G$2)</f>
        <v>0</v>
      </c>
      <c r="H116" s="34" t="n">
        <f aca="false">SUMIFS('Master List'!$D:$D,'Master List'!$F:$F,$A116,'Master List'!$B:$B,H$2)</f>
        <v>0</v>
      </c>
      <c r="I116" s="34" t="n">
        <f aca="false">SUMIFS('Master List'!$D:$D,'Master List'!$F:$F,$A116,'Master List'!$B:$B,I$2)</f>
        <v>0</v>
      </c>
      <c r="J116" s="34" t="n">
        <f aca="false">SUMIFS('Master List'!$D:$D,'Master List'!$F:$F,$A116,'Master List'!$B:$B,J$2)</f>
        <v>0</v>
      </c>
      <c r="K116" s="34" t="n">
        <f aca="false">SUMIFS('Master List'!$D:$D,'Master List'!$F:$F,$A116,'Master List'!$B:$B,K$2)</f>
        <v>0</v>
      </c>
      <c r="L116" s="34" t="n">
        <f aca="false">SUMIFS('Master List'!$D:$D,'Master List'!$F:$F,$A116,'Master List'!$B:$B,L$2)</f>
        <v>0</v>
      </c>
      <c r="M116" s="34" t="n">
        <f aca="false">SUMIFS('Master List'!$D:$D,'Master List'!$F:$F,$A116,'Master List'!$B:$B,M$2)</f>
        <v>0</v>
      </c>
      <c r="N116" s="34" t="n">
        <f aca="false">SUMIFS('Master List'!$D:$D,'Master List'!$F:$F,$A116,'Master List'!$B:$B,N$2)</f>
        <v>0</v>
      </c>
      <c r="O116" s="34" t="n">
        <f aca="false">SUMIFS('Master List'!$D:$D,'Master List'!$F:$F,$A116,'Master List'!$B:$B,O$2)</f>
        <v>0</v>
      </c>
      <c r="P116" s="34" t="n">
        <f aca="false">SUMIFS('Master List'!$D:$D,'Master List'!$F:$F,$A116,'Master List'!$B:$B,P$2)</f>
        <v>0</v>
      </c>
      <c r="Q116" s="34" t="n">
        <f aca="false">SUMIFS('Master List'!$D:$D,'Master List'!$F:$F,$A116,'Master List'!$B:$B,Q$2)</f>
        <v>0</v>
      </c>
      <c r="R116" s="34" t="n">
        <f aca="false">SUMIFS('Master List'!$D:$D,'Master List'!$F:$F,$A116,'Master List'!$B:$B,R$2)</f>
        <v>0</v>
      </c>
      <c r="S116" s="34" t="n">
        <f aca="false">SUMIFS('Master List'!$D:$D,'Master List'!$F:$F,$A116,'Master List'!$B:$B,S$2)</f>
        <v>0</v>
      </c>
      <c r="T116" s="34" t="n">
        <f aca="false">SUMIFS('Master List'!$D:$D,'Master List'!$F:$F,$A116,'Master List'!$B:$B,T$2)</f>
        <v>0</v>
      </c>
      <c r="U116" s="34" t="n">
        <f aca="false">SUMIFS('Master List'!$D:$D,'Master List'!$F:$F,$A116,'Master List'!$B:$B,U$2)</f>
        <v>0</v>
      </c>
      <c r="V116" s="34" t="n">
        <f aca="false">SUMIFS('Master List'!$D:$D,'Master List'!$F:$F,$A116,'Master List'!$B:$B,V$2)</f>
        <v>0</v>
      </c>
      <c r="W116" s="34" t="n">
        <f aca="false">SUMIFS('Master List'!$D:$D,'Master List'!$F:$F,$A116,'Master List'!$B:$B,W$2)</f>
        <v>0</v>
      </c>
      <c r="X116" s="34" t="n">
        <f aca="false">SUMIFS('Master List'!$D:$D,'Master List'!$F:$F,$A116,'Master List'!$B:$B,X$2)</f>
        <v>0</v>
      </c>
      <c r="Y116" s="34" t="n">
        <f aca="false">SUMIFS('Master List'!$D:$D,'Master List'!$F:$F,$A116,'Master List'!$B:$B,Y$2)</f>
        <v>0</v>
      </c>
      <c r="Z116" s="52" t="n">
        <f aca="false">SUMIFS('Master List'!$D:$D,'Master List'!$F:$F,$A116)</f>
        <v>13</v>
      </c>
      <c r="AA116" s="53" t="n">
        <f aca="false">Z116-SUM(D116:Y116)</f>
        <v>0</v>
      </c>
      <c r="AB116" s="1"/>
    </row>
    <row r="117" customFormat="false" ht="15.75" hidden="false" customHeight="true" outlineLevel="0" collapsed="false">
      <c r="A117" s="33" t="s">
        <v>2378</v>
      </c>
      <c r="B117" s="17" t="s">
        <v>3563</v>
      </c>
      <c r="C117" s="1"/>
      <c r="D117" s="34" t="n">
        <f aca="false">SUMIFS('Master List'!$D:$D,'Master List'!$F:$F,$A117,'Master List'!$B:$B,D$2)</f>
        <v>0</v>
      </c>
      <c r="E117" s="34" t="n">
        <f aca="false">SUMIFS('Master List'!$D:$D,'Master List'!$F:$F,$A117,'Master List'!$B:$B,E$2)</f>
        <v>0</v>
      </c>
      <c r="F117" s="34" t="n">
        <f aca="false">SUMIFS('Master List'!$D:$D,'Master List'!$F:$F,$A117,'Master List'!$B:$B,F$2)</f>
        <v>0</v>
      </c>
      <c r="G117" s="34" t="n">
        <f aca="false">SUMIFS('Master List'!$D:$D,'Master List'!$F:$F,$A117,'Master List'!$B:$B,G$2)</f>
        <v>0</v>
      </c>
      <c r="H117" s="34" t="n">
        <f aca="false">SUMIFS('Master List'!$D:$D,'Master List'!$F:$F,$A117,'Master List'!$B:$B,H$2)</f>
        <v>12</v>
      </c>
      <c r="I117" s="34" t="n">
        <f aca="false">SUMIFS('Master List'!$D:$D,'Master List'!$F:$F,$A117,'Master List'!$B:$B,I$2)</f>
        <v>0</v>
      </c>
      <c r="J117" s="34" t="n">
        <f aca="false">SUMIFS('Master List'!$D:$D,'Master List'!$F:$F,$A117,'Master List'!$B:$B,J$2)</f>
        <v>0</v>
      </c>
      <c r="K117" s="34" t="n">
        <f aca="false">SUMIFS('Master List'!$D:$D,'Master List'!$F:$F,$A117,'Master List'!$B:$B,K$2)</f>
        <v>0</v>
      </c>
      <c r="L117" s="34" t="n">
        <f aca="false">SUMIFS('Master List'!$D:$D,'Master List'!$F:$F,$A117,'Master List'!$B:$B,L$2)</f>
        <v>0</v>
      </c>
      <c r="M117" s="34" t="n">
        <f aca="false">SUMIFS('Master List'!$D:$D,'Master List'!$F:$F,$A117,'Master List'!$B:$B,M$2)</f>
        <v>0</v>
      </c>
      <c r="N117" s="34" t="n">
        <f aca="false">SUMIFS('Master List'!$D:$D,'Master List'!$F:$F,$A117,'Master List'!$B:$B,N$2)</f>
        <v>0</v>
      </c>
      <c r="O117" s="34" t="n">
        <f aca="false">SUMIFS('Master List'!$D:$D,'Master List'!$F:$F,$A117,'Master List'!$B:$B,O$2)</f>
        <v>0</v>
      </c>
      <c r="P117" s="34" t="n">
        <f aca="false">SUMIFS('Master List'!$D:$D,'Master List'!$F:$F,$A117,'Master List'!$B:$B,P$2)</f>
        <v>0</v>
      </c>
      <c r="Q117" s="34" t="n">
        <f aca="false">SUMIFS('Master List'!$D:$D,'Master List'!$F:$F,$A117,'Master List'!$B:$B,Q$2)</f>
        <v>0</v>
      </c>
      <c r="R117" s="34" t="n">
        <f aca="false">SUMIFS('Master List'!$D:$D,'Master List'!$F:$F,$A117,'Master List'!$B:$B,R$2)</f>
        <v>0</v>
      </c>
      <c r="S117" s="34" t="n">
        <f aca="false">SUMIFS('Master List'!$D:$D,'Master List'!$F:$F,$A117,'Master List'!$B:$B,S$2)</f>
        <v>0</v>
      </c>
      <c r="T117" s="34" t="n">
        <f aca="false">SUMIFS('Master List'!$D:$D,'Master List'!$F:$F,$A117,'Master List'!$B:$B,T$2)</f>
        <v>0</v>
      </c>
      <c r="U117" s="34" t="n">
        <f aca="false">SUMIFS('Master List'!$D:$D,'Master List'!$F:$F,$A117,'Master List'!$B:$B,U$2)</f>
        <v>0</v>
      </c>
      <c r="V117" s="34" t="n">
        <f aca="false">SUMIFS('Master List'!$D:$D,'Master List'!$F:$F,$A117,'Master List'!$B:$B,V$2)</f>
        <v>0</v>
      </c>
      <c r="W117" s="34" t="n">
        <f aca="false">SUMIFS('Master List'!$D:$D,'Master List'!$F:$F,$A117,'Master List'!$B:$B,W$2)</f>
        <v>0</v>
      </c>
      <c r="X117" s="34" t="n">
        <f aca="false">SUMIFS('Master List'!$D:$D,'Master List'!$F:$F,$A117,'Master List'!$B:$B,X$2)</f>
        <v>0</v>
      </c>
      <c r="Y117" s="34" t="n">
        <f aca="false">SUMIFS('Master List'!$D:$D,'Master List'!$F:$F,$A117,'Master List'!$B:$B,Y$2)</f>
        <v>0</v>
      </c>
      <c r="Z117" s="52" t="n">
        <f aca="false">SUMIFS('Master List'!$D:$D,'Master List'!$F:$F,$A117)</f>
        <v>12</v>
      </c>
      <c r="AA117" s="53" t="n">
        <f aca="false">Z117-SUM(D117:Y117)</f>
        <v>0</v>
      </c>
      <c r="AB117" s="1"/>
    </row>
    <row r="118" customFormat="false" ht="15.75" hidden="false" customHeight="true" outlineLevel="0" collapsed="false">
      <c r="A118" s="1" t="s">
        <v>2402</v>
      </c>
      <c r="B118" s="1"/>
      <c r="C118" s="1"/>
      <c r="D118" s="34" t="n">
        <f aca="false">SUMIFS('Master List'!$D:$D,'Master List'!$F:$F,$A118,'Master List'!$B:$B,D$2)</f>
        <v>0</v>
      </c>
      <c r="E118" s="34" t="n">
        <f aca="false">SUMIFS('Master List'!$D:$D,'Master List'!$F:$F,$A118,'Master List'!$B:$B,E$2)</f>
        <v>0</v>
      </c>
      <c r="F118" s="34" t="n">
        <f aca="false">SUMIFS('Master List'!$D:$D,'Master List'!$F:$F,$A118,'Master List'!$B:$B,F$2)</f>
        <v>0</v>
      </c>
      <c r="G118" s="34" t="n">
        <f aca="false">SUMIFS('Master List'!$D:$D,'Master List'!$F:$F,$A118,'Master List'!$B:$B,G$2)</f>
        <v>12</v>
      </c>
      <c r="H118" s="34" t="n">
        <f aca="false">SUMIFS('Master List'!$D:$D,'Master List'!$F:$F,$A118,'Master List'!$B:$B,H$2)</f>
        <v>0</v>
      </c>
      <c r="I118" s="34" t="n">
        <f aca="false">SUMIFS('Master List'!$D:$D,'Master List'!$F:$F,$A118,'Master List'!$B:$B,I$2)</f>
        <v>0</v>
      </c>
      <c r="J118" s="34" t="n">
        <f aca="false">SUMIFS('Master List'!$D:$D,'Master List'!$F:$F,$A118,'Master List'!$B:$B,J$2)</f>
        <v>0</v>
      </c>
      <c r="K118" s="34" t="n">
        <f aca="false">SUMIFS('Master List'!$D:$D,'Master List'!$F:$F,$A118,'Master List'!$B:$B,K$2)</f>
        <v>0</v>
      </c>
      <c r="L118" s="34" t="n">
        <f aca="false">SUMIFS('Master List'!$D:$D,'Master List'!$F:$F,$A118,'Master List'!$B:$B,L$2)</f>
        <v>0</v>
      </c>
      <c r="M118" s="34" t="n">
        <f aca="false">SUMIFS('Master List'!$D:$D,'Master List'!$F:$F,$A118,'Master List'!$B:$B,M$2)</f>
        <v>0</v>
      </c>
      <c r="N118" s="34" t="n">
        <f aca="false">SUMIFS('Master List'!$D:$D,'Master List'!$F:$F,$A118,'Master List'!$B:$B,N$2)</f>
        <v>0</v>
      </c>
      <c r="O118" s="34" t="n">
        <f aca="false">SUMIFS('Master List'!$D:$D,'Master List'!$F:$F,$A118,'Master List'!$B:$B,O$2)</f>
        <v>0</v>
      </c>
      <c r="P118" s="34" t="n">
        <f aca="false">SUMIFS('Master List'!$D:$D,'Master List'!$F:$F,$A118,'Master List'!$B:$B,P$2)</f>
        <v>0</v>
      </c>
      <c r="Q118" s="34" t="n">
        <f aca="false">SUMIFS('Master List'!$D:$D,'Master List'!$F:$F,$A118,'Master List'!$B:$B,Q$2)</f>
        <v>0</v>
      </c>
      <c r="R118" s="34" t="n">
        <f aca="false">SUMIFS('Master List'!$D:$D,'Master List'!$F:$F,$A118,'Master List'!$B:$B,R$2)</f>
        <v>0</v>
      </c>
      <c r="S118" s="34" t="n">
        <f aca="false">SUMIFS('Master List'!$D:$D,'Master List'!$F:$F,$A118,'Master List'!$B:$B,S$2)</f>
        <v>0</v>
      </c>
      <c r="T118" s="34" t="n">
        <f aca="false">SUMIFS('Master List'!$D:$D,'Master List'!$F:$F,$A118,'Master List'!$B:$B,T$2)</f>
        <v>0</v>
      </c>
      <c r="U118" s="34" t="n">
        <f aca="false">SUMIFS('Master List'!$D:$D,'Master List'!$F:$F,$A118,'Master List'!$B:$B,U$2)</f>
        <v>0</v>
      </c>
      <c r="V118" s="34" t="n">
        <f aca="false">SUMIFS('Master List'!$D:$D,'Master List'!$F:$F,$A118,'Master List'!$B:$B,V$2)</f>
        <v>0</v>
      </c>
      <c r="W118" s="34" t="n">
        <f aca="false">SUMIFS('Master List'!$D:$D,'Master List'!$F:$F,$A118,'Master List'!$B:$B,W$2)</f>
        <v>0</v>
      </c>
      <c r="X118" s="34" t="n">
        <f aca="false">SUMIFS('Master List'!$D:$D,'Master List'!$F:$F,$A118,'Master List'!$B:$B,X$2)</f>
        <v>0</v>
      </c>
      <c r="Y118" s="34" t="n">
        <f aca="false">SUMIFS('Master List'!$D:$D,'Master List'!$F:$F,$A118,'Master List'!$B:$B,Y$2)</f>
        <v>0</v>
      </c>
      <c r="Z118" s="52" t="n">
        <f aca="false">SUMIFS('Master List'!$D:$D,'Master List'!$F:$F,$A118)</f>
        <v>12</v>
      </c>
      <c r="AA118" s="53" t="n">
        <f aca="false">Z118-SUM(D118:Y118)</f>
        <v>0</v>
      </c>
      <c r="AB118" s="1"/>
    </row>
    <row r="119" customFormat="false" ht="15.75" hidden="false" customHeight="true" outlineLevel="0" collapsed="false">
      <c r="A119" s="1" t="s">
        <v>2419</v>
      </c>
      <c r="B119" s="17" t="s">
        <v>3564</v>
      </c>
      <c r="C119" s="1" t="s">
        <v>3565</v>
      </c>
      <c r="D119" s="34" t="n">
        <f aca="false">SUMIFS('Master List'!$D:$D,'Master List'!$F:$F,$A119,'Master List'!$B:$B,D$2)</f>
        <v>0</v>
      </c>
      <c r="E119" s="34" t="n">
        <f aca="false">SUMIFS('Master List'!$D:$D,'Master List'!$F:$F,$A119,'Master List'!$B:$B,E$2)</f>
        <v>0</v>
      </c>
      <c r="F119" s="34" t="n">
        <f aca="false">SUMIFS('Master List'!$D:$D,'Master List'!$F:$F,$A119,'Master List'!$B:$B,F$2)</f>
        <v>0</v>
      </c>
      <c r="G119" s="34" t="n">
        <f aca="false">SUMIFS('Master List'!$D:$D,'Master List'!$F:$F,$A119,'Master List'!$B:$B,G$2)</f>
        <v>0</v>
      </c>
      <c r="H119" s="34" t="n">
        <f aca="false">SUMIFS('Master List'!$D:$D,'Master List'!$F:$F,$A119,'Master List'!$B:$B,H$2)</f>
        <v>12</v>
      </c>
      <c r="I119" s="34" t="n">
        <f aca="false">SUMIFS('Master List'!$D:$D,'Master List'!$F:$F,$A119,'Master List'!$B:$B,I$2)</f>
        <v>0</v>
      </c>
      <c r="J119" s="34" t="n">
        <f aca="false">SUMIFS('Master List'!$D:$D,'Master List'!$F:$F,$A119,'Master List'!$B:$B,J$2)</f>
        <v>0</v>
      </c>
      <c r="K119" s="34" t="n">
        <f aca="false">SUMIFS('Master List'!$D:$D,'Master List'!$F:$F,$A119,'Master List'!$B:$B,K$2)</f>
        <v>0</v>
      </c>
      <c r="L119" s="34" t="n">
        <f aca="false">SUMIFS('Master List'!$D:$D,'Master List'!$F:$F,$A119,'Master List'!$B:$B,L$2)</f>
        <v>0</v>
      </c>
      <c r="M119" s="34" t="n">
        <f aca="false">SUMIFS('Master List'!$D:$D,'Master List'!$F:$F,$A119,'Master List'!$B:$B,M$2)</f>
        <v>0</v>
      </c>
      <c r="N119" s="34" t="n">
        <f aca="false">SUMIFS('Master List'!$D:$D,'Master List'!$F:$F,$A119,'Master List'!$B:$B,N$2)</f>
        <v>0</v>
      </c>
      <c r="O119" s="34" t="n">
        <f aca="false">SUMIFS('Master List'!$D:$D,'Master List'!$F:$F,$A119,'Master List'!$B:$B,O$2)</f>
        <v>0</v>
      </c>
      <c r="P119" s="34" t="n">
        <f aca="false">SUMIFS('Master List'!$D:$D,'Master List'!$F:$F,$A119,'Master List'!$B:$B,P$2)</f>
        <v>0</v>
      </c>
      <c r="Q119" s="34" t="n">
        <f aca="false">SUMIFS('Master List'!$D:$D,'Master List'!$F:$F,$A119,'Master List'!$B:$B,Q$2)</f>
        <v>0</v>
      </c>
      <c r="R119" s="34" t="n">
        <f aca="false">SUMIFS('Master List'!$D:$D,'Master List'!$F:$F,$A119,'Master List'!$B:$B,R$2)</f>
        <v>0</v>
      </c>
      <c r="S119" s="34" t="n">
        <f aca="false">SUMIFS('Master List'!$D:$D,'Master List'!$F:$F,$A119,'Master List'!$B:$B,S$2)</f>
        <v>0</v>
      </c>
      <c r="T119" s="34" t="n">
        <f aca="false">SUMIFS('Master List'!$D:$D,'Master List'!$F:$F,$A119,'Master List'!$B:$B,T$2)</f>
        <v>0</v>
      </c>
      <c r="U119" s="34" t="n">
        <f aca="false">SUMIFS('Master List'!$D:$D,'Master List'!$F:$F,$A119,'Master List'!$B:$B,U$2)</f>
        <v>0</v>
      </c>
      <c r="V119" s="34" t="n">
        <f aca="false">SUMIFS('Master List'!$D:$D,'Master List'!$F:$F,$A119,'Master List'!$B:$B,V$2)</f>
        <v>0</v>
      </c>
      <c r="W119" s="34" t="n">
        <f aca="false">SUMIFS('Master List'!$D:$D,'Master List'!$F:$F,$A119,'Master List'!$B:$B,W$2)</f>
        <v>0</v>
      </c>
      <c r="X119" s="34" t="n">
        <f aca="false">SUMIFS('Master List'!$D:$D,'Master List'!$F:$F,$A119,'Master List'!$B:$B,X$2)</f>
        <v>0</v>
      </c>
      <c r="Y119" s="34" t="n">
        <f aca="false">SUMIFS('Master List'!$D:$D,'Master List'!$F:$F,$A119,'Master List'!$B:$B,Y$2)</f>
        <v>0</v>
      </c>
      <c r="Z119" s="52" t="n">
        <f aca="false">SUMIFS('Master List'!$D:$D,'Master List'!$F:$F,$A119)</f>
        <v>12</v>
      </c>
      <c r="AA119" s="53" t="n">
        <f aca="false">Z119-SUM(D119:Y119)</f>
        <v>0</v>
      </c>
      <c r="AB119" s="1"/>
    </row>
    <row r="120" customFormat="false" ht="15.75" hidden="false" customHeight="true" outlineLevel="0" collapsed="false">
      <c r="A120" s="1" t="s">
        <v>2437</v>
      </c>
      <c r="B120" s="1"/>
      <c r="C120" s="1"/>
      <c r="D120" s="34" t="n">
        <f aca="false">SUMIFS('Master List'!$D:$D,'Master List'!$F:$F,$A120,'Master List'!$B:$B,D$2)</f>
        <v>0</v>
      </c>
      <c r="E120" s="34" t="n">
        <f aca="false">SUMIFS('Master List'!$D:$D,'Master List'!$F:$F,$A120,'Master List'!$B:$B,E$2)</f>
        <v>0</v>
      </c>
      <c r="F120" s="34" t="n">
        <f aca="false">SUMIFS('Master List'!$D:$D,'Master List'!$F:$F,$A120,'Master List'!$B:$B,F$2)</f>
        <v>0</v>
      </c>
      <c r="G120" s="34" t="n">
        <f aca="false">SUMIFS('Master List'!$D:$D,'Master List'!$F:$F,$A120,'Master List'!$B:$B,G$2)</f>
        <v>0</v>
      </c>
      <c r="H120" s="34" t="n">
        <f aca="false">SUMIFS('Master List'!$D:$D,'Master List'!$F:$F,$A120,'Master List'!$B:$B,H$2)</f>
        <v>0</v>
      </c>
      <c r="I120" s="34" t="n">
        <f aca="false">SUMIFS('Master List'!$D:$D,'Master List'!$F:$F,$A120,'Master List'!$B:$B,I$2)</f>
        <v>0</v>
      </c>
      <c r="J120" s="34" t="n">
        <f aca="false">SUMIFS('Master List'!$D:$D,'Master List'!$F:$F,$A120,'Master List'!$B:$B,J$2)</f>
        <v>0</v>
      </c>
      <c r="K120" s="34" t="n">
        <f aca="false">SUMIFS('Master List'!$D:$D,'Master List'!$F:$F,$A120,'Master List'!$B:$B,K$2)</f>
        <v>0</v>
      </c>
      <c r="L120" s="34" t="n">
        <f aca="false">SUMIFS('Master List'!$D:$D,'Master List'!$F:$F,$A120,'Master List'!$B:$B,L$2)</f>
        <v>5</v>
      </c>
      <c r="M120" s="34" t="n">
        <f aca="false">SUMIFS('Master List'!$D:$D,'Master List'!$F:$F,$A120,'Master List'!$B:$B,M$2)</f>
        <v>1</v>
      </c>
      <c r="N120" s="34" t="n">
        <f aca="false">SUMIFS('Master List'!$D:$D,'Master List'!$F:$F,$A120,'Master List'!$B:$B,N$2)</f>
        <v>6</v>
      </c>
      <c r="O120" s="34" t="n">
        <f aca="false">SUMIFS('Master List'!$D:$D,'Master List'!$F:$F,$A120,'Master List'!$B:$B,O$2)</f>
        <v>0</v>
      </c>
      <c r="P120" s="34" t="n">
        <f aca="false">SUMIFS('Master List'!$D:$D,'Master List'!$F:$F,$A120,'Master List'!$B:$B,P$2)</f>
        <v>0</v>
      </c>
      <c r="Q120" s="34" t="n">
        <f aca="false">SUMIFS('Master List'!$D:$D,'Master List'!$F:$F,$A120,'Master List'!$B:$B,Q$2)</f>
        <v>1</v>
      </c>
      <c r="R120" s="34" t="n">
        <f aca="false">SUMIFS('Master List'!$D:$D,'Master List'!$F:$F,$A120,'Master List'!$B:$B,R$2)</f>
        <v>0</v>
      </c>
      <c r="S120" s="34" t="n">
        <f aca="false">SUMIFS('Master List'!$D:$D,'Master List'!$F:$F,$A120,'Master List'!$B:$B,S$2)</f>
        <v>0</v>
      </c>
      <c r="T120" s="34" t="n">
        <f aca="false">SUMIFS('Master List'!$D:$D,'Master List'!$F:$F,$A120,'Master List'!$B:$B,T$2)</f>
        <v>0</v>
      </c>
      <c r="U120" s="34" t="n">
        <f aca="false">SUMIFS('Master List'!$D:$D,'Master List'!$F:$F,$A120,'Master List'!$B:$B,U$2)</f>
        <v>0</v>
      </c>
      <c r="V120" s="34" t="n">
        <f aca="false">SUMIFS('Master List'!$D:$D,'Master List'!$F:$F,$A120,'Master List'!$B:$B,V$2)</f>
        <v>0</v>
      </c>
      <c r="W120" s="34" t="n">
        <f aca="false">SUMIFS('Master List'!$D:$D,'Master List'!$F:$F,$A120,'Master List'!$B:$B,W$2)</f>
        <v>0</v>
      </c>
      <c r="X120" s="34" t="n">
        <f aca="false">SUMIFS('Master List'!$D:$D,'Master List'!$F:$F,$A120,'Master List'!$B:$B,X$2)</f>
        <v>0</v>
      </c>
      <c r="Y120" s="34" t="n">
        <f aca="false">SUMIFS('Master List'!$D:$D,'Master List'!$F:$F,$A120,'Master List'!$B:$B,Y$2)</f>
        <v>0</v>
      </c>
      <c r="Z120" s="52" t="n">
        <f aca="false">SUMIFS('Master List'!$D:$D,'Master List'!$F:$F,$A120)</f>
        <v>13</v>
      </c>
      <c r="AA120" s="53" t="n">
        <f aca="false">Z120-SUM(D120:Y120)</f>
        <v>0</v>
      </c>
      <c r="AB120" s="1"/>
    </row>
    <row r="121" customFormat="false" ht="15.75" hidden="false" customHeight="true" outlineLevel="0" collapsed="false">
      <c r="A121" s="1" t="s">
        <v>2445</v>
      </c>
      <c r="B121" s="1"/>
      <c r="C121" s="1"/>
      <c r="D121" s="34" t="n">
        <f aca="false">SUMIFS('Master List'!$D:$D,'Master List'!$F:$F,$A121,'Master List'!$B:$B,D$2)</f>
        <v>0</v>
      </c>
      <c r="E121" s="34" t="n">
        <f aca="false">SUMIFS('Master List'!$D:$D,'Master List'!$F:$F,$A121,'Master List'!$B:$B,E$2)</f>
        <v>0</v>
      </c>
      <c r="F121" s="34" t="n">
        <f aca="false">SUMIFS('Master List'!$D:$D,'Master List'!$F:$F,$A121,'Master List'!$B:$B,F$2)</f>
        <v>0</v>
      </c>
      <c r="G121" s="34" t="n">
        <f aca="false">SUMIFS('Master List'!$D:$D,'Master List'!$F:$F,$A121,'Master List'!$B:$B,G$2)</f>
        <v>0</v>
      </c>
      <c r="H121" s="34" t="n">
        <f aca="false">SUMIFS('Master List'!$D:$D,'Master List'!$F:$F,$A121,'Master List'!$B:$B,H$2)</f>
        <v>0</v>
      </c>
      <c r="I121" s="34" t="n">
        <f aca="false">SUMIFS('Master List'!$D:$D,'Master List'!$F:$F,$A121,'Master List'!$B:$B,I$2)</f>
        <v>0</v>
      </c>
      <c r="J121" s="34" t="n">
        <f aca="false">SUMIFS('Master List'!$D:$D,'Master List'!$F:$F,$A121,'Master List'!$B:$B,J$2)</f>
        <v>6</v>
      </c>
      <c r="K121" s="34" t="n">
        <f aca="false">SUMIFS('Master List'!$D:$D,'Master List'!$F:$F,$A121,'Master List'!$B:$B,K$2)</f>
        <v>0</v>
      </c>
      <c r="L121" s="34" t="n">
        <f aca="false">SUMIFS('Master List'!$D:$D,'Master List'!$F:$F,$A121,'Master List'!$B:$B,L$2)</f>
        <v>0</v>
      </c>
      <c r="M121" s="34" t="n">
        <f aca="false">SUMIFS('Master List'!$D:$D,'Master List'!$F:$F,$A121,'Master List'!$B:$B,M$2)</f>
        <v>0</v>
      </c>
      <c r="N121" s="34" t="n">
        <f aca="false">SUMIFS('Master List'!$D:$D,'Master List'!$F:$F,$A121,'Master List'!$B:$B,N$2)</f>
        <v>0</v>
      </c>
      <c r="O121" s="34" t="n">
        <f aca="false">SUMIFS('Master List'!$D:$D,'Master List'!$F:$F,$A121,'Master List'!$B:$B,O$2)</f>
        <v>0</v>
      </c>
      <c r="P121" s="34" t="n">
        <f aca="false">SUMIFS('Master List'!$D:$D,'Master List'!$F:$F,$A121,'Master List'!$B:$B,P$2)</f>
        <v>0</v>
      </c>
      <c r="Q121" s="34" t="n">
        <f aca="false">SUMIFS('Master List'!$D:$D,'Master List'!$F:$F,$A121,'Master List'!$B:$B,Q$2)</f>
        <v>0</v>
      </c>
      <c r="R121" s="34" t="n">
        <f aca="false">SUMIFS('Master List'!$D:$D,'Master List'!$F:$F,$A121,'Master List'!$B:$B,R$2)</f>
        <v>0</v>
      </c>
      <c r="S121" s="34" t="n">
        <f aca="false">SUMIFS('Master List'!$D:$D,'Master List'!$F:$F,$A121,'Master List'!$B:$B,S$2)</f>
        <v>0</v>
      </c>
      <c r="T121" s="34" t="n">
        <f aca="false">SUMIFS('Master List'!$D:$D,'Master List'!$F:$F,$A121,'Master List'!$B:$B,T$2)</f>
        <v>0</v>
      </c>
      <c r="U121" s="34" t="n">
        <f aca="false">SUMIFS('Master List'!$D:$D,'Master List'!$F:$F,$A121,'Master List'!$B:$B,U$2)</f>
        <v>0</v>
      </c>
      <c r="V121" s="34" t="n">
        <f aca="false">SUMIFS('Master List'!$D:$D,'Master List'!$F:$F,$A121,'Master List'!$B:$B,V$2)</f>
        <v>0</v>
      </c>
      <c r="W121" s="34" t="n">
        <f aca="false">SUMIFS('Master List'!$D:$D,'Master List'!$F:$F,$A121,'Master List'!$B:$B,W$2)</f>
        <v>0</v>
      </c>
      <c r="X121" s="34" t="n">
        <f aca="false">SUMIFS('Master List'!$D:$D,'Master List'!$F:$F,$A121,'Master List'!$B:$B,X$2)</f>
        <v>0</v>
      </c>
      <c r="Y121" s="34" t="n">
        <f aca="false">SUMIFS('Master List'!$D:$D,'Master List'!$F:$F,$A121,'Master List'!$B:$B,Y$2)</f>
        <v>0</v>
      </c>
      <c r="Z121" s="52" t="n">
        <f aca="false">SUMIFS('Master List'!$D:$D,'Master List'!$F:$F,$A121)</f>
        <v>6</v>
      </c>
      <c r="AA121" s="53" t="n">
        <f aca="false">Z121-SUM(D121:Y121)</f>
        <v>0</v>
      </c>
      <c r="AB121" s="1"/>
    </row>
    <row r="122" customFormat="false" ht="15.75" hidden="false" customHeight="true" outlineLevel="0" collapsed="false">
      <c r="A122" s="1" t="s">
        <v>1538</v>
      </c>
      <c r="B122" s="1"/>
      <c r="C122" s="1"/>
      <c r="D122" s="34" t="n">
        <f aca="false">SUMIFS('Master List'!$D:$D,'Master List'!$F:$F,$A122,'Master List'!$B:$B,D$2)</f>
        <v>0</v>
      </c>
      <c r="E122" s="34" t="n">
        <f aca="false">SUMIFS('Master List'!$D:$D,'Master List'!$F:$F,$A122,'Master List'!$B:$B,E$2)</f>
        <v>0</v>
      </c>
      <c r="F122" s="34" t="n">
        <f aca="false">SUMIFS('Master List'!$D:$D,'Master List'!$F:$F,$A122,'Master List'!$B:$B,F$2)</f>
        <v>0</v>
      </c>
      <c r="G122" s="34" t="n">
        <f aca="false">SUMIFS('Master List'!$D:$D,'Master List'!$F:$F,$A122,'Master List'!$B:$B,G$2)</f>
        <v>0</v>
      </c>
      <c r="H122" s="34" t="n">
        <f aca="false">SUMIFS('Master List'!$D:$D,'Master List'!$F:$F,$A122,'Master List'!$B:$B,H$2)</f>
        <v>0</v>
      </c>
      <c r="I122" s="34" t="n">
        <f aca="false">SUMIFS('Master List'!$D:$D,'Master List'!$F:$F,$A122,'Master List'!$B:$B,I$2)</f>
        <v>0</v>
      </c>
      <c r="J122" s="34" t="n">
        <f aca="false">SUMIFS('Master List'!$D:$D,'Master List'!$F:$F,$A122,'Master List'!$B:$B,J$2)</f>
        <v>0</v>
      </c>
      <c r="K122" s="34" t="n">
        <f aca="false">SUMIFS('Master List'!$D:$D,'Master List'!$F:$F,$A122,'Master List'!$B:$B,K$2)</f>
        <v>0</v>
      </c>
      <c r="L122" s="34" t="n">
        <f aca="false">SUMIFS('Master List'!$D:$D,'Master List'!$F:$F,$A122,'Master List'!$B:$B,L$2)</f>
        <v>5</v>
      </c>
      <c r="M122" s="34" t="n">
        <f aca="false">SUMIFS('Master List'!$D:$D,'Master List'!$F:$F,$A122,'Master List'!$B:$B,M$2)</f>
        <v>1</v>
      </c>
      <c r="N122" s="34" t="n">
        <f aca="false">SUMIFS('Master List'!$D:$D,'Master List'!$F:$F,$A122,'Master List'!$B:$B,N$2)</f>
        <v>6</v>
      </c>
      <c r="O122" s="34" t="n">
        <f aca="false">SUMIFS('Master List'!$D:$D,'Master List'!$F:$F,$A122,'Master List'!$B:$B,O$2)</f>
        <v>0</v>
      </c>
      <c r="P122" s="34" t="n">
        <f aca="false">SUMIFS('Master List'!$D:$D,'Master List'!$F:$F,$A122,'Master List'!$B:$B,P$2)</f>
        <v>0</v>
      </c>
      <c r="Q122" s="34" t="n">
        <f aca="false">SUMIFS('Master List'!$D:$D,'Master List'!$F:$F,$A122,'Master List'!$B:$B,Q$2)</f>
        <v>1</v>
      </c>
      <c r="R122" s="34" t="n">
        <f aca="false">SUMIFS('Master List'!$D:$D,'Master List'!$F:$F,$A122,'Master List'!$B:$B,R$2)</f>
        <v>0</v>
      </c>
      <c r="S122" s="34" t="n">
        <f aca="false">SUMIFS('Master List'!$D:$D,'Master List'!$F:$F,$A122,'Master List'!$B:$B,S$2)</f>
        <v>0</v>
      </c>
      <c r="T122" s="34" t="n">
        <f aca="false">SUMIFS('Master List'!$D:$D,'Master List'!$F:$F,$A122,'Master List'!$B:$B,T$2)</f>
        <v>0</v>
      </c>
      <c r="U122" s="34" t="n">
        <f aca="false">SUMIFS('Master List'!$D:$D,'Master List'!$F:$F,$A122,'Master List'!$B:$B,U$2)</f>
        <v>0</v>
      </c>
      <c r="V122" s="34" t="n">
        <f aca="false">SUMIFS('Master List'!$D:$D,'Master List'!$F:$F,$A122,'Master List'!$B:$B,V$2)</f>
        <v>0</v>
      </c>
      <c r="W122" s="34" t="n">
        <f aca="false">SUMIFS('Master List'!$D:$D,'Master List'!$F:$F,$A122,'Master List'!$B:$B,W$2)</f>
        <v>0</v>
      </c>
      <c r="X122" s="34" t="n">
        <f aca="false">SUMIFS('Master List'!$D:$D,'Master List'!$F:$F,$A122,'Master List'!$B:$B,X$2)</f>
        <v>0</v>
      </c>
      <c r="Y122" s="34" t="n">
        <f aca="false">SUMIFS('Master List'!$D:$D,'Master List'!$F:$F,$A122,'Master List'!$B:$B,Y$2)</f>
        <v>0</v>
      </c>
      <c r="Z122" s="52" t="n">
        <f aca="false">SUMIFS('Master List'!$D:$D,'Master List'!$F:$F,$A122)</f>
        <v>13</v>
      </c>
      <c r="AA122" s="53" t="n">
        <f aca="false">Z122-SUM(D122:Y122)</f>
        <v>0</v>
      </c>
      <c r="AB122" s="1"/>
    </row>
    <row r="123" customFormat="false" ht="15.75" hidden="false" customHeight="true" outlineLevel="0" collapsed="false">
      <c r="A123" s="1" t="s">
        <v>2460</v>
      </c>
      <c r="B123" s="1"/>
      <c r="C123" s="1"/>
      <c r="D123" s="34" t="n">
        <f aca="false">SUMIFS('Master List'!$D:$D,'Master List'!$F:$F,$A123,'Master List'!$B:$B,D$2)</f>
        <v>0</v>
      </c>
      <c r="E123" s="34" t="n">
        <f aca="false">SUMIFS('Master List'!$D:$D,'Master List'!$F:$F,$A123,'Master List'!$B:$B,E$2)</f>
        <v>0</v>
      </c>
      <c r="F123" s="34" t="n">
        <f aca="false">SUMIFS('Master List'!$D:$D,'Master List'!$F:$F,$A123,'Master List'!$B:$B,F$2)</f>
        <v>12</v>
      </c>
      <c r="G123" s="34" t="n">
        <f aca="false">SUMIFS('Master List'!$D:$D,'Master List'!$F:$F,$A123,'Master List'!$B:$B,G$2)</f>
        <v>0</v>
      </c>
      <c r="H123" s="34" t="n">
        <f aca="false">SUMIFS('Master List'!$D:$D,'Master List'!$F:$F,$A123,'Master List'!$B:$B,H$2)</f>
        <v>0</v>
      </c>
      <c r="I123" s="34" t="n">
        <f aca="false">SUMIFS('Master List'!$D:$D,'Master List'!$F:$F,$A123,'Master List'!$B:$B,I$2)</f>
        <v>0</v>
      </c>
      <c r="J123" s="34" t="n">
        <f aca="false">SUMIFS('Master List'!$D:$D,'Master List'!$F:$F,$A123,'Master List'!$B:$B,J$2)</f>
        <v>0</v>
      </c>
      <c r="K123" s="34" t="n">
        <f aca="false">SUMIFS('Master List'!$D:$D,'Master List'!$F:$F,$A123,'Master List'!$B:$B,K$2)</f>
        <v>0</v>
      </c>
      <c r="L123" s="34" t="n">
        <f aca="false">SUMIFS('Master List'!$D:$D,'Master List'!$F:$F,$A123,'Master List'!$B:$B,L$2)</f>
        <v>0</v>
      </c>
      <c r="M123" s="34" t="n">
        <f aca="false">SUMIFS('Master List'!$D:$D,'Master List'!$F:$F,$A123,'Master List'!$B:$B,M$2)</f>
        <v>0</v>
      </c>
      <c r="N123" s="34" t="n">
        <f aca="false">SUMIFS('Master List'!$D:$D,'Master List'!$F:$F,$A123,'Master List'!$B:$B,N$2)</f>
        <v>0</v>
      </c>
      <c r="O123" s="34" t="n">
        <f aca="false">SUMIFS('Master List'!$D:$D,'Master List'!$F:$F,$A123,'Master List'!$B:$B,O$2)</f>
        <v>0</v>
      </c>
      <c r="P123" s="34" t="n">
        <f aca="false">SUMIFS('Master List'!$D:$D,'Master List'!$F:$F,$A123,'Master List'!$B:$B,P$2)</f>
        <v>0</v>
      </c>
      <c r="Q123" s="34" t="n">
        <f aca="false">SUMIFS('Master List'!$D:$D,'Master List'!$F:$F,$A123,'Master List'!$B:$B,Q$2)</f>
        <v>0</v>
      </c>
      <c r="R123" s="34" t="n">
        <f aca="false">SUMIFS('Master List'!$D:$D,'Master List'!$F:$F,$A123,'Master List'!$B:$B,R$2)</f>
        <v>0</v>
      </c>
      <c r="S123" s="34" t="n">
        <f aca="false">SUMIFS('Master List'!$D:$D,'Master List'!$F:$F,$A123,'Master List'!$B:$B,S$2)</f>
        <v>0</v>
      </c>
      <c r="T123" s="34" t="n">
        <f aca="false">SUMIFS('Master List'!$D:$D,'Master List'!$F:$F,$A123,'Master List'!$B:$B,T$2)</f>
        <v>0</v>
      </c>
      <c r="U123" s="34" t="n">
        <f aca="false">SUMIFS('Master List'!$D:$D,'Master List'!$F:$F,$A123,'Master List'!$B:$B,U$2)</f>
        <v>0</v>
      </c>
      <c r="V123" s="34" t="n">
        <f aca="false">SUMIFS('Master List'!$D:$D,'Master List'!$F:$F,$A123,'Master List'!$B:$B,V$2)</f>
        <v>0</v>
      </c>
      <c r="W123" s="34" t="n">
        <f aca="false">SUMIFS('Master List'!$D:$D,'Master List'!$F:$F,$A123,'Master List'!$B:$B,W$2)</f>
        <v>0</v>
      </c>
      <c r="X123" s="34" t="n">
        <f aca="false">SUMIFS('Master List'!$D:$D,'Master List'!$F:$F,$A123,'Master List'!$B:$B,X$2)</f>
        <v>0</v>
      </c>
      <c r="Y123" s="34" t="n">
        <f aca="false">SUMIFS('Master List'!$D:$D,'Master List'!$F:$F,$A123,'Master List'!$B:$B,Y$2)</f>
        <v>0</v>
      </c>
      <c r="Z123" s="52" t="n">
        <f aca="false">SUMIFS('Master List'!$D:$D,'Master List'!$F:$F,$A123)</f>
        <v>12</v>
      </c>
      <c r="AA123" s="53" t="n">
        <f aca="false">Z123-SUM(D123:Y123)</f>
        <v>0</v>
      </c>
      <c r="AB123" s="1"/>
    </row>
    <row r="124" customFormat="false" ht="15.75" hidden="false" customHeight="true" outlineLevel="0" collapsed="false">
      <c r="A124" s="1" t="s">
        <v>2476</v>
      </c>
      <c r="B124" s="17" t="s">
        <v>3566</v>
      </c>
      <c r="C124" s="1"/>
      <c r="D124" s="34" t="n">
        <f aca="false">SUMIFS('Master List'!$D:$D,'Master List'!$F:$F,$A124,'Master List'!$B:$B,D$2)</f>
        <v>0</v>
      </c>
      <c r="E124" s="34" t="n">
        <f aca="false">SUMIFS('Master List'!$D:$D,'Master List'!$F:$F,$A124,'Master List'!$B:$B,E$2)</f>
        <v>0</v>
      </c>
      <c r="F124" s="34" t="n">
        <f aca="false">SUMIFS('Master List'!$D:$D,'Master List'!$F:$F,$A124,'Master List'!$B:$B,F$2)</f>
        <v>0</v>
      </c>
      <c r="G124" s="34" t="n">
        <f aca="false">SUMIFS('Master List'!$D:$D,'Master List'!$F:$F,$A124,'Master List'!$B:$B,G$2)</f>
        <v>0</v>
      </c>
      <c r="H124" s="34" t="n">
        <f aca="false">SUMIFS('Master List'!$D:$D,'Master List'!$F:$F,$A124,'Master List'!$B:$B,H$2)</f>
        <v>0</v>
      </c>
      <c r="I124" s="34" t="n">
        <f aca="false">SUMIFS('Master List'!$D:$D,'Master List'!$F:$F,$A124,'Master List'!$B:$B,I$2)</f>
        <v>0</v>
      </c>
      <c r="J124" s="34" t="n">
        <f aca="false">SUMIFS('Master List'!$D:$D,'Master List'!$F:$F,$A124,'Master List'!$B:$B,J$2)</f>
        <v>6</v>
      </c>
      <c r="K124" s="34" t="n">
        <f aca="false">SUMIFS('Master List'!$D:$D,'Master List'!$F:$F,$A124,'Master List'!$B:$B,K$2)</f>
        <v>0</v>
      </c>
      <c r="L124" s="34" t="n">
        <f aca="false">SUMIFS('Master List'!$D:$D,'Master List'!$F:$F,$A124,'Master List'!$B:$B,L$2)</f>
        <v>0</v>
      </c>
      <c r="M124" s="34" t="n">
        <f aca="false">SUMIFS('Master List'!$D:$D,'Master List'!$F:$F,$A124,'Master List'!$B:$B,M$2)</f>
        <v>0</v>
      </c>
      <c r="N124" s="34" t="n">
        <f aca="false">SUMIFS('Master List'!$D:$D,'Master List'!$F:$F,$A124,'Master List'!$B:$B,N$2)</f>
        <v>0</v>
      </c>
      <c r="O124" s="34" t="n">
        <f aca="false">SUMIFS('Master List'!$D:$D,'Master List'!$F:$F,$A124,'Master List'!$B:$B,O$2)</f>
        <v>0</v>
      </c>
      <c r="P124" s="34" t="n">
        <f aca="false">SUMIFS('Master List'!$D:$D,'Master List'!$F:$F,$A124,'Master List'!$B:$B,P$2)</f>
        <v>0</v>
      </c>
      <c r="Q124" s="34" t="n">
        <f aca="false">SUMIFS('Master List'!$D:$D,'Master List'!$F:$F,$A124,'Master List'!$B:$B,Q$2)</f>
        <v>0</v>
      </c>
      <c r="R124" s="34" t="n">
        <f aca="false">SUMIFS('Master List'!$D:$D,'Master List'!$F:$F,$A124,'Master List'!$B:$B,R$2)</f>
        <v>0</v>
      </c>
      <c r="S124" s="34" t="n">
        <f aca="false">SUMIFS('Master List'!$D:$D,'Master List'!$F:$F,$A124,'Master List'!$B:$B,S$2)</f>
        <v>0</v>
      </c>
      <c r="T124" s="34" t="n">
        <f aca="false">SUMIFS('Master List'!$D:$D,'Master List'!$F:$F,$A124,'Master List'!$B:$B,T$2)</f>
        <v>0</v>
      </c>
      <c r="U124" s="34" t="n">
        <f aca="false">SUMIFS('Master List'!$D:$D,'Master List'!$F:$F,$A124,'Master List'!$B:$B,U$2)</f>
        <v>0</v>
      </c>
      <c r="V124" s="34" t="n">
        <f aca="false">SUMIFS('Master List'!$D:$D,'Master List'!$F:$F,$A124,'Master List'!$B:$B,V$2)</f>
        <v>0</v>
      </c>
      <c r="W124" s="34" t="n">
        <f aca="false">SUMIFS('Master List'!$D:$D,'Master List'!$F:$F,$A124,'Master List'!$B:$B,W$2)</f>
        <v>0</v>
      </c>
      <c r="X124" s="34" t="n">
        <f aca="false">SUMIFS('Master List'!$D:$D,'Master List'!$F:$F,$A124,'Master List'!$B:$B,X$2)</f>
        <v>0</v>
      </c>
      <c r="Y124" s="34" t="n">
        <f aca="false">SUMIFS('Master List'!$D:$D,'Master List'!$F:$F,$A124,'Master List'!$B:$B,Y$2)</f>
        <v>0</v>
      </c>
      <c r="Z124" s="52" t="n">
        <f aca="false">SUMIFS('Master List'!$D:$D,'Master List'!$F:$F,$A124)</f>
        <v>6</v>
      </c>
      <c r="AA124" s="53" t="n">
        <f aca="false">Z124-SUM(D124:Y124)</f>
        <v>0</v>
      </c>
      <c r="AB124" s="1"/>
    </row>
    <row r="125" customFormat="false" ht="15.75" hidden="false" customHeight="true" outlineLevel="0" collapsed="false">
      <c r="A125" s="1" t="s">
        <v>2490</v>
      </c>
      <c r="B125" s="17" t="s">
        <v>3567</v>
      </c>
      <c r="C125" s="1"/>
      <c r="D125" s="34" t="n">
        <f aca="false">SUMIFS('Master List'!$D:$D,'Master List'!$F:$F,$A125,'Master List'!$B:$B,D$2)</f>
        <v>0</v>
      </c>
      <c r="E125" s="34" t="n">
        <f aca="false">SUMIFS('Master List'!$D:$D,'Master List'!$F:$F,$A125,'Master List'!$B:$B,E$2)</f>
        <v>0</v>
      </c>
      <c r="F125" s="34" t="n">
        <f aca="false">SUMIFS('Master List'!$D:$D,'Master List'!$F:$F,$A125,'Master List'!$B:$B,F$2)</f>
        <v>0</v>
      </c>
      <c r="G125" s="34" t="n">
        <f aca="false">SUMIFS('Master List'!$D:$D,'Master List'!$F:$F,$A125,'Master List'!$B:$B,G$2)</f>
        <v>0</v>
      </c>
      <c r="H125" s="34" t="n">
        <f aca="false">SUMIFS('Master List'!$D:$D,'Master List'!$F:$F,$A125,'Master List'!$B:$B,H$2)</f>
        <v>0</v>
      </c>
      <c r="I125" s="34" t="n">
        <f aca="false">SUMIFS('Master List'!$D:$D,'Master List'!$F:$F,$A125,'Master List'!$B:$B,I$2)</f>
        <v>0</v>
      </c>
      <c r="J125" s="34" t="n">
        <f aca="false">SUMIFS('Master List'!$D:$D,'Master List'!$F:$F,$A125,'Master List'!$B:$B,J$2)</f>
        <v>0</v>
      </c>
      <c r="K125" s="34" t="n">
        <f aca="false">SUMIFS('Master List'!$D:$D,'Master List'!$F:$F,$A125,'Master List'!$B:$B,K$2)</f>
        <v>0</v>
      </c>
      <c r="L125" s="34" t="n">
        <f aca="false">SUMIFS('Master List'!$D:$D,'Master List'!$F:$F,$A125,'Master List'!$B:$B,L$2)</f>
        <v>5</v>
      </c>
      <c r="M125" s="34" t="n">
        <f aca="false">SUMIFS('Master List'!$D:$D,'Master List'!$F:$F,$A125,'Master List'!$B:$B,M$2)</f>
        <v>1</v>
      </c>
      <c r="N125" s="34" t="n">
        <f aca="false">SUMIFS('Master List'!$D:$D,'Master List'!$F:$F,$A125,'Master List'!$B:$B,N$2)</f>
        <v>6</v>
      </c>
      <c r="O125" s="34" t="n">
        <f aca="false">SUMIFS('Master List'!$D:$D,'Master List'!$F:$F,$A125,'Master List'!$B:$B,O$2)</f>
        <v>0</v>
      </c>
      <c r="P125" s="34" t="n">
        <f aca="false">SUMIFS('Master List'!$D:$D,'Master List'!$F:$F,$A125,'Master List'!$B:$B,P$2)</f>
        <v>0</v>
      </c>
      <c r="Q125" s="34" t="n">
        <f aca="false">SUMIFS('Master List'!$D:$D,'Master List'!$F:$F,$A125,'Master List'!$B:$B,Q$2)</f>
        <v>1</v>
      </c>
      <c r="R125" s="34" t="n">
        <f aca="false">SUMIFS('Master List'!$D:$D,'Master List'!$F:$F,$A125,'Master List'!$B:$B,R$2)</f>
        <v>0</v>
      </c>
      <c r="S125" s="34" t="n">
        <f aca="false">SUMIFS('Master List'!$D:$D,'Master List'!$F:$F,$A125,'Master List'!$B:$B,S$2)</f>
        <v>0</v>
      </c>
      <c r="T125" s="34" t="n">
        <f aca="false">SUMIFS('Master List'!$D:$D,'Master List'!$F:$F,$A125,'Master List'!$B:$B,T$2)</f>
        <v>0</v>
      </c>
      <c r="U125" s="34" t="n">
        <f aca="false">SUMIFS('Master List'!$D:$D,'Master List'!$F:$F,$A125,'Master List'!$B:$B,U$2)</f>
        <v>0</v>
      </c>
      <c r="V125" s="34" t="n">
        <f aca="false">SUMIFS('Master List'!$D:$D,'Master List'!$F:$F,$A125,'Master List'!$B:$B,V$2)</f>
        <v>0</v>
      </c>
      <c r="W125" s="34" t="n">
        <f aca="false">SUMIFS('Master List'!$D:$D,'Master List'!$F:$F,$A125,'Master List'!$B:$B,W$2)</f>
        <v>0</v>
      </c>
      <c r="X125" s="34" t="n">
        <f aca="false">SUMIFS('Master List'!$D:$D,'Master List'!$F:$F,$A125,'Master List'!$B:$B,X$2)</f>
        <v>0</v>
      </c>
      <c r="Y125" s="34" t="n">
        <f aca="false">SUMIFS('Master List'!$D:$D,'Master List'!$F:$F,$A125,'Master List'!$B:$B,Y$2)</f>
        <v>0</v>
      </c>
      <c r="Z125" s="52" t="n">
        <f aca="false">SUMIFS('Master List'!$D:$D,'Master List'!$F:$F,$A125)</f>
        <v>13</v>
      </c>
      <c r="AA125" s="53" t="n">
        <f aca="false">Z125-SUM(D125:Y125)</f>
        <v>0</v>
      </c>
      <c r="AB125" s="1"/>
    </row>
    <row r="126" customFormat="false" ht="15.75" hidden="false" customHeight="true" outlineLevel="0" collapsed="false">
      <c r="A126" s="1" t="s">
        <v>2494</v>
      </c>
      <c r="B126" s="1"/>
      <c r="C126" s="1"/>
      <c r="D126" s="34" t="n">
        <f aca="false">SUMIFS('Master List'!$D:$D,'Master List'!$F:$F,$A126,'Master List'!$B:$B,D$2)</f>
        <v>0</v>
      </c>
      <c r="E126" s="34" t="n">
        <f aca="false">SUMIFS('Master List'!$D:$D,'Master List'!$F:$F,$A126,'Master List'!$B:$B,E$2)</f>
        <v>0</v>
      </c>
      <c r="F126" s="34" t="n">
        <f aca="false">SUMIFS('Master List'!$D:$D,'Master List'!$F:$F,$A126,'Master List'!$B:$B,F$2)</f>
        <v>0</v>
      </c>
      <c r="G126" s="34" t="n">
        <f aca="false">SUMIFS('Master List'!$D:$D,'Master List'!$F:$F,$A126,'Master List'!$B:$B,G$2)</f>
        <v>0</v>
      </c>
      <c r="H126" s="34" t="n">
        <f aca="false">SUMIFS('Master List'!$D:$D,'Master List'!$F:$F,$A126,'Master List'!$B:$B,H$2)</f>
        <v>0</v>
      </c>
      <c r="I126" s="34" t="n">
        <f aca="false">SUMIFS('Master List'!$D:$D,'Master List'!$F:$F,$A126,'Master List'!$B:$B,I$2)</f>
        <v>6</v>
      </c>
      <c r="J126" s="34" t="n">
        <f aca="false">SUMIFS('Master List'!$D:$D,'Master List'!$F:$F,$A126,'Master List'!$B:$B,J$2)</f>
        <v>0</v>
      </c>
      <c r="K126" s="34" t="n">
        <f aca="false">SUMIFS('Master List'!$D:$D,'Master List'!$F:$F,$A126,'Master List'!$B:$B,K$2)</f>
        <v>0</v>
      </c>
      <c r="L126" s="34" t="n">
        <f aca="false">SUMIFS('Master List'!$D:$D,'Master List'!$F:$F,$A126,'Master List'!$B:$B,L$2)</f>
        <v>0</v>
      </c>
      <c r="M126" s="34" t="n">
        <f aca="false">SUMIFS('Master List'!$D:$D,'Master List'!$F:$F,$A126,'Master List'!$B:$B,M$2)</f>
        <v>0</v>
      </c>
      <c r="N126" s="34" t="n">
        <f aca="false">SUMIFS('Master List'!$D:$D,'Master List'!$F:$F,$A126,'Master List'!$B:$B,N$2)</f>
        <v>0</v>
      </c>
      <c r="O126" s="34" t="n">
        <f aca="false">SUMIFS('Master List'!$D:$D,'Master List'!$F:$F,$A126,'Master List'!$B:$B,O$2)</f>
        <v>0</v>
      </c>
      <c r="P126" s="34" t="n">
        <f aca="false">SUMIFS('Master List'!$D:$D,'Master List'!$F:$F,$A126,'Master List'!$B:$B,P$2)</f>
        <v>0</v>
      </c>
      <c r="Q126" s="34" t="n">
        <f aca="false">SUMIFS('Master List'!$D:$D,'Master List'!$F:$F,$A126,'Master List'!$B:$B,Q$2)</f>
        <v>0</v>
      </c>
      <c r="R126" s="34" t="n">
        <f aca="false">SUMIFS('Master List'!$D:$D,'Master List'!$F:$F,$A126,'Master List'!$B:$B,R$2)</f>
        <v>0</v>
      </c>
      <c r="S126" s="34" t="n">
        <f aca="false">SUMIFS('Master List'!$D:$D,'Master List'!$F:$F,$A126,'Master List'!$B:$B,S$2)</f>
        <v>0</v>
      </c>
      <c r="T126" s="34" t="n">
        <f aca="false">SUMIFS('Master List'!$D:$D,'Master List'!$F:$F,$A126,'Master List'!$B:$B,T$2)</f>
        <v>0</v>
      </c>
      <c r="U126" s="34" t="n">
        <f aca="false">SUMIFS('Master List'!$D:$D,'Master List'!$F:$F,$A126,'Master List'!$B:$B,U$2)</f>
        <v>0</v>
      </c>
      <c r="V126" s="34" t="n">
        <f aca="false">SUMIFS('Master List'!$D:$D,'Master List'!$F:$F,$A126,'Master List'!$B:$B,V$2)</f>
        <v>0</v>
      </c>
      <c r="W126" s="34" t="n">
        <f aca="false">SUMIFS('Master List'!$D:$D,'Master List'!$F:$F,$A126,'Master List'!$B:$B,W$2)</f>
        <v>0</v>
      </c>
      <c r="X126" s="34" t="n">
        <f aca="false">SUMIFS('Master List'!$D:$D,'Master List'!$F:$F,$A126,'Master List'!$B:$B,X$2)</f>
        <v>0</v>
      </c>
      <c r="Y126" s="34" t="n">
        <f aca="false">SUMIFS('Master List'!$D:$D,'Master List'!$F:$F,$A126,'Master List'!$B:$B,Y$2)</f>
        <v>0</v>
      </c>
      <c r="Z126" s="52" t="n">
        <f aca="false">SUMIFS('Master List'!$D:$D,'Master List'!$F:$F,$A126)</f>
        <v>6</v>
      </c>
      <c r="AA126" s="53" t="n">
        <f aca="false">Z126-SUM(D126:Y126)</f>
        <v>0</v>
      </c>
      <c r="AB126" s="1"/>
    </row>
    <row r="127" customFormat="false" ht="15.75" hidden="false" customHeight="true" outlineLevel="0" collapsed="false">
      <c r="A127" s="1" t="s">
        <v>1121</v>
      </c>
      <c r="B127" s="1"/>
      <c r="C127" s="1"/>
      <c r="D127" s="34" t="n">
        <f aca="false">SUMIFS('Master List'!$D:$D,'Master List'!$F:$F,$A127,'Master List'!$B:$B,D$2)</f>
        <v>0</v>
      </c>
      <c r="E127" s="34" t="n">
        <f aca="false">SUMIFS('Master List'!$D:$D,'Master List'!$F:$F,$A127,'Master List'!$B:$B,E$2)</f>
        <v>0</v>
      </c>
      <c r="F127" s="34" t="n">
        <f aca="false">SUMIFS('Master List'!$D:$D,'Master List'!$F:$F,$A127,'Master List'!$B:$B,F$2)</f>
        <v>0</v>
      </c>
      <c r="G127" s="34" t="n">
        <f aca="false">SUMIFS('Master List'!$D:$D,'Master List'!$F:$F,$A127,'Master List'!$B:$B,G$2)</f>
        <v>0</v>
      </c>
      <c r="H127" s="34" t="n">
        <f aca="false">SUMIFS('Master List'!$D:$D,'Master List'!$F:$F,$A127,'Master List'!$B:$B,H$2)</f>
        <v>0</v>
      </c>
      <c r="I127" s="34" t="n">
        <f aca="false">SUMIFS('Master List'!$D:$D,'Master List'!$F:$F,$A127,'Master List'!$B:$B,I$2)</f>
        <v>0</v>
      </c>
      <c r="J127" s="34" t="n">
        <f aca="false">SUMIFS('Master List'!$D:$D,'Master List'!$F:$F,$A127,'Master List'!$B:$B,J$2)</f>
        <v>0</v>
      </c>
      <c r="K127" s="34" t="n">
        <f aca="false">SUMIFS('Master List'!$D:$D,'Master List'!$F:$F,$A127,'Master List'!$B:$B,K$2)</f>
        <v>0</v>
      </c>
      <c r="L127" s="34" t="n">
        <f aca="false">SUMIFS('Master List'!$D:$D,'Master List'!$F:$F,$A127,'Master List'!$B:$B,L$2)</f>
        <v>5</v>
      </c>
      <c r="M127" s="34" t="n">
        <f aca="false">SUMIFS('Master List'!$D:$D,'Master List'!$F:$F,$A127,'Master List'!$B:$B,M$2)</f>
        <v>1</v>
      </c>
      <c r="N127" s="34" t="n">
        <f aca="false">SUMIFS('Master List'!$D:$D,'Master List'!$F:$F,$A127,'Master List'!$B:$B,N$2)</f>
        <v>6</v>
      </c>
      <c r="O127" s="34" t="n">
        <f aca="false">SUMIFS('Master List'!$D:$D,'Master List'!$F:$F,$A127,'Master List'!$B:$B,O$2)</f>
        <v>0</v>
      </c>
      <c r="P127" s="34" t="n">
        <f aca="false">SUMIFS('Master List'!$D:$D,'Master List'!$F:$F,$A127,'Master List'!$B:$B,P$2)</f>
        <v>0</v>
      </c>
      <c r="Q127" s="34" t="n">
        <f aca="false">SUMIFS('Master List'!$D:$D,'Master List'!$F:$F,$A127,'Master List'!$B:$B,Q$2)</f>
        <v>1</v>
      </c>
      <c r="R127" s="34" t="n">
        <f aca="false">SUMIFS('Master List'!$D:$D,'Master List'!$F:$F,$A127,'Master List'!$B:$B,R$2)</f>
        <v>0</v>
      </c>
      <c r="S127" s="34" t="n">
        <f aca="false">SUMIFS('Master List'!$D:$D,'Master List'!$F:$F,$A127,'Master List'!$B:$B,S$2)</f>
        <v>0</v>
      </c>
      <c r="T127" s="34" t="n">
        <f aca="false">SUMIFS('Master List'!$D:$D,'Master List'!$F:$F,$A127,'Master List'!$B:$B,T$2)</f>
        <v>0</v>
      </c>
      <c r="U127" s="34" t="n">
        <f aca="false">SUMIFS('Master List'!$D:$D,'Master List'!$F:$F,$A127,'Master List'!$B:$B,U$2)</f>
        <v>0</v>
      </c>
      <c r="V127" s="34" t="n">
        <f aca="false">SUMIFS('Master List'!$D:$D,'Master List'!$F:$F,$A127,'Master List'!$B:$B,V$2)</f>
        <v>0</v>
      </c>
      <c r="W127" s="34" t="n">
        <f aca="false">SUMIFS('Master List'!$D:$D,'Master List'!$F:$F,$A127,'Master List'!$B:$B,W$2)</f>
        <v>0</v>
      </c>
      <c r="X127" s="34" t="n">
        <f aca="false">SUMIFS('Master List'!$D:$D,'Master List'!$F:$F,$A127,'Master List'!$B:$B,X$2)</f>
        <v>0</v>
      </c>
      <c r="Y127" s="34" t="n">
        <f aca="false">SUMIFS('Master List'!$D:$D,'Master List'!$F:$F,$A127,'Master List'!$B:$B,Y$2)</f>
        <v>0</v>
      </c>
      <c r="Z127" s="52" t="n">
        <f aca="false">SUMIFS('Master List'!$D:$D,'Master List'!$F:$F,$A127)</f>
        <v>13</v>
      </c>
      <c r="AA127" s="53" t="n">
        <f aca="false">Z127-SUM(D127:Y127)</f>
        <v>0</v>
      </c>
      <c r="AB127" s="1"/>
    </row>
    <row r="128" customFormat="false" ht="15.75" hidden="false" customHeight="true" outlineLevel="0" collapsed="false">
      <c r="A128" s="1" t="s">
        <v>1219</v>
      </c>
      <c r="B128" s="1"/>
      <c r="C128" s="1"/>
      <c r="D128" s="34" t="n">
        <f aca="false">SUMIFS('Master List'!$D:$D,'Master List'!$F:$F,$A128,'Master List'!$B:$B,D$2)</f>
        <v>0</v>
      </c>
      <c r="E128" s="34" t="n">
        <f aca="false">SUMIFS('Master List'!$D:$D,'Master List'!$F:$F,$A128,'Master List'!$B:$B,E$2)</f>
        <v>0</v>
      </c>
      <c r="F128" s="34" t="n">
        <f aca="false">SUMIFS('Master List'!$D:$D,'Master List'!$F:$F,$A128,'Master List'!$B:$B,F$2)</f>
        <v>0</v>
      </c>
      <c r="G128" s="34" t="n">
        <f aca="false">SUMIFS('Master List'!$D:$D,'Master List'!$F:$F,$A128,'Master List'!$B:$B,G$2)</f>
        <v>0</v>
      </c>
      <c r="H128" s="34" t="n">
        <f aca="false">SUMIFS('Master List'!$D:$D,'Master List'!$F:$F,$A128,'Master List'!$B:$B,H$2)</f>
        <v>0</v>
      </c>
      <c r="I128" s="34" t="n">
        <f aca="false">SUMIFS('Master List'!$D:$D,'Master List'!$F:$F,$A128,'Master List'!$B:$B,I$2)</f>
        <v>0</v>
      </c>
      <c r="J128" s="34" t="n">
        <f aca="false">SUMIFS('Master List'!$D:$D,'Master List'!$F:$F,$A128,'Master List'!$B:$B,J$2)</f>
        <v>0</v>
      </c>
      <c r="K128" s="34" t="n">
        <f aca="false">SUMIFS('Master List'!$D:$D,'Master List'!$F:$F,$A128,'Master List'!$B:$B,K$2)</f>
        <v>0</v>
      </c>
      <c r="L128" s="34" t="n">
        <f aca="false">SUMIFS('Master List'!$D:$D,'Master List'!$F:$F,$A128,'Master List'!$B:$B,L$2)</f>
        <v>5</v>
      </c>
      <c r="M128" s="34" t="n">
        <f aca="false">SUMIFS('Master List'!$D:$D,'Master List'!$F:$F,$A128,'Master List'!$B:$B,M$2)</f>
        <v>1</v>
      </c>
      <c r="N128" s="34" t="n">
        <f aca="false">SUMIFS('Master List'!$D:$D,'Master List'!$F:$F,$A128,'Master List'!$B:$B,N$2)</f>
        <v>6</v>
      </c>
      <c r="O128" s="34" t="n">
        <f aca="false">SUMIFS('Master List'!$D:$D,'Master List'!$F:$F,$A128,'Master List'!$B:$B,O$2)</f>
        <v>0</v>
      </c>
      <c r="P128" s="34" t="n">
        <f aca="false">SUMIFS('Master List'!$D:$D,'Master List'!$F:$F,$A128,'Master List'!$B:$B,P$2)</f>
        <v>0</v>
      </c>
      <c r="Q128" s="34" t="n">
        <f aca="false">SUMIFS('Master List'!$D:$D,'Master List'!$F:$F,$A128,'Master List'!$B:$B,Q$2)</f>
        <v>1</v>
      </c>
      <c r="R128" s="34" t="n">
        <f aca="false">SUMIFS('Master List'!$D:$D,'Master List'!$F:$F,$A128,'Master List'!$B:$B,R$2)</f>
        <v>0</v>
      </c>
      <c r="S128" s="34" t="n">
        <f aca="false">SUMIFS('Master List'!$D:$D,'Master List'!$F:$F,$A128,'Master List'!$B:$B,S$2)</f>
        <v>0</v>
      </c>
      <c r="T128" s="34" t="n">
        <f aca="false">SUMIFS('Master List'!$D:$D,'Master List'!$F:$F,$A128,'Master List'!$B:$B,T$2)</f>
        <v>0</v>
      </c>
      <c r="U128" s="34" t="n">
        <f aca="false">SUMIFS('Master List'!$D:$D,'Master List'!$F:$F,$A128,'Master List'!$B:$B,U$2)</f>
        <v>0</v>
      </c>
      <c r="V128" s="34" t="n">
        <f aca="false">SUMIFS('Master List'!$D:$D,'Master List'!$F:$F,$A128,'Master List'!$B:$B,V$2)</f>
        <v>0</v>
      </c>
      <c r="W128" s="34" t="n">
        <f aca="false">SUMIFS('Master List'!$D:$D,'Master List'!$F:$F,$A128,'Master List'!$B:$B,W$2)</f>
        <v>0</v>
      </c>
      <c r="X128" s="34" t="n">
        <f aca="false">SUMIFS('Master List'!$D:$D,'Master List'!$F:$F,$A128,'Master List'!$B:$B,X$2)</f>
        <v>0</v>
      </c>
      <c r="Y128" s="34" t="n">
        <f aca="false">SUMIFS('Master List'!$D:$D,'Master List'!$F:$F,$A128,'Master List'!$B:$B,Y$2)</f>
        <v>0</v>
      </c>
      <c r="Z128" s="52" t="n">
        <f aca="false">SUMIFS('Master List'!$D:$D,'Master List'!$F:$F,$A128)</f>
        <v>13</v>
      </c>
      <c r="AA128" s="53" t="n">
        <f aca="false">Z128-SUM(D128:Y128)</f>
        <v>0</v>
      </c>
      <c r="AB128" s="1"/>
    </row>
    <row r="129" customFormat="false" ht="15.75" hidden="false" customHeight="true" outlineLevel="0" collapsed="false">
      <c r="A129" s="1" t="s">
        <v>2511</v>
      </c>
      <c r="B129" s="1"/>
      <c r="C129" s="1"/>
      <c r="D129" s="34" t="n">
        <f aca="false">SUMIFS('Master List'!$D:$D,'Master List'!$F:$F,$A129,'Master List'!$B:$B,D$2)</f>
        <v>0</v>
      </c>
      <c r="E129" s="34" t="n">
        <f aca="false">SUMIFS('Master List'!$D:$D,'Master List'!$F:$F,$A129,'Master List'!$B:$B,E$2)</f>
        <v>0</v>
      </c>
      <c r="F129" s="34" t="n">
        <f aca="false">SUMIFS('Master List'!$D:$D,'Master List'!$F:$F,$A129,'Master List'!$B:$B,F$2)</f>
        <v>12</v>
      </c>
      <c r="G129" s="34" t="n">
        <f aca="false">SUMIFS('Master List'!$D:$D,'Master List'!$F:$F,$A129,'Master List'!$B:$B,G$2)</f>
        <v>0</v>
      </c>
      <c r="H129" s="34" t="n">
        <f aca="false">SUMIFS('Master List'!$D:$D,'Master List'!$F:$F,$A129,'Master List'!$B:$B,H$2)</f>
        <v>0</v>
      </c>
      <c r="I129" s="34" t="n">
        <f aca="false">SUMIFS('Master List'!$D:$D,'Master List'!$F:$F,$A129,'Master List'!$B:$B,I$2)</f>
        <v>0</v>
      </c>
      <c r="J129" s="34" t="n">
        <f aca="false">SUMIFS('Master List'!$D:$D,'Master List'!$F:$F,$A129,'Master List'!$B:$B,J$2)</f>
        <v>0</v>
      </c>
      <c r="K129" s="34" t="n">
        <f aca="false">SUMIFS('Master List'!$D:$D,'Master List'!$F:$F,$A129,'Master List'!$B:$B,K$2)</f>
        <v>0</v>
      </c>
      <c r="L129" s="34" t="n">
        <f aca="false">SUMIFS('Master List'!$D:$D,'Master List'!$F:$F,$A129,'Master List'!$B:$B,L$2)</f>
        <v>0</v>
      </c>
      <c r="M129" s="34" t="n">
        <f aca="false">SUMIFS('Master List'!$D:$D,'Master List'!$F:$F,$A129,'Master List'!$B:$B,M$2)</f>
        <v>0</v>
      </c>
      <c r="N129" s="34" t="n">
        <f aca="false">SUMIFS('Master List'!$D:$D,'Master List'!$F:$F,$A129,'Master List'!$B:$B,N$2)</f>
        <v>0</v>
      </c>
      <c r="O129" s="34" t="n">
        <f aca="false">SUMIFS('Master List'!$D:$D,'Master List'!$F:$F,$A129,'Master List'!$B:$B,O$2)</f>
        <v>0</v>
      </c>
      <c r="P129" s="34" t="n">
        <f aca="false">SUMIFS('Master List'!$D:$D,'Master List'!$F:$F,$A129,'Master List'!$B:$B,P$2)</f>
        <v>0</v>
      </c>
      <c r="Q129" s="34" t="n">
        <f aca="false">SUMIFS('Master List'!$D:$D,'Master List'!$F:$F,$A129,'Master List'!$B:$B,Q$2)</f>
        <v>0</v>
      </c>
      <c r="R129" s="34" t="n">
        <f aca="false">SUMIFS('Master List'!$D:$D,'Master List'!$F:$F,$A129,'Master List'!$B:$B,R$2)</f>
        <v>0</v>
      </c>
      <c r="S129" s="34" t="n">
        <f aca="false">SUMIFS('Master List'!$D:$D,'Master List'!$F:$F,$A129,'Master List'!$B:$B,S$2)</f>
        <v>0</v>
      </c>
      <c r="T129" s="34" t="n">
        <f aca="false">SUMIFS('Master List'!$D:$D,'Master List'!$F:$F,$A129,'Master List'!$B:$B,T$2)</f>
        <v>0</v>
      </c>
      <c r="U129" s="34" t="n">
        <f aca="false">SUMIFS('Master List'!$D:$D,'Master List'!$F:$F,$A129,'Master List'!$B:$B,U$2)</f>
        <v>0</v>
      </c>
      <c r="V129" s="34" t="n">
        <f aca="false">SUMIFS('Master List'!$D:$D,'Master List'!$F:$F,$A129,'Master List'!$B:$B,V$2)</f>
        <v>0</v>
      </c>
      <c r="W129" s="34" t="n">
        <f aca="false">SUMIFS('Master List'!$D:$D,'Master List'!$F:$F,$A129,'Master List'!$B:$B,W$2)</f>
        <v>0</v>
      </c>
      <c r="X129" s="34" t="n">
        <f aca="false">SUMIFS('Master List'!$D:$D,'Master List'!$F:$F,$A129,'Master List'!$B:$B,X$2)</f>
        <v>0</v>
      </c>
      <c r="Y129" s="34" t="n">
        <f aca="false">SUMIFS('Master List'!$D:$D,'Master List'!$F:$F,$A129,'Master List'!$B:$B,Y$2)</f>
        <v>0</v>
      </c>
      <c r="Z129" s="52" t="n">
        <f aca="false">SUMIFS('Master List'!$D:$D,'Master List'!$F:$F,$A129)</f>
        <v>12</v>
      </c>
      <c r="AA129" s="53" t="n">
        <f aca="false">Z129-SUM(D129:Y129)</f>
        <v>0</v>
      </c>
      <c r="AB129" s="1"/>
    </row>
    <row r="130" customFormat="false" ht="15.75" hidden="false" customHeight="true" outlineLevel="0" collapsed="false">
      <c r="A130" s="1" t="s">
        <v>666</v>
      </c>
      <c r="B130" s="1"/>
      <c r="C130" s="1"/>
      <c r="D130" s="34" t="n">
        <f aca="false">SUMIFS('Master List'!$D:$D,'Master List'!$F:$F,$A130,'Master List'!$B:$B,D$2)</f>
        <v>0</v>
      </c>
      <c r="E130" s="34" t="n">
        <f aca="false">SUMIFS('Master List'!$D:$D,'Master List'!$F:$F,$A130,'Master List'!$B:$B,E$2)</f>
        <v>0</v>
      </c>
      <c r="F130" s="34" t="n">
        <f aca="false">SUMIFS('Master List'!$D:$D,'Master List'!$F:$F,$A130,'Master List'!$B:$B,F$2)</f>
        <v>0</v>
      </c>
      <c r="G130" s="34" t="n">
        <f aca="false">SUMIFS('Master List'!$D:$D,'Master List'!$F:$F,$A130,'Master List'!$B:$B,G$2)</f>
        <v>0</v>
      </c>
      <c r="H130" s="34" t="n">
        <f aca="false">SUMIFS('Master List'!$D:$D,'Master List'!$F:$F,$A130,'Master List'!$B:$B,H$2)</f>
        <v>0</v>
      </c>
      <c r="I130" s="34" t="n">
        <f aca="false">SUMIFS('Master List'!$D:$D,'Master List'!$F:$F,$A130,'Master List'!$B:$B,I$2)</f>
        <v>0</v>
      </c>
      <c r="J130" s="34" t="n">
        <f aca="false">SUMIFS('Master List'!$D:$D,'Master List'!$F:$F,$A130,'Master List'!$B:$B,J$2)</f>
        <v>0</v>
      </c>
      <c r="K130" s="34" t="n">
        <f aca="false">SUMIFS('Master List'!$D:$D,'Master List'!$F:$F,$A130,'Master List'!$B:$B,K$2)</f>
        <v>0</v>
      </c>
      <c r="L130" s="34" t="n">
        <f aca="false">SUMIFS('Master List'!$D:$D,'Master List'!$F:$F,$A130,'Master List'!$B:$B,L$2)</f>
        <v>5</v>
      </c>
      <c r="M130" s="34" t="n">
        <f aca="false">SUMIFS('Master List'!$D:$D,'Master List'!$F:$F,$A130,'Master List'!$B:$B,M$2)</f>
        <v>1</v>
      </c>
      <c r="N130" s="34" t="n">
        <f aca="false">SUMIFS('Master List'!$D:$D,'Master List'!$F:$F,$A130,'Master List'!$B:$B,N$2)</f>
        <v>6</v>
      </c>
      <c r="O130" s="34" t="n">
        <f aca="false">SUMIFS('Master List'!$D:$D,'Master List'!$F:$F,$A130,'Master List'!$B:$B,O$2)</f>
        <v>0</v>
      </c>
      <c r="P130" s="34" t="n">
        <f aca="false">SUMIFS('Master List'!$D:$D,'Master List'!$F:$F,$A130,'Master List'!$B:$B,P$2)</f>
        <v>0</v>
      </c>
      <c r="Q130" s="34" t="n">
        <f aca="false">SUMIFS('Master List'!$D:$D,'Master List'!$F:$F,$A130,'Master List'!$B:$B,Q$2)</f>
        <v>1</v>
      </c>
      <c r="R130" s="34" t="n">
        <f aca="false">SUMIFS('Master List'!$D:$D,'Master List'!$F:$F,$A130,'Master List'!$B:$B,R$2)</f>
        <v>0</v>
      </c>
      <c r="S130" s="34" t="n">
        <f aca="false">SUMIFS('Master List'!$D:$D,'Master List'!$F:$F,$A130,'Master List'!$B:$B,S$2)</f>
        <v>0</v>
      </c>
      <c r="T130" s="34" t="n">
        <f aca="false">SUMIFS('Master List'!$D:$D,'Master List'!$F:$F,$A130,'Master List'!$B:$B,T$2)</f>
        <v>0</v>
      </c>
      <c r="U130" s="34" t="n">
        <f aca="false">SUMIFS('Master List'!$D:$D,'Master List'!$F:$F,$A130,'Master List'!$B:$B,U$2)</f>
        <v>0</v>
      </c>
      <c r="V130" s="34" t="n">
        <f aca="false">SUMIFS('Master List'!$D:$D,'Master List'!$F:$F,$A130,'Master List'!$B:$B,V$2)</f>
        <v>0</v>
      </c>
      <c r="W130" s="34" t="n">
        <f aca="false">SUMIFS('Master List'!$D:$D,'Master List'!$F:$F,$A130,'Master List'!$B:$B,W$2)</f>
        <v>0</v>
      </c>
      <c r="X130" s="34" t="n">
        <f aca="false">SUMIFS('Master List'!$D:$D,'Master List'!$F:$F,$A130,'Master List'!$B:$B,X$2)</f>
        <v>0</v>
      </c>
      <c r="Y130" s="34" t="n">
        <f aca="false">SUMIFS('Master List'!$D:$D,'Master List'!$F:$F,$A130,'Master List'!$B:$B,Y$2)</f>
        <v>0</v>
      </c>
      <c r="Z130" s="52" t="n">
        <f aca="false">SUMIFS('Master List'!$D:$D,'Master List'!$F:$F,$A130)</f>
        <v>13</v>
      </c>
      <c r="AA130" s="53" t="n">
        <f aca="false">Z130-SUM(D130:Y130)</f>
        <v>0</v>
      </c>
      <c r="AB130" s="1"/>
    </row>
    <row r="131" customFormat="false" ht="15.75" hidden="false" customHeight="true" outlineLevel="0" collapsed="false">
      <c r="A131" s="1" t="s">
        <v>2399</v>
      </c>
      <c r="B131" s="1"/>
      <c r="C131" s="1"/>
      <c r="D131" s="34" t="n">
        <f aca="false">SUMIFS('Master List'!$D:$D,'Master List'!$F:$F,$A131,'Master List'!$B:$B,D$2)</f>
        <v>0</v>
      </c>
      <c r="E131" s="34" t="n">
        <f aca="false">SUMIFS('Master List'!$D:$D,'Master List'!$F:$F,$A131,'Master List'!$B:$B,E$2)</f>
        <v>0</v>
      </c>
      <c r="F131" s="34" t="n">
        <f aca="false">SUMIFS('Master List'!$D:$D,'Master List'!$F:$F,$A131,'Master List'!$B:$B,F$2)</f>
        <v>0</v>
      </c>
      <c r="G131" s="34" t="n">
        <f aca="false">SUMIFS('Master List'!$D:$D,'Master List'!$F:$F,$A131,'Master List'!$B:$B,G$2)</f>
        <v>0</v>
      </c>
      <c r="H131" s="34" t="n">
        <f aca="false">SUMIFS('Master List'!$D:$D,'Master List'!$F:$F,$A131,'Master List'!$B:$B,H$2)</f>
        <v>0</v>
      </c>
      <c r="I131" s="34" t="n">
        <f aca="false">SUMIFS('Master List'!$D:$D,'Master List'!$F:$F,$A131,'Master List'!$B:$B,I$2)</f>
        <v>0</v>
      </c>
      <c r="J131" s="34" t="n">
        <f aca="false">SUMIFS('Master List'!$D:$D,'Master List'!$F:$F,$A131,'Master List'!$B:$B,J$2)</f>
        <v>0</v>
      </c>
      <c r="K131" s="34" t="n">
        <f aca="false">SUMIFS('Master List'!$D:$D,'Master List'!$F:$F,$A131,'Master List'!$B:$B,K$2)</f>
        <v>0</v>
      </c>
      <c r="L131" s="34" t="n">
        <f aca="false">SUMIFS('Master List'!$D:$D,'Master List'!$F:$F,$A131,'Master List'!$B:$B,L$2)</f>
        <v>5</v>
      </c>
      <c r="M131" s="34" t="n">
        <f aca="false">SUMIFS('Master List'!$D:$D,'Master List'!$F:$F,$A131,'Master List'!$B:$B,M$2)</f>
        <v>1</v>
      </c>
      <c r="N131" s="34" t="n">
        <f aca="false">SUMIFS('Master List'!$D:$D,'Master List'!$F:$F,$A131,'Master List'!$B:$B,N$2)</f>
        <v>6</v>
      </c>
      <c r="O131" s="34" t="n">
        <f aca="false">SUMIFS('Master List'!$D:$D,'Master List'!$F:$F,$A131,'Master List'!$B:$B,O$2)</f>
        <v>0</v>
      </c>
      <c r="P131" s="34" t="n">
        <f aca="false">SUMIFS('Master List'!$D:$D,'Master List'!$F:$F,$A131,'Master List'!$B:$B,P$2)</f>
        <v>0</v>
      </c>
      <c r="Q131" s="34" t="n">
        <f aca="false">SUMIFS('Master List'!$D:$D,'Master List'!$F:$F,$A131,'Master List'!$B:$B,Q$2)</f>
        <v>1</v>
      </c>
      <c r="R131" s="34" t="n">
        <f aca="false">SUMIFS('Master List'!$D:$D,'Master List'!$F:$F,$A131,'Master List'!$B:$B,R$2)</f>
        <v>0</v>
      </c>
      <c r="S131" s="34" t="n">
        <f aca="false">SUMIFS('Master List'!$D:$D,'Master List'!$F:$F,$A131,'Master List'!$B:$B,S$2)</f>
        <v>0</v>
      </c>
      <c r="T131" s="34" t="n">
        <f aca="false">SUMIFS('Master List'!$D:$D,'Master List'!$F:$F,$A131,'Master List'!$B:$B,T$2)</f>
        <v>0</v>
      </c>
      <c r="U131" s="34" t="n">
        <f aca="false">SUMIFS('Master List'!$D:$D,'Master List'!$F:$F,$A131,'Master List'!$B:$B,U$2)</f>
        <v>0</v>
      </c>
      <c r="V131" s="34" t="n">
        <f aca="false">SUMIFS('Master List'!$D:$D,'Master List'!$F:$F,$A131,'Master List'!$B:$B,V$2)</f>
        <v>0</v>
      </c>
      <c r="W131" s="34" t="n">
        <f aca="false">SUMIFS('Master List'!$D:$D,'Master List'!$F:$F,$A131,'Master List'!$B:$B,W$2)</f>
        <v>0</v>
      </c>
      <c r="X131" s="34" t="n">
        <f aca="false">SUMIFS('Master List'!$D:$D,'Master List'!$F:$F,$A131,'Master List'!$B:$B,X$2)</f>
        <v>0</v>
      </c>
      <c r="Y131" s="34" t="n">
        <f aca="false">SUMIFS('Master List'!$D:$D,'Master List'!$F:$F,$A131,'Master List'!$B:$B,Y$2)</f>
        <v>0</v>
      </c>
      <c r="Z131" s="52" t="n">
        <f aca="false">SUMIFS('Master List'!$D:$D,'Master List'!$F:$F,$A131)</f>
        <v>13</v>
      </c>
      <c r="AA131" s="53" t="n">
        <f aca="false">Z131-SUM(D131:Y131)</f>
        <v>0</v>
      </c>
      <c r="AB131" s="1"/>
    </row>
    <row r="132" customFormat="false" ht="15.75" hidden="false" customHeight="true" outlineLevel="0" collapsed="false">
      <c r="A132" s="1" t="s">
        <v>2547</v>
      </c>
      <c r="B132" s="1"/>
      <c r="C132" s="1"/>
      <c r="D132" s="34" t="n">
        <f aca="false">SUMIFS('Master List'!$D:$D,'Master List'!$F:$F,$A132,'Master List'!$B:$B,D$2)</f>
        <v>0</v>
      </c>
      <c r="E132" s="34" t="n">
        <f aca="false">SUMIFS('Master List'!$D:$D,'Master List'!$F:$F,$A132,'Master List'!$B:$B,E$2)</f>
        <v>0</v>
      </c>
      <c r="F132" s="34" t="n">
        <f aca="false">SUMIFS('Master List'!$D:$D,'Master List'!$F:$F,$A132,'Master List'!$B:$B,F$2)</f>
        <v>0</v>
      </c>
      <c r="G132" s="34" t="n">
        <f aca="false">SUMIFS('Master List'!$D:$D,'Master List'!$F:$F,$A132,'Master List'!$B:$B,G$2)</f>
        <v>0</v>
      </c>
      <c r="H132" s="34" t="n">
        <f aca="false">SUMIFS('Master List'!$D:$D,'Master List'!$F:$F,$A132,'Master List'!$B:$B,H$2)</f>
        <v>0</v>
      </c>
      <c r="I132" s="34" t="n">
        <f aca="false">SUMIFS('Master List'!$D:$D,'Master List'!$F:$F,$A132,'Master List'!$B:$B,I$2)</f>
        <v>0</v>
      </c>
      <c r="J132" s="34" t="n">
        <f aca="false">SUMIFS('Master List'!$D:$D,'Master List'!$F:$F,$A132,'Master List'!$B:$B,J$2)</f>
        <v>0</v>
      </c>
      <c r="K132" s="34" t="n">
        <f aca="false">SUMIFS('Master List'!$D:$D,'Master List'!$F:$F,$A132,'Master List'!$B:$B,K$2)</f>
        <v>0</v>
      </c>
      <c r="L132" s="34" t="n">
        <f aca="false">SUMIFS('Master List'!$D:$D,'Master List'!$F:$F,$A132,'Master List'!$B:$B,L$2)</f>
        <v>0</v>
      </c>
      <c r="M132" s="34" t="n">
        <f aca="false">SUMIFS('Master List'!$D:$D,'Master List'!$F:$F,$A132,'Master List'!$B:$B,M$2)</f>
        <v>0</v>
      </c>
      <c r="N132" s="34" t="n">
        <f aca="false">SUMIFS('Master List'!$D:$D,'Master List'!$F:$F,$A132,'Master List'!$B:$B,N$2)</f>
        <v>0</v>
      </c>
      <c r="O132" s="34" t="n">
        <f aca="false">SUMIFS('Master List'!$D:$D,'Master List'!$F:$F,$A132,'Master List'!$B:$B,O$2)</f>
        <v>0</v>
      </c>
      <c r="P132" s="34" t="n">
        <f aca="false">SUMIFS('Master List'!$D:$D,'Master List'!$F:$F,$A132,'Master List'!$B:$B,P$2)</f>
        <v>0</v>
      </c>
      <c r="Q132" s="34" t="n">
        <f aca="false">SUMIFS('Master List'!$D:$D,'Master List'!$F:$F,$A132,'Master List'!$B:$B,Q$2)</f>
        <v>0</v>
      </c>
      <c r="R132" s="34" t="n">
        <f aca="false">SUMIFS('Master List'!$D:$D,'Master List'!$F:$F,$A132,'Master List'!$B:$B,R$2)</f>
        <v>13</v>
      </c>
      <c r="S132" s="34" t="n">
        <f aca="false">SUMIFS('Master List'!$D:$D,'Master List'!$F:$F,$A132,'Master List'!$B:$B,S$2)</f>
        <v>0</v>
      </c>
      <c r="T132" s="34" t="n">
        <f aca="false">SUMIFS('Master List'!$D:$D,'Master List'!$F:$F,$A132,'Master List'!$B:$B,T$2)</f>
        <v>0</v>
      </c>
      <c r="U132" s="34" t="n">
        <f aca="false">SUMIFS('Master List'!$D:$D,'Master List'!$F:$F,$A132,'Master List'!$B:$B,U$2)</f>
        <v>0</v>
      </c>
      <c r="V132" s="34" t="n">
        <f aca="false">SUMIFS('Master List'!$D:$D,'Master List'!$F:$F,$A132,'Master List'!$B:$B,V$2)</f>
        <v>0</v>
      </c>
      <c r="W132" s="34" t="n">
        <f aca="false">SUMIFS('Master List'!$D:$D,'Master List'!$F:$F,$A132,'Master List'!$B:$B,W$2)</f>
        <v>0</v>
      </c>
      <c r="X132" s="34" t="n">
        <f aca="false">SUMIFS('Master List'!$D:$D,'Master List'!$F:$F,$A132,'Master List'!$B:$B,X$2)</f>
        <v>0</v>
      </c>
      <c r="Y132" s="34" t="n">
        <f aca="false">SUMIFS('Master List'!$D:$D,'Master List'!$F:$F,$A132,'Master List'!$B:$B,Y$2)</f>
        <v>0</v>
      </c>
      <c r="Z132" s="52" t="n">
        <f aca="false">SUMIFS('Master List'!$D:$D,'Master List'!$F:$F,$A132)</f>
        <v>13</v>
      </c>
      <c r="AA132" s="53" t="n">
        <f aca="false">Z132-SUM(D132:Y132)</f>
        <v>0</v>
      </c>
      <c r="AB132" s="1"/>
    </row>
    <row r="133" customFormat="false" ht="15.75" hidden="false" customHeight="true" outlineLevel="0" collapsed="false">
      <c r="A133" s="1" t="s">
        <v>2569</v>
      </c>
      <c r="B133" s="1"/>
      <c r="C133" s="1"/>
      <c r="D133" s="34" t="n">
        <f aca="false">SUMIFS('Master List'!$D:$D,'Master List'!$F:$F,$A133,'Master List'!$B:$B,D$2)</f>
        <v>0</v>
      </c>
      <c r="E133" s="34" t="n">
        <f aca="false">SUMIFS('Master List'!$D:$D,'Master List'!$F:$F,$A133,'Master List'!$B:$B,E$2)</f>
        <v>0</v>
      </c>
      <c r="F133" s="34" t="n">
        <f aca="false">SUMIFS('Master List'!$D:$D,'Master List'!$F:$F,$A133,'Master List'!$B:$B,F$2)</f>
        <v>0</v>
      </c>
      <c r="G133" s="34" t="n">
        <f aca="false">SUMIFS('Master List'!$D:$D,'Master List'!$F:$F,$A133,'Master List'!$B:$B,G$2)</f>
        <v>0</v>
      </c>
      <c r="H133" s="34" t="n">
        <f aca="false">SUMIFS('Master List'!$D:$D,'Master List'!$F:$F,$A133,'Master List'!$B:$B,H$2)</f>
        <v>12</v>
      </c>
      <c r="I133" s="34" t="n">
        <f aca="false">SUMIFS('Master List'!$D:$D,'Master List'!$F:$F,$A133,'Master List'!$B:$B,I$2)</f>
        <v>0</v>
      </c>
      <c r="J133" s="34" t="n">
        <f aca="false">SUMIFS('Master List'!$D:$D,'Master List'!$F:$F,$A133,'Master List'!$B:$B,J$2)</f>
        <v>0</v>
      </c>
      <c r="K133" s="34" t="n">
        <f aca="false">SUMIFS('Master List'!$D:$D,'Master List'!$F:$F,$A133,'Master List'!$B:$B,K$2)</f>
        <v>0</v>
      </c>
      <c r="L133" s="34" t="n">
        <f aca="false">SUMIFS('Master List'!$D:$D,'Master List'!$F:$F,$A133,'Master List'!$B:$B,L$2)</f>
        <v>0</v>
      </c>
      <c r="M133" s="34" t="n">
        <f aca="false">SUMIFS('Master List'!$D:$D,'Master List'!$F:$F,$A133,'Master List'!$B:$B,M$2)</f>
        <v>0</v>
      </c>
      <c r="N133" s="34" t="n">
        <f aca="false">SUMIFS('Master List'!$D:$D,'Master List'!$F:$F,$A133,'Master List'!$B:$B,N$2)</f>
        <v>0</v>
      </c>
      <c r="O133" s="34" t="n">
        <f aca="false">SUMIFS('Master List'!$D:$D,'Master List'!$F:$F,$A133,'Master List'!$B:$B,O$2)</f>
        <v>0</v>
      </c>
      <c r="P133" s="34" t="n">
        <f aca="false">SUMIFS('Master List'!$D:$D,'Master List'!$F:$F,$A133,'Master List'!$B:$B,P$2)</f>
        <v>0</v>
      </c>
      <c r="Q133" s="34" t="n">
        <f aca="false">SUMIFS('Master List'!$D:$D,'Master List'!$F:$F,$A133,'Master List'!$B:$B,Q$2)</f>
        <v>0</v>
      </c>
      <c r="R133" s="34" t="n">
        <f aca="false">SUMIFS('Master List'!$D:$D,'Master List'!$F:$F,$A133,'Master List'!$B:$B,R$2)</f>
        <v>0</v>
      </c>
      <c r="S133" s="34" t="n">
        <f aca="false">SUMIFS('Master List'!$D:$D,'Master List'!$F:$F,$A133,'Master List'!$B:$B,S$2)</f>
        <v>0</v>
      </c>
      <c r="T133" s="34" t="n">
        <f aca="false">SUMIFS('Master List'!$D:$D,'Master List'!$F:$F,$A133,'Master List'!$B:$B,T$2)</f>
        <v>0</v>
      </c>
      <c r="U133" s="34" t="n">
        <f aca="false">SUMIFS('Master List'!$D:$D,'Master List'!$F:$F,$A133,'Master List'!$B:$B,U$2)</f>
        <v>0</v>
      </c>
      <c r="V133" s="34" t="n">
        <f aca="false">SUMIFS('Master List'!$D:$D,'Master List'!$F:$F,$A133,'Master List'!$B:$B,V$2)</f>
        <v>0</v>
      </c>
      <c r="W133" s="34" t="n">
        <f aca="false">SUMIFS('Master List'!$D:$D,'Master List'!$F:$F,$A133,'Master List'!$B:$B,W$2)</f>
        <v>0</v>
      </c>
      <c r="X133" s="34" t="n">
        <f aca="false">SUMIFS('Master List'!$D:$D,'Master List'!$F:$F,$A133,'Master List'!$B:$B,X$2)</f>
        <v>0</v>
      </c>
      <c r="Y133" s="34" t="n">
        <f aca="false">SUMIFS('Master List'!$D:$D,'Master List'!$F:$F,$A133,'Master List'!$B:$B,Y$2)</f>
        <v>0</v>
      </c>
      <c r="Z133" s="52" t="n">
        <f aca="false">SUMIFS('Master List'!$D:$D,'Master List'!$F:$F,$A133)</f>
        <v>12</v>
      </c>
      <c r="AA133" s="53" t="n">
        <f aca="false">Z133-SUM(D133:Y133)</f>
        <v>0</v>
      </c>
      <c r="AB133" s="1"/>
    </row>
    <row r="134" customFormat="false" ht="15.75" hidden="false" customHeight="true" outlineLevel="0" collapsed="false">
      <c r="A134" s="1" t="s">
        <v>2579</v>
      </c>
      <c r="B134" s="1"/>
      <c r="C134" s="1"/>
      <c r="D134" s="34" t="n">
        <f aca="false">SUMIFS('Master List'!$D:$D,'Master List'!$F:$F,$A134,'Master List'!$B:$B,D$2)</f>
        <v>0</v>
      </c>
      <c r="E134" s="34" t="n">
        <f aca="false">SUMIFS('Master List'!$D:$D,'Master List'!$F:$F,$A134,'Master List'!$B:$B,E$2)</f>
        <v>0</v>
      </c>
      <c r="F134" s="34" t="n">
        <f aca="false">SUMIFS('Master List'!$D:$D,'Master List'!$F:$F,$A134,'Master List'!$B:$B,F$2)</f>
        <v>0</v>
      </c>
      <c r="G134" s="34" t="n">
        <f aca="false">SUMIFS('Master List'!$D:$D,'Master List'!$F:$F,$A134,'Master List'!$B:$B,G$2)</f>
        <v>0</v>
      </c>
      <c r="H134" s="34" t="n">
        <f aca="false">SUMIFS('Master List'!$D:$D,'Master List'!$F:$F,$A134,'Master List'!$B:$B,H$2)</f>
        <v>0</v>
      </c>
      <c r="I134" s="34" t="n">
        <f aca="false">SUMIFS('Master List'!$D:$D,'Master List'!$F:$F,$A134,'Master List'!$B:$B,I$2)</f>
        <v>0</v>
      </c>
      <c r="J134" s="34" t="n">
        <f aca="false">SUMIFS('Master List'!$D:$D,'Master List'!$F:$F,$A134,'Master List'!$B:$B,J$2)</f>
        <v>6</v>
      </c>
      <c r="K134" s="34" t="n">
        <f aca="false">SUMIFS('Master List'!$D:$D,'Master List'!$F:$F,$A134,'Master List'!$B:$B,K$2)</f>
        <v>0</v>
      </c>
      <c r="L134" s="34" t="n">
        <f aca="false">SUMIFS('Master List'!$D:$D,'Master List'!$F:$F,$A134,'Master List'!$B:$B,L$2)</f>
        <v>0</v>
      </c>
      <c r="M134" s="34" t="n">
        <f aca="false">SUMIFS('Master List'!$D:$D,'Master List'!$F:$F,$A134,'Master List'!$B:$B,M$2)</f>
        <v>0</v>
      </c>
      <c r="N134" s="34" t="n">
        <f aca="false">SUMIFS('Master List'!$D:$D,'Master List'!$F:$F,$A134,'Master List'!$B:$B,N$2)</f>
        <v>0</v>
      </c>
      <c r="O134" s="34" t="n">
        <f aca="false">SUMIFS('Master List'!$D:$D,'Master List'!$F:$F,$A134,'Master List'!$B:$B,O$2)</f>
        <v>0</v>
      </c>
      <c r="P134" s="34" t="n">
        <f aca="false">SUMIFS('Master List'!$D:$D,'Master List'!$F:$F,$A134,'Master List'!$B:$B,P$2)</f>
        <v>0</v>
      </c>
      <c r="Q134" s="34" t="n">
        <f aca="false">SUMIFS('Master List'!$D:$D,'Master List'!$F:$F,$A134,'Master List'!$B:$B,Q$2)</f>
        <v>0</v>
      </c>
      <c r="R134" s="34" t="n">
        <f aca="false">SUMIFS('Master List'!$D:$D,'Master List'!$F:$F,$A134,'Master List'!$B:$B,R$2)</f>
        <v>0</v>
      </c>
      <c r="S134" s="34" t="n">
        <f aca="false">SUMIFS('Master List'!$D:$D,'Master List'!$F:$F,$A134,'Master List'!$B:$B,S$2)</f>
        <v>0</v>
      </c>
      <c r="T134" s="34" t="n">
        <f aca="false">SUMIFS('Master List'!$D:$D,'Master List'!$F:$F,$A134,'Master List'!$B:$B,T$2)</f>
        <v>0</v>
      </c>
      <c r="U134" s="34" t="n">
        <f aca="false">SUMIFS('Master List'!$D:$D,'Master List'!$F:$F,$A134,'Master List'!$B:$B,U$2)</f>
        <v>0</v>
      </c>
      <c r="V134" s="34" t="n">
        <f aca="false">SUMIFS('Master List'!$D:$D,'Master List'!$F:$F,$A134,'Master List'!$B:$B,V$2)</f>
        <v>0</v>
      </c>
      <c r="W134" s="34" t="n">
        <f aca="false">SUMIFS('Master List'!$D:$D,'Master List'!$F:$F,$A134,'Master List'!$B:$B,W$2)</f>
        <v>0</v>
      </c>
      <c r="X134" s="34" t="n">
        <f aca="false">SUMIFS('Master List'!$D:$D,'Master List'!$F:$F,$A134,'Master List'!$B:$B,X$2)</f>
        <v>0</v>
      </c>
      <c r="Y134" s="34" t="n">
        <f aca="false">SUMIFS('Master List'!$D:$D,'Master List'!$F:$F,$A134,'Master List'!$B:$B,Y$2)</f>
        <v>0</v>
      </c>
      <c r="Z134" s="52" t="n">
        <f aca="false">SUMIFS('Master List'!$D:$D,'Master List'!$F:$F,$A134)</f>
        <v>6</v>
      </c>
      <c r="AA134" s="53" t="n">
        <f aca="false">Z134-SUM(D134:Y134)</f>
        <v>0</v>
      </c>
      <c r="AB134" s="1"/>
    </row>
    <row r="135" customFormat="false" ht="15.75" hidden="false" customHeight="true" outlineLevel="0" collapsed="false">
      <c r="A135" s="1" t="s">
        <v>2592</v>
      </c>
      <c r="B135" s="1"/>
      <c r="C135" s="1"/>
      <c r="D135" s="34" t="n">
        <f aca="false">SUMIFS('Master List'!$D:$D,'Master List'!$F:$F,$A135,'Master List'!$B:$B,D$2)</f>
        <v>9</v>
      </c>
      <c r="E135" s="34" t="n">
        <f aca="false">SUMIFS('Master List'!$D:$D,'Master List'!$F:$F,$A135,'Master List'!$B:$B,E$2)</f>
        <v>0</v>
      </c>
      <c r="F135" s="34" t="n">
        <f aca="false">SUMIFS('Master List'!$D:$D,'Master List'!$F:$F,$A135,'Master List'!$B:$B,F$2)</f>
        <v>0</v>
      </c>
      <c r="G135" s="34" t="n">
        <f aca="false">SUMIFS('Master List'!$D:$D,'Master List'!$F:$F,$A135,'Master List'!$B:$B,G$2)</f>
        <v>0</v>
      </c>
      <c r="H135" s="34" t="n">
        <f aca="false">SUMIFS('Master List'!$D:$D,'Master List'!$F:$F,$A135,'Master List'!$B:$B,H$2)</f>
        <v>0</v>
      </c>
      <c r="I135" s="34" t="n">
        <f aca="false">SUMIFS('Master List'!$D:$D,'Master List'!$F:$F,$A135,'Master List'!$B:$B,I$2)</f>
        <v>0</v>
      </c>
      <c r="J135" s="34" t="n">
        <f aca="false">SUMIFS('Master List'!$D:$D,'Master List'!$F:$F,$A135,'Master List'!$B:$B,J$2)</f>
        <v>0</v>
      </c>
      <c r="K135" s="34" t="n">
        <f aca="false">SUMIFS('Master List'!$D:$D,'Master List'!$F:$F,$A135,'Master List'!$B:$B,K$2)</f>
        <v>0</v>
      </c>
      <c r="L135" s="34" t="n">
        <f aca="false">SUMIFS('Master List'!$D:$D,'Master List'!$F:$F,$A135,'Master List'!$B:$B,L$2)</f>
        <v>0</v>
      </c>
      <c r="M135" s="34" t="n">
        <f aca="false">SUMIFS('Master List'!$D:$D,'Master List'!$F:$F,$A135,'Master List'!$B:$B,M$2)</f>
        <v>0</v>
      </c>
      <c r="N135" s="34" t="n">
        <f aca="false">SUMIFS('Master List'!$D:$D,'Master List'!$F:$F,$A135,'Master List'!$B:$B,N$2)</f>
        <v>0</v>
      </c>
      <c r="O135" s="34" t="n">
        <f aca="false">SUMIFS('Master List'!$D:$D,'Master List'!$F:$F,$A135,'Master List'!$B:$B,O$2)</f>
        <v>0</v>
      </c>
      <c r="P135" s="34" t="n">
        <f aca="false">SUMIFS('Master List'!$D:$D,'Master List'!$F:$F,$A135,'Master List'!$B:$B,P$2)</f>
        <v>0</v>
      </c>
      <c r="Q135" s="34" t="n">
        <f aca="false">SUMIFS('Master List'!$D:$D,'Master List'!$F:$F,$A135,'Master List'!$B:$B,Q$2)</f>
        <v>0</v>
      </c>
      <c r="R135" s="34" t="n">
        <f aca="false">SUMIFS('Master List'!$D:$D,'Master List'!$F:$F,$A135,'Master List'!$B:$B,R$2)</f>
        <v>0</v>
      </c>
      <c r="S135" s="34" t="n">
        <f aca="false">SUMIFS('Master List'!$D:$D,'Master List'!$F:$F,$A135,'Master List'!$B:$B,S$2)</f>
        <v>0</v>
      </c>
      <c r="T135" s="34" t="n">
        <f aca="false">SUMIFS('Master List'!$D:$D,'Master List'!$F:$F,$A135,'Master List'!$B:$B,T$2)</f>
        <v>0</v>
      </c>
      <c r="U135" s="34" t="n">
        <f aca="false">SUMIFS('Master List'!$D:$D,'Master List'!$F:$F,$A135,'Master List'!$B:$B,U$2)</f>
        <v>0</v>
      </c>
      <c r="V135" s="34" t="n">
        <f aca="false">SUMIFS('Master List'!$D:$D,'Master List'!$F:$F,$A135,'Master List'!$B:$B,V$2)</f>
        <v>0</v>
      </c>
      <c r="W135" s="34" t="n">
        <f aca="false">SUMIFS('Master List'!$D:$D,'Master List'!$F:$F,$A135,'Master List'!$B:$B,W$2)</f>
        <v>0</v>
      </c>
      <c r="X135" s="34" t="n">
        <f aca="false">SUMIFS('Master List'!$D:$D,'Master List'!$F:$F,$A135,'Master List'!$B:$B,X$2)</f>
        <v>0</v>
      </c>
      <c r="Y135" s="34" t="n">
        <f aca="false">SUMIFS('Master List'!$D:$D,'Master List'!$F:$F,$A135,'Master List'!$B:$B,Y$2)</f>
        <v>0</v>
      </c>
      <c r="Z135" s="52" t="n">
        <f aca="false">SUMIFS('Master List'!$D:$D,'Master List'!$F:$F,$A135)</f>
        <v>9</v>
      </c>
      <c r="AA135" s="53" t="n">
        <f aca="false">Z135-SUM(D135:Y135)</f>
        <v>0</v>
      </c>
      <c r="AB135" s="1"/>
    </row>
    <row r="136" customFormat="false" ht="15.75" hidden="false" customHeight="true" outlineLevel="0" collapsed="false">
      <c r="A136" s="1" t="s">
        <v>2599</v>
      </c>
      <c r="B136" s="1"/>
      <c r="C136" s="1"/>
      <c r="D136" s="34" t="n">
        <f aca="false">SUMIFS('Master List'!$D:$D,'Master List'!$F:$F,$A136,'Master List'!$B:$B,D$2)</f>
        <v>0</v>
      </c>
      <c r="E136" s="34" t="n">
        <f aca="false">SUMIFS('Master List'!$D:$D,'Master List'!$F:$F,$A136,'Master List'!$B:$B,E$2)</f>
        <v>0</v>
      </c>
      <c r="F136" s="34" t="n">
        <f aca="false">SUMIFS('Master List'!$D:$D,'Master List'!$F:$F,$A136,'Master List'!$B:$B,F$2)</f>
        <v>0</v>
      </c>
      <c r="G136" s="34" t="n">
        <f aca="false">SUMIFS('Master List'!$D:$D,'Master List'!$F:$F,$A136,'Master List'!$B:$B,G$2)</f>
        <v>0</v>
      </c>
      <c r="H136" s="34" t="n">
        <f aca="false">SUMIFS('Master List'!$D:$D,'Master List'!$F:$F,$A136,'Master List'!$B:$B,H$2)</f>
        <v>0</v>
      </c>
      <c r="I136" s="34" t="n">
        <f aca="false">SUMIFS('Master List'!$D:$D,'Master List'!$F:$F,$A136,'Master List'!$B:$B,I$2)</f>
        <v>0</v>
      </c>
      <c r="J136" s="34" t="n">
        <f aca="false">SUMIFS('Master List'!$D:$D,'Master List'!$F:$F,$A136,'Master List'!$B:$B,J$2)</f>
        <v>0</v>
      </c>
      <c r="K136" s="34" t="n">
        <f aca="false">SUMIFS('Master List'!$D:$D,'Master List'!$F:$F,$A136,'Master List'!$B:$B,K$2)</f>
        <v>0</v>
      </c>
      <c r="L136" s="34" t="n">
        <f aca="false">SUMIFS('Master List'!$D:$D,'Master List'!$F:$F,$A136,'Master List'!$B:$B,L$2)</f>
        <v>0</v>
      </c>
      <c r="M136" s="34" t="n">
        <f aca="false">SUMIFS('Master List'!$D:$D,'Master List'!$F:$F,$A136,'Master List'!$B:$B,M$2)</f>
        <v>0</v>
      </c>
      <c r="N136" s="34" t="n">
        <f aca="false">SUMIFS('Master List'!$D:$D,'Master List'!$F:$F,$A136,'Master List'!$B:$B,N$2)</f>
        <v>0</v>
      </c>
      <c r="O136" s="34" t="n">
        <f aca="false">SUMIFS('Master List'!$D:$D,'Master List'!$F:$F,$A136,'Master List'!$B:$B,O$2)</f>
        <v>0</v>
      </c>
      <c r="P136" s="34" t="n">
        <f aca="false">SUMIFS('Master List'!$D:$D,'Master List'!$F:$F,$A136,'Master List'!$B:$B,P$2)</f>
        <v>0</v>
      </c>
      <c r="Q136" s="34" t="n">
        <f aca="false">SUMIFS('Master List'!$D:$D,'Master List'!$F:$F,$A136,'Master List'!$B:$B,Q$2)</f>
        <v>0</v>
      </c>
      <c r="R136" s="34" t="n">
        <f aca="false">SUMIFS('Master List'!$D:$D,'Master List'!$F:$F,$A136,'Master List'!$B:$B,R$2)</f>
        <v>13</v>
      </c>
      <c r="S136" s="34" t="n">
        <f aca="false">SUMIFS('Master List'!$D:$D,'Master List'!$F:$F,$A136,'Master List'!$B:$B,S$2)</f>
        <v>0</v>
      </c>
      <c r="T136" s="34" t="n">
        <f aca="false">SUMIFS('Master List'!$D:$D,'Master List'!$F:$F,$A136,'Master List'!$B:$B,T$2)</f>
        <v>0</v>
      </c>
      <c r="U136" s="34" t="n">
        <f aca="false">SUMIFS('Master List'!$D:$D,'Master List'!$F:$F,$A136,'Master List'!$B:$B,U$2)</f>
        <v>0</v>
      </c>
      <c r="V136" s="34" t="n">
        <f aca="false">SUMIFS('Master List'!$D:$D,'Master List'!$F:$F,$A136,'Master List'!$B:$B,V$2)</f>
        <v>0</v>
      </c>
      <c r="W136" s="34" t="n">
        <f aca="false">SUMIFS('Master List'!$D:$D,'Master List'!$F:$F,$A136,'Master List'!$B:$B,W$2)</f>
        <v>0</v>
      </c>
      <c r="X136" s="34" t="n">
        <f aca="false">SUMIFS('Master List'!$D:$D,'Master List'!$F:$F,$A136,'Master List'!$B:$B,X$2)</f>
        <v>0</v>
      </c>
      <c r="Y136" s="34" t="n">
        <f aca="false">SUMIFS('Master List'!$D:$D,'Master List'!$F:$F,$A136,'Master List'!$B:$B,Y$2)</f>
        <v>0</v>
      </c>
      <c r="Z136" s="52" t="n">
        <f aca="false">SUMIFS('Master List'!$D:$D,'Master List'!$F:$F,$A136)</f>
        <v>13</v>
      </c>
      <c r="AA136" s="53" t="n">
        <f aca="false">Z136-SUM(D136:Y136)</f>
        <v>0</v>
      </c>
      <c r="AB136" s="1"/>
    </row>
    <row r="137" customFormat="false" ht="15.75" hidden="false" customHeight="true" outlineLevel="0" collapsed="false">
      <c r="A137" s="1" t="s">
        <v>2625</v>
      </c>
      <c r="B137" s="1"/>
      <c r="C137" s="1"/>
      <c r="D137" s="34" t="n">
        <f aca="false">SUMIFS('Master List'!$D:$D,'Master List'!$F:$F,$A137,'Master List'!$B:$B,D$2)</f>
        <v>0</v>
      </c>
      <c r="E137" s="34" t="n">
        <f aca="false">SUMIFS('Master List'!$D:$D,'Master List'!$F:$F,$A137,'Master List'!$B:$B,E$2)</f>
        <v>0</v>
      </c>
      <c r="F137" s="34" t="n">
        <f aca="false">SUMIFS('Master List'!$D:$D,'Master List'!$F:$F,$A137,'Master List'!$B:$B,F$2)</f>
        <v>0</v>
      </c>
      <c r="G137" s="34" t="n">
        <f aca="false">SUMIFS('Master List'!$D:$D,'Master List'!$F:$F,$A137,'Master List'!$B:$B,G$2)</f>
        <v>0</v>
      </c>
      <c r="H137" s="34" t="n">
        <f aca="false">SUMIFS('Master List'!$D:$D,'Master List'!$F:$F,$A137,'Master List'!$B:$B,H$2)</f>
        <v>12</v>
      </c>
      <c r="I137" s="34" t="n">
        <f aca="false">SUMIFS('Master List'!$D:$D,'Master List'!$F:$F,$A137,'Master List'!$B:$B,I$2)</f>
        <v>0</v>
      </c>
      <c r="J137" s="34" t="n">
        <f aca="false">SUMIFS('Master List'!$D:$D,'Master List'!$F:$F,$A137,'Master List'!$B:$B,J$2)</f>
        <v>0</v>
      </c>
      <c r="K137" s="34" t="n">
        <f aca="false">SUMIFS('Master List'!$D:$D,'Master List'!$F:$F,$A137,'Master List'!$B:$B,K$2)</f>
        <v>0</v>
      </c>
      <c r="L137" s="34" t="n">
        <f aca="false">SUMIFS('Master List'!$D:$D,'Master List'!$F:$F,$A137,'Master List'!$B:$B,L$2)</f>
        <v>0</v>
      </c>
      <c r="M137" s="34" t="n">
        <f aca="false">SUMIFS('Master List'!$D:$D,'Master List'!$F:$F,$A137,'Master List'!$B:$B,M$2)</f>
        <v>0</v>
      </c>
      <c r="N137" s="34" t="n">
        <f aca="false">SUMIFS('Master List'!$D:$D,'Master List'!$F:$F,$A137,'Master List'!$B:$B,N$2)</f>
        <v>0</v>
      </c>
      <c r="O137" s="34" t="n">
        <f aca="false">SUMIFS('Master List'!$D:$D,'Master List'!$F:$F,$A137,'Master List'!$B:$B,O$2)</f>
        <v>0</v>
      </c>
      <c r="P137" s="34" t="n">
        <f aca="false">SUMIFS('Master List'!$D:$D,'Master List'!$F:$F,$A137,'Master List'!$B:$B,P$2)</f>
        <v>0</v>
      </c>
      <c r="Q137" s="34" t="n">
        <f aca="false">SUMIFS('Master List'!$D:$D,'Master List'!$F:$F,$A137,'Master List'!$B:$B,Q$2)</f>
        <v>0</v>
      </c>
      <c r="R137" s="34" t="n">
        <f aca="false">SUMIFS('Master List'!$D:$D,'Master List'!$F:$F,$A137,'Master List'!$B:$B,R$2)</f>
        <v>0</v>
      </c>
      <c r="S137" s="34" t="n">
        <f aca="false">SUMIFS('Master List'!$D:$D,'Master List'!$F:$F,$A137,'Master List'!$B:$B,S$2)</f>
        <v>0</v>
      </c>
      <c r="T137" s="34" t="n">
        <f aca="false">SUMIFS('Master List'!$D:$D,'Master List'!$F:$F,$A137,'Master List'!$B:$B,T$2)</f>
        <v>0</v>
      </c>
      <c r="U137" s="34" t="n">
        <f aca="false">SUMIFS('Master List'!$D:$D,'Master List'!$F:$F,$A137,'Master List'!$B:$B,U$2)</f>
        <v>0</v>
      </c>
      <c r="V137" s="34" t="n">
        <f aca="false">SUMIFS('Master List'!$D:$D,'Master List'!$F:$F,$A137,'Master List'!$B:$B,V$2)</f>
        <v>0</v>
      </c>
      <c r="W137" s="34" t="n">
        <f aca="false">SUMIFS('Master List'!$D:$D,'Master List'!$F:$F,$A137,'Master List'!$B:$B,W$2)</f>
        <v>0</v>
      </c>
      <c r="X137" s="34" t="n">
        <f aca="false">SUMIFS('Master List'!$D:$D,'Master List'!$F:$F,$A137,'Master List'!$B:$B,X$2)</f>
        <v>0</v>
      </c>
      <c r="Y137" s="34" t="n">
        <f aca="false">SUMIFS('Master List'!$D:$D,'Master List'!$F:$F,$A137,'Master List'!$B:$B,Y$2)</f>
        <v>0</v>
      </c>
      <c r="Z137" s="52" t="n">
        <f aca="false">SUMIFS('Master List'!$D:$D,'Master List'!$F:$F,$A137)</f>
        <v>12</v>
      </c>
      <c r="AA137" s="53" t="n">
        <f aca="false">Z137-SUM(D137:Y137)</f>
        <v>0</v>
      </c>
      <c r="AB137" s="1"/>
    </row>
    <row r="138" customFormat="false" ht="15.75" hidden="false" customHeight="true" outlineLevel="0" collapsed="false">
      <c r="A138" s="33" t="s">
        <v>2632</v>
      </c>
      <c r="B138" s="1"/>
      <c r="C138" s="1"/>
      <c r="D138" s="34" t="n">
        <f aca="false">SUMIFS('Master List'!$D:$D,'Master List'!$F:$F,$A138,'Master List'!$B:$B,D$2)</f>
        <v>0</v>
      </c>
      <c r="E138" s="34" t="n">
        <f aca="false">SUMIFS('Master List'!$D:$D,'Master List'!$F:$F,$A138,'Master List'!$B:$B,E$2)</f>
        <v>0</v>
      </c>
      <c r="F138" s="34" t="n">
        <f aca="false">SUMIFS('Master List'!$D:$D,'Master List'!$F:$F,$A138,'Master List'!$B:$B,F$2)</f>
        <v>0</v>
      </c>
      <c r="G138" s="34" t="n">
        <f aca="false">SUMIFS('Master List'!$D:$D,'Master List'!$F:$F,$A138,'Master List'!$B:$B,G$2)</f>
        <v>12</v>
      </c>
      <c r="H138" s="34" t="n">
        <f aca="false">SUMIFS('Master List'!$D:$D,'Master List'!$F:$F,$A138,'Master List'!$B:$B,H$2)</f>
        <v>0</v>
      </c>
      <c r="I138" s="34" t="n">
        <f aca="false">SUMIFS('Master List'!$D:$D,'Master List'!$F:$F,$A138,'Master List'!$B:$B,I$2)</f>
        <v>0</v>
      </c>
      <c r="J138" s="34" t="n">
        <f aca="false">SUMIFS('Master List'!$D:$D,'Master List'!$F:$F,$A138,'Master List'!$B:$B,J$2)</f>
        <v>0</v>
      </c>
      <c r="K138" s="34" t="n">
        <f aca="false">SUMIFS('Master List'!$D:$D,'Master List'!$F:$F,$A138,'Master List'!$B:$B,K$2)</f>
        <v>0</v>
      </c>
      <c r="L138" s="34" t="n">
        <f aca="false">SUMIFS('Master List'!$D:$D,'Master List'!$F:$F,$A138,'Master List'!$B:$B,L$2)</f>
        <v>0</v>
      </c>
      <c r="M138" s="34" t="n">
        <f aca="false">SUMIFS('Master List'!$D:$D,'Master List'!$F:$F,$A138,'Master List'!$B:$B,M$2)</f>
        <v>0</v>
      </c>
      <c r="N138" s="34" t="n">
        <f aca="false">SUMIFS('Master List'!$D:$D,'Master List'!$F:$F,$A138,'Master List'!$B:$B,N$2)</f>
        <v>0</v>
      </c>
      <c r="O138" s="34" t="n">
        <f aca="false">SUMIFS('Master List'!$D:$D,'Master List'!$F:$F,$A138,'Master List'!$B:$B,O$2)</f>
        <v>0</v>
      </c>
      <c r="P138" s="34" t="n">
        <f aca="false">SUMIFS('Master List'!$D:$D,'Master List'!$F:$F,$A138,'Master List'!$B:$B,P$2)</f>
        <v>0</v>
      </c>
      <c r="Q138" s="34" t="n">
        <f aca="false">SUMIFS('Master List'!$D:$D,'Master List'!$F:$F,$A138,'Master List'!$B:$B,Q$2)</f>
        <v>0</v>
      </c>
      <c r="R138" s="34" t="n">
        <f aca="false">SUMIFS('Master List'!$D:$D,'Master List'!$F:$F,$A138,'Master List'!$B:$B,R$2)</f>
        <v>0</v>
      </c>
      <c r="S138" s="34" t="n">
        <f aca="false">SUMIFS('Master List'!$D:$D,'Master List'!$F:$F,$A138,'Master List'!$B:$B,S$2)</f>
        <v>0</v>
      </c>
      <c r="T138" s="34" t="n">
        <f aca="false">SUMIFS('Master List'!$D:$D,'Master List'!$F:$F,$A138,'Master List'!$B:$B,T$2)</f>
        <v>0</v>
      </c>
      <c r="U138" s="34" t="n">
        <f aca="false">SUMIFS('Master List'!$D:$D,'Master List'!$F:$F,$A138,'Master List'!$B:$B,U$2)</f>
        <v>0</v>
      </c>
      <c r="V138" s="34" t="n">
        <f aca="false">SUMIFS('Master List'!$D:$D,'Master List'!$F:$F,$A138,'Master List'!$B:$B,V$2)</f>
        <v>0</v>
      </c>
      <c r="W138" s="34" t="n">
        <f aca="false">SUMIFS('Master List'!$D:$D,'Master List'!$F:$F,$A138,'Master List'!$B:$B,W$2)</f>
        <v>0</v>
      </c>
      <c r="X138" s="34" t="n">
        <f aca="false">SUMIFS('Master List'!$D:$D,'Master List'!$F:$F,$A138,'Master List'!$B:$B,X$2)</f>
        <v>0</v>
      </c>
      <c r="Y138" s="34" t="n">
        <f aca="false">SUMIFS('Master List'!$D:$D,'Master List'!$F:$F,$A138,'Master List'!$B:$B,Y$2)</f>
        <v>0</v>
      </c>
      <c r="Z138" s="52" t="n">
        <f aca="false">SUMIFS('Master List'!$D:$D,'Master List'!$F:$F,$A138)</f>
        <v>12</v>
      </c>
      <c r="AA138" s="53" t="n">
        <f aca="false">Z138-SUM(D138:Y138)</f>
        <v>0</v>
      </c>
      <c r="AB138" s="1"/>
    </row>
    <row r="139" customFormat="false" ht="15.75" hidden="false" customHeight="true" outlineLevel="0" collapsed="false">
      <c r="A139" s="1" t="s">
        <v>2651</v>
      </c>
      <c r="B139" s="1"/>
      <c r="C139" s="1"/>
      <c r="D139" s="34" t="n">
        <f aca="false">SUMIFS('Master List'!$D:$D,'Master List'!$F:$F,$A139,'Master List'!$B:$B,D$2)</f>
        <v>0</v>
      </c>
      <c r="E139" s="34" t="n">
        <f aca="false">SUMIFS('Master List'!$D:$D,'Master List'!$F:$F,$A139,'Master List'!$B:$B,E$2)</f>
        <v>0</v>
      </c>
      <c r="F139" s="34" t="n">
        <f aca="false">SUMIFS('Master List'!$D:$D,'Master List'!$F:$F,$A139,'Master List'!$B:$B,F$2)</f>
        <v>13</v>
      </c>
      <c r="G139" s="34" t="n">
        <f aca="false">SUMIFS('Master List'!$D:$D,'Master List'!$F:$F,$A139,'Master List'!$B:$B,G$2)</f>
        <v>0</v>
      </c>
      <c r="H139" s="34" t="n">
        <f aca="false">SUMIFS('Master List'!$D:$D,'Master List'!$F:$F,$A139,'Master List'!$B:$B,H$2)</f>
        <v>0</v>
      </c>
      <c r="I139" s="34" t="n">
        <f aca="false">SUMIFS('Master List'!$D:$D,'Master List'!$F:$F,$A139,'Master List'!$B:$B,I$2)</f>
        <v>0</v>
      </c>
      <c r="J139" s="34" t="n">
        <f aca="false">SUMIFS('Master List'!$D:$D,'Master List'!$F:$F,$A139,'Master List'!$B:$B,J$2)</f>
        <v>0</v>
      </c>
      <c r="K139" s="34" t="n">
        <f aca="false">SUMIFS('Master List'!$D:$D,'Master List'!$F:$F,$A139,'Master List'!$B:$B,K$2)</f>
        <v>0</v>
      </c>
      <c r="L139" s="34" t="n">
        <f aca="false">SUMIFS('Master List'!$D:$D,'Master List'!$F:$F,$A139,'Master List'!$B:$B,L$2)</f>
        <v>0</v>
      </c>
      <c r="M139" s="34" t="n">
        <f aca="false">SUMIFS('Master List'!$D:$D,'Master List'!$F:$F,$A139,'Master List'!$B:$B,M$2)</f>
        <v>0</v>
      </c>
      <c r="N139" s="34" t="n">
        <f aca="false">SUMIFS('Master List'!$D:$D,'Master List'!$F:$F,$A139,'Master List'!$B:$B,N$2)</f>
        <v>0</v>
      </c>
      <c r="O139" s="34" t="n">
        <f aca="false">SUMIFS('Master List'!$D:$D,'Master List'!$F:$F,$A139,'Master List'!$B:$B,O$2)</f>
        <v>0</v>
      </c>
      <c r="P139" s="34" t="n">
        <f aca="false">SUMIFS('Master List'!$D:$D,'Master List'!$F:$F,$A139,'Master List'!$B:$B,P$2)</f>
        <v>0</v>
      </c>
      <c r="Q139" s="34" t="n">
        <f aca="false">SUMIFS('Master List'!$D:$D,'Master List'!$F:$F,$A139,'Master List'!$B:$B,Q$2)</f>
        <v>0</v>
      </c>
      <c r="R139" s="34" t="n">
        <f aca="false">SUMIFS('Master List'!$D:$D,'Master List'!$F:$F,$A139,'Master List'!$B:$B,R$2)</f>
        <v>0</v>
      </c>
      <c r="S139" s="34" t="n">
        <f aca="false">SUMIFS('Master List'!$D:$D,'Master List'!$F:$F,$A139,'Master List'!$B:$B,S$2)</f>
        <v>0</v>
      </c>
      <c r="T139" s="34" t="n">
        <f aca="false">SUMIFS('Master List'!$D:$D,'Master List'!$F:$F,$A139,'Master List'!$B:$B,T$2)</f>
        <v>0</v>
      </c>
      <c r="U139" s="34" t="n">
        <f aca="false">SUMIFS('Master List'!$D:$D,'Master List'!$F:$F,$A139,'Master List'!$B:$B,U$2)</f>
        <v>0</v>
      </c>
      <c r="V139" s="34" t="n">
        <f aca="false">SUMIFS('Master List'!$D:$D,'Master List'!$F:$F,$A139,'Master List'!$B:$B,V$2)</f>
        <v>0</v>
      </c>
      <c r="W139" s="34" t="n">
        <f aca="false">SUMIFS('Master List'!$D:$D,'Master List'!$F:$F,$A139,'Master List'!$B:$B,W$2)</f>
        <v>0</v>
      </c>
      <c r="X139" s="34" t="n">
        <f aca="false">SUMIFS('Master List'!$D:$D,'Master List'!$F:$F,$A139,'Master List'!$B:$B,X$2)</f>
        <v>0</v>
      </c>
      <c r="Y139" s="34" t="n">
        <f aca="false">SUMIFS('Master List'!$D:$D,'Master List'!$F:$F,$A139,'Master List'!$B:$B,Y$2)</f>
        <v>0</v>
      </c>
      <c r="Z139" s="52" t="n">
        <f aca="false">SUMIFS('Master List'!$D:$D,'Master List'!$F:$F,$A139)</f>
        <v>13</v>
      </c>
      <c r="AA139" s="53" t="n">
        <f aca="false">Z139-SUM(D139:Y139)</f>
        <v>0</v>
      </c>
      <c r="AB139" s="1"/>
    </row>
    <row r="140" customFormat="false" ht="15.75" hidden="false" customHeight="true" outlineLevel="0" collapsed="false">
      <c r="A140" s="1" t="s">
        <v>2667</v>
      </c>
      <c r="B140" s="1"/>
      <c r="C140" s="1"/>
      <c r="D140" s="34" t="n">
        <f aca="false">SUMIFS('Master List'!$D:$D,'Master List'!$F:$F,$A140,'Master List'!$B:$B,D$2)</f>
        <v>9</v>
      </c>
      <c r="E140" s="34" t="n">
        <f aca="false">SUMIFS('Master List'!$D:$D,'Master List'!$F:$F,$A140,'Master List'!$B:$B,E$2)</f>
        <v>0</v>
      </c>
      <c r="F140" s="34" t="n">
        <f aca="false">SUMIFS('Master List'!$D:$D,'Master List'!$F:$F,$A140,'Master List'!$B:$B,F$2)</f>
        <v>0</v>
      </c>
      <c r="G140" s="34" t="n">
        <f aca="false">SUMIFS('Master List'!$D:$D,'Master List'!$F:$F,$A140,'Master List'!$B:$B,G$2)</f>
        <v>0</v>
      </c>
      <c r="H140" s="34" t="n">
        <f aca="false">SUMIFS('Master List'!$D:$D,'Master List'!$F:$F,$A140,'Master List'!$B:$B,H$2)</f>
        <v>0</v>
      </c>
      <c r="I140" s="34" t="n">
        <f aca="false">SUMIFS('Master List'!$D:$D,'Master List'!$F:$F,$A140,'Master List'!$B:$B,I$2)</f>
        <v>0</v>
      </c>
      <c r="J140" s="34" t="n">
        <f aca="false">SUMIFS('Master List'!$D:$D,'Master List'!$F:$F,$A140,'Master List'!$B:$B,J$2)</f>
        <v>0</v>
      </c>
      <c r="K140" s="34" t="n">
        <f aca="false">SUMIFS('Master List'!$D:$D,'Master List'!$F:$F,$A140,'Master List'!$B:$B,K$2)</f>
        <v>0</v>
      </c>
      <c r="L140" s="34" t="n">
        <f aca="false">SUMIFS('Master List'!$D:$D,'Master List'!$F:$F,$A140,'Master List'!$B:$B,L$2)</f>
        <v>0</v>
      </c>
      <c r="M140" s="34" t="n">
        <f aca="false">SUMIFS('Master List'!$D:$D,'Master List'!$F:$F,$A140,'Master List'!$B:$B,M$2)</f>
        <v>0</v>
      </c>
      <c r="N140" s="34" t="n">
        <f aca="false">SUMIFS('Master List'!$D:$D,'Master List'!$F:$F,$A140,'Master List'!$B:$B,N$2)</f>
        <v>0</v>
      </c>
      <c r="O140" s="34" t="n">
        <f aca="false">SUMIFS('Master List'!$D:$D,'Master List'!$F:$F,$A140,'Master List'!$B:$B,O$2)</f>
        <v>0</v>
      </c>
      <c r="P140" s="34" t="n">
        <f aca="false">SUMIFS('Master List'!$D:$D,'Master List'!$F:$F,$A140,'Master List'!$B:$B,P$2)</f>
        <v>0</v>
      </c>
      <c r="Q140" s="34" t="n">
        <f aca="false">SUMIFS('Master List'!$D:$D,'Master List'!$F:$F,$A140,'Master List'!$B:$B,Q$2)</f>
        <v>0</v>
      </c>
      <c r="R140" s="34" t="n">
        <f aca="false">SUMIFS('Master List'!$D:$D,'Master List'!$F:$F,$A140,'Master List'!$B:$B,R$2)</f>
        <v>0</v>
      </c>
      <c r="S140" s="34" t="n">
        <f aca="false">SUMIFS('Master List'!$D:$D,'Master List'!$F:$F,$A140,'Master List'!$B:$B,S$2)</f>
        <v>0</v>
      </c>
      <c r="T140" s="34" t="n">
        <f aca="false">SUMIFS('Master List'!$D:$D,'Master List'!$F:$F,$A140,'Master List'!$B:$B,T$2)</f>
        <v>0</v>
      </c>
      <c r="U140" s="34" t="n">
        <f aca="false">SUMIFS('Master List'!$D:$D,'Master List'!$F:$F,$A140,'Master List'!$B:$B,U$2)</f>
        <v>0</v>
      </c>
      <c r="V140" s="34" t="n">
        <f aca="false">SUMIFS('Master List'!$D:$D,'Master List'!$F:$F,$A140,'Master List'!$B:$B,V$2)</f>
        <v>0</v>
      </c>
      <c r="W140" s="34" t="n">
        <f aca="false">SUMIFS('Master List'!$D:$D,'Master List'!$F:$F,$A140,'Master List'!$B:$B,W$2)</f>
        <v>0</v>
      </c>
      <c r="X140" s="34" t="n">
        <f aca="false">SUMIFS('Master List'!$D:$D,'Master List'!$F:$F,$A140,'Master List'!$B:$B,X$2)</f>
        <v>0</v>
      </c>
      <c r="Y140" s="34" t="n">
        <f aca="false">SUMIFS('Master List'!$D:$D,'Master List'!$F:$F,$A140,'Master List'!$B:$B,Y$2)</f>
        <v>0</v>
      </c>
      <c r="Z140" s="52" t="n">
        <f aca="false">SUMIFS('Master List'!$D:$D,'Master List'!$F:$F,$A140)</f>
        <v>9</v>
      </c>
      <c r="AA140" s="53" t="n">
        <f aca="false">Z140-SUM(D140:Y140)</f>
        <v>0</v>
      </c>
      <c r="AB140" s="1"/>
    </row>
    <row r="141" customFormat="false" ht="15.75" hidden="false" customHeight="true" outlineLevel="0" collapsed="false">
      <c r="A141" s="1" t="s">
        <v>2669</v>
      </c>
      <c r="B141" s="17" t="s">
        <v>3568</v>
      </c>
      <c r="C141" s="1"/>
      <c r="D141" s="34" t="n">
        <f aca="false">SUMIFS('Master List'!$D:$D,'Master List'!$F:$F,$A141,'Master List'!$B:$B,D$2)</f>
        <v>0</v>
      </c>
      <c r="E141" s="34" t="n">
        <f aca="false">SUMIFS('Master List'!$D:$D,'Master List'!$F:$F,$A141,'Master List'!$B:$B,E$2)</f>
        <v>0</v>
      </c>
      <c r="F141" s="34" t="n">
        <f aca="false">SUMIFS('Master List'!$D:$D,'Master List'!$F:$F,$A141,'Master List'!$B:$B,F$2)</f>
        <v>12</v>
      </c>
      <c r="G141" s="34" t="n">
        <f aca="false">SUMIFS('Master List'!$D:$D,'Master List'!$F:$F,$A141,'Master List'!$B:$B,G$2)</f>
        <v>0</v>
      </c>
      <c r="H141" s="34" t="n">
        <f aca="false">SUMIFS('Master List'!$D:$D,'Master List'!$F:$F,$A141,'Master List'!$B:$B,H$2)</f>
        <v>0</v>
      </c>
      <c r="I141" s="34" t="n">
        <f aca="false">SUMIFS('Master List'!$D:$D,'Master List'!$F:$F,$A141,'Master List'!$B:$B,I$2)</f>
        <v>0</v>
      </c>
      <c r="J141" s="34" t="n">
        <f aca="false">SUMIFS('Master List'!$D:$D,'Master List'!$F:$F,$A141,'Master List'!$B:$B,J$2)</f>
        <v>0</v>
      </c>
      <c r="K141" s="34" t="n">
        <f aca="false">SUMIFS('Master List'!$D:$D,'Master List'!$F:$F,$A141,'Master List'!$B:$B,K$2)</f>
        <v>0</v>
      </c>
      <c r="L141" s="34" t="n">
        <f aca="false">SUMIFS('Master List'!$D:$D,'Master List'!$F:$F,$A141,'Master List'!$B:$B,L$2)</f>
        <v>0</v>
      </c>
      <c r="M141" s="34" t="n">
        <f aca="false">SUMIFS('Master List'!$D:$D,'Master List'!$F:$F,$A141,'Master List'!$B:$B,M$2)</f>
        <v>0</v>
      </c>
      <c r="N141" s="34" t="n">
        <f aca="false">SUMIFS('Master List'!$D:$D,'Master List'!$F:$F,$A141,'Master List'!$B:$B,N$2)</f>
        <v>0</v>
      </c>
      <c r="O141" s="34" t="n">
        <f aca="false">SUMIFS('Master List'!$D:$D,'Master List'!$F:$F,$A141,'Master List'!$B:$B,O$2)</f>
        <v>0</v>
      </c>
      <c r="P141" s="34" t="n">
        <f aca="false">SUMIFS('Master List'!$D:$D,'Master List'!$F:$F,$A141,'Master List'!$B:$B,P$2)</f>
        <v>0</v>
      </c>
      <c r="Q141" s="34" t="n">
        <f aca="false">SUMIFS('Master List'!$D:$D,'Master List'!$F:$F,$A141,'Master List'!$B:$B,Q$2)</f>
        <v>0</v>
      </c>
      <c r="R141" s="34" t="n">
        <f aca="false">SUMIFS('Master List'!$D:$D,'Master List'!$F:$F,$A141,'Master List'!$B:$B,R$2)</f>
        <v>0</v>
      </c>
      <c r="S141" s="34" t="n">
        <f aca="false">SUMIFS('Master List'!$D:$D,'Master List'!$F:$F,$A141,'Master List'!$B:$B,S$2)</f>
        <v>0</v>
      </c>
      <c r="T141" s="34" t="n">
        <f aca="false">SUMIFS('Master List'!$D:$D,'Master List'!$F:$F,$A141,'Master List'!$B:$B,T$2)</f>
        <v>0</v>
      </c>
      <c r="U141" s="34" t="n">
        <f aca="false">SUMIFS('Master List'!$D:$D,'Master List'!$F:$F,$A141,'Master List'!$B:$B,U$2)</f>
        <v>0</v>
      </c>
      <c r="V141" s="34" t="n">
        <f aca="false">SUMIFS('Master List'!$D:$D,'Master List'!$F:$F,$A141,'Master List'!$B:$B,V$2)</f>
        <v>0</v>
      </c>
      <c r="W141" s="34" t="n">
        <f aca="false">SUMIFS('Master List'!$D:$D,'Master List'!$F:$F,$A141,'Master List'!$B:$B,W$2)</f>
        <v>0</v>
      </c>
      <c r="X141" s="34" t="n">
        <f aca="false">SUMIFS('Master List'!$D:$D,'Master List'!$F:$F,$A141,'Master List'!$B:$B,X$2)</f>
        <v>0</v>
      </c>
      <c r="Y141" s="34" t="n">
        <f aca="false">SUMIFS('Master List'!$D:$D,'Master List'!$F:$F,$A141,'Master List'!$B:$B,Y$2)</f>
        <v>0</v>
      </c>
      <c r="Z141" s="52" t="n">
        <f aca="false">SUMIFS('Master List'!$D:$D,'Master List'!$F:$F,$A141)</f>
        <v>12</v>
      </c>
      <c r="AA141" s="53" t="n">
        <f aca="false">Z141-SUM(D141:Y141)</f>
        <v>0</v>
      </c>
      <c r="AB141" s="1"/>
    </row>
    <row r="142" customFormat="false" ht="15.75" hidden="false" customHeight="true" outlineLevel="0" collapsed="false">
      <c r="A142" s="1" t="s">
        <v>2685</v>
      </c>
      <c r="B142" s="17" t="s">
        <v>3569</v>
      </c>
      <c r="C142" s="1"/>
      <c r="D142" s="34" t="n">
        <f aca="false">SUMIFS('Master List'!$D:$D,'Master List'!$F:$F,$A142,'Master List'!$B:$B,D$2)</f>
        <v>0</v>
      </c>
      <c r="E142" s="34" t="n">
        <f aca="false">SUMIFS('Master List'!$D:$D,'Master List'!$F:$F,$A142,'Master List'!$B:$B,E$2)</f>
        <v>0</v>
      </c>
      <c r="F142" s="34" t="n">
        <f aca="false">SUMIFS('Master List'!$D:$D,'Master List'!$F:$F,$A142,'Master List'!$B:$B,F$2)</f>
        <v>12</v>
      </c>
      <c r="G142" s="34" t="n">
        <f aca="false">SUMIFS('Master List'!$D:$D,'Master List'!$F:$F,$A142,'Master List'!$B:$B,G$2)</f>
        <v>0</v>
      </c>
      <c r="H142" s="34" t="n">
        <f aca="false">SUMIFS('Master List'!$D:$D,'Master List'!$F:$F,$A142,'Master List'!$B:$B,H$2)</f>
        <v>0</v>
      </c>
      <c r="I142" s="34" t="n">
        <f aca="false">SUMIFS('Master List'!$D:$D,'Master List'!$F:$F,$A142,'Master List'!$B:$B,I$2)</f>
        <v>0</v>
      </c>
      <c r="J142" s="34" t="n">
        <f aca="false">SUMIFS('Master List'!$D:$D,'Master List'!$F:$F,$A142,'Master List'!$B:$B,J$2)</f>
        <v>0</v>
      </c>
      <c r="K142" s="34" t="n">
        <f aca="false">SUMIFS('Master List'!$D:$D,'Master List'!$F:$F,$A142,'Master List'!$B:$B,K$2)</f>
        <v>0</v>
      </c>
      <c r="L142" s="34" t="n">
        <f aca="false">SUMIFS('Master List'!$D:$D,'Master List'!$F:$F,$A142,'Master List'!$B:$B,L$2)</f>
        <v>0</v>
      </c>
      <c r="M142" s="34" t="n">
        <f aca="false">SUMIFS('Master List'!$D:$D,'Master List'!$F:$F,$A142,'Master List'!$B:$B,M$2)</f>
        <v>0</v>
      </c>
      <c r="N142" s="34" t="n">
        <f aca="false">SUMIFS('Master List'!$D:$D,'Master List'!$F:$F,$A142,'Master List'!$B:$B,N$2)</f>
        <v>0</v>
      </c>
      <c r="O142" s="34" t="n">
        <f aca="false">SUMIFS('Master List'!$D:$D,'Master List'!$F:$F,$A142,'Master List'!$B:$B,O$2)</f>
        <v>0</v>
      </c>
      <c r="P142" s="34" t="n">
        <f aca="false">SUMIFS('Master List'!$D:$D,'Master List'!$F:$F,$A142,'Master List'!$B:$B,P$2)</f>
        <v>0</v>
      </c>
      <c r="Q142" s="34" t="n">
        <f aca="false">SUMIFS('Master List'!$D:$D,'Master List'!$F:$F,$A142,'Master List'!$B:$B,Q$2)</f>
        <v>0</v>
      </c>
      <c r="R142" s="34" t="n">
        <f aca="false">SUMIFS('Master List'!$D:$D,'Master List'!$F:$F,$A142,'Master List'!$B:$B,R$2)</f>
        <v>0</v>
      </c>
      <c r="S142" s="34" t="n">
        <f aca="false">SUMIFS('Master List'!$D:$D,'Master List'!$F:$F,$A142,'Master List'!$B:$B,S$2)</f>
        <v>0</v>
      </c>
      <c r="T142" s="34" t="n">
        <f aca="false">SUMIFS('Master List'!$D:$D,'Master List'!$F:$F,$A142,'Master List'!$B:$B,T$2)</f>
        <v>0</v>
      </c>
      <c r="U142" s="34" t="n">
        <f aca="false">SUMIFS('Master List'!$D:$D,'Master List'!$F:$F,$A142,'Master List'!$B:$B,U$2)</f>
        <v>0</v>
      </c>
      <c r="V142" s="34" t="n">
        <f aca="false">SUMIFS('Master List'!$D:$D,'Master List'!$F:$F,$A142,'Master List'!$B:$B,V$2)</f>
        <v>0</v>
      </c>
      <c r="W142" s="34" t="n">
        <f aca="false">SUMIFS('Master List'!$D:$D,'Master List'!$F:$F,$A142,'Master List'!$B:$B,W$2)</f>
        <v>0</v>
      </c>
      <c r="X142" s="34" t="n">
        <f aca="false">SUMIFS('Master List'!$D:$D,'Master List'!$F:$F,$A142,'Master List'!$B:$B,X$2)</f>
        <v>0</v>
      </c>
      <c r="Y142" s="34" t="n">
        <f aca="false">SUMIFS('Master List'!$D:$D,'Master List'!$F:$F,$A142,'Master List'!$B:$B,Y$2)</f>
        <v>0</v>
      </c>
      <c r="Z142" s="52" t="n">
        <f aca="false">SUMIFS('Master List'!$D:$D,'Master List'!$F:$F,$A142)</f>
        <v>12</v>
      </c>
      <c r="AA142" s="53" t="n">
        <f aca="false">Z142-SUM(D142:Y142)</f>
        <v>0</v>
      </c>
      <c r="AB142" s="1"/>
    </row>
    <row r="143" customFormat="false" ht="15.75" hidden="false" customHeight="true" outlineLevel="0" collapsed="false">
      <c r="A143" s="1" t="s">
        <v>2704</v>
      </c>
      <c r="B143" s="1"/>
      <c r="C143" s="1"/>
      <c r="D143" s="34" t="n">
        <f aca="false">SUMIFS('Master List'!$D:$D,'Master List'!$F:$F,$A143,'Master List'!$B:$B,D$2)</f>
        <v>0</v>
      </c>
      <c r="E143" s="34" t="n">
        <f aca="false">SUMIFS('Master List'!$D:$D,'Master List'!$F:$F,$A143,'Master List'!$B:$B,E$2)</f>
        <v>0</v>
      </c>
      <c r="F143" s="34" t="n">
        <f aca="false">SUMIFS('Master List'!$D:$D,'Master List'!$F:$F,$A143,'Master List'!$B:$B,F$2)</f>
        <v>0</v>
      </c>
      <c r="G143" s="34" t="n">
        <f aca="false">SUMIFS('Master List'!$D:$D,'Master List'!$F:$F,$A143,'Master List'!$B:$B,G$2)</f>
        <v>0</v>
      </c>
      <c r="H143" s="34" t="n">
        <f aca="false">SUMIFS('Master List'!$D:$D,'Master List'!$F:$F,$A143,'Master List'!$B:$B,H$2)</f>
        <v>0</v>
      </c>
      <c r="I143" s="34" t="n">
        <f aca="false">SUMIFS('Master List'!$D:$D,'Master List'!$F:$F,$A143,'Master List'!$B:$B,I$2)</f>
        <v>0</v>
      </c>
      <c r="J143" s="34" t="n">
        <f aca="false">SUMIFS('Master List'!$D:$D,'Master List'!$F:$F,$A143,'Master List'!$B:$B,J$2)</f>
        <v>6</v>
      </c>
      <c r="K143" s="34" t="n">
        <f aca="false">SUMIFS('Master List'!$D:$D,'Master List'!$F:$F,$A143,'Master List'!$B:$B,K$2)</f>
        <v>0</v>
      </c>
      <c r="L143" s="34" t="n">
        <f aca="false">SUMIFS('Master List'!$D:$D,'Master List'!$F:$F,$A143,'Master List'!$B:$B,L$2)</f>
        <v>0</v>
      </c>
      <c r="M143" s="34" t="n">
        <f aca="false">SUMIFS('Master List'!$D:$D,'Master List'!$F:$F,$A143,'Master List'!$B:$B,M$2)</f>
        <v>0</v>
      </c>
      <c r="N143" s="34" t="n">
        <f aca="false">SUMIFS('Master List'!$D:$D,'Master List'!$F:$F,$A143,'Master List'!$B:$B,N$2)</f>
        <v>0</v>
      </c>
      <c r="O143" s="34" t="n">
        <f aca="false">SUMIFS('Master List'!$D:$D,'Master List'!$F:$F,$A143,'Master List'!$B:$B,O$2)</f>
        <v>0</v>
      </c>
      <c r="P143" s="34" t="n">
        <f aca="false">SUMIFS('Master List'!$D:$D,'Master List'!$F:$F,$A143,'Master List'!$B:$B,P$2)</f>
        <v>0</v>
      </c>
      <c r="Q143" s="34" t="n">
        <f aca="false">SUMIFS('Master List'!$D:$D,'Master List'!$F:$F,$A143,'Master List'!$B:$B,Q$2)</f>
        <v>0</v>
      </c>
      <c r="R143" s="34" t="n">
        <f aca="false">SUMIFS('Master List'!$D:$D,'Master List'!$F:$F,$A143,'Master List'!$B:$B,R$2)</f>
        <v>0</v>
      </c>
      <c r="S143" s="34" t="n">
        <f aca="false">SUMIFS('Master List'!$D:$D,'Master List'!$F:$F,$A143,'Master List'!$B:$B,S$2)</f>
        <v>0</v>
      </c>
      <c r="T143" s="34" t="n">
        <f aca="false">SUMIFS('Master List'!$D:$D,'Master List'!$F:$F,$A143,'Master List'!$B:$B,T$2)</f>
        <v>0</v>
      </c>
      <c r="U143" s="34" t="n">
        <f aca="false">SUMIFS('Master List'!$D:$D,'Master List'!$F:$F,$A143,'Master List'!$B:$B,U$2)</f>
        <v>0</v>
      </c>
      <c r="V143" s="34" t="n">
        <f aca="false">SUMIFS('Master List'!$D:$D,'Master List'!$F:$F,$A143,'Master List'!$B:$B,V$2)</f>
        <v>0</v>
      </c>
      <c r="W143" s="34" t="n">
        <f aca="false">SUMIFS('Master List'!$D:$D,'Master List'!$F:$F,$A143,'Master List'!$B:$B,W$2)</f>
        <v>0</v>
      </c>
      <c r="X143" s="34" t="n">
        <f aca="false">SUMIFS('Master List'!$D:$D,'Master List'!$F:$F,$A143,'Master List'!$B:$B,X$2)</f>
        <v>0</v>
      </c>
      <c r="Y143" s="34" t="n">
        <f aca="false">SUMIFS('Master List'!$D:$D,'Master List'!$F:$F,$A143,'Master List'!$B:$B,Y$2)</f>
        <v>0</v>
      </c>
      <c r="Z143" s="52" t="n">
        <f aca="false">SUMIFS('Master List'!$D:$D,'Master List'!$F:$F,$A143)</f>
        <v>6</v>
      </c>
      <c r="AA143" s="53" t="n">
        <f aca="false">Z143-SUM(D143:Y143)</f>
        <v>0</v>
      </c>
      <c r="AB143" s="1"/>
    </row>
    <row r="144" customFormat="false" ht="15.75" hidden="false" customHeight="true" outlineLevel="0" collapsed="false">
      <c r="A144" s="1" t="s">
        <v>2717</v>
      </c>
      <c r="B144" s="1"/>
      <c r="C144" s="1"/>
      <c r="D144" s="34" t="n">
        <f aca="false">SUMIFS('Master List'!$D:$D,'Master List'!$F:$F,$A144,'Master List'!$B:$B,D$2)</f>
        <v>0</v>
      </c>
      <c r="E144" s="34" t="n">
        <f aca="false">SUMIFS('Master List'!$D:$D,'Master List'!$F:$F,$A144,'Master List'!$B:$B,E$2)</f>
        <v>0</v>
      </c>
      <c r="F144" s="34" t="n">
        <f aca="false">SUMIFS('Master List'!$D:$D,'Master List'!$F:$F,$A144,'Master List'!$B:$B,F$2)</f>
        <v>0</v>
      </c>
      <c r="G144" s="34" t="n">
        <f aca="false">SUMIFS('Master List'!$D:$D,'Master List'!$F:$F,$A144,'Master List'!$B:$B,G$2)</f>
        <v>0</v>
      </c>
      <c r="H144" s="34" t="n">
        <f aca="false">SUMIFS('Master List'!$D:$D,'Master List'!$F:$F,$A144,'Master List'!$B:$B,H$2)</f>
        <v>0</v>
      </c>
      <c r="I144" s="34" t="n">
        <f aca="false">SUMIFS('Master List'!$D:$D,'Master List'!$F:$F,$A144,'Master List'!$B:$B,I$2)</f>
        <v>6</v>
      </c>
      <c r="J144" s="34" t="n">
        <f aca="false">SUMIFS('Master List'!$D:$D,'Master List'!$F:$F,$A144,'Master List'!$B:$B,J$2)</f>
        <v>0</v>
      </c>
      <c r="K144" s="34" t="n">
        <f aca="false">SUMIFS('Master List'!$D:$D,'Master List'!$F:$F,$A144,'Master List'!$B:$B,K$2)</f>
        <v>0</v>
      </c>
      <c r="L144" s="34" t="n">
        <f aca="false">SUMIFS('Master List'!$D:$D,'Master List'!$F:$F,$A144,'Master List'!$B:$B,L$2)</f>
        <v>0</v>
      </c>
      <c r="M144" s="34" t="n">
        <f aca="false">SUMIFS('Master List'!$D:$D,'Master List'!$F:$F,$A144,'Master List'!$B:$B,M$2)</f>
        <v>0</v>
      </c>
      <c r="N144" s="34" t="n">
        <f aca="false">SUMIFS('Master List'!$D:$D,'Master List'!$F:$F,$A144,'Master List'!$B:$B,N$2)</f>
        <v>0</v>
      </c>
      <c r="O144" s="34" t="n">
        <f aca="false">SUMIFS('Master List'!$D:$D,'Master List'!$F:$F,$A144,'Master List'!$B:$B,O$2)</f>
        <v>0</v>
      </c>
      <c r="P144" s="34" t="n">
        <f aca="false">SUMIFS('Master List'!$D:$D,'Master List'!$F:$F,$A144,'Master List'!$B:$B,P$2)</f>
        <v>0</v>
      </c>
      <c r="Q144" s="34" t="n">
        <f aca="false">SUMIFS('Master List'!$D:$D,'Master List'!$F:$F,$A144,'Master List'!$B:$B,Q$2)</f>
        <v>0</v>
      </c>
      <c r="R144" s="34" t="n">
        <f aca="false">SUMIFS('Master List'!$D:$D,'Master List'!$F:$F,$A144,'Master List'!$B:$B,R$2)</f>
        <v>0</v>
      </c>
      <c r="S144" s="34" t="n">
        <f aca="false">SUMIFS('Master List'!$D:$D,'Master List'!$F:$F,$A144,'Master List'!$B:$B,S$2)</f>
        <v>0</v>
      </c>
      <c r="T144" s="34" t="n">
        <f aca="false">SUMIFS('Master List'!$D:$D,'Master List'!$F:$F,$A144,'Master List'!$B:$B,T$2)</f>
        <v>0</v>
      </c>
      <c r="U144" s="34" t="n">
        <f aca="false">SUMIFS('Master List'!$D:$D,'Master List'!$F:$F,$A144,'Master List'!$B:$B,U$2)</f>
        <v>0</v>
      </c>
      <c r="V144" s="34" t="n">
        <f aca="false">SUMIFS('Master List'!$D:$D,'Master List'!$F:$F,$A144,'Master List'!$B:$B,V$2)</f>
        <v>0</v>
      </c>
      <c r="W144" s="34" t="n">
        <f aca="false">SUMIFS('Master List'!$D:$D,'Master List'!$F:$F,$A144,'Master List'!$B:$B,W$2)</f>
        <v>0</v>
      </c>
      <c r="X144" s="34" t="n">
        <f aca="false">SUMIFS('Master List'!$D:$D,'Master List'!$F:$F,$A144,'Master List'!$B:$B,X$2)</f>
        <v>0</v>
      </c>
      <c r="Y144" s="34" t="n">
        <f aca="false">SUMIFS('Master List'!$D:$D,'Master List'!$F:$F,$A144,'Master List'!$B:$B,Y$2)</f>
        <v>0</v>
      </c>
      <c r="Z144" s="52" t="n">
        <f aca="false">SUMIFS('Master List'!$D:$D,'Master List'!$F:$F,$A144)</f>
        <v>6</v>
      </c>
      <c r="AA144" s="53" t="n">
        <f aca="false">Z144-SUM(D144:Y144)</f>
        <v>0</v>
      </c>
      <c r="AB144" s="1"/>
    </row>
    <row r="145" customFormat="false" ht="15.75" hidden="false" customHeight="true" outlineLevel="0" collapsed="false">
      <c r="A145" s="1" t="s">
        <v>2728</v>
      </c>
      <c r="B145" s="1"/>
      <c r="C145" s="1"/>
      <c r="D145" s="34" t="n">
        <f aca="false">SUMIFS('Master List'!$D:$D,'Master List'!$F:$F,$A145,'Master List'!$B:$B,D$2)</f>
        <v>0</v>
      </c>
      <c r="E145" s="34" t="n">
        <f aca="false">SUMIFS('Master List'!$D:$D,'Master List'!$F:$F,$A145,'Master List'!$B:$B,E$2)</f>
        <v>0</v>
      </c>
      <c r="F145" s="34" t="n">
        <f aca="false">SUMIFS('Master List'!$D:$D,'Master List'!$F:$F,$A145,'Master List'!$B:$B,F$2)</f>
        <v>0</v>
      </c>
      <c r="G145" s="34" t="n">
        <f aca="false">SUMIFS('Master List'!$D:$D,'Master List'!$F:$F,$A145,'Master List'!$B:$B,G$2)</f>
        <v>0</v>
      </c>
      <c r="H145" s="34" t="n">
        <f aca="false">SUMIFS('Master List'!$D:$D,'Master List'!$F:$F,$A145,'Master List'!$B:$B,H$2)</f>
        <v>0</v>
      </c>
      <c r="I145" s="34" t="n">
        <f aca="false">SUMIFS('Master List'!$D:$D,'Master List'!$F:$F,$A145,'Master List'!$B:$B,I$2)</f>
        <v>0</v>
      </c>
      <c r="J145" s="34" t="n">
        <f aca="false">SUMIFS('Master List'!$D:$D,'Master List'!$F:$F,$A145,'Master List'!$B:$B,J$2)</f>
        <v>0</v>
      </c>
      <c r="K145" s="34" t="n">
        <f aca="false">SUMIFS('Master List'!$D:$D,'Master List'!$F:$F,$A145,'Master List'!$B:$B,K$2)</f>
        <v>6</v>
      </c>
      <c r="L145" s="34" t="n">
        <f aca="false">SUMIFS('Master List'!$D:$D,'Master List'!$F:$F,$A145,'Master List'!$B:$B,L$2)</f>
        <v>0</v>
      </c>
      <c r="M145" s="34" t="n">
        <f aca="false">SUMIFS('Master List'!$D:$D,'Master List'!$F:$F,$A145,'Master List'!$B:$B,M$2)</f>
        <v>0</v>
      </c>
      <c r="N145" s="34" t="n">
        <f aca="false">SUMIFS('Master List'!$D:$D,'Master List'!$F:$F,$A145,'Master List'!$B:$B,N$2)</f>
        <v>0</v>
      </c>
      <c r="O145" s="34" t="n">
        <f aca="false">SUMIFS('Master List'!$D:$D,'Master List'!$F:$F,$A145,'Master List'!$B:$B,O$2)</f>
        <v>0</v>
      </c>
      <c r="P145" s="34" t="n">
        <f aca="false">SUMIFS('Master List'!$D:$D,'Master List'!$F:$F,$A145,'Master List'!$B:$B,P$2)</f>
        <v>0</v>
      </c>
      <c r="Q145" s="34" t="n">
        <f aca="false">SUMIFS('Master List'!$D:$D,'Master List'!$F:$F,$A145,'Master List'!$B:$B,Q$2)</f>
        <v>0</v>
      </c>
      <c r="R145" s="34" t="n">
        <f aca="false">SUMIFS('Master List'!$D:$D,'Master List'!$F:$F,$A145,'Master List'!$B:$B,R$2)</f>
        <v>0</v>
      </c>
      <c r="S145" s="34" t="n">
        <f aca="false">SUMIFS('Master List'!$D:$D,'Master List'!$F:$F,$A145,'Master List'!$B:$B,S$2)</f>
        <v>0</v>
      </c>
      <c r="T145" s="34" t="n">
        <f aca="false">SUMIFS('Master List'!$D:$D,'Master List'!$F:$F,$A145,'Master List'!$B:$B,T$2)</f>
        <v>0</v>
      </c>
      <c r="U145" s="34" t="n">
        <f aca="false">SUMIFS('Master List'!$D:$D,'Master List'!$F:$F,$A145,'Master List'!$B:$B,U$2)</f>
        <v>0</v>
      </c>
      <c r="V145" s="34" t="n">
        <f aca="false">SUMIFS('Master List'!$D:$D,'Master List'!$F:$F,$A145,'Master List'!$B:$B,V$2)</f>
        <v>0</v>
      </c>
      <c r="W145" s="34" t="n">
        <f aca="false">SUMIFS('Master List'!$D:$D,'Master List'!$F:$F,$A145,'Master List'!$B:$B,W$2)</f>
        <v>0</v>
      </c>
      <c r="X145" s="34" t="n">
        <f aca="false">SUMIFS('Master List'!$D:$D,'Master List'!$F:$F,$A145,'Master List'!$B:$B,X$2)</f>
        <v>0</v>
      </c>
      <c r="Y145" s="34" t="n">
        <f aca="false">SUMIFS('Master List'!$D:$D,'Master List'!$F:$F,$A145,'Master List'!$B:$B,Y$2)</f>
        <v>0</v>
      </c>
      <c r="Z145" s="52" t="n">
        <f aca="false">SUMIFS('Master List'!$D:$D,'Master List'!$F:$F,$A145)</f>
        <v>6</v>
      </c>
      <c r="AA145" s="53" t="n">
        <f aca="false">Z145-SUM(D145:Y145)</f>
        <v>0</v>
      </c>
      <c r="AB145" s="1"/>
    </row>
    <row r="146" customFormat="false" ht="15.75" hidden="false" customHeight="true" outlineLevel="0" collapsed="false">
      <c r="A146" s="1" t="s">
        <v>2743</v>
      </c>
      <c r="B146" s="1"/>
      <c r="C146" s="1" t="s">
        <v>3548</v>
      </c>
      <c r="D146" s="34" t="n">
        <f aca="false">SUMIFS('Master List'!$D:$D,'Master List'!$F:$F,$A146,'Master List'!$B:$B,D$2)</f>
        <v>0</v>
      </c>
      <c r="E146" s="34" t="n">
        <f aca="false">SUMIFS('Master List'!$D:$D,'Master List'!$F:$F,$A146,'Master List'!$B:$B,E$2)</f>
        <v>0</v>
      </c>
      <c r="F146" s="34" t="n">
        <f aca="false">SUMIFS('Master List'!$D:$D,'Master List'!$F:$F,$A146,'Master List'!$B:$B,F$2)</f>
        <v>0</v>
      </c>
      <c r="G146" s="34" t="n">
        <f aca="false">SUMIFS('Master List'!$D:$D,'Master List'!$F:$F,$A146,'Master List'!$B:$B,G$2)</f>
        <v>0</v>
      </c>
      <c r="H146" s="34" t="n">
        <f aca="false">SUMIFS('Master List'!$D:$D,'Master List'!$F:$F,$A146,'Master List'!$B:$B,H$2)</f>
        <v>0</v>
      </c>
      <c r="I146" s="34" t="n">
        <f aca="false">SUMIFS('Master List'!$D:$D,'Master List'!$F:$F,$A146,'Master List'!$B:$B,I$2)</f>
        <v>6</v>
      </c>
      <c r="J146" s="34" t="n">
        <f aca="false">SUMIFS('Master List'!$D:$D,'Master List'!$F:$F,$A146,'Master List'!$B:$B,J$2)</f>
        <v>0</v>
      </c>
      <c r="K146" s="34" t="n">
        <f aca="false">SUMIFS('Master List'!$D:$D,'Master List'!$F:$F,$A146,'Master List'!$B:$B,K$2)</f>
        <v>0</v>
      </c>
      <c r="L146" s="34" t="n">
        <f aca="false">SUMIFS('Master List'!$D:$D,'Master List'!$F:$F,$A146,'Master List'!$B:$B,L$2)</f>
        <v>0</v>
      </c>
      <c r="M146" s="34" t="n">
        <f aca="false">SUMIFS('Master List'!$D:$D,'Master List'!$F:$F,$A146,'Master List'!$B:$B,M$2)</f>
        <v>0</v>
      </c>
      <c r="N146" s="34" t="n">
        <f aca="false">SUMIFS('Master List'!$D:$D,'Master List'!$F:$F,$A146,'Master List'!$B:$B,N$2)</f>
        <v>0</v>
      </c>
      <c r="O146" s="34" t="n">
        <f aca="false">SUMIFS('Master List'!$D:$D,'Master List'!$F:$F,$A146,'Master List'!$B:$B,O$2)</f>
        <v>0</v>
      </c>
      <c r="P146" s="34" t="n">
        <f aca="false">SUMIFS('Master List'!$D:$D,'Master List'!$F:$F,$A146,'Master List'!$B:$B,P$2)</f>
        <v>0</v>
      </c>
      <c r="Q146" s="34" t="n">
        <f aca="false">SUMIFS('Master List'!$D:$D,'Master List'!$F:$F,$A146,'Master List'!$B:$B,Q$2)</f>
        <v>0</v>
      </c>
      <c r="R146" s="34" t="n">
        <f aca="false">SUMIFS('Master List'!$D:$D,'Master List'!$F:$F,$A146,'Master List'!$B:$B,R$2)</f>
        <v>0</v>
      </c>
      <c r="S146" s="34" t="n">
        <f aca="false">SUMIFS('Master List'!$D:$D,'Master List'!$F:$F,$A146,'Master List'!$B:$B,S$2)</f>
        <v>0</v>
      </c>
      <c r="T146" s="34" t="n">
        <f aca="false">SUMIFS('Master List'!$D:$D,'Master List'!$F:$F,$A146,'Master List'!$B:$B,T$2)</f>
        <v>0</v>
      </c>
      <c r="U146" s="34" t="n">
        <f aca="false">SUMIFS('Master List'!$D:$D,'Master List'!$F:$F,$A146,'Master List'!$B:$B,U$2)</f>
        <v>0</v>
      </c>
      <c r="V146" s="34" t="n">
        <f aca="false">SUMIFS('Master List'!$D:$D,'Master List'!$F:$F,$A146,'Master List'!$B:$B,V$2)</f>
        <v>0</v>
      </c>
      <c r="W146" s="34" t="n">
        <f aca="false">SUMIFS('Master List'!$D:$D,'Master List'!$F:$F,$A146,'Master List'!$B:$B,W$2)</f>
        <v>0</v>
      </c>
      <c r="X146" s="34" t="n">
        <f aca="false">SUMIFS('Master List'!$D:$D,'Master List'!$F:$F,$A146,'Master List'!$B:$B,X$2)</f>
        <v>0</v>
      </c>
      <c r="Y146" s="34" t="n">
        <f aca="false">SUMIFS('Master List'!$D:$D,'Master List'!$F:$F,$A146,'Master List'!$B:$B,Y$2)</f>
        <v>0</v>
      </c>
      <c r="Z146" s="52" t="n">
        <f aca="false">SUMIFS('Master List'!$D:$D,'Master List'!$F:$F,$A146)</f>
        <v>6</v>
      </c>
      <c r="AA146" s="53" t="n">
        <f aca="false">Z146-SUM(D146:Y146)</f>
        <v>0</v>
      </c>
      <c r="AB146" s="1"/>
    </row>
    <row r="147" customFormat="false" ht="15.75" hidden="false" customHeight="true" outlineLevel="0" collapsed="false">
      <c r="A147" s="1" t="s">
        <v>2756</v>
      </c>
      <c r="B147" s="1"/>
      <c r="C147" s="1"/>
      <c r="D147" s="34" t="n">
        <f aca="false">SUMIFS('Master List'!$D:$D,'Master List'!$F:$F,$A147,'Master List'!$B:$B,D$2)</f>
        <v>0</v>
      </c>
      <c r="E147" s="34" t="n">
        <f aca="false">SUMIFS('Master List'!$D:$D,'Master List'!$F:$F,$A147,'Master List'!$B:$B,E$2)</f>
        <v>0</v>
      </c>
      <c r="F147" s="34" t="n">
        <f aca="false">SUMIFS('Master List'!$D:$D,'Master List'!$F:$F,$A147,'Master List'!$B:$B,F$2)</f>
        <v>0</v>
      </c>
      <c r="G147" s="34" t="n">
        <f aca="false">SUMIFS('Master List'!$D:$D,'Master List'!$F:$F,$A147,'Master List'!$B:$B,G$2)</f>
        <v>0</v>
      </c>
      <c r="H147" s="34" t="n">
        <f aca="false">SUMIFS('Master List'!$D:$D,'Master List'!$F:$F,$A147,'Master List'!$B:$B,H$2)</f>
        <v>0</v>
      </c>
      <c r="I147" s="34" t="n">
        <f aca="false">SUMIFS('Master List'!$D:$D,'Master List'!$F:$F,$A147,'Master List'!$B:$B,I$2)</f>
        <v>0</v>
      </c>
      <c r="J147" s="34" t="n">
        <f aca="false">SUMIFS('Master List'!$D:$D,'Master List'!$F:$F,$A147,'Master List'!$B:$B,J$2)</f>
        <v>6</v>
      </c>
      <c r="K147" s="34" t="n">
        <f aca="false">SUMIFS('Master List'!$D:$D,'Master List'!$F:$F,$A147,'Master List'!$B:$B,K$2)</f>
        <v>0</v>
      </c>
      <c r="L147" s="34" t="n">
        <f aca="false">SUMIFS('Master List'!$D:$D,'Master List'!$F:$F,$A147,'Master List'!$B:$B,L$2)</f>
        <v>0</v>
      </c>
      <c r="M147" s="34" t="n">
        <f aca="false">SUMIFS('Master List'!$D:$D,'Master List'!$F:$F,$A147,'Master List'!$B:$B,M$2)</f>
        <v>0</v>
      </c>
      <c r="N147" s="34" t="n">
        <f aca="false">SUMIFS('Master List'!$D:$D,'Master List'!$F:$F,$A147,'Master List'!$B:$B,N$2)</f>
        <v>0</v>
      </c>
      <c r="O147" s="34" t="n">
        <f aca="false">SUMIFS('Master List'!$D:$D,'Master List'!$F:$F,$A147,'Master List'!$B:$B,O$2)</f>
        <v>0</v>
      </c>
      <c r="P147" s="34" t="n">
        <f aca="false">SUMIFS('Master List'!$D:$D,'Master List'!$F:$F,$A147,'Master List'!$B:$B,P$2)</f>
        <v>0</v>
      </c>
      <c r="Q147" s="34" t="n">
        <f aca="false">SUMIFS('Master List'!$D:$D,'Master List'!$F:$F,$A147,'Master List'!$B:$B,Q$2)</f>
        <v>0</v>
      </c>
      <c r="R147" s="34" t="n">
        <f aca="false">SUMIFS('Master List'!$D:$D,'Master List'!$F:$F,$A147,'Master List'!$B:$B,R$2)</f>
        <v>0</v>
      </c>
      <c r="S147" s="34" t="n">
        <f aca="false">SUMIFS('Master List'!$D:$D,'Master List'!$F:$F,$A147,'Master List'!$B:$B,S$2)</f>
        <v>0</v>
      </c>
      <c r="T147" s="34" t="n">
        <f aca="false">SUMIFS('Master List'!$D:$D,'Master List'!$F:$F,$A147,'Master List'!$B:$B,T$2)</f>
        <v>0</v>
      </c>
      <c r="U147" s="34" t="n">
        <f aca="false">SUMIFS('Master List'!$D:$D,'Master List'!$F:$F,$A147,'Master List'!$B:$B,U$2)</f>
        <v>0</v>
      </c>
      <c r="V147" s="34" t="n">
        <f aca="false">SUMIFS('Master List'!$D:$D,'Master List'!$F:$F,$A147,'Master List'!$B:$B,V$2)</f>
        <v>0</v>
      </c>
      <c r="W147" s="34" t="n">
        <f aca="false">SUMIFS('Master List'!$D:$D,'Master List'!$F:$F,$A147,'Master List'!$B:$B,W$2)</f>
        <v>0</v>
      </c>
      <c r="X147" s="34" t="n">
        <f aca="false">SUMIFS('Master List'!$D:$D,'Master List'!$F:$F,$A147,'Master List'!$B:$B,X$2)</f>
        <v>0</v>
      </c>
      <c r="Y147" s="34" t="n">
        <f aca="false">SUMIFS('Master List'!$D:$D,'Master List'!$F:$F,$A147,'Master List'!$B:$B,Y$2)</f>
        <v>0</v>
      </c>
      <c r="Z147" s="52" t="n">
        <f aca="false">SUMIFS('Master List'!$D:$D,'Master List'!$F:$F,$A147)</f>
        <v>6</v>
      </c>
      <c r="AA147" s="53" t="n">
        <f aca="false">Z147-SUM(D147:Y147)</f>
        <v>0</v>
      </c>
      <c r="AB147" s="1"/>
    </row>
    <row r="148" customFormat="false" ht="15.75" hidden="false" customHeight="true" outlineLevel="0" collapsed="false">
      <c r="A148" s="1" t="s">
        <v>242</v>
      </c>
      <c r="B148" s="17"/>
      <c r="C148" s="17" t="s">
        <v>3570</v>
      </c>
      <c r="D148" s="34" t="n">
        <f aca="false">SUMIFS('Master List'!$D:$D,'Master List'!$F:$F,$A148,'Master List'!$B:$B,D$2)</f>
        <v>0</v>
      </c>
      <c r="E148" s="34" t="n">
        <f aca="false">SUMIFS('Master List'!$D:$D,'Master List'!$F:$F,$A148,'Master List'!$B:$B,E$2)</f>
        <v>0</v>
      </c>
      <c r="F148" s="34" t="n">
        <f aca="false">SUMIFS('Master List'!$D:$D,'Master List'!$F:$F,$A148,'Master List'!$B:$B,F$2)</f>
        <v>0</v>
      </c>
      <c r="G148" s="34" t="n">
        <f aca="false">SUMIFS('Master List'!$D:$D,'Master List'!$F:$F,$A148,'Master List'!$B:$B,G$2)</f>
        <v>0</v>
      </c>
      <c r="H148" s="34" t="n">
        <f aca="false">SUMIFS('Master List'!$D:$D,'Master List'!$F:$F,$A148,'Master List'!$B:$B,H$2)</f>
        <v>0</v>
      </c>
      <c r="I148" s="34" t="n">
        <f aca="false">SUMIFS('Master List'!$D:$D,'Master List'!$F:$F,$A148,'Master List'!$B:$B,I$2)</f>
        <v>0</v>
      </c>
      <c r="J148" s="34" t="n">
        <f aca="false">SUMIFS('Master List'!$D:$D,'Master List'!$F:$F,$A148,'Master List'!$B:$B,J$2)</f>
        <v>0</v>
      </c>
      <c r="K148" s="34" t="n">
        <f aca="false">SUMIFS('Master List'!$D:$D,'Master List'!$F:$F,$A148,'Master List'!$B:$B,K$2)</f>
        <v>0</v>
      </c>
      <c r="L148" s="34" t="n">
        <f aca="false">SUMIFS('Master List'!$D:$D,'Master List'!$F:$F,$A148,'Master List'!$B:$B,L$2)</f>
        <v>5</v>
      </c>
      <c r="M148" s="34" t="n">
        <f aca="false">SUMIFS('Master List'!$D:$D,'Master List'!$F:$F,$A148,'Master List'!$B:$B,M$2)</f>
        <v>1</v>
      </c>
      <c r="N148" s="34" t="n">
        <f aca="false">SUMIFS('Master List'!$D:$D,'Master List'!$F:$F,$A148,'Master List'!$B:$B,N$2)</f>
        <v>6</v>
      </c>
      <c r="O148" s="34" t="n">
        <f aca="false">SUMIFS('Master List'!$D:$D,'Master List'!$F:$F,$A148,'Master List'!$B:$B,O$2)</f>
        <v>0</v>
      </c>
      <c r="P148" s="34" t="n">
        <f aca="false">SUMIFS('Master List'!$D:$D,'Master List'!$F:$F,$A148,'Master List'!$B:$B,P$2)</f>
        <v>0</v>
      </c>
      <c r="Q148" s="34" t="n">
        <f aca="false">SUMIFS('Master List'!$D:$D,'Master List'!$F:$F,$A148,'Master List'!$B:$B,Q$2)</f>
        <v>1</v>
      </c>
      <c r="R148" s="34" t="n">
        <f aca="false">SUMIFS('Master List'!$D:$D,'Master List'!$F:$F,$A148,'Master List'!$B:$B,R$2)</f>
        <v>0</v>
      </c>
      <c r="S148" s="34" t="n">
        <f aca="false">SUMIFS('Master List'!$D:$D,'Master List'!$F:$F,$A148,'Master List'!$B:$B,S$2)</f>
        <v>0</v>
      </c>
      <c r="T148" s="34" t="n">
        <f aca="false">SUMIFS('Master List'!$D:$D,'Master List'!$F:$F,$A148,'Master List'!$B:$B,T$2)</f>
        <v>0</v>
      </c>
      <c r="U148" s="34" t="n">
        <f aca="false">SUMIFS('Master List'!$D:$D,'Master List'!$F:$F,$A148,'Master List'!$B:$B,U$2)</f>
        <v>0</v>
      </c>
      <c r="V148" s="34" t="n">
        <f aca="false">SUMIFS('Master List'!$D:$D,'Master List'!$F:$F,$A148,'Master List'!$B:$B,V$2)</f>
        <v>0</v>
      </c>
      <c r="W148" s="34" t="n">
        <f aca="false">SUMIFS('Master List'!$D:$D,'Master List'!$F:$F,$A148,'Master List'!$B:$B,W$2)</f>
        <v>0</v>
      </c>
      <c r="X148" s="34" t="n">
        <f aca="false">SUMIFS('Master List'!$D:$D,'Master List'!$F:$F,$A148,'Master List'!$B:$B,X$2)</f>
        <v>0</v>
      </c>
      <c r="Y148" s="34" t="n">
        <f aca="false">SUMIFS('Master List'!$D:$D,'Master List'!$F:$F,$A148,'Master List'!$B:$B,Y$2)</f>
        <v>0</v>
      </c>
      <c r="Z148" s="52" t="n">
        <f aca="false">SUMIFS('Master List'!$D:$D,'Master List'!$F:$F,$A148)</f>
        <v>13</v>
      </c>
      <c r="AA148" s="53" t="n">
        <f aca="false">Z148-SUM(D148:Y148)</f>
        <v>0</v>
      </c>
      <c r="AB148" s="1"/>
    </row>
    <row r="149" customFormat="false" ht="15.75" hidden="false" customHeight="true" outlineLevel="0" collapsed="false">
      <c r="A149" s="33" t="s">
        <v>2772</v>
      </c>
      <c r="B149" s="1"/>
      <c r="C149" s="1"/>
      <c r="D149" s="34" t="n">
        <f aca="false">SUMIFS('Master List'!$D:$D,'Master List'!$F:$F,$A149,'Master List'!$B:$B,D$2)</f>
        <v>0</v>
      </c>
      <c r="E149" s="34" t="n">
        <f aca="false">SUMIFS('Master List'!$D:$D,'Master List'!$F:$F,$A149,'Master List'!$B:$B,E$2)</f>
        <v>0</v>
      </c>
      <c r="F149" s="34" t="n">
        <f aca="false">SUMIFS('Master List'!$D:$D,'Master List'!$F:$F,$A149,'Master List'!$B:$B,F$2)</f>
        <v>12</v>
      </c>
      <c r="G149" s="34" t="n">
        <f aca="false">SUMIFS('Master List'!$D:$D,'Master List'!$F:$F,$A149,'Master List'!$B:$B,G$2)</f>
        <v>0</v>
      </c>
      <c r="H149" s="34" t="n">
        <f aca="false">SUMIFS('Master List'!$D:$D,'Master List'!$F:$F,$A149,'Master List'!$B:$B,H$2)</f>
        <v>0</v>
      </c>
      <c r="I149" s="34" t="n">
        <f aca="false">SUMIFS('Master List'!$D:$D,'Master List'!$F:$F,$A149,'Master List'!$B:$B,I$2)</f>
        <v>0</v>
      </c>
      <c r="J149" s="34" t="n">
        <f aca="false">SUMIFS('Master List'!$D:$D,'Master List'!$F:$F,$A149,'Master List'!$B:$B,J$2)</f>
        <v>0</v>
      </c>
      <c r="K149" s="34" t="n">
        <f aca="false">SUMIFS('Master List'!$D:$D,'Master List'!$F:$F,$A149,'Master List'!$B:$B,K$2)</f>
        <v>0</v>
      </c>
      <c r="L149" s="34" t="n">
        <f aca="false">SUMIFS('Master List'!$D:$D,'Master List'!$F:$F,$A149,'Master List'!$B:$B,L$2)</f>
        <v>0</v>
      </c>
      <c r="M149" s="34" t="n">
        <f aca="false">SUMIFS('Master List'!$D:$D,'Master List'!$F:$F,$A149,'Master List'!$B:$B,M$2)</f>
        <v>0</v>
      </c>
      <c r="N149" s="34" t="n">
        <f aca="false">SUMIFS('Master List'!$D:$D,'Master List'!$F:$F,$A149,'Master List'!$B:$B,N$2)</f>
        <v>0</v>
      </c>
      <c r="O149" s="34" t="n">
        <f aca="false">SUMIFS('Master List'!$D:$D,'Master List'!$F:$F,$A149,'Master List'!$B:$B,O$2)</f>
        <v>0</v>
      </c>
      <c r="P149" s="34" t="n">
        <f aca="false">SUMIFS('Master List'!$D:$D,'Master List'!$F:$F,$A149,'Master List'!$B:$B,P$2)</f>
        <v>0</v>
      </c>
      <c r="Q149" s="34" t="n">
        <f aca="false">SUMIFS('Master List'!$D:$D,'Master List'!$F:$F,$A149,'Master List'!$B:$B,Q$2)</f>
        <v>0</v>
      </c>
      <c r="R149" s="34" t="n">
        <f aca="false">SUMIFS('Master List'!$D:$D,'Master List'!$F:$F,$A149,'Master List'!$B:$B,R$2)</f>
        <v>0</v>
      </c>
      <c r="S149" s="34" t="n">
        <f aca="false">SUMIFS('Master List'!$D:$D,'Master List'!$F:$F,$A149,'Master List'!$B:$B,S$2)</f>
        <v>0</v>
      </c>
      <c r="T149" s="34" t="n">
        <f aca="false">SUMIFS('Master List'!$D:$D,'Master List'!$F:$F,$A149,'Master List'!$B:$B,T$2)</f>
        <v>0</v>
      </c>
      <c r="U149" s="34" t="n">
        <f aca="false">SUMIFS('Master List'!$D:$D,'Master List'!$F:$F,$A149,'Master List'!$B:$B,U$2)</f>
        <v>0</v>
      </c>
      <c r="V149" s="34" t="n">
        <f aca="false">SUMIFS('Master List'!$D:$D,'Master List'!$F:$F,$A149,'Master List'!$B:$B,V$2)</f>
        <v>0</v>
      </c>
      <c r="W149" s="34" t="n">
        <f aca="false">SUMIFS('Master List'!$D:$D,'Master List'!$F:$F,$A149,'Master List'!$B:$B,W$2)</f>
        <v>0</v>
      </c>
      <c r="X149" s="34" t="n">
        <f aca="false">SUMIFS('Master List'!$D:$D,'Master List'!$F:$F,$A149,'Master List'!$B:$B,X$2)</f>
        <v>0</v>
      </c>
      <c r="Y149" s="34" t="n">
        <f aca="false">SUMIFS('Master List'!$D:$D,'Master List'!$F:$F,$A149,'Master List'!$B:$B,Y$2)</f>
        <v>0</v>
      </c>
      <c r="Z149" s="52" t="n">
        <f aca="false">SUMIFS('Master List'!$D:$D,'Master List'!$F:$F,$A149)</f>
        <v>12</v>
      </c>
      <c r="AA149" s="53" t="n">
        <f aca="false">Z149-SUM(D149:Y149)</f>
        <v>0</v>
      </c>
      <c r="AB149" s="1"/>
    </row>
    <row r="150" customFormat="false" ht="15.75" hidden="false" customHeight="true" outlineLevel="0" collapsed="false">
      <c r="A150" s="33" t="s">
        <v>2785</v>
      </c>
      <c r="B150" s="17" t="s">
        <v>3571</v>
      </c>
      <c r="C150" s="1" t="s">
        <v>3572</v>
      </c>
      <c r="D150" s="34" t="n">
        <f aca="false">SUMIFS('Master List'!$D:$D,'Master List'!$F:$F,$A150,'Master List'!$B:$B,D$2)</f>
        <v>0</v>
      </c>
      <c r="E150" s="34" t="n">
        <f aca="false">SUMIFS('Master List'!$D:$D,'Master List'!$F:$F,$A150,'Master List'!$B:$B,E$2)</f>
        <v>0</v>
      </c>
      <c r="F150" s="34" t="n">
        <f aca="false">SUMIFS('Master List'!$D:$D,'Master List'!$F:$F,$A150,'Master List'!$B:$B,F$2)</f>
        <v>0</v>
      </c>
      <c r="G150" s="34" t="n">
        <f aca="false">SUMIFS('Master List'!$D:$D,'Master List'!$F:$F,$A150,'Master List'!$B:$B,G$2)</f>
        <v>13</v>
      </c>
      <c r="H150" s="34" t="n">
        <f aca="false">SUMIFS('Master List'!$D:$D,'Master List'!$F:$F,$A150,'Master List'!$B:$B,H$2)</f>
        <v>0</v>
      </c>
      <c r="I150" s="34" t="n">
        <f aca="false">SUMIFS('Master List'!$D:$D,'Master List'!$F:$F,$A150,'Master List'!$B:$B,I$2)</f>
        <v>0</v>
      </c>
      <c r="J150" s="34" t="n">
        <f aca="false">SUMIFS('Master List'!$D:$D,'Master List'!$F:$F,$A150,'Master List'!$B:$B,J$2)</f>
        <v>0</v>
      </c>
      <c r="K150" s="34" t="n">
        <f aca="false">SUMIFS('Master List'!$D:$D,'Master List'!$F:$F,$A150,'Master List'!$B:$B,K$2)</f>
        <v>0</v>
      </c>
      <c r="L150" s="34" t="n">
        <f aca="false">SUMIFS('Master List'!$D:$D,'Master List'!$F:$F,$A150,'Master List'!$B:$B,L$2)</f>
        <v>0</v>
      </c>
      <c r="M150" s="34" t="n">
        <f aca="false">SUMIFS('Master List'!$D:$D,'Master List'!$F:$F,$A150,'Master List'!$B:$B,M$2)</f>
        <v>0</v>
      </c>
      <c r="N150" s="34" t="n">
        <f aca="false">SUMIFS('Master List'!$D:$D,'Master List'!$F:$F,$A150,'Master List'!$B:$B,N$2)</f>
        <v>0</v>
      </c>
      <c r="O150" s="34" t="n">
        <f aca="false">SUMIFS('Master List'!$D:$D,'Master List'!$F:$F,$A150,'Master List'!$B:$B,O$2)</f>
        <v>0</v>
      </c>
      <c r="P150" s="34" t="n">
        <f aca="false">SUMIFS('Master List'!$D:$D,'Master List'!$F:$F,$A150,'Master List'!$B:$B,P$2)</f>
        <v>0</v>
      </c>
      <c r="Q150" s="34" t="n">
        <f aca="false">SUMIFS('Master List'!$D:$D,'Master List'!$F:$F,$A150,'Master List'!$B:$B,Q$2)</f>
        <v>0</v>
      </c>
      <c r="R150" s="34" t="n">
        <f aca="false">SUMIFS('Master List'!$D:$D,'Master List'!$F:$F,$A150,'Master List'!$B:$B,R$2)</f>
        <v>0</v>
      </c>
      <c r="S150" s="34" t="n">
        <f aca="false">SUMIFS('Master List'!$D:$D,'Master List'!$F:$F,$A150,'Master List'!$B:$B,S$2)</f>
        <v>0</v>
      </c>
      <c r="T150" s="34" t="n">
        <f aca="false">SUMIFS('Master List'!$D:$D,'Master List'!$F:$F,$A150,'Master List'!$B:$B,T$2)</f>
        <v>0</v>
      </c>
      <c r="U150" s="34" t="n">
        <f aca="false">SUMIFS('Master List'!$D:$D,'Master List'!$F:$F,$A150,'Master List'!$B:$B,U$2)</f>
        <v>0</v>
      </c>
      <c r="V150" s="34" t="n">
        <f aca="false">SUMIFS('Master List'!$D:$D,'Master List'!$F:$F,$A150,'Master List'!$B:$B,V$2)</f>
        <v>0</v>
      </c>
      <c r="W150" s="34" t="n">
        <f aca="false">SUMIFS('Master List'!$D:$D,'Master List'!$F:$F,$A150,'Master List'!$B:$B,W$2)</f>
        <v>0</v>
      </c>
      <c r="X150" s="34" t="n">
        <f aca="false">SUMIFS('Master List'!$D:$D,'Master List'!$F:$F,$A150,'Master List'!$B:$B,X$2)</f>
        <v>0</v>
      </c>
      <c r="Y150" s="34" t="n">
        <f aca="false">SUMIFS('Master List'!$D:$D,'Master List'!$F:$F,$A150,'Master List'!$B:$B,Y$2)</f>
        <v>0</v>
      </c>
      <c r="Z150" s="52" t="n">
        <f aca="false">SUMIFS('Master List'!$D:$D,'Master List'!$F:$F,$A150)</f>
        <v>13</v>
      </c>
      <c r="AA150" s="53" t="n">
        <f aca="false">Z150-SUM(D150:Y150)</f>
        <v>0</v>
      </c>
      <c r="AB150" s="1"/>
    </row>
    <row r="151" customFormat="false" ht="15.75" hidden="false" customHeight="true" outlineLevel="0" collapsed="false">
      <c r="A151" s="1" t="s">
        <v>2800</v>
      </c>
      <c r="B151" s="17" t="s">
        <v>3573</v>
      </c>
      <c r="C151" s="1"/>
      <c r="D151" s="34" t="n">
        <f aca="false">SUMIFS('Master List'!$D:$D,'Master List'!$F:$F,$A151,'Master List'!$B:$B,D$2)</f>
        <v>0</v>
      </c>
      <c r="E151" s="34" t="n">
        <f aca="false">SUMIFS('Master List'!$D:$D,'Master List'!$F:$F,$A151,'Master List'!$B:$B,E$2)</f>
        <v>0</v>
      </c>
      <c r="F151" s="34" t="n">
        <f aca="false">SUMIFS('Master List'!$D:$D,'Master List'!$F:$F,$A151,'Master List'!$B:$B,F$2)</f>
        <v>0</v>
      </c>
      <c r="G151" s="34" t="n">
        <f aca="false">SUMIFS('Master List'!$D:$D,'Master List'!$F:$F,$A151,'Master List'!$B:$B,G$2)</f>
        <v>13</v>
      </c>
      <c r="H151" s="34" t="n">
        <f aca="false">SUMIFS('Master List'!$D:$D,'Master List'!$F:$F,$A151,'Master List'!$B:$B,H$2)</f>
        <v>0</v>
      </c>
      <c r="I151" s="34" t="n">
        <f aca="false">SUMIFS('Master List'!$D:$D,'Master List'!$F:$F,$A151,'Master List'!$B:$B,I$2)</f>
        <v>0</v>
      </c>
      <c r="J151" s="34" t="n">
        <f aca="false">SUMIFS('Master List'!$D:$D,'Master List'!$F:$F,$A151,'Master List'!$B:$B,J$2)</f>
        <v>0</v>
      </c>
      <c r="K151" s="34" t="n">
        <f aca="false">SUMIFS('Master List'!$D:$D,'Master List'!$F:$F,$A151,'Master List'!$B:$B,K$2)</f>
        <v>0</v>
      </c>
      <c r="L151" s="34" t="n">
        <f aca="false">SUMIFS('Master List'!$D:$D,'Master List'!$F:$F,$A151,'Master List'!$B:$B,L$2)</f>
        <v>0</v>
      </c>
      <c r="M151" s="34" t="n">
        <f aca="false">SUMIFS('Master List'!$D:$D,'Master List'!$F:$F,$A151,'Master List'!$B:$B,M$2)</f>
        <v>0</v>
      </c>
      <c r="N151" s="34" t="n">
        <f aca="false">SUMIFS('Master List'!$D:$D,'Master List'!$F:$F,$A151,'Master List'!$B:$B,N$2)</f>
        <v>0</v>
      </c>
      <c r="O151" s="34" t="n">
        <f aca="false">SUMIFS('Master List'!$D:$D,'Master List'!$F:$F,$A151,'Master List'!$B:$B,O$2)</f>
        <v>0</v>
      </c>
      <c r="P151" s="34" t="n">
        <f aca="false">SUMIFS('Master List'!$D:$D,'Master List'!$F:$F,$A151,'Master List'!$B:$B,P$2)</f>
        <v>0</v>
      </c>
      <c r="Q151" s="34" t="n">
        <f aca="false">SUMIFS('Master List'!$D:$D,'Master List'!$F:$F,$A151,'Master List'!$B:$B,Q$2)</f>
        <v>0</v>
      </c>
      <c r="R151" s="34" t="n">
        <f aca="false">SUMIFS('Master List'!$D:$D,'Master List'!$F:$F,$A151,'Master List'!$B:$B,R$2)</f>
        <v>0</v>
      </c>
      <c r="S151" s="34" t="n">
        <f aca="false">SUMIFS('Master List'!$D:$D,'Master List'!$F:$F,$A151,'Master List'!$B:$B,S$2)</f>
        <v>0</v>
      </c>
      <c r="T151" s="34" t="n">
        <f aca="false">SUMIFS('Master List'!$D:$D,'Master List'!$F:$F,$A151,'Master List'!$B:$B,T$2)</f>
        <v>0</v>
      </c>
      <c r="U151" s="34" t="n">
        <f aca="false">SUMIFS('Master List'!$D:$D,'Master List'!$F:$F,$A151,'Master List'!$B:$B,U$2)</f>
        <v>0</v>
      </c>
      <c r="V151" s="34" t="n">
        <f aca="false">SUMIFS('Master List'!$D:$D,'Master List'!$F:$F,$A151,'Master List'!$B:$B,V$2)</f>
        <v>0</v>
      </c>
      <c r="W151" s="34" t="n">
        <f aca="false">SUMIFS('Master List'!$D:$D,'Master List'!$F:$F,$A151,'Master List'!$B:$B,W$2)</f>
        <v>0</v>
      </c>
      <c r="X151" s="34" t="n">
        <f aca="false">SUMIFS('Master List'!$D:$D,'Master List'!$F:$F,$A151,'Master List'!$B:$B,X$2)</f>
        <v>0</v>
      </c>
      <c r="Y151" s="34" t="n">
        <f aca="false">SUMIFS('Master List'!$D:$D,'Master List'!$F:$F,$A151,'Master List'!$B:$B,Y$2)</f>
        <v>0</v>
      </c>
      <c r="Z151" s="52" t="n">
        <f aca="false">SUMIFS('Master List'!$D:$D,'Master List'!$F:$F,$A151)</f>
        <v>13</v>
      </c>
      <c r="AA151" s="53" t="n">
        <f aca="false">Z151-SUM(D151:Y151)</f>
        <v>0</v>
      </c>
      <c r="AB151" s="1"/>
    </row>
    <row r="152" customFormat="false" ht="15.75" hidden="false" customHeight="true" outlineLevel="0" collapsed="false">
      <c r="A152" s="33" t="s">
        <v>2816</v>
      </c>
      <c r="B152" s="17" t="s">
        <v>3574</v>
      </c>
      <c r="C152" s="1"/>
      <c r="D152" s="34" t="n">
        <f aca="false">SUMIFS('Master List'!$D:$D,'Master List'!$F:$F,$A152,'Master List'!$B:$B,D$2)</f>
        <v>0</v>
      </c>
      <c r="E152" s="34" t="n">
        <f aca="false">SUMIFS('Master List'!$D:$D,'Master List'!$F:$F,$A152,'Master List'!$B:$B,E$2)</f>
        <v>0</v>
      </c>
      <c r="F152" s="34" t="n">
        <f aca="false">SUMIFS('Master List'!$D:$D,'Master List'!$F:$F,$A152,'Master List'!$B:$B,F$2)</f>
        <v>13</v>
      </c>
      <c r="G152" s="34" t="n">
        <f aca="false">SUMIFS('Master List'!$D:$D,'Master List'!$F:$F,$A152,'Master List'!$B:$B,G$2)</f>
        <v>0</v>
      </c>
      <c r="H152" s="34" t="n">
        <f aca="false">SUMIFS('Master List'!$D:$D,'Master List'!$F:$F,$A152,'Master List'!$B:$B,H$2)</f>
        <v>0</v>
      </c>
      <c r="I152" s="34" t="n">
        <f aca="false">SUMIFS('Master List'!$D:$D,'Master List'!$F:$F,$A152,'Master List'!$B:$B,I$2)</f>
        <v>0</v>
      </c>
      <c r="J152" s="34" t="n">
        <f aca="false">SUMIFS('Master List'!$D:$D,'Master List'!$F:$F,$A152,'Master List'!$B:$B,J$2)</f>
        <v>0</v>
      </c>
      <c r="K152" s="34" t="n">
        <f aca="false">SUMIFS('Master List'!$D:$D,'Master List'!$F:$F,$A152,'Master List'!$B:$B,K$2)</f>
        <v>0</v>
      </c>
      <c r="L152" s="34" t="n">
        <f aca="false">SUMIFS('Master List'!$D:$D,'Master List'!$F:$F,$A152,'Master List'!$B:$B,L$2)</f>
        <v>0</v>
      </c>
      <c r="M152" s="34" t="n">
        <f aca="false">SUMIFS('Master List'!$D:$D,'Master List'!$F:$F,$A152,'Master List'!$B:$B,M$2)</f>
        <v>0</v>
      </c>
      <c r="N152" s="34" t="n">
        <f aca="false">SUMIFS('Master List'!$D:$D,'Master List'!$F:$F,$A152,'Master List'!$B:$B,N$2)</f>
        <v>0</v>
      </c>
      <c r="O152" s="34" t="n">
        <f aca="false">SUMIFS('Master List'!$D:$D,'Master List'!$F:$F,$A152,'Master List'!$B:$B,O$2)</f>
        <v>0</v>
      </c>
      <c r="P152" s="34" t="n">
        <f aca="false">SUMIFS('Master List'!$D:$D,'Master List'!$F:$F,$A152,'Master List'!$B:$B,P$2)</f>
        <v>0</v>
      </c>
      <c r="Q152" s="34" t="n">
        <f aca="false">SUMIFS('Master List'!$D:$D,'Master List'!$F:$F,$A152,'Master List'!$B:$B,Q$2)</f>
        <v>0</v>
      </c>
      <c r="R152" s="34" t="n">
        <f aca="false">SUMIFS('Master List'!$D:$D,'Master List'!$F:$F,$A152,'Master List'!$B:$B,R$2)</f>
        <v>0</v>
      </c>
      <c r="S152" s="34" t="n">
        <f aca="false">SUMIFS('Master List'!$D:$D,'Master List'!$F:$F,$A152,'Master List'!$B:$B,S$2)</f>
        <v>0</v>
      </c>
      <c r="T152" s="34" t="n">
        <f aca="false">SUMIFS('Master List'!$D:$D,'Master List'!$F:$F,$A152,'Master List'!$B:$B,T$2)</f>
        <v>0</v>
      </c>
      <c r="U152" s="34" t="n">
        <f aca="false">SUMIFS('Master List'!$D:$D,'Master List'!$F:$F,$A152,'Master List'!$B:$B,U$2)</f>
        <v>0</v>
      </c>
      <c r="V152" s="34" t="n">
        <f aca="false">SUMIFS('Master List'!$D:$D,'Master List'!$F:$F,$A152,'Master List'!$B:$B,V$2)</f>
        <v>0</v>
      </c>
      <c r="W152" s="34" t="n">
        <f aca="false">SUMIFS('Master List'!$D:$D,'Master List'!$F:$F,$A152,'Master List'!$B:$B,W$2)</f>
        <v>0</v>
      </c>
      <c r="X152" s="34" t="n">
        <f aca="false">SUMIFS('Master List'!$D:$D,'Master List'!$F:$F,$A152,'Master List'!$B:$B,X$2)</f>
        <v>0</v>
      </c>
      <c r="Y152" s="34" t="n">
        <f aca="false">SUMIFS('Master List'!$D:$D,'Master List'!$F:$F,$A152,'Master List'!$B:$B,Y$2)</f>
        <v>0</v>
      </c>
      <c r="Z152" s="52" t="n">
        <f aca="false">SUMIFS('Master List'!$D:$D,'Master List'!$F:$F,$A152)</f>
        <v>13</v>
      </c>
      <c r="AA152" s="53" t="n">
        <f aca="false">Z152-SUM(D152:Y152)</f>
        <v>0</v>
      </c>
      <c r="AB152" s="1"/>
    </row>
    <row r="153" customFormat="false" ht="15.75" hidden="false" customHeight="true" outlineLevel="0" collapsed="false">
      <c r="A153" s="1" t="s">
        <v>2442</v>
      </c>
      <c r="B153" s="17" t="s">
        <v>3575</v>
      </c>
      <c r="C153" s="1"/>
      <c r="D153" s="34" t="n">
        <f aca="false">SUMIFS('Master List'!$D:$D,'Master List'!$F:$F,$A153,'Master List'!$B:$B,D$2)</f>
        <v>0</v>
      </c>
      <c r="E153" s="34" t="n">
        <f aca="false">SUMIFS('Master List'!$D:$D,'Master List'!$F:$F,$A153,'Master List'!$B:$B,E$2)</f>
        <v>0</v>
      </c>
      <c r="F153" s="34" t="n">
        <f aca="false">SUMIFS('Master List'!$D:$D,'Master List'!$F:$F,$A153,'Master List'!$B:$B,F$2)</f>
        <v>0</v>
      </c>
      <c r="G153" s="34" t="n">
        <f aca="false">SUMIFS('Master List'!$D:$D,'Master List'!$F:$F,$A153,'Master List'!$B:$B,G$2)</f>
        <v>0</v>
      </c>
      <c r="H153" s="34" t="n">
        <f aca="false">SUMIFS('Master List'!$D:$D,'Master List'!$F:$F,$A153,'Master List'!$B:$B,H$2)</f>
        <v>0</v>
      </c>
      <c r="I153" s="34" t="n">
        <f aca="false">SUMIFS('Master List'!$D:$D,'Master List'!$F:$F,$A153,'Master List'!$B:$B,I$2)</f>
        <v>0</v>
      </c>
      <c r="J153" s="34" t="n">
        <f aca="false">SUMIFS('Master List'!$D:$D,'Master List'!$F:$F,$A153,'Master List'!$B:$B,J$2)</f>
        <v>0</v>
      </c>
      <c r="K153" s="34" t="n">
        <f aca="false">SUMIFS('Master List'!$D:$D,'Master List'!$F:$F,$A153,'Master List'!$B:$B,K$2)</f>
        <v>0</v>
      </c>
      <c r="L153" s="34" t="n">
        <f aca="false">SUMIFS('Master List'!$D:$D,'Master List'!$F:$F,$A153,'Master List'!$B:$B,L$2)</f>
        <v>5</v>
      </c>
      <c r="M153" s="34" t="n">
        <f aca="false">SUMIFS('Master List'!$D:$D,'Master List'!$F:$F,$A153,'Master List'!$B:$B,M$2)</f>
        <v>1</v>
      </c>
      <c r="N153" s="34" t="n">
        <f aca="false">SUMIFS('Master List'!$D:$D,'Master List'!$F:$F,$A153,'Master List'!$B:$B,N$2)</f>
        <v>6</v>
      </c>
      <c r="O153" s="34" t="n">
        <f aca="false">SUMIFS('Master List'!$D:$D,'Master List'!$F:$F,$A153,'Master List'!$B:$B,O$2)</f>
        <v>0</v>
      </c>
      <c r="P153" s="34" t="n">
        <f aca="false">SUMIFS('Master List'!$D:$D,'Master List'!$F:$F,$A153,'Master List'!$B:$B,P$2)</f>
        <v>0</v>
      </c>
      <c r="Q153" s="34" t="n">
        <f aca="false">SUMIFS('Master List'!$D:$D,'Master List'!$F:$F,$A153,'Master List'!$B:$B,Q$2)</f>
        <v>1</v>
      </c>
      <c r="R153" s="34" t="n">
        <f aca="false">SUMIFS('Master List'!$D:$D,'Master List'!$F:$F,$A153,'Master List'!$B:$B,R$2)</f>
        <v>0</v>
      </c>
      <c r="S153" s="34" t="n">
        <f aca="false">SUMIFS('Master List'!$D:$D,'Master List'!$F:$F,$A153,'Master List'!$B:$B,S$2)</f>
        <v>0</v>
      </c>
      <c r="T153" s="34" t="n">
        <f aca="false">SUMIFS('Master List'!$D:$D,'Master List'!$F:$F,$A153,'Master List'!$B:$B,T$2)</f>
        <v>0</v>
      </c>
      <c r="U153" s="34" t="n">
        <f aca="false">SUMIFS('Master List'!$D:$D,'Master List'!$F:$F,$A153,'Master List'!$B:$B,U$2)</f>
        <v>0</v>
      </c>
      <c r="V153" s="34" t="n">
        <f aca="false">SUMIFS('Master List'!$D:$D,'Master List'!$F:$F,$A153,'Master List'!$B:$B,V$2)</f>
        <v>0</v>
      </c>
      <c r="W153" s="34" t="n">
        <f aca="false">SUMIFS('Master List'!$D:$D,'Master List'!$F:$F,$A153,'Master List'!$B:$B,W$2)</f>
        <v>0</v>
      </c>
      <c r="X153" s="34" t="n">
        <f aca="false">SUMIFS('Master List'!$D:$D,'Master List'!$F:$F,$A153,'Master List'!$B:$B,X$2)</f>
        <v>0</v>
      </c>
      <c r="Y153" s="34" t="n">
        <f aca="false">SUMIFS('Master List'!$D:$D,'Master List'!$F:$F,$A153,'Master List'!$B:$B,Y$2)</f>
        <v>0</v>
      </c>
      <c r="Z153" s="52" t="n">
        <f aca="false">SUMIFS('Master List'!$D:$D,'Master List'!$F:$F,$A153)</f>
        <v>13</v>
      </c>
      <c r="AA153" s="53" t="n">
        <f aca="false">Z153-SUM(D153:Y153)</f>
        <v>0</v>
      </c>
      <c r="AB153" s="1"/>
    </row>
    <row r="154" customFormat="false" ht="15.75" hidden="false" customHeight="true" outlineLevel="0" collapsed="false">
      <c r="A154" s="1" t="s">
        <v>1596</v>
      </c>
      <c r="B154" s="1"/>
      <c r="C154" s="1"/>
      <c r="D154" s="34" t="n">
        <f aca="false">SUMIFS('Master List'!$D:$D,'Master List'!$F:$F,$A154,'Master List'!$B:$B,D$2)</f>
        <v>0</v>
      </c>
      <c r="E154" s="34" t="n">
        <f aca="false">SUMIFS('Master List'!$D:$D,'Master List'!$F:$F,$A154,'Master List'!$B:$B,E$2)</f>
        <v>0</v>
      </c>
      <c r="F154" s="34" t="n">
        <f aca="false">SUMIFS('Master List'!$D:$D,'Master List'!$F:$F,$A154,'Master List'!$B:$B,F$2)</f>
        <v>0</v>
      </c>
      <c r="G154" s="34" t="n">
        <f aca="false">SUMIFS('Master List'!$D:$D,'Master List'!$F:$F,$A154,'Master List'!$B:$B,G$2)</f>
        <v>0</v>
      </c>
      <c r="H154" s="34" t="n">
        <f aca="false">SUMIFS('Master List'!$D:$D,'Master List'!$F:$F,$A154,'Master List'!$B:$B,H$2)</f>
        <v>0</v>
      </c>
      <c r="I154" s="34" t="n">
        <f aca="false">SUMIFS('Master List'!$D:$D,'Master List'!$F:$F,$A154,'Master List'!$B:$B,I$2)</f>
        <v>0</v>
      </c>
      <c r="J154" s="34" t="n">
        <f aca="false">SUMIFS('Master List'!$D:$D,'Master List'!$F:$F,$A154,'Master List'!$B:$B,J$2)</f>
        <v>0</v>
      </c>
      <c r="K154" s="34" t="n">
        <f aca="false">SUMIFS('Master List'!$D:$D,'Master List'!$F:$F,$A154,'Master List'!$B:$B,K$2)</f>
        <v>0</v>
      </c>
      <c r="L154" s="34" t="n">
        <f aca="false">SUMIFS('Master List'!$D:$D,'Master List'!$F:$F,$A154,'Master List'!$B:$B,L$2)</f>
        <v>5</v>
      </c>
      <c r="M154" s="34" t="n">
        <f aca="false">SUMIFS('Master List'!$D:$D,'Master List'!$F:$F,$A154,'Master List'!$B:$B,M$2)</f>
        <v>1</v>
      </c>
      <c r="N154" s="34" t="n">
        <f aca="false">SUMIFS('Master List'!$D:$D,'Master List'!$F:$F,$A154,'Master List'!$B:$B,N$2)</f>
        <v>6</v>
      </c>
      <c r="O154" s="34" t="n">
        <f aca="false">SUMIFS('Master List'!$D:$D,'Master List'!$F:$F,$A154,'Master List'!$B:$B,O$2)</f>
        <v>0</v>
      </c>
      <c r="P154" s="34" t="n">
        <f aca="false">SUMIFS('Master List'!$D:$D,'Master List'!$F:$F,$A154,'Master List'!$B:$B,P$2)</f>
        <v>0</v>
      </c>
      <c r="Q154" s="34" t="n">
        <f aca="false">SUMIFS('Master List'!$D:$D,'Master List'!$F:$F,$A154,'Master List'!$B:$B,Q$2)</f>
        <v>1</v>
      </c>
      <c r="R154" s="34" t="n">
        <f aca="false">SUMIFS('Master List'!$D:$D,'Master List'!$F:$F,$A154,'Master List'!$B:$B,R$2)</f>
        <v>0</v>
      </c>
      <c r="S154" s="34" t="n">
        <f aca="false">SUMIFS('Master List'!$D:$D,'Master List'!$F:$F,$A154,'Master List'!$B:$B,S$2)</f>
        <v>0</v>
      </c>
      <c r="T154" s="34" t="n">
        <f aca="false">SUMIFS('Master List'!$D:$D,'Master List'!$F:$F,$A154,'Master List'!$B:$B,T$2)</f>
        <v>23</v>
      </c>
      <c r="U154" s="34" t="n">
        <f aca="false">SUMIFS('Master List'!$D:$D,'Master List'!$F:$F,$A154,'Master List'!$B:$B,U$2)</f>
        <v>0</v>
      </c>
      <c r="V154" s="34" t="n">
        <f aca="false">SUMIFS('Master List'!$D:$D,'Master List'!$F:$F,$A154,'Master List'!$B:$B,V$2)</f>
        <v>0</v>
      </c>
      <c r="W154" s="34" t="n">
        <f aca="false">SUMIFS('Master List'!$D:$D,'Master List'!$F:$F,$A154,'Master List'!$B:$B,W$2)</f>
        <v>0</v>
      </c>
      <c r="X154" s="34" t="n">
        <f aca="false">SUMIFS('Master List'!$D:$D,'Master List'!$F:$F,$A154,'Master List'!$B:$B,X$2)</f>
        <v>0</v>
      </c>
      <c r="Y154" s="34" t="n">
        <f aca="false">SUMIFS('Master List'!$D:$D,'Master List'!$F:$F,$A154,'Master List'!$B:$B,Y$2)</f>
        <v>0</v>
      </c>
      <c r="Z154" s="52" t="n">
        <f aca="false">SUMIFS('Master List'!$D:$D,'Master List'!$F:$F,$A154)</f>
        <v>36</v>
      </c>
      <c r="AA154" s="53" t="n">
        <f aca="false">Z154-SUM(D154:Y154)</f>
        <v>0</v>
      </c>
      <c r="AB154" s="1"/>
    </row>
    <row r="155" customFormat="false" ht="15.75" hidden="false" customHeight="true" outlineLevel="0" collapsed="false">
      <c r="A155" s="33" t="s">
        <v>2857</v>
      </c>
      <c r="B155" s="1"/>
      <c r="C155" s="1"/>
      <c r="D155" s="34" t="n">
        <f aca="false">SUMIFS('Master List'!$D:$D,'Master List'!$F:$F,$A155,'Master List'!$B:$B,D$2)</f>
        <v>0</v>
      </c>
      <c r="E155" s="34" t="n">
        <f aca="false">SUMIFS('Master List'!$D:$D,'Master List'!$F:$F,$A155,'Master List'!$B:$B,E$2)</f>
        <v>0</v>
      </c>
      <c r="F155" s="34" t="n">
        <f aca="false">SUMIFS('Master List'!$D:$D,'Master List'!$F:$F,$A155,'Master List'!$B:$B,F$2)</f>
        <v>0</v>
      </c>
      <c r="G155" s="34" t="n">
        <f aca="false">SUMIFS('Master List'!$D:$D,'Master List'!$F:$F,$A155,'Master List'!$B:$B,G$2)</f>
        <v>13</v>
      </c>
      <c r="H155" s="34" t="n">
        <f aca="false">SUMIFS('Master List'!$D:$D,'Master List'!$F:$F,$A155,'Master List'!$B:$B,H$2)</f>
        <v>0</v>
      </c>
      <c r="I155" s="34" t="n">
        <f aca="false">SUMIFS('Master List'!$D:$D,'Master List'!$F:$F,$A155,'Master List'!$B:$B,I$2)</f>
        <v>0</v>
      </c>
      <c r="J155" s="34" t="n">
        <f aca="false">SUMIFS('Master List'!$D:$D,'Master List'!$F:$F,$A155,'Master List'!$B:$B,J$2)</f>
        <v>0</v>
      </c>
      <c r="K155" s="34" t="n">
        <f aca="false">SUMIFS('Master List'!$D:$D,'Master List'!$F:$F,$A155,'Master List'!$B:$B,K$2)</f>
        <v>0</v>
      </c>
      <c r="L155" s="34" t="n">
        <f aca="false">SUMIFS('Master List'!$D:$D,'Master List'!$F:$F,$A155,'Master List'!$B:$B,L$2)</f>
        <v>0</v>
      </c>
      <c r="M155" s="34" t="n">
        <f aca="false">SUMIFS('Master List'!$D:$D,'Master List'!$F:$F,$A155,'Master List'!$B:$B,M$2)</f>
        <v>0</v>
      </c>
      <c r="N155" s="34" t="n">
        <f aca="false">SUMIFS('Master List'!$D:$D,'Master List'!$F:$F,$A155,'Master List'!$B:$B,N$2)</f>
        <v>0</v>
      </c>
      <c r="O155" s="34" t="n">
        <f aca="false">SUMIFS('Master List'!$D:$D,'Master List'!$F:$F,$A155,'Master List'!$B:$B,O$2)</f>
        <v>0</v>
      </c>
      <c r="P155" s="34" t="n">
        <f aca="false">SUMIFS('Master List'!$D:$D,'Master List'!$F:$F,$A155,'Master List'!$B:$B,P$2)</f>
        <v>0</v>
      </c>
      <c r="Q155" s="34" t="n">
        <f aca="false">SUMIFS('Master List'!$D:$D,'Master List'!$F:$F,$A155,'Master List'!$B:$B,Q$2)</f>
        <v>0</v>
      </c>
      <c r="R155" s="34" t="n">
        <f aca="false">SUMIFS('Master List'!$D:$D,'Master List'!$F:$F,$A155,'Master List'!$B:$B,R$2)</f>
        <v>0</v>
      </c>
      <c r="S155" s="34" t="n">
        <f aca="false">SUMIFS('Master List'!$D:$D,'Master List'!$F:$F,$A155,'Master List'!$B:$B,S$2)</f>
        <v>0</v>
      </c>
      <c r="T155" s="34" t="n">
        <f aca="false">SUMIFS('Master List'!$D:$D,'Master List'!$F:$F,$A155,'Master List'!$B:$B,T$2)</f>
        <v>0</v>
      </c>
      <c r="U155" s="34" t="n">
        <f aca="false">SUMIFS('Master List'!$D:$D,'Master List'!$F:$F,$A155,'Master List'!$B:$B,U$2)</f>
        <v>0</v>
      </c>
      <c r="V155" s="34" t="n">
        <f aca="false">SUMIFS('Master List'!$D:$D,'Master List'!$F:$F,$A155,'Master List'!$B:$B,V$2)</f>
        <v>0</v>
      </c>
      <c r="W155" s="34" t="n">
        <f aca="false">SUMIFS('Master List'!$D:$D,'Master List'!$F:$F,$A155,'Master List'!$B:$B,W$2)</f>
        <v>0</v>
      </c>
      <c r="X155" s="34" t="n">
        <f aca="false">SUMIFS('Master List'!$D:$D,'Master List'!$F:$F,$A155,'Master List'!$B:$B,X$2)</f>
        <v>0</v>
      </c>
      <c r="Y155" s="34" t="n">
        <f aca="false">SUMIFS('Master List'!$D:$D,'Master List'!$F:$F,$A155,'Master List'!$B:$B,Y$2)</f>
        <v>0</v>
      </c>
      <c r="Z155" s="52" t="n">
        <f aca="false">SUMIFS('Master List'!$D:$D,'Master List'!$F:$F,$A155)</f>
        <v>13</v>
      </c>
      <c r="AA155" s="53" t="n">
        <f aca="false">Z155-SUM(D155:Y155)</f>
        <v>0</v>
      </c>
      <c r="AB155" s="1"/>
    </row>
    <row r="156" customFormat="false" ht="15.75" hidden="false" customHeight="true" outlineLevel="0" collapsed="false">
      <c r="A156" s="33" t="s">
        <v>3576</v>
      </c>
      <c r="B156" s="1"/>
      <c r="C156" s="1" t="s">
        <v>3577</v>
      </c>
      <c r="D156" s="34" t="n">
        <f aca="false">SUMIFS('Master List'!$D:$D,'Master List'!$F:$F,$A156,'Master List'!$B:$B,D$2)</f>
        <v>0</v>
      </c>
      <c r="E156" s="34" t="n">
        <f aca="false">SUMIFS('Master List'!$D:$D,'Master List'!$F:$F,$A156,'Master List'!$B:$B,E$2)</f>
        <v>0</v>
      </c>
      <c r="F156" s="34" t="n">
        <f aca="false">SUMIFS('Master List'!$D:$D,'Master List'!$F:$F,$A156,'Master List'!$B:$B,F$2)</f>
        <v>0</v>
      </c>
      <c r="G156" s="34" t="n">
        <f aca="false">SUMIFS('Master List'!$D:$D,'Master List'!$F:$F,$A156,'Master List'!$B:$B,G$2)</f>
        <v>0</v>
      </c>
      <c r="H156" s="34" t="n">
        <f aca="false">SUMIFS('Master List'!$D:$D,'Master List'!$F:$F,$A156,'Master List'!$B:$B,H$2)</f>
        <v>0</v>
      </c>
      <c r="I156" s="34" t="n">
        <f aca="false">SUMIFS('Master List'!$D:$D,'Master List'!$F:$F,$A156,'Master List'!$B:$B,I$2)</f>
        <v>0</v>
      </c>
      <c r="J156" s="34" t="n">
        <f aca="false">SUMIFS('Master List'!$D:$D,'Master List'!$F:$F,$A156,'Master List'!$B:$B,J$2)</f>
        <v>0</v>
      </c>
      <c r="K156" s="34" t="n">
        <f aca="false">SUMIFS('Master List'!$D:$D,'Master List'!$F:$F,$A156,'Master List'!$B:$B,K$2)</f>
        <v>0</v>
      </c>
      <c r="L156" s="34" t="n">
        <f aca="false">SUMIFS('Master List'!$D:$D,'Master List'!$F:$F,$A156,'Master List'!$B:$B,L$2)</f>
        <v>0</v>
      </c>
      <c r="M156" s="34" t="n">
        <f aca="false">SUMIFS('Master List'!$D:$D,'Master List'!$F:$F,$A156,'Master List'!$B:$B,M$2)</f>
        <v>0</v>
      </c>
      <c r="N156" s="34" t="n">
        <f aca="false">SUMIFS('Master List'!$D:$D,'Master List'!$F:$F,$A156,'Master List'!$B:$B,N$2)</f>
        <v>0</v>
      </c>
      <c r="O156" s="34" t="n">
        <f aca="false">SUMIFS('Master List'!$D:$D,'Master List'!$F:$F,$A156,'Master List'!$B:$B,O$2)</f>
        <v>0</v>
      </c>
      <c r="P156" s="34" t="n">
        <f aca="false">SUMIFS('Master List'!$D:$D,'Master List'!$F:$F,$A156,'Master List'!$B:$B,P$2)</f>
        <v>0</v>
      </c>
      <c r="Q156" s="34" t="n">
        <f aca="false">SUMIFS('Master List'!$D:$D,'Master List'!$F:$F,$A156,'Master List'!$B:$B,Q$2)</f>
        <v>0</v>
      </c>
      <c r="R156" s="34" t="n">
        <f aca="false">SUMIFS('Master List'!$D:$D,'Master List'!$F:$F,$A156,'Master List'!$B:$B,R$2)</f>
        <v>0</v>
      </c>
      <c r="S156" s="34" t="n">
        <f aca="false">SUMIFS('Master List'!$D:$D,'Master List'!$F:$F,$A156,'Master List'!$B:$B,S$2)</f>
        <v>0</v>
      </c>
      <c r="T156" s="34" t="n">
        <f aca="false">SUMIFS('Master List'!$D:$D,'Master List'!$F:$F,$A156,'Master List'!$B:$B,T$2)</f>
        <v>0</v>
      </c>
      <c r="U156" s="34" t="n">
        <f aca="false">SUMIFS('Master List'!$D:$D,'Master List'!$F:$F,$A156,'Master List'!$B:$B,U$2)</f>
        <v>0</v>
      </c>
      <c r="V156" s="34" t="n">
        <f aca="false">SUMIFS('Master List'!$D:$D,'Master List'!$F:$F,$A156,'Master List'!$B:$B,V$2)</f>
        <v>0</v>
      </c>
      <c r="W156" s="34" t="n">
        <f aca="false">SUMIFS('Master List'!$D:$D,'Master List'!$F:$F,$A156,'Master List'!$B:$B,W$2)</f>
        <v>0</v>
      </c>
      <c r="X156" s="34" t="n">
        <f aca="false">SUMIFS('Master List'!$D:$D,'Master List'!$F:$F,$A156,'Master List'!$B:$B,X$2)</f>
        <v>0</v>
      </c>
      <c r="Y156" s="34" t="n">
        <f aca="false">SUMIFS('Master List'!$D:$D,'Master List'!$F:$F,$A156,'Master List'!$B:$B,Y$2)</f>
        <v>0</v>
      </c>
      <c r="Z156" s="52" t="n">
        <f aca="false">SUMIFS('Master List'!$D:$D,'Master List'!$F:$F,$A156)</f>
        <v>0</v>
      </c>
      <c r="AA156" s="53" t="n">
        <f aca="false">Z156-SUM(D156:Y156)</f>
        <v>0</v>
      </c>
      <c r="AB156" s="1"/>
    </row>
    <row r="157" customFormat="false" ht="15.75" hidden="false" customHeight="true" outlineLevel="0" collapsed="false">
      <c r="A157" s="1" t="s">
        <v>2874</v>
      </c>
      <c r="B157" s="1"/>
      <c r="C157" s="1"/>
      <c r="D157" s="34" t="n">
        <f aca="false">SUMIFS('Master List'!$D:$D,'Master List'!$F:$F,$A157,'Master List'!$B:$B,D$2)</f>
        <v>0</v>
      </c>
      <c r="E157" s="34" t="n">
        <f aca="false">SUMIFS('Master List'!$D:$D,'Master List'!$F:$F,$A157,'Master List'!$B:$B,E$2)</f>
        <v>0</v>
      </c>
      <c r="F157" s="34" t="n">
        <f aca="false">SUMIFS('Master List'!$D:$D,'Master List'!$F:$F,$A157,'Master List'!$B:$B,F$2)</f>
        <v>0</v>
      </c>
      <c r="G157" s="34" t="n">
        <f aca="false">SUMIFS('Master List'!$D:$D,'Master List'!$F:$F,$A157,'Master List'!$B:$B,G$2)</f>
        <v>0</v>
      </c>
      <c r="H157" s="34" t="n">
        <f aca="false">SUMIFS('Master List'!$D:$D,'Master List'!$F:$F,$A157,'Master List'!$B:$B,H$2)</f>
        <v>0</v>
      </c>
      <c r="I157" s="34" t="n">
        <f aca="false">SUMIFS('Master List'!$D:$D,'Master List'!$F:$F,$A157,'Master List'!$B:$B,I$2)</f>
        <v>6</v>
      </c>
      <c r="J157" s="34" t="n">
        <f aca="false">SUMIFS('Master List'!$D:$D,'Master List'!$F:$F,$A157,'Master List'!$B:$B,J$2)</f>
        <v>0</v>
      </c>
      <c r="K157" s="34" t="n">
        <f aca="false">SUMIFS('Master List'!$D:$D,'Master List'!$F:$F,$A157,'Master List'!$B:$B,K$2)</f>
        <v>0</v>
      </c>
      <c r="L157" s="34" t="n">
        <f aca="false">SUMIFS('Master List'!$D:$D,'Master List'!$F:$F,$A157,'Master List'!$B:$B,L$2)</f>
        <v>0</v>
      </c>
      <c r="M157" s="34" t="n">
        <f aca="false">SUMIFS('Master List'!$D:$D,'Master List'!$F:$F,$A157,'Master List'!$B:$B,M$2)</f>
        <v>0</v>
      </c>
      <c r="N157" s="34" t="n">
        <f aca="false">SUMIFS('Master List'!$D:$D,'Master List'!$F:$F,$A157,'Master List'!$B:$B,N$2)</f>
        <v>0</v>
      </c>
      <c r="O157" s="34" t="n">
        <f aca="false">SUMIFS('Master List'!$D:$D,'Master List'!$F:$F,$A157,'Master List'!$B:$B,O$2)</f>
        <v>0</v>
      </c>
      <c r="P157" s="34" t="n">
        <f aca="false">SUMIFS('Master List'!$D:$D,'Master List'!$F:$F,$A157,'Master List'!$B:$B,P$2)</f>
        <v>0</v>
      </c>
      <c r="Q157" s="34" t="n">
        <f aca="false">SUMIFS('Master List'!$D:$D,'Master List'!$F:$F,$A157,'Master List'!$B:$B,Q$2)</f>
        <v>0</v>
      </c>
      <c r="R157" s="34" t="n">
        <f aca="false">SUMIFS('Master List'!$D:$D,'Master List'!$F:$F,$A157,'Master List'!$B:$B,R$2)</f>
        <v>0</v>
      </c>
      <c r="S157" s="34" t="n">
        <f aca="false">SUMIFS('Master List'!$D:$D,'Master List'!$F:$F,$A157,'Master List'!$B:$B,S$2)</f>
        <v>0</v>
      </c>
      <c r="T157" s="34" t="n">
        <f aca="false">SUMIFS('Master List'!$D:$D,'Master List'!$F:$F,$A157,'Master List'!$B:$B,T$2)</f>
        <v>0</v>
      </c>
      <c r="U157" s="34" t="n">
        <f aca="false">SUMIFS('Master List'!$D:$D,'Master List'!$F:$F,$A157,'Master List'!$B:$B,U$2)</f>
        <v>0</v>
      </c>
      <c r="V157" s="34" t="n">
        <f aca="false">SUMIFS('Master List'!$D:$D,'Master List'!$F:$F,$A157,'Master List'!$B:$B,V$2)</f>
        <v>0</v>
      </c>
      <c r="W157" s="34" t="n">
        <f aca="false">SUMIFS('Master List'!$D:$D,'Master List'!$F:$F,$A157,'Master List'!$B:$B,W$2)</f>
        <v>0</v>
      </c>
      <c r="X157" s="34" t="n">
        <f aca="false">SUMIFS('Master List'!$D:$D,'Master List'!$F:$F,$A157,'Master List'!$B:$B,X$2)</f>
        <v>0</v>
      </c>
      <c r="Y157" s="34" t="n">
        <f aca="false">SUMIFS('Master List'!$D:$D,'Master List'!$F:$F,$A157,'Master List'!$B:$B,Y$2)</f>
        <v>0</v>
      </c>
      <c r="Z157" s="52" t="n">
        <f aca="false">SUMIFS('Master List'!$D:$D,'Master List'!$F:$F,$A157)</f>
        <v>6</v>
      </c>
      <c r="AA157" s="53" t="n">
        <f aca="false">Z157-SUM(D157:Y157)</f>
        <v>0</v>
      </c>
      <c r="AB157" s="1"/>
    </row>
    <row r="158" customFormat="false" ht="15.75" hidden="false" customHeight="true" outlineLevel="0" collapsed="false">
      <c r="A158" s="1" t="s">
        <v>2887</v>
      </c>
      <c r="B158" s="1"/>
      <c r="C158" s="1"/>
      <c r="D158" s="34" t="n">
        <f aca="false">SUMIFS('Master List'!$D:$D,'Master List'!$F:$F,$A158,'Master List'!$B:$B,D$2)</f>
        <v>0</v>
      </c>
      <c r="E158" s="34" t="n">
        <f aca="false">SUMIFS('Master List'!$D:$D,'Master List'!$F:$F,$A158,'Master List'!$B:$B,E$2)</f>
        <v>0</v>
      </c>
      <c r="F158" s="34" t="n">
        <f aca="false">SUMIFS('Master List'!$D:$D,'Master List'!$F:$F,$A158,'Master List'!$B:$B,F$2)</f>
        <v>12</v>
      </c>
      <c r="G158" s="34" t="n">
        <f aca="false">SUMIFS('Master List'!$D:$D,'Master List'!$F:$F,$A158,'Master List'!$B:$B,G$2)</f>
        <v>0</v>
      </c>
      <c r="H158" s="34" t="n">
        <f aca="false">SUMIFS('Master List'!$D:$D,'Master List'!$F:$F,$A158,'Master List'!$B:$B,H$2)</f>
        <v>0</v>
      </c>
      <c r="I158" s="34" t="n">
        <f aca="false">SUMIFS('Master List'!$D:$D,'Master List'!$F:$F,$A158,'Master List'!$B:$B,I$2)</f>
        <v>0</v>
      </c>
      <c r="J158" s="34" t="n">
        <f aca="false">SUMIFS('Master List'!$D:$D,'Master List'!$F:$F,$A158,'Master List'!$B:$B,J$2)</f>
        <v>0</v>
      </c>
      <c r="K158" s="34" t="n">
        <f aca="false">SUMIFS('Master List'!$D:$D,'Master List'!$F:$F,$A158,'Master List'!$B:$B,K$2)</f>
        <v>0</v>
      </c>
      <c r="L158" s="34" t="n">
        <f aca="false">SUMIFS('Master List'!$D:$D,'Master List'!$F:$F,$A158,'Master List'!$B:$B,L$2)</f>
        <v>0</v>
      </c>
      <c r="M158" s="34" t="n">
        <f aca="false">SUMIFS('Master List'!$D:$D,'Master List'!$F:$F,$A158,'Master List'!$B:$B,M$2)</f>
        <v>0</v>
      </c>
      <c r="N158" s="34" t="n">
        <f aca="false">SUMIFS('Master List'!$D:$D,'Master List'!$F:$F,$A158,'Master List'!$B:$B,N$2)</f>
        <v>0</v>
      </c>
      <c r="O158" s="34" t="n">
        <f aca="false">SUMIFS('Master List'!$D:$D,'Master List'!$F:$F,$A158,'Master List'!$B:$B,O$2)</f>
        <v>0</v>
      </c>
      <c r="P158" s="34" t="n">
        <f aca="false">SUMIFS('Master List'!$D:$D,'Master List'!$F:$F,$A158,'Master List'!$B:$B,P$2)</f>
        <v>0</v>
      </c>
      <c r="Q158" s="34" t="n">
        <f aca="false">SUMIFS('Master List'!$D:$D,'Master List'!$F:$F,$A158,'Master List'!$B:$B,Q$2)</f>
        <v>0</v>
      </c>
      <c r="R158" s="34" t="n">
        <f aca="false">SUMIFS('Master List'!$D:$D,'Master List'!$F:$F,$A158,'Master List'!$B:$B,R$2)</f>
        <v>0</v>
      </c>
      <c r="S158" s="34" t="n">
        <f aca="false">SUMIFS('Master List'!$D:$D,'Master List'!$F:$F,$A158,'Master List'!$B:$B,S$2)</f>
        <v>0</v>
      </c>
      <c r="T158" s="34" t="n">
        <f aca="false">SUMIFS('Master List'!$D:$D,'Master List'!$F:$F,$A158,'Master List'!$B:$B,T$2)</f>
        <v>0</v>
      </c>
      <c r="U158" s="34" t="n">
        <f aca="false">SUMIFS('Master List'!$D:$D,'Master List'!$F:$F,$A158,'Master List'!$B:$B,U$2)</f>
        <v>0</v>
      </c>
      <c r="V158" s="34" t="n">
        <f aca="false">SUMIFS('Master List'!$D:$D,'Master List'!$F:$F,$A158,'Master List'!$B:$B,V$2)</f>
        <v>0</v>
      </c>
      <c r="W158" s="34" t="n">
        <f aca="false">SUMIFS('Master List'!$D:$D,'Master List'!$F:$F,$A158,'Master List'!$B:$B,W$2)</f>
        <v>0</v>
      </c>
      <c r="X158" s="34" t="n">
        <f aca="false">SUMIFS('Master List'!$D:$D,'Master List'!$F:$F,$A158,'Master List'!$B:$B,X$2)</f>
        <v>0</v>
      </c>
      <c r="Y158" s="34" t="n">
        <f aca="false">SUMIFS('Master List'!$D:$D,'Master List'!$F:$F,$A158,'Master List'!$B:$B,Y$2)</f>
        <v>0</v>
      </c>
      <c r="Z158" s="52" t="n">
        <f aca="false">SUMIFS('Master List'!$D:$D,'Master List'!$F:$F,$A158)</f>
        <v>12</v>
      </c>
      <c r="AA158" s="53" t="n">
        <f aca="false">Z158-SUM(D158:Y158)</f>
        <v>0</v>
      </c>
      <c r="AB158" s="1"/>
    </row>
    <row r="159" customFormat="false" ht="15.75" hidden="false" customHeight="true" outlineLevel="0" collapsed="false">
      <c r="A159" s="1" t="s">
        <v>2902</v>
      </c>
      <c r="B159" s="17" t="s">
        <v>3578</v>
      </c>
      <c r="C159" s="1"/>
      <c r="D159" s="34" t="n">
        <f aca="false">SUMIFS('Master List'!$D:$D,'Master List'!$F:$F,$A159,'Master List'!$B:$B,D$2)</f>
        <v>0</v>
      </c>
      <c r="E159" s="34" t="n">
        <f aca="false">SUMIFS('Master List'!$D:$D,'Master List'!$F:$F,$A159,'Master List'!$B:$B,E$2)</f>
        <v>0</v>
      </c>
      <c r="F159" s="34" t="n">
        <f aca="false">SUMIFS('Master List'!$D:$D,'Master List'!$F:$F,$A159,'Master List'!$B:$B,F$2)</f>
        <v>13</v>
      </c>
      <c r="G159" s="34" t="n">
        <f aca="false">SUMIFS('Master List'!$D:$D,'Master List'!$F:$F,$A159,'Master List'!$B:$B,G$2)</f>
        <v>0</v>
      </c>
      <c r="H159" s="34" t="n">
        <f aca="false">SUMIFS('Master List'!$D:$D,'Master List'!$F:$F,$A159,'Master List'!$B:$B,H$2)</f>
        <v>0</v>
      </c>
      <c r="I159" s="34" t="n">
        <f aca="false">SUMIFS('Master List'!$D:$D,'Master List'!$F:$F,$A159,'Master List'!$B:$B,I$2)</f>
        <v>0</v>
      </c>
      <c r="J159" s="34" t="n">
        <f aca="false">SUMIFS('Master List'!$D:$D,'Master List'!$F:$F,$A159,'Master List'!$B:$B,J$2)</f>
        <v>0</v>
      </c>
      <c r="K159" s="34" t="n">
        <f aca="false">SUMIFS('Master List'!$D:$D,'Master List'!$F:$F,$A159,'Master List'!$B:$B,K$2)</f>
        <v>0</v>
      </c>
      <c r="L159" s="34" t="n">
        <f aca="false">SUMIFS('Master List'!$D:$D,'Master List'!$F:$F,$A159,'Master List'!$B:$B,L$2)</f>
        <v>0</v>
      </c>
      <c r="M159" s="34" t="n">
        <f aca="false">SUMIFS('Master List'!$D:$D,'Master List'!$F:$F,$A159,'Master List'!$B:$B,M$2)</f>
        <v>0</v>
      </c>
      <c r="N159" s="34" t="n">
        <f aca="false">SUMIFS('Master List'!$D:$D,'Master List'!$F:$F,$A159,'Master List'!$B:$B,N$2)</f>
        <v>0</v>
      </c>
      <c r="O159" s="34" t="n">
        <f aca="false">SUMIFS('Master List'!$D:$D,'Master List'!$F:$F,$A159,'Master List'!$B:$B,O$2)</f>
        <v>0</v>
      </c>
      <c r="P159" s="34" t="n">
        <f aca="false">SUMIFS('Master List'!$D:$D,'Master List'!$F:$F,$A159,'Master List'!$B:$B,P$2)</f>
        <v>0</v>
      </c>
      <c r="Q159" s="34" t="n">
        <f aca="false">SUMIFS('Master List'!$D:$D,'Master List'!$F:$F,$A159,'Master List'!$B:$B,Q$2)</f>
        <v>0</v>
      </c>
      <c r="R159" s="34" t="n">
        <f aca="false">SUMIFS('Master List'!$D:$D,'Master List'!$F:$F,$A159,'Master List'!$B:$B,R$2)</f>
        <v>0</v>
      </c>
      <c r="S159" s="34" t="n">
        <f aca="false">SUMIFS('Master List'!$D:$D,'Master List'!$F:$F,$A159,'Master List'!$B:$B,S$2)</f>
        <v>0</v>
      </c>
      <c r="T159" s="34" t="n">
        <f aca="false">SUMIFS('Master List'!$D:$D,'Master List'!$F:$F,$A159,'Master List'!$B:$B,T$2)</f>
        <v>0</v>
      </c>
      <c r="U159" s="34" t="n">
        <f aca="false">SUMIFS('Master List'!$D:$D,'Master List'!$F:$F,$A159,'Master List'!$B:$B,U$2)</f>
        <v>0</v>
      </c>
      <c r="V159" s="34" t="n">
        <f aca="false">SUMIFS('Master List'!$D:$D,'Master List'!$F:$F,$A159,'Master List'!$B:$B,V$2)</f>
        <v>0</v>
      </c>
      <c r="W159" s="34" t="n">
        <f aca="false">SUMIFS('Master List'!$D:$D,'Master List'!$F:$F,$A159,'Master List'!$B:$B,W$2)</f>
        <v>0</v>
      </c>
      <c r="X159" s="34" t="n">
        <f aca="false">SUMIFS('Master List'!$D:$D,'Master List'!$F:$F,$A159,'Master List'!$B:$B,X$2)</f>
        <v>0</v>
      </c>
      <c r="Y159" s="34" t="n">
        <f aca="false">SUMIFS('Master List'!$D:$D,'Master List'!$F:$F,$A159,'Master List'!$B:$B,Y$2)</f>
        <v>0</v>
      </c>
      <c r="Z159" s="52" t="n">
        <f aca="false">SUMIFS('Master List'!$D:$D,'Master List'!$F:$F,$A159)</f>
        <v>13</v>
      </c>
      <c r="AA159" s="53" t="n">
        <f aca="false">Z159-SUM(D159:Y159)</f>
        <v>0</v>
      </c>
      <c r="AB159" s="1"/>
    </row>
    <row r="160" customFormat="false" ht="15.75" hidden="false" customHeight="true" outlineLevel="0" collapsed="false">
      <c r="A160" s="33" t="s">
        <v>2926</v>
      </c>
      <c r="B160" s="1"/>
      <c r="C160" s="1"/>
      <c r="D160" s="34" t="n">
        <f aca="false">SUMIFS('Master List'!$D:$D,'Master List'!$F:$F,$A160,'Master List'!$B:$B,D$2)</f>
        <v>0</v>
      </c>
      <c r="E160" s="34" t="n">
        <f aca="false">SUMIFS('Master List'!$D:$D,'Master List'!$F:$F,$A160,'Master List'!$B:$B,E$2)</f>
        <v>0</v>
      </c>
      <c r="F160" s="34" t="n">
        <f aca="false">SUMIFS('Master List'!$D:$D,'Master List'!$F:$F,$A160,'Master List'!$B:$B,F$2)</f>
        <v>12</v>
      </c>
      <c r="G160" s="34" t="n">
        <f aca="false">SUMIFS('Master List'!$D:$D,'Master List'!$F:$F,$A160,'Master List'!$B:$B,G$2)</f>
        <v>0</v>
      </c>
      <c r="H160" s="34" t="n">
        <f aca="false">SUMIFS('Master List'!$D:$D,'Master List'!$F:$F,$A160,'Master List'!$B:$B,H$2)</f>
        <v>0</v>
      </c>
      <c r="I160" s="34" t="n">
        <f aca="false">SUMIFS('Master List'!$D:$D,'Master List'!$F:$F,$A160,'Master List'!$B:$B,I$2)</f>
        <v>0</v>
      </c>
      <c r="J160" s="34" t="n">
        <f aca="false">SUMIFS('Master List'!$D:$D,'Master List'!$F:$F,$A160,'Master List'!$B:$B,J$2)</f>
        <v>0</v>
      </c>
      <c r="K160" s="34" t="n">
        <f aca="false">SUMIFS('Master List'!$D:$D,'Master List'!$F:$F,$A160,'Master List'!$B:$B,K$2)</f>
        <v>0</v>
      </c>
      <c r="L160" s="34" t="n">
        <f aca="false">SUMIFS('Master List'!$D:$D,'Master List'!$F:$F,$A160,'Master List'!$B:$B,L$2)</f>
        <v>0</v>
      </c>
      <c r="M160" s="34" t="n">
        <f aca="false">SUMIFS('Master List'!$D:$D,'Master List'!$F:$F,$A160,'Master List'!$B:$B,M$2)</f>
        <v>0</v>
      </c>
      <c r="N160" s="34" t="n">
        <f aca="false">SUMIFS('Master List'!$D:$D,'Master List'!$F:$F,$A160,'Master List'!$B:$B,N$2)</f>
        <v>0</v>
      </c>
      <c r="O160" s="34" t="n">
        <f aca="false">SUMIFS('Master List'!$D:$D,'Master List'!$F:$F,$A160,'Master List'!$B:$B,O$2)</f>
        <v>0</v>
      </c>
      <c r="P160" s="34" t="n">
        <f aca="false">SUMIFS('Master List'!$D:$D,'Master List'!$F:$F,$A160,'Master List'!$B:$B,P$2)</f>
        <v>0</v>
      </c>
      <c r="Q160" s="34" t="n">
        <f aca="false">SUMIFS('Master List'!$D:$D,'Master List'!$F:$F,$A160,'Master List'!$B:$B,Q$2)</f>
        <v>0</v>
      </c>
      <c r="R160" s="34" t="n">
        <f aca="false">SUMIFS('Master List'!$D:$D,'Master List'!$F:$F,$A160,'Master List'!$B:$B,R$2)</f>
        <v>0</v>
      </c>
      <c r="S160" s="34" t="n">
        <f aca="false">SUMIFS('Master List'!$D:$D,'Master List'!$F:$F,$A160,'Master List'!$B:$B,S$2)</f>
        <v>0</v>
      </c>
      <c r="T160" s="34" t="n">
        <f aca="false">SUMIFS('Master List'!$D:$D,'Master List'!$F:$F,$A160,'Master List'!$B:$B,T$2)</f>
        <v>0</v>
      </c>
      <c r="U160" s="34" t="n">
        <f aca="false">SUMIFS('Master List'!$D:$D,'Master List'!$F:$F,$A160,'Master List'!$B:$B,U$2)</f>
        <v>0</v>
      </c>
      <c r="V160" s="34" t="n">
        <f aca="false">SUMIFS('Master List'!$D:$D,'Master List'!$F:$F,$A160,'Master List'!$B:$B,V$2)</f>
        <v>0</v>
      </c>
      <c r="W160" s="34" t="n">
        <f aca="false">SUMIFS('Master List'!$D:$D,'Master List'!$F:$F,$A160,'Master List'!$B:$B,W$2)</f>
        <v>0</v>
      </c>
      <c r="X160" s="34" t="n">
        <f aca="false">SUMIFS('Master List'!$D:$D,'Master List'!$F:$F,$A160,'Master List'!$B:$B,X$2)</f>
        <v>0</v>
      </c>
      <c r="Y160" s="34" t="n">
        <f aca="false">SUMIFS('Master List'!$D:$D,'Master List'!$F:$F,$A160,'Master List'!$B:$B,Y$2)</f>
        <v>0</v>
      </c>
      <c r="Z160" s="52" t="n">
        <f aca="false">SUMIFS('Master List'!$D:$D,'Master List'!$F:$F,$A160)</f>
        <v>12</v>
      </c>
      <c r="AA160" s="53" t="n">
        <f aca="false">Z160-SUM(D160:Y160)</f>
        <v>0</v>
      </c>
      <c r="AB160" s="1"/>
    </row>
    <row r="161" customFormat="false" ht="15.75" hidden="false" customHeight="true" outlineLevel="0" collapsed="false">
      <c r="A161" s="1" t="s">
        <v>2944</v>
      </c>
      <c r="B161" s="17" t="s">
        <v>3579</v>
      </c>
      <c r="C161" s="1" t="s">
        <v>3553</v>
      </c>
      <c r="D161" s="34" t="n">
        <f aca="false">SUMIFS('Master List'!$D:$D,'Master List'!$F:$F,$A161,'Master List'!$B:$B,D$2)</f>
        <v>0</v>
      </c>
      <c r="E161" s="34" t="n">
        <f aca="false">SUMIFS('Master List'!$D:$D,'Master List'!$F:$F,$A161,'Master List'!$B:$B,E$2)</f>
        <v>0</v>
      </c>
      <c r="F161" s="34" t="n">
        <f aca="false">SUMIFS('Master List'!$D:$D,'Master List'!$F:$F,$A161,'Master List'!$B:$B,F$2)</f>
        <v>0</v>
      </c>
      <c r="G161" s="34" t="n">
        <f aca="false">SUMIFS('Master List'!$D:$D,'Master List'!$F:$F,$A161,'Master List'!$B:$B,G$2)</f>
        <v>0</v>
      </c>
      <c r="H161" s="34" t="n">
        <f aca="false">SUMIFS('Master List'!$D:$D,'Master List'!$F:$F,$A161,'Master List'!$B:$B,H$2)</f>
        <v>13</v>
      </c>
      <c r="I161" s="34" t="n">
        <f aca="false">SUMIFS('Master List'!$D:$D,'Master List'!$F:$F,$A161,'Master List'!$B:$B,I$2)</f>
        <v>0</v>
      </c>
      <c r="J161" s="34" t="n">
        <f aca="false">SUMIFS('Master List'!$D:$D,'Master List'!$F:$F,$A161,'Master List'!$B:$B,J$2)</f>
        <v>0</v>
      </c>
      <c r="K161" s="34" t="n">
        <f aca="false">SUMIFS('Master List'!$D:$D,'Master List'!$F:$F,$A161,'Master List'!$B:$B,K$2)</f>
        <v>0</v>
      </c>
      <c r="L161" s="34" t="n">
        <f aca="false">SUMIFS('Master List'!$D:$D,'Master List'!$F:$F,$A161,'Master List'!$B:$B,L$2)</f>
        <v>0</v>
      </c>
      <c r="M161" s="34" t="n">
        <f aca="false">SUMIFS('Master List'!$D:$D,'Master List'!$F:$F,$A161,'Master List'!$B:$B,M$2)</f>
        <v>0</v>
      </c>
      <c r="N161" s="34" t="n">
        <f aca="false">SUMIFS('Master List'!$D:$D,'Master List'!$F:$F,$A161,'Master List'!$B:$B,N$2)</f>
        <v>0</v>
      </c>
      <c r="O161" s="34" t="n">
        <f aca="false">SUMIFS('Master List'!$D:$D,'Master List'!$F:$F,$A161,'Master List'!$B:$B,O$2)</f>
        <v>0</v>
      </c>
      <c r="P161" s="34" t="n">
        <f aca="false">SUMIFS('Master List'!$D:$D,'Master List'!$F:$F,$A161,'Master List'!$B:$B,P$2)</f>
        <v>0</v>
      </c>
      <c r="Q161" s="34" t="n">
        <f aca="false">SUMIFS('Master List'!$D:$D,'Master List'!$F:$F,$A161,'Master List'!$B:$B,Q$2)</f>
        <v>0</v>
      </c>
      <c r="R161" s="34" t="n">
        <f aca="false">SUMIFS('Master List'!$D:$D,'Master List'!$F:$F,$A161,'Master List'!$B:$B,R$2)</f>
        <v>0</v>
      </c>
      <c r="S161" s="34" t="n">
        <f aca="false">SUMIFS('Master List'!$D:$D,'Master List'!$F:$F,$A161,'Master List'!$B:$B,S$2)</f>
        <v>0</v>
      </c>
      <c r="T161" s="34" t="n">
        <f aca="false">SUMIFS('Master List'!$D:$D,'Master List'!$F:$F,$A161,'Master List'!$B:$B,T$2)</f>
        <v>0</v>
      </c>
      <c r="U161" s="34" t="n">
        <f aca="false">SUMIFS('Master List'!$D:$D,'Master List'!$F:$F,$A161,'Master List'!$B:$B,U$2)</f>
        <v>0</v>
      </c>
      <c r="V161" s="34" t="n">
        <f aca="false">SUMIFS('Master List'!$D:$D,'Master List'!$F:$F,$A161,'Master List'!$B:$B,V$2)</f>
        <v>0</v>
      </c>
      <c r="W161" s="34" t="n">
        <f aca="false">SUMIFS('Master List'!$D:$D,'Master List'!$F:$F,$A161,'Master List'!$B:$B,W$2)</f>
        <v>0</v>
      </c>
      <c r="X161" s="34" t="n">
        <f aca="false">SUMIFS('Master List'!$D:$D,'Master List'!$F:$F,$A161,'Master List'!$B:$B,X$2)</f>
        <v>0</v>
      </c>
      <c r="Y161" s="34" t="n">
        <f aca="false">SUMIFS('Master List'!$D:$D,'Master List'!$F:$F,$A161,'Master List'!$B:$B,Y$2)</f>
        <v>0</v>
      </c>
      <c r="Z161" s="52" t="n">
        <f aca="false">SUMIFS('Master List'!$D:$D,'Master List'!$F:$F,$A161)</f>
        <v>13</v>
      </c>
      <c r="AA161" s="53" t="n">
        <f aca="false">Z161-SUM(D161:Y161)</f>
        <v>0</v>
      </c>
      <c r="AB161" s="1"/>
    </row>
    <row r="162" customFormat="false" ht="15.75" hidden="false" customHeight="true" outlineLevel="0" collapsed="false">
      <c r="A162" s="1" t="s">
        <v>2964</v>
      </c>
      <c r="B162" s="1"/>
      <c r="C162" s="1"/>
      <c r="D162" s="34" t="n">
        <f aca="false">SUMIFS('Master List'!$D:$D,'Master List'!$F:$F,$A162,'Master List'!$B:$B,D$2)</f>
        <v>0</v>
      </c>
      <c r="E162" s="34" t="n">
        <f aca="false">SUMIFS('Master List'!$D:$D,'Master List'!$F:$F,$A162,'Master List'!$B:$B,E$2)</f>
        <v>0</v>
      </c>
      <c r="F162" s="34" t="n">
        <f aca="false">SUMIFS('Master List'!$D:$D,'Master List'!$F:$F,$A162,'Master List'!$B:$B,F$2)</f>
        <v>0</v>
      </c>
      <c r="G162" s="34" t="n">
        <f aca="false">SUMIFS('Master List'!$D:$D,'Master List'!$F:$F,$A162,'Master List'!$B:$B,G$2)</f>
        <v>0</v>
      </c>
      <c r="H162" s="34" t="n">
        <f aca="false">SUMIFS('Master List'!$D:$D,'Master List'!$F:$F,$A162,'Master List'!$B:$B,H$2)</f>
        <v>0</v>
      </c>
      <c r="I162" s="34" t="n">
        <f aca="false">SUMIFS('Master List'!$D:$D,'Master List'!$F:$F,$A162,'Master List'!$B:$B,I$2)</f>
        <v>0</v>
      </c>
      <c r="J162" s="34" t="n">
        <f aca="false">SUMIFS('Master List'!$D:$D,'Master List'!$F:$F,$A162,'Master List'!$B:$B,J$2)</f>
        <v>0</v>
      </c>
      <c r="K162" s="34" t="n">
        <f aca="false">SUMIFS('Master List'!$D:$D,'Master List'!$F:$F,$A162,'Master List'!$B:$B,K$2)</f>
        <v>0</v>
      </c>
      <c r="L162" s="34" t="n">
        <f aca="false">SUMIFS('Master List'!$D:$D,'Master List'!$F:$F,$A162,'Master List'!$B:$B,L$2)</f>
        <v>0</v>
      </c>
      <c r="M162" s="34" t="n">
        <f aca="false">SUMIFS('Master List'!$D:$D,'Master List'!$F:$F,$A162,'Master List'!$B:$B,M$2)</f>
        <v>0</v>
      </c>
      <c r="N162" s="34" t="n">
        <f aca="false">SUMIFS('Master List'!$D:$D,'Master List'!$F:$F,$A162,'Master List'!$B:$B,N$2)</f>
        <v>0</v>
      </c>
      <c r="O162" s="34" t="n">
        <f aca="false">SUMIFS('Master List'!$D:$D,'Master List'!$F:$F,$A162,'Master List'!$B:$B,O$2)</f>
        <v>0</v>
      </c>
      <c r="P162" s="34" t="n">
        <f aca="false">SUMIFS('Master List'!$D:$D,'Master List'!$F:$F,$A162,'Master List'!$B:$B,P$2)</f>
        <v>0</v>
      </c>
      <c r="Q162" s="34" t="n">
        <f aca="false">SUMIFS('Master List'!$D:$D,'Master List'!$F:$F,$A162,'Master List'!$B:$B,Q$2)</f>
        <v>0</v>
      </c>
      <c r="R162" s="34" t="n">
        <f aca="false">SUMIFS('Master List'!$D:$D,'Master List'!$F:$F,$A162,'Master List'!$B:$B,R$2)</f>
        <v>14</v>
      </c>
      <c r="S162" s="34" t="n">
        <f aca="false">SUMIFS('Master List'!$D:$D,'Master List'!$F:$F,$A162,'Master List'!$B:$B,S$2)</f>
        <v>0</v>
      </c>
      <c r="T162" s="34" t="n">
        <f aca="false">SUMIFS('Master List'!$D:$D,'Master List'!$F:$F,$A162,'Master List'!$B:$B,T$2)</f>
        <v>0</v>
      </c>
      <c r="U162" s="34" t="n">
        <f aca="false">SUMIFS('Master List'!$D:$D,'Master List'!$F:$F,$A162,'Master List'!$B:$B,U$2)</f>
        <v>0</v>
      </c>
      <c r="V162" s="34" t="n">
        <f aca="false">SUMIFS('Master List'!$D:$D,'Master List'!$F:$F,$A162,'Master List'!$B:$B,V$2)</f>
        <v>0</v>
      </c>
      <c r="W162" s="34" t="n">
        <f aca="false">SUMIFS('Master List'!$D:$D,'Master List'!$F:$F,$A162,'Master List'!$B:$B,W$2)</f>
        <v>0</v>
      </c>
      <c r="X162" s="34" t="n">
        <f aca="false">SUMIFS('Master List'!$D:$D,'Master List'!$F:$F,$A162,'Master List'!$B:$B,X$2)</f>
        <v>0</v>
      </c>
      <c r="Y162" s="34" t="n">
        <f aca="false">SUMIFS('Master List'!$D:$D,'Master List'!$F:$F,$A162,'Master List'!$B:$B,Y$2)</f>
        <v>0</v>
      </c>
      <c r="Z162" s="52" t="n">
        <f aca="false">SUMIFS('Master List'!$D:$D,'Master List'!$F:$F,$A162)</f>
        <v>14</v>
      </c>
      <c r="AA162" s="53" t="n">
        <f aca="false">Z162-SUM(D162:Y162)</f>
        <v>0</v>
      </c>
      <c r="AB162" s="1"/>
    </row>
    <row r="163" customFormat="false" ht="15.75" hidden="false" customHeight="true" outlineLevel="0" collapsed="false">
      <c r="A163" s="1" t="s">
        <v>2992</v>
      </c>
      <c r="B163" s="1"/>
      <c r="C163" s="1"/>
      <c r="D163" s="34" t="n">
        <f aca="false">SUMIFS('Master List'!$D:$D,'Master List'!$F:$F,$A163,'Master List'!$B:$B,D$2)</f>
        <v>0</v>
      </c>
      <c r="E163" s="34" t="n">
        <f aca="false">SUMIFS('Master List'!$D:$D,'Master List'!$F:$F,$A163,'Master List'!$B:$B,E$2)</f>
        <v>0</v>
      </c>
      <c r="F163" s="34" t="n">
        <f aca="false">SUMIFS('Master List'!$D:$D,'Master List'!$F:$F,$A163,'Master List'!$B:$B,F$2)</f>
        <v>0</v>
      </c>
      <c r="G163" s="34" t="n">
        <f aca="false">SUMIFS('Master List'!$D:$D,'Master List'!$F:$F,$A163,'Master List'!$B:$B,G$2)</f>
        <v>0</v>
      </c>
      <c r="H163" s="34" t="n">
        <f aca="false">SUMIFS('Master List'!$D:$D,'Master List'!$F:$F,$A163,'Master List'!$B:$B,H$2)</f>
        <v>12</v>
      </c>
      <c r="I163" s="34" t="n">
        <f aca="false">SUMIFS('Master List'!$D:$D,'Master List'!$F:$F,$A163,'Master List'!$B:$B,I$2)</f>
        <v>0</v>
      </c>
      <c r="J163" s="34" t="n">
        <f aca="false">SUMIFS('Master List'!$D:$D,'Master List'!$F:$F,$A163,'Master List'!$B:$B,J$2)</f>
        <v>0</v>
      </c>
      <c r="K163" s="34" t="n">
        <f aca="false">SUMIFS('Master List'!$D:$D,'Master List'!$F:$F,$A163,'Master List'!$B:$B,K$2)</f>
        <v>0</v>
      </c>
      <c r="L163" s="34" t="n">
        <f aca="false">SUMIFS('Master List'!$D:$D,'Master List'!$F:$F,$A163,'Master List'!$B:$B,L$2)</f>
        <v>0</v>
      </c>
      <c r="M163" s="34" t="n">
        <f aca="false">SUMIFS('Master List'!$D:$D,'Master List'!$F:$F,$A163,'Master List'!$B:$B,M$2)</f>
        <v>0</v>
      </c>
      <c r="N163" s="34" t="n">
        <f aca="false">SUMIFS('Master List'!$D:$D,'Master List'!$F:$F,$A163,'Master List'!$B:$B,N$2)</f>
        <v>0</v>
      </c>
      <c r="O163" s="34" t="n">
        <f aca="false">SUMIFS('Master List'!$D:$D,'Master List'!$F:$F,$A163,'Master List'!$B:$B,O$2)</f>
        <v>0</v>
      </c>
      <c r="P163" s="34" t="n">
        <f aca="false">SUMIFS('Master List'!$D:$D,'Master List'!$F:$F,$A163,'Master List'!$B:$B,P$2)</f>
        <v>0</v>
      </c>
      <c r="Q163" s="34" t="n">
        <f aca="false">SUMIFS('Master List'!$D:$D,'Master List'!$F:$F,$A163,'Master List'!$B:$B,Q$2)</f>
        <v>0</v>
      </c>
      <c r="R163" s="34" t="n">
        <f aca="false">SUMIFS('Master List'!$D:$D,'Master List'!$F:$F,$A163,'Master List'!$B:$B,R$2)</f>
        <v>0</v>
      </c>
      <c r="S163" s="34" t="n">
        <f aca="false">SUMIFS('Master List'!$D:$D,'Master List'!$F:$F,$A163,'Master List'!$B:$B,S$2)</f>
        <v>0</v>
      </c>
      <c r="T163" s="34" t="n">
        <f aca="false">SUMIFS('Master List'!$D:$D,'Master List'!$F:$F,$A163,'Master List'!$B:$B,T$2)</f>
        <v>0</v>
      </c>
      <c r="U163" s="34" t="n">
        <f aca="false">SUMIFS('Master List'!$D:$D,'Master List'!$F:$F,$A163,'Master List'!$B:$B,U$2)</f>
        <v>0</v>
      </c>
      <c r="V163" s="34" t="n">
        <f aca="false">SUMIFS('Master List'!$D:$D,'Master List'!$F:$F,$A163,'Master List'!$B:$B,V$2)</f>
        <v>0</v>
      </c>
      <c r="W163" s="34" t="n">
        <f aca="false">SUMIFS('Master List'!$D:$D,'Master List'!$F:$F,$A163,'Master List'!$B:$B,W$2)</f>
        <v>0</v>
      </c>
      <c r="X163" s="34" t="n">
        <f aca="false">SUMIFS('Master List'!$D:$D,'Master List'!$F:$F,$A163,'Master List'!$B:$B,X$2)</f>
        <v>0</v>
      </c>
      <c r="Y163" s="34" t="n">
        <f aca="false">SUMIFS('Master List'!$D:$D,'Master List'!$F:$F,$A163,'Master List'!$B:$B,Y$2)</f>
        <v>0</v>
      </c>
      <c r="Z163" s="52" t="n">
        <f aca="false">SUMIFS('Master List'!$D:$D,'Master List'!$F:$F,$A163)</f>
        <v>12</v>
      </c>
      <c r="AA163" s="53" t="n">
        <f aca="false">Z163-SUM(D163:Y163)</f>
        <v>0</v>
      </c>
      <c r="AB163" s="1"/>
    </row>
    <row r="164" customFormat="false" ht="15.75" hidden="false" customHeight="true" outlineLevel="0" collapsed="false">
      <c r="A164" s="1" t="s">
        <v>3021</v>
      </c>
      <c r="B164" s="1"/>
      <c r="C164" s="1" t="s">
        <v>3580</v>
      </c>
      <c r="D164" s="34" t="n">
        <f aca="false">SUMIFS('Master List'!$D:$D,'Master List'!$F:$F,$A164,'Master List'!$B:$B,D$2)</f>
        <v>0</v>
      </c>
      <c r="E164" s="34" t="n">
        <f aca="false">SUMIFS('Master List'!$D:$D,'Master List'!$F:$F,$A164,'Master List'!$B:$B,E$2)</f>
        <v>0</v>
      </c>
      <c r="F164" s="34" t="n">
        <f aca="false">SUMIFS('Master List'!$D:$D,'Master List'!$F:$F,$A164,'Master List'!$B:$B,F$2)</f>
        <v>0</v>
      </c>
      <c r="G164" s="34" t="n">
        <f aca="false">SUMIFS('Master List'!$D:$D,'Master List'!$F:$F,$A164,'Master List'!$B:$B,G$2)</f>
        <v>0</v>
      </c>
      <c r="H164" s="34" t="n">
        <f aca="false">SUMIFS('Master List'!$D:$D,'Master List'!$F:$F,$A164,'Master List'!$B:$B,H$2)</f>
        <v>0</v>
      </c>
      <c r="I164" s="34" t="n">
        <f aca="false">SUMIFS('Master List'!$D:$D,'Master List'!$F:$F,$A164,'Master List'!$B:$B,I$2)</f>
        <v>0</v>
      </c>
      <c r="J164" s="34" t="n">
        <f aca="false">SUMIFS('Master List'!$D:$D,'Master List'!$F:$F,$A164,'Master List'!$B:$B,J$2)</f>
        <v>0</v>
      </c>
      <c r="K164" s="34" t="n">
        <f aca="false">SUMIFS('Master List'!$D:$D,'Master List'!$F:$F,$A164,'Master List'!$B:$B,K$2)</f>
        <v>6</v>
      </c>
      <c r="L164" s="34" t="n">
        <f aca="false">SUMIFS('Master List'!$D:$D,'Master List'!$F:$F,$A164,'Master List'!$B:$B,L$2)</f>
        <v>0</v>
      </c>
      <c r="M164" s="34" t="n">
        <f aca="false">SUMIFS('Master List'!$D:$D,'Master List'!$F:$F,$A164,'Master List'!$B:$B,M$2)</f>
        <v>0</v>
      </c>
      <c r="N164" s="34" t="n">
        <f aca="false">SUMIFS('Master List'!$D:$D,'Master List'!$F:$F,$A164,'Master List'!$B:$B,N$2)</f>
        <v>0</v>
      </c>
      <c r="O164" s="34" t="n">
        <f aca="false">SUMIFS('Master List'!$D:$D,'Master List'!$F:$F,$A164,'Master List'!$B:$B,O$2)</f>
        <v>0</v>
      </c>
      <c r="P164" s="34" t="n">
        <f aca="false">SUMIFS('Master List'!$D:$D,'Master List'!$F:$F,$A164,'Master List'!$B:$B,P$2)</f>
        <v>0</v>
      </c>
      <c r="Q164" s="34" t="n">
        <f aca="false">SUMIFS('Master List'!$D:$D,'Master List'!$F:$F,$A164,'Master List'!$B:$B,Q$2)</f>
        <v>0</v>
      </c>
      <c r="R164" s="34" t="n">
        <f aca="false">SUMIFS('Master List'!$D:$D,'Master List'!$F:$F,$A164,'Master List'!$B:$B,R$2)</f>
        <v>0</v>
      </c>
      <c r="S164" s="34" t="n">
        <f aca="false">SUMIFS('Master List'!$D:$D,'Master List'!$F:$F,$A164,'Master List'!$B:$B,S$2)</f>
        <v>0</v>
      </c>
      <c r="T164" s="34" t="n">
        <f aca="false">SUMIFS('Master List'!$D:$D,'Master List'!$F:$F,$A164,'Master List'!$B:$B,T$2)</f>
        <v>0</v>
      </c>
      <c r="U164" s="34" t="n">
        <f aca="false">SUMIFS('Master List'!$D:$D,'Master List'!$F:$F,$A164,'Master List'!$B:$B,U$2)</f>
        <v>0</v>
      </c>
      <c r="V164" s="34" t="n">
        <f aca="false">SUMIFS('Master List'!$D:$D,'Master List'!$F:$F,$A164,'Master List'!$B:$B,V$2)</f>
        <v>0</v>
      </c>
      <c r="W164" s="34" t="n">
        <f aca="false">SUMIFS('Master List'!$D:$D,'Master List'!$F:$F,$A164,'Master List'!$B:$B,W$2)</f>
        <v>0</v>
      </c>
      <c r="X164" s="34" t="n">
        <f aca="false">SUMIFS('Master List'!$D:$D,'Master List'!$F:$F,$A164,'Master List'!$B:$B,X$2)</f>
        <v>0</v>
      </c>
      <c r="Y164" s="34" t="n">
        <f aca="false">SUMIFS('Master List'!$D:$D,'Master List'!$F:$F,$A164,'Master List'!$B:$B,Y$2)</f>
        <v>0</v>
      </c>
      <c r="Z164" s="52" t="n">
        <f aca="false">SUMIFS('Master List'!$D:$D,'Master List'!$F:$F,$A164)</f>
        <v>6</v>
      </c>
      <c r="AA164" s="53" t="n">
        <f aca="false">Z164-SUM(D164:Y164)</f>
        <v>0</v>
      </c>
      <c r="AB164" s="1"/>
    </row>
    <row r="165" customFormat="false" ht="15.75" hidden="false" customHeight="true" outlineLevel="0" collapsed="false">
      <c r="A165" s="1" t="s">
        <v>3034</v>
      </c>
      <c r="B165" s="1"/>
      <c r="C165" s="1" t="s">
        <v>3516</v>
      </c>
      <c r="D165" s="34" t="n">
        <f aca="false">SUMIFS('Master List'!$D:$D,'Master List'!$F:$F,$A165,'Master List'!$B:$B,D$2)</f>
        <v>9</v>
      </c>
      <c r="E165" s="34" t="n">
        <f aca="false">SUMIFS('Master List'!$D:$D,'Master List'!$F:$F,$A165,'Master List'!$B:$B,E$2)</f>
        <v>0</v>
      </c>
      <c r="F165" s="34" t="n">
        <f aca="false">SUMIFS('Master List'!$D:$D,'Master List'!$F:$F,$A165,'Master List'!$B:$B,F$2)</f>
        <v>0</v>
      </c>
      <c r="G165" s="34" t="n">
        <f aca="false">SUMIFS('Master List'!$D:$D,'Master List'!$F:$F,$A165,'Master List'!$B:$B,G$2)</f>
        <v>0</v>
      </c>
      <c r="H165" s="34" t="n">
        <f aca="false">SUMIFS('Master List'!$D:$D,'Master List'!$F:$F,$A165,'Master List'!$B:$B,H$2)</f>
        <v>0</v>
      </c>
      <c r="I165" s="34" t="n">
        <f aca="false">SUMIFS('Master List'!$D:$D,'Master List'!$F:$F,$A165,'Master List'!$B:$B,I$2)</f>
        <v>0</v>
      </c>
      <c r="J165" s="34" t="n">
        <f aca="false">SUMIFS('Master List'!$D:$D,'Master List'!$F:$F,$A165,'Master List'!$B:$B,J$2)</f>
        <v>0</v>
      </c>
      <c r="K165" s="34" t="n">
        <f aca="false">SUMIFS('Master List'!$D:$D,'Master List'!$F:$F,$A165,'Master List'!$B:$B,K$2)</f>
        <v>0</v>
      </c>
      <c r="L165" s="34" t="n">
        <f aca="false">SUMIFS('Master List'!$D:$D,'Master List'!$F:$F,$A165,'Master List'!$B:$B,L$2)</f>
        <v>0</v>
      </c>
      <c r="M165" s="34" t="n">
        <f aca="false">SUMIFS('Master List'!$D:$D,'Master List'!$F:$F,$A165,'Master List'!$B:$B,M$2)</f>
        <v>0</v>
      </c>
      <c r="N165" s="34" t="n">
        <f aca="false">SUMIFS('Master List'!$D:$D,'Master List'!$F:$F,$A165,'Master List'!$B:$B,N$2)</f>
        <v>0</v>
      </c>
      <c r="O165" s="34" t="n">
        <f aca="false">SUMIFS('Master List'!$D:$D,'Master List'!$F:$F,$A165,'Master List'!$B:$B,O$2)</f>
        <v>0</v>
      </c>
      <c r="P165" s="34" t="n">
        <f aca="false">SUMIFS('Master List'!$D:$D,'Master List'!$F:$F,$A165,'Master List'!$B:$B,P$2)</f>
        <v>0</v>
      </c>
      <c r="Q165" s="34" t="n">
        <f aca="false">SUMIFS('Master List'!$D:$D,'Master List'!$F:$F,$A165,'Master List'!$B:$B,Q$2)</f>
        <v>0</v>
      </c>
      <c r="R165" s="34" t="n">
        <f aca="false">SUMIFS('Master List'!$D:$D,'Master List'!$F:$F,$A165,'Master List'!$B:$B,R$2)</f>
        <v>0</v>
      </c>
      <c r="S165" s="34" t="n">
        <f aca="false">SUMIFS('Master List'!$D:$D,'Master List'!$F:$F,$A165,'Master List'!$B:$B,S$2)</f>
        <v>0</v>
      </c>
      <c r="T165" s="34" t="n">
        <f aca="false">SUMIFS('Master List'!$D:$D,'Master List'!$F:$F,$A165,'Master List'!$B:$B,T$2)</f>
        <v>0</v>
      </c>
      <c r="U165" s="34" t="n">
        <f aca="false">SUMIFS('Master List'!$D:$D,'Master List'!$F:$F,$A165,'Master List'!$B:$B,U$2)</f>
        <v>0</v>
      </c>
      <c r="V165" s="34" t="n">
        <f aca="false">SUMIFS('Master List'!$D:$D,'Master List'!$F:$F,$A165,'Master List'!$B:$B,V$2)</f>
        <v>0</v>
      </c>
      <c r="W165" s="34" t="n">
        <f aca="false">SUMIFS('Master List'!$D:$D,'Master List'!$F:$F,$A165,'Master List'!$B:$B,W$2)</f>
        <v>0</v>
      </c>
      <c r="X165" s="34" t="n">
        <f aca="false">SUMIFS('Master List'!$D:$D,'Master List'!$F:$F,$A165,'Master List'!$B:$B,X$2)</f>
        <v>0</v>
      </c>
      <c r="Y165" s="34" t="n">
        <f aca="false">SUMIFS('Master List'!$D:$D,'Master List'!$F:$F,$A165,'Master List'!$B:$B,Y$2)</f>
        <v>0</v>
      </c>
      <c r="Z165" s="52" t="n">
        <f aca="false">SUMIFS('Master List'!$D:$D,'Master List'!$F:$F,$A165)</f>
        <v>9</v>
      </c>
      <c r="AA165" s="53" t="n">
        <f aca="false">Z165-SUM(D165:Y165)</f>
        <v>0</v>
      </c>
      <c r="AB165" s="1"/>
    </row>
    <row r="166" customFormat="false" ht="15.75" hidden="false" customHeight="true" outlineLevel="0" collapsed="false">
      <c r="A166" s="1" t="s">
        <v>3036</v>
      </c>
      <c r="B166" s="1"/>
      <c r="C166" s="1"/>
      <c r="D166" s="34" t="n">
        <f aca="false">SUMIFS('Master List'!$D:$D,'Master List'!$F:$F,$A166,'Master List'!$B:$B,D$2)</f>
        <v>0</v>
      </c>
      <c r="E166" s="34" t="n">
        <f aca="false">SUMIFS('Master List'!$D:$D,'Master List'!$F:$F,$A166,'Master List'!$B:$B,E$2)</f>
        <v>0</v>
      </c>
      <c r="F166" s="34" t="n">
        <f aca="false">SUMIFS('Master List'!$D:$D,'Master List'!$F:$F,$A166,'Master List'!$B:$B,F$2)</f>
        <v>0</v>
      </c>
      <c r="G166" s="34" t="n">
        <f aca="false">SUMIFS('Master List'!$D:$D,'Master List'!$F:$F,$A166,'Master List'!$B:$B,G$2)</f>
        <v>12</v>
      </c>
      <c r="H166" s="34" t="n">
        <f aca="false">SUMIFS('Master List'!$D:$D,'Master List'!$F:$F,$A166,'Master List'!$B:$B,H$2)</f>
        <v>0</v>
      </c>
      <c r="I166" s="34" t="n">
        <f aca="false">SUMIFS('Master List'!$D:$D,'Master List'!$F:$F,$A166,'Master List'!$B:$B,I$2)</f>
        <v>0</v>
      </c>
      <c r="J166" s="34" t="n">
        <f aca="false">SUMIFS('Master List'!$D:$D,'Master List'!$F:$F,$A166,'Master List'!$B:$B,J$2)</f>
        <v>0</v>
      </c>
      <c r="K166" s="34" t="n">
        <f aca="false">SUMIFS('Master List'!$D:$D,'Master List'!$F:$F,$A166,'Master List'!$B:$B,K$2)</f>
        <v>0</v>
      </c>
      <c r="L166" s="34" t="n">
        <f aca="false">SUMIFS('Master List'!$D:$D,'Master List'!$F:$F,$A166,'Master List'!$B:$B,L$2)</f>
        <v>0</v>
      </c>
      <c r="M166" s="34" t="n">
        <f aca="false">SUMIFS('Master List'!$D:$D,'Master List'!$F:$F,$A166,'Master List'!$B:$B,M$2)</f>
        <v>0</v>
      </c>
      <c r="N166" s="34" t="n">
        <f aca="false">SUMIFS('Master List'!$D:$D,'Master List'!$F:$F,$A166,'Master List'!$B:$B,N$2)</f>
        <v>0</v>
      </c>
      <c r="O166" s="34" t="n">
        <f aca="false">SUMIFS('Master List'!$D:$D,'Master List'!$F:$F,$A166,'Master List'!$B:$B,O$2)</f>
        <v>0</v>
      </c>
      <c r="P166" s="34" t="n">
        <f aca="false">SUMIFS('Master List'!$D:$D,'Master List'!$F:$F,$A166,'Master List'!$B:$B,P$2)</f>
        <v>0</v>
      </c>
      <c r="Q166" s="34" t="n">
        <f aca="false">SUMIFS('Master List'!$D:$D,'Master List'!$F:$F,$A166,'Master List'!$B:$B,Q$2)</f>
        <v>0</v>
      </c>
      <c r="R166" s="34" t="n">
        <f aca="false">SUMIFS('Master List'!$D:$D,'Master List'!$F:$F,$A166,'Master List'!$B:$B,R$2)</f>
        <v>0</v>
      </c>
      <c r="S166" s="34" t="n">
        <f aca="false">SUMIFS('Master List'!$D:$D,'Master List'!$F:$F,$A166,'Master List'!$B:$B,S$2)</f>
        <v>0</v>
      </c>
      <c r="T166" s="34" t="n">
        <f aca="false">SUMIFS('Master List'!$D:$D,'Master List'!$F:$F,$A166,'Master List'!$B:$B,T$2)</f>
        <v>0</v>
      </c>
      <c r="U166" s="34" t="n">
        <f aca="false">SUMIFS('Master List'!$D:$D,'Master List'!$F:$F,$A166,'Master List'!$B:$B,U$2)</f>
        <v>0</v>
      </c>
      <c r="V166" s="34" t="n">
        <f aca="false">SUMIFS('Master List'!$D:$D,'Master List'!$F:$F,$A166,'Master List'!$B:$B,V$2)</f>
        <v>0</v>
      </c>
      <c r="W166" s="34" t="n">
        <f aca="false">SUMIFS('Master List'!$D:$D,'Master List'!$F:$F,$A166,'Master List'!$B:$B,W$2)</f>
        <v>0</v>
      </c>
      <c r="X166" s="34" t="n">
        <f aca="false">SUMIFS('Master List'!$D:$D,'Master List'!$F:$F,$A166,'Master List'!$B:$B,X$2)</f>
        <v>0</v>
      </c>
      <c r="Y166" s="34" t="n">
        <f aca="false">SUMIFS('Master List'!$D:$D,'Master List'!$F:$F,$A166,'Master List'!$B:$B,Y$2)</f>
        <v>0</v>
      </c>
      <c r="Z166" s="52" t="n">
        <f aca="false">SUMIFS('Master List'!$D:$D,'Master List'!$F:$F,$A166)</f>
        <v>12</v>
      </c>
      <c r="AA166" s="53" t="n">
        <f aca="false">Z166-SUM(D166:Y166)</f>
        <v>0</v>
      </c>
      <c r="AB166" s="1"/>
    </row>
    <row r="167" customFormat="false" ht="15.75" hidden="false" customHeight="true" outlineLevel="0" collapsed="false">
      <c r="A167" s="1" t="s">
        <v>3054</v>
      </c>
      <c r="B167" s="1"/>
      <c r="C167" s="1"/>
      <c r="D167" s="34" t="n">
        <f aca="false">SUMIFS('Master List'!$D:$D,'Master List'!$F:$F,$A167,'Master List'!$B:$B,D$2)</f>
        <v>0</v>
      </c>
      <c r="E167" s="34" t="n">
        <f aca="false">SUMIFS('Master List'!$D:$D,'Master List'!$F:$F,$A167,'Master List'!$B:$B,E$2)</f>
        <v>0</v>
      </c>
      <c r="F167" s="34" t="n">
        <f aca="false">SUMIFS('Master List'!$D:$D,'Master List'!$F:$F,$A167,'Master List'!$B:$B,F$2)</f>
        <v>0</v>
      </c>
      <c r="G167" s="34" t="n">
        <f aca="false">SUMIFS('Master List'!$D:$D,'Master List'!$F:$F,$A167,'Master List'!$B:$B,G$2)</f>
        <v>0</v>
      </c>
      <c r="H167" s="34" t="n">
        <f aca="false">SUMIFS('Master List'!$D:$D,'Master List'!$F:$F,$A167,'Master List'!$B:$B,H$2)</f>
        <v>0</v>
      </c>
      <c r="I167" s="34" t="n">
        <f aca="false">SUMIFS('Master List'!$D:$D,'Master List'!$F:$F,$A167,'Master List'!$B:$B,I$2)</f>
        <v>6</v>
      </c>
      <c r="J167" s="34" t="n">
        <f aca="false">SUMIFS('Master List'!$D:$D,'Master List'!$F:$F,$A167,'Master List'!$B:$B,J$2)</f>
        <v>0</v>
      </c>
      <c r="K167" s="34" t="n">
        <f aca="false">SUMIFS('Master List'!$D:$D,'Master List'!$F:$F,$A167,'Master List'!$B:$B,K$2)</f>
        <v>0</v>
      </c>
      <c r="L167" s="34" t="n">
        <f aca="false">SUMIFS('Master List'!$D:$D,'Master List'!$F:$F,$A167,'Master List'!$B:$B,L$2)</f>
        <v>0</v>
      </c>
      <c r="M167" s="34" t="n">
        <f aca="false">SUMIFS('Master List'!$D:$D,'Master List'!$F:$F,$A167,'Master List'!$B:$B,M$2)</f>
        <v>0</v>
      </c>
      <c r="N167" s="34" t="n">
        <f aca="false">SUMIFS('Master List'!$D:$D,'Master List'!$F:$F,$A167,'Master List'!$B:$B,N$2)</f>
        <v>0</v>
      </c>
      <c r="O167" s="34" t="n">
        <f aca="false">SUMIFS('Master List'!$D:$D,'Master List'!$F:$F,$A167,'Master List'!$B:$B,O$2)</f>
        <v>0</v>
      </c>
      <c r="P167" s="34" t="n">
        <f aca="false">SUMIFS('Master List'!$D:$D,'Master List'!$F:$F,$A167,'Master List'!$B:$B,P$2)</f>
        <v>0</v>
      </c>
      <c r="Q167" s="34" t="n">
        <f aca="false">SUMIFS('Master List'!$D:$D,'Master List'!$F:$F,$A167,'Master List'!$B:$B,Q$2)</f>
        <v>0</v>
      </c>
      <c r="R167" s="34" t="n">
        <f aca="false">SUMIFS('Master List'!$D:$D,'Master List'!$F:$F,$A167,'Master List'!$B:$B,R$2)</f>
        <v>0</v>
      </c>
      <c r="S167" s="34" t="n">
        <f aca="false">SUMIFS('Master List'!$D:$D,'Master List'!$F:$F,$A167,'Master List'!$B:$B,S$2)</f>
        <v>0</v>
      </c>
      <c r="T167" s="34" t="n">
        <f aca="false">SUMIFS('Master List'!$D:$D,'Master List'!$F:$F,$A167,'Master List'!$B:$B,T$2)</f>
        <v>0</v>
      </c>
      <c r="U167" s="34" t="n">
        <f aca="false">SUMIFS('Master List'!$D:$D,'Master List'!$F:$F,$A167,'Master List'!$B:$B,U$2)</f>
        <v>0</v>
      </c>
      <c r="V167" s="34" t="n">
        <f aca="false">SUMIFS('Master List'!$D:$D,'Master List'!$F:$F,$A167,'Master List'!$B:$B,V$2)</f>
        <v>0</v>
      </c>
      <c r="W167" s="34" t="n">
        <f aca="false">SUMIFS('Master List'!$D:$D,'Master List'!$F:$F,$A167,'Master List'!$B:$B,W$2)</f>
        <v>0</v>
      </c>
      <c r="X167" s="34" t="n">
        <f aca="false">SUMIFS('Master List'!$D:$D,'Master List'!$F:$F,$A167,'Master List'!$B:$B,X$2)</f>
        <v>0</v>
      </c>
      <c r="Y167" s="34" t="n">
        <f aca="false">SUMIFS('Master List'!$D:$D,'Master List'!$F:$F,$A167,'Master List'!$B:$B,Y$2)</f>
        <v>0</v>
      </c>
      <c r="Z167" s="52" t="n">
        <f aca="false">SUMIFS('Master List'!$D:$D,'Master List'!$F:$F,$A167)</f>
        <v>6</v>
      </c>
      <c r="AA167" s="53" t="n">
        <f aca="false">Z167-SUM(D167:Y167)</f>
        <v>0</v>
      </c>
      <c r="AB167" s="1"/>
    </row>
    <row r="168" customFormat="false" ht="15.75" hidden="false" customHeight="true" outlineLevel="0" collapsed="false">
      <c r="A168" s="1" t="s">
        <v>3074</v>
      </c>
      <c r="B168" s="1"/>
      <c r="C168" s="1" t="s">
        <v>3516</v>
      </c>
      <c r="D168" s="34" t="n">
        <f aca="false">SUMIFS('Master List'!$D:$D,'Master List'!$F:$F,$A168,'Master List'!$B:$B,D$2)</f>
        <v>9</v>
      </c>
      <c r="E168" s="34" t="n">
        <f aca="false">SUMIFS('Master List'!$D:$D,'Master List'!$F:$F,$A168,'Master List'!$B:$B,E$2)</f>
        <v>0</v>
      </c>
      <c r="F168" s="34" t="n">
        <f aca="false">SUMIFS('Master List'!$D:$D,'Master List'!$F:$F,$A168,'Master List'!$B:$B,F$2)</f>
        <v>0</v>
      </c>
      <c r="G168" s="34" t="n">
        <f aca="false">SUMIFS('Master List'!$D:$D,'Master List'!$F:$F,$A168,'Master List'!$B:$B,G$2)</f>
        <v>0</v>
      </c>
      <c r="H168" s="34" t="n">
        <f aca="false">SUMIFS('Master List'!$D:$D,'Master List'!$F:$F,$A168,'Master List'!$B:$B,H$2)</f>
        <v>0</v>
      </c>
      <c r="I168" s="34" t="n">
        <f aca="false">SUMIFS('Master List'!$D:$D,'Master List'!$F:$F,$A168,'Master List'!$B:$B,I$2)</f>
        <v>0</v>
      </c>
      <c r="J168" s="34" t="n">
        <f aca="false">SUMIFS('Master List'!$D:$D,'Master List'!$F:$F,$A168,'Master List'!$B:$B,J$2)</f>
        <v>0</v>
      </c>
      <c r="K168" s="34" t="n">
        <f aca="false">SUMIFS('Master List'!$D:$D,'Master List'!$F:$F,$A168,'Master List'!$B:$B,K$2)</f>
        <v>0</v>
      </c>
      <c r="L168" s="34" t="n">
        <f aca="false">SUMIFS('Master List'!$D:$D,'Master List'!$F:$F,$A168,'Master List'!$B:$B,L$2)</f>
        <v>0</v>
      </c>
      <c r="M168" s="34" t="n">
        <f aca="false">SUMIFS('Master List'!$D:$D,'Master List'!$F:$F,$A168,'Master List'!$B:$B,M$2)</f>
        <v>0</v>
      </c>
      <c r="N168" s="34" t="n">
        <f aca="false">SUMIFS('Master List'!$D:$D,'Master List'!$F:$F,$A168,'Master List'!$B:$B,N$2)</f>
        <v>0</v>
      </c>
      <c r="O168" s="34" t="n">
        <f aca="false">SUMIFS('Master List'!$D:$D,'Master List'!$F:$F,$A168,'Master List'!$B:$B,O$2)</f>
        <v>0</v>
      </c>
      <c r="P168" s="34" t="n">
        <f aca="false">SUMIFS('Master List'!$D:$D,'Master List'!$F:$F,$A168,'Master List'!$B:$B,P$2)</f>
        <v>0</v>
      </c>
      <c r="Q168" s="34" t="n">
        <f aca="false">SUMIFS('Master List'!$D:$D,'Master List'!$F:$F,$A168,'Master List'!$B:$B,Q$2)</f>
        <v>0</v>
      </c>
      <c r="R168" s="34" t="n">
        <f aca="false">SUMIFS('Master List'!$D:$D,'Master List'!$F:$F,$A168,'Master List'!$B:$B,R$2)</f>
        <v>0</v>
      </c>
      <c r="S168" s="34" t="n">
        <f aca="false">SUMIFS('Master List'!$D:$D,'Master List'!$F:$F,$A168,'Master List'!$B:$B,S$2)</f>
        <v>0</v>
      </c>
      <c r="T168" s="34" t="n">
        <f aca="false">SUMIFS('Master List'!$D:$D,'Master List'!$F:$F,$A168,'Master List'!$B:$B,T$2)</f>
        <v>0</v>
      </c>
      <c r="U168" s="34" t="n">
        <f aca="false">SUMIFS('Master List'!$D:$D,'Master List'!$F:$F,$A168,'Master List'!$B:$B,U$2)</f>
        <v>0</v>
      </c>
      <c r="V168" s="34" t="n">
        <f aca="false">SUMIFS('Master List'!$D:$D,'Master List'!$F:$F,$A168,'Master List'!$B:$B,V$2)</f>
        <v>0</v>
      </c>
      <c r="W168" s="34" t="n">
        <f aca="false">SUMIFS('Master List'!$D:$D,'Master List'!$F:$F,$A168,'Master List'!$B:$B,W$2)</f>
        <v>0</v>
      </c>
      <c r="X168" s="34" t="n">
        <f aca="false">SUMIFS('Master List'!$D:$D,'Master List'!$F:$F,$A168,'Master List'!$B:$B,X$2)</f>
        <v>0</v>
      </c>
      <c r="Y168" s="34" t="n">
        <f aca="false">SUMIFS('Master List'!$D:$D,'Master List'!$F:$F,$A168,'Master List'!$B:$B,Y$2)</f>
        <v>0</v>
      </c>
      <c r="Z168" s="52" t="n">
        <f aca="false">SUMIFS('Master List'!$D:$D,'Master List'!$F:$F,$A168)</f>
        <v>9</v>
      </c>
      <c r="AA168" s="53" t="n">
        <f aca="false">Z168-SUM(D168:Y168)</f>
        <v>0</v>
      </c>
      <c r="AB168" s="1"/>
    </row>
    <row r="169" customFormat="false" ht="15.75" hidden="false" customHeight="true" outlineLevel="0" collapsed="false">
      <c r="A169" s="1" t="s">
        <v>3078</v>
      </c>
      <c r="B169" s="1"/>
      <c r="C169" s="1"/>
      <c r="D169" s="34" t="n">
        <f aca="false">SUMIFS('Master List'!$D:$D,'Master List'!$F:$F,$A169,'Master List'!$B:$B,D$2)</f>
        <v>0</v>
      </c>
      <c r="E169" s="34" t="n">
        <f aca="false">SUMIFS('Master List'!$D:$D,'Master List'!$F:$F,$A169,'Master List'!$B:$B,E$2)</f>
        <v>0</v>
      </c>
      <c r="F169" s="34" t="n">
        <f aca="false">SUMIFS('Master List'!$D:$D,'Master List'!$F:$F,$A169,'Master List'!$B:$B,F$2)</f>
        <v>0</v>
      </c>
      <c r="G169" s="34" t="n">
        <f aca="false">SUMIFS('Master List'!$D:$D,'Master List'!$F:$F,$A169,'Master List'!$B:$B,G$2)</f>
        <v>0</v>
      </c>
      <c r="H169" s="34" t="n">
        <f aca="false">SUMIFS('Master List'!$D:$D,'Master List'!$F:$F,$A169,'Master List'!$B:$B,H$2)</f>
        <v>0</v>
      </c>
      <c r="I169" s="34" t="n">
        <f aca="false">SUMIFS('Master List'!$D:$D,'Master List'!$F:$F,$A169,'Master List'!$B:$B,I$2)</f>
        <v>0</v>
      </c>
      <c r="J169" s="34" t="n">
        <f aca="false">SUMIFS('Master List'!$D:$D,'Master List'!$F:$F,$A169,'Master List'!$B:$B,J$2)</f>
        <v>6</v>
      </c>
      <c r="K169" s="34" t="n">
        <f aca="false">SUMIFS('Master List'!$D:$D,'Master List'!$F:$F,$A169,'Master List'!$B:$B,K$2)</f>
        <v>0</v>
      </c>
      <c r="L169" s="34" t="n">
        <f aca="false">SUMIFS('Master List'!$D:$D,'Master List'!$F:$F,$A169,'Master List'!$B:$B,L$2)</f>
        <v>0</v>
      </c>
      <c r="M169" s="34" t="n">
        <f aca="false">SUMIFS('Master List'!$D:$D,'Master List'!$F:$F,$A169,'Master List'!$B:$B,M$2)</f>
        <v>0</v>
      </c>
      <c r="N169" s="34" t="n">
        <f aca="false">SUMIFS('Master List'!$D:$D,'Master List'!$F:$F,$A169,'Master List'!$B:$B,N$2)</f>
        <v>0</v>
      </c>
      <c r="O169" s="34" t="n">
        <f aca="false">SUMIFS('Master List'!$D:$D,'Master List'!$F:$F,$A169,'Master List'!$B:$B,O$2)</f>
        <v>0</v>
      </c>
      <c r="P169" s="34" t="n">
        <f aca="false">SUMIFS('Master List'!$D:$D,'Master List'!$F:$F,$A169,'Master List'!$B:$B,P$2)</f>
        <v>0</v>
      </c>
      <c r="Q169" s="34" t="n">
        <f aca="false">SUMIFS('Master List'!$D:$D,'Master List'!$F:$F,$A169,'Master List'!$B:$B,Q$2)</f>
        <v>0</v>
      </c>
      <c r="R169" s="34" t="n">
        <f aca="false">SUMIFS('Master List'!$D:$D,'Master List'!$F:$F,$A169,'Master List'!$B:$B,R$2)</f>
        <v>0</v>
      </c>
      <c r="S169" s="34" t="n">
        <f aca="false">SUMIFS('Master List'!$D:$D,'Master List'!$F:$F,$A169,'Master List'!$B:$B,S$2)</f>
        <v>0</v>
      </c>
      <c r="T169" s="34" t="n">
        <f aca="false">SUMIFS('Master List'!$D:$D,'Master List'!$F:$F,$A169,'Master List'!$B:$B,T$2)</f>
        <v>0</v>
      </c>
      <c r="U169" s="34" t="n">
        <f aca="false">SUMIFS('Master List'!$D:$D,'Master List'!$F:$F,$A169,'Master List'!$B:$B,U$2)</f>
        <v>0</v>
      </c>
      <c r="V169" s="34" t="n">
        <f aca="false">SUMIFS('Master List'!$D:$D,'Master List'!$F:$F,$A169,'Master List'!$B:$B,V$2)</f>
        <v>0</v>
      </c>
      <c r="W169" s="34" t="n">
        <f aca="false">SUMIFS('Master List'!$D:$D,'Master List'!$F:$F,$A169,'Master List'!$B:$B,W$2)</f>
        <v>0</v>
      </c>
      <c r="X169" s="34" t="n">
        <f aca="false">SUMIFS('Master List'!$D:$D,'Master List'!$F:$F,$A169,'Master List'!$B:$B,X$2)</f>
        <v>0</v>
      </c>
      <c r="Y169" s="34" t="n">
        <f aca="false">SUMIFS('Master List'!$D:$D,'Master List'!$F:$F,$A169,'Master List'!$B:$B,Y$2)</f>
        <v>0</v>
      </c>
      <c r="Z169" s="52" t="n">
        <f aca="false">SUMIFS('Master List'!$D:$D,'Master List'!$F:$F,$A169)</f>
        <v>6</v>
      </c>
      <c r="AA169" s="53" t="n">
        <f aca="false">Z169-SUM(D169:Y169)</f>
        <v>0</v>
      </c>
      <c r="AB169" s="1"/>
    </row>
    <row r="170" customFormat="false" ht="15.75" hidden="false" customHeight="true" outlineLevel="0" collapsed="false">
      <c r="A170" s="1" t="s">
        <v>3087</v>
      </c>
      <c r="B170" s="1"/>
      <c r="C170" s="1" t="s">
        <v>3581</v>
      </c>
      <c r="D170" s="34" t="n">
        <f aca="false">SUMIFS('Master List'!$D:$D,'Master List'!$F:$F,$A170,'Master List'!$B:$B,D$2)</f>
        <v>0</v>
      </c>
      <c r="E170" s="34" t="n">
        <f aca="false">SUMIFS('Master List'!$D:$D,'Master List'!$F:$F,$A170,'Master List'!$B:$B,E$2)</f>
        <v>0</v>
      </c>
      <c r="F170" s="34" t="n">
        <f aca="false">SUMIFS('Master List'!$D:$D,'Master List'!$F:$F,$A170,'Master List'!$B:$B,F$2)</f>
        <v>0</v>
      </c>
      <c r="G170" s="34" t="n">
        <f aca="false">SUMIFS('Master List'!$D:$D,'Master List'!$F:$F,$A170,'Master List'!$B:$B,G$2)</f>
        <v>0</v>
      </c>
      <c r="H170" s="34" t="n">
        <f aca="false">SUMIFS('Master List'!$D:$D,'Master List'!$F:$F,$A170,'Master List'!$B:$B,H$2)</f>
        <v>12</v>
      </c>
      <c r="I170" s="34" t="n">
        <f aca="false">SUMIFS('Master List'!$D:$D,'Master List'!$F:$F,$A170,'Master List'!$B:$B,I$2)</f>
        <v>0</v>
      </c>
      <c r="J170" s="34" t="n">
        <f aca="false">SUMIFS('Master List'!$D:$D,'Master List'!$F:$F,$A170,'Master List'!$B:$B,J$2)</f>
        <v>0</v>
      </c>
      <c r="K170" s="34" t="n">
        <f aca="false">SUMIFS('Master List'!$D:$D,'Master List'!$F:$F,$A170,'Master List'!$B:$B,K$2)</f>
        <v>0</v>
      </c>
      <c r="L170" s="34" t="n">
        <f aca="false">SUMIFS('Master List'!$D:$D,'Master List'!$F:$F,$A170,'Master List'!$B:$B,L$2)</f>
        <v>0</v>
      </c>
      <c r="M170" s="34" t="n">
        <f aca="false">SUMIFS('Master List'!$D:$D,'Master List'!$F:$F,$A170,'Master List'!$B:$B,M$2)</f>
        <v>0</v>
      </c>
      <c r="N170" s="34" t="n">
        <f aca="false">SUMIFS('Master List'!$D:$D,'Master List'!$F:$F,$A170,'Master List'!$B:$B,N$2)</f>
        <v>0</v>
      </c>
      <c r="O170" s="34" t="n">
        <f aca="false">SUMIFS('Master List'!$D:$D,'Master List'!$F:$F,$A170,'Master List'!$B:$B,O$2)</f>
        <v>0</v>
      </c>
      <c r="P170" s="34" t="n">
        <f aca="false">SUMIFS('Master List'!$D:$D,'Master List'!$F:$F,$A170,'Master List'!$B:$B,P$2)</f>
        <v>0</v>
      </c>
      <c r="Q170" s="34" t="n">
        <f aca="false">SUMIFS('Master List'!$D:$D,'Master List'!$F:$F,$A170,'Master List'!$B:$B,Q$2)</f>
        <v>0</v>
      </c>
      <c r="R170" s="34" t="n">
        <f aca="false">SUMIFS('Master List'!$D:$D,'Master List'!$F:$F,$A170,'Master List'!$B:$B,R$2)</f>
        <v>0</v>
      </c>
      <c r="S170" s="34" t="n">
        <f aca="false">SUMIFS('Master List'!$D:$D,'Master List'!$F:$F,$A170,'Master List'!$B:$B,S$2)</f>
        <v>0</v>
      </c>
      <c r="T170" s="34" t="n">
        <f aca="false">SUMIFS('Master List'!$D:$D,'Master List'!$F:$F,$A170,'Master List'!$B:$B,T$2)</f>
        <v>0</v>
      </c>
      <c r="U170" s="34" t="n">
        <f aca="false">SUMIFS('Master List'!$D:$D,'Master List'!$F:$F,$A170,'Master List'!$B:$B,U$2)</f>
        <v>0</v>
      </c>
      <c r="V170" s="34" t="n">
        <f aca="false">SUMIFS('Master List'!$D:$D,'Master List'!$F:$F,$A170,'Master List'!$B:$B,V$2)</f>
        <v>0</v>
      </c>
      <c r="W170" s="34" t="n">
        <f aca="false">SUMIFS('Master List'!$D:$D,'Master List'!$F:$F,$A170,'Master List'!$B:$B,W$2)</f>
        <v>0</v>
      </c>
      <c r="X170" s="34" t="n">
        <f aca="false">SUMIFS('Master List'!$D:$D,'Master List'!$F:$F,$A170,'Master List'!$B:$B,X$2)</f>
        <v>0</v>
      </c>
      <c r="Y170" s="34" t="n">
        <f aca="false">SUMIFS('Master List'!$D:$D,'Master List'!$F:$F,$A170,'Master List'!$B:$B,Y$2)</f>
        <v>0</v>
      </c>
      <c r="Z170" s="52" t="n">
        <f aca="false">SUMIFS('Master List'!$D:$D,'Master List'!$F:$F,$A170)</f>
        <v>12</v>
      </c>
      <c r="AA170" s="53" t="n">
        <f aca="false">Z170-SUM(D170:Y170)</f>
        <v>0</v>
      </c>
      <c r="AB170" s="1"/>
    </row>
    <row r="171" customFormat="false" ht="15.75" hidden="false" customHeight="true" outlineLevel="0" collapsed="false">
      <c r="A171" s="1" t="s">
        <v>3105</v>
      </c>
      <c r="B171" s="1"/>
      <c r="C171" s="1"/>
      <c r="D171" s="34" t="n">
        <f aca="false">SUMIFS('Master List'!$D:$D,'Master List'!$F:$F,$A171,'Master List'!$B:$B,D$2)</f>
        <v>0</v>
      </c>
      <c r="E171" s="34" t="n">
        <f aca="false">SUMIFS('Master List'!$D:$D,'Master List'!$F:$F,$A171,'Master List'!$B:$B,E$2)</f>
        <v>0</v>
      </c>
      <c r="F171" s="34" t="n">
        <f aca="false">SUMIFS('Master List'!$D:$D,'Master List'!$F:$F,$A171,'Master List'!$B:$B,F$2)</f>
        <v>13</v>
      </c>
      <c r="G171" s="34" t="n">
        <f aca="false">SUMIFS('Master List'!$D:$D,'Master List'!$F:$F,$A171,'Master List'!$B:$B,G$2)</f>
        <v>0</v>
      </c>
      <c r="H171" s="34" t="n">
        <f aca="false">SUMIFS('Master List'!$D:$D,'Master List'!$F:$F,$A171,'Master List'!$B:$B,H$2)</f>
        <v>0</v>
      </c>
      <c r="I171" s="34" t="n">
        <f aca="false">SUMIFS('Master List'!$D:$D,'Master List'!$F:$F,$A171,'Master List'!$B:$B,I$2)</f>
        <v>0</v>
      </c>
      <c r="J171" s="34" t="n">
        <f aca="false">SUMIFS('Master List'!$D:$D,'Master List'!$F:$F,$A171,'Master List'!$B:$B,J$2)</f>
        <v>0</v>
      </c>
      <c r="K171" s="34" t="n">
        <f aca="false">SUMIFS('Master List'!$D:$D,'Master List'!$F:$F,$A171,'Master List'!$B:$B,K$2)</f>
        <v>0</v>
      </c>
      <c r="L171" s="34" t="n">
        <f aca="false">SUMIFS('Master List'!$D:$D,'Master List'!$F:$F,$A171,'Master List'!$B:$B,L$2)</f>
        <v>0</v>
      </c>
      <c r="M171" s="34" t="n">
        <f aca="false">SUMIFS('Master List'!$D:$D,'Master List'!$F:$F,$A171,'Master List'!$B:$B,M$2)</f>
        <v>0</v>
      </c>
      <c r="N171" s="34" t="n">
        <f aca="false">SUMIFS('Master List'!$D:$D,'Master List'!$F:$F,$A171,'Master List'!$B:$B,N$2)</f>
        <v>0</v>
      </c>
      <c r="O171" s="34" t="n">
        <f aca="false">SUMIFS('Master List'!$D:$D,'Master List'!$F:$F,$A171,'Master List'!$B:$B,O$2)</f>
        <v>0</v>
      </c>
      <c r="P171" s="34" t="n">
        <f aca="false">SUMIFS('Master List'!$D:$D,'Master List'!$F:$F,$A171,'Master List'!$B:$B,P$2)</f>
        <v>0</v>
      </c>
      <c r="Q171" s="34" t="n">
        <f aca="false">SUMIFS('Master List'!$D:$D,'Master List'!$F:$F,$A171,'Master List'!$B:$B,Q$2)</f>
        <v>0</v>
      </c>
      <c r="R171" s="34" t="n">
        <f aca="false">SUMIFS('Master List'!$D:$D,'Master List'!$F:$F,$A171,'Master List'!$B:$B,R$2)</f>
        <v>0</v>
      </c>
      <c r="S171" s="34" t="n">
        <f aca="false">SUMIFS('Master List'!$D:$D,'Master List'!$F:$F,$A171,'Master List'!$B:$B,S$2)</f>
        <v>0</v>
      </c>
      <c r="T171" s="34" t="n">
        <f aca="false">SUMIFS('Master List'!$D:$D,'Master List'!$F:$F,$A171,'Master List'!$B:$B,T$2)</f>
        <v>0</v>
      </c>
      <c r="U171" s="34" t="n">
        <f aca="false">SUMIFS('Master List'!$D:$D,'Master List'!$F:$F,$A171,'Master List'!$B:$B,U$2)</f>
        <v>0</v>
      </c>
      <c r="V171" s="34" t="n">
        <f aca="false">SUMIFS('Master List'!$D:$D,'Master List'!$F:$F,$A171,'Master List'!$B:$B,V$2)</f>
        <v>0</v>
      </c>
      <c r="W171" s="34" t="n">
        <f aca="false">SUMIFS('Master List'!$D:$D,'Master List'!$F:$F,$A171,'Master List'!$B:$B,W$2)</f>
        <v>0</v>
      </c>
      <c r="X171" s="34" t="n">
        <f aca="false">SUMIFS('Master List'!$D:$D,'Master List'!$F:$F,$A171,'Master List'!$B:$B,X$2)</f>
        <v>0</v>
      </c>
      <c r="Y171" s="34" t="n">
        <f aca="false">SUMIFS('Master List'!$D:$D,'Master List'!$F:$F,$A171,'Master List'!$B:$B,Y$2)</f>
        <v>0</v>
      </c>
      <c r="Z171" s="52" t="n">
        <f aca="false">SUMIFS('Master List'!$D:$D,'Master List'!$F:$F,$A171)</f>
        <v>13</v>
      </c>
      <c r="AA171" s="53" t="n">
        <f aca="false">Z171-SUM(D171:Y171)</f>
        <v>0</v>
      </c>
      <c r="AB171" s="1"/>
    </row>
    <row r="172" customFormat="false" ht="15.75" hidden="false" customHeight="true" outlineLevel="0" collapsed="false">
      <c r="A172" s="1" t="s">
        <v>3126</v>
      </c>
      <c r="B172" s="17" t="s">
        <v>3582</v>
      </c>
      <c r="C172" s="1" t="s">
        <v>3565</v>
      </c>
      <c r="D172" s="34" t="n">
        <f aca="false">SUMIFS('Master List'!$D:$D,'Master List'!$F:$F,$A172,'Master List'!$B:$B,D$2)</f>
        <v>0</v>
      </c>
      <c r="E172" s="34" t="n">
        <f aca="false">SUMIFS('Master List'!$D:$D,'Master List'!$F:$F,$A172,'Master List'!$B:$B,E$2)</f>
        <v>0</v>
      </c>
      <c r="F172" s="34" t="n">
        <f aca="false">SUMIFS('Master List'!$D:$D,'Master List'!$F:$F,$A172,'Master List'!$B:$B,F$2)</f>
        <v>0</v>
      </c>
      <c r="G172" s="34" t="n">
        <f aca="false">SUMIFS('Master List'!$D:$D,'Master List'!$F:$F,$A172,'Master List'!$B:$B,G$2)</f>
        <v>0</v>
      </c>
      <c r="H172" s="34" t="n">
        <f aca="false">SUMIFS('Master List'!$D:$D,'Master List'!$F:$F,$A172,'Master List'!$B:$B,H$2)</f>
        <v>12</v>
      </c>
      <c r="I172" s="34" t="n">
        <f aca="false">SUMIFS('Master List'!$D:$D,'Master List'!$F:$F,$A172,'Master List'!$B:$B,I$2)</f>
        <v>0</v>
      </c>
      <c r="J172" s="34" t="n">
        <f aca="false">SUMIFS('Master List'!$D:$D,'Master List'!$F:$F,$A172,'Master List'!$B:$B,J$2)</f>
        <v>0</v>
      </c>
      <c r="K172" s="34" t="n">
        <f aca="false">SUMIFS('Master List'!$D:$D,'Master List'!$F:$F,$A172,'Master List'!$B:$B,K$2)</f>
        <v>0</v>
      </c>
      <c r="L172" s="34" t="n">
        <f aca="false">SUMIFS('Master List'!$D:$D,'Master List'!$F:$F,$A172,'Master List'!$B:$B,L$2)</f>
        <v>0</v>
      </c>
      <c r="M172" s="34" t="n">
        <f aca="false">SUMIFS('Master List'!$D:$D,'Master List'!$F:$F,$A172,'Master List'!$B:$B,M$2)</f>
        <v>0</v>
      </c>
      <c r="N172" s="34" t="n">
        <f aca="false">SUMIFS('Master List'!$D:$D,'Master List'!$F:$F,$A172,'Master List'!$B:$B,N$2)</f>
        <v>0</v>
      </c>
      <c r="O172" s="34" t="n">
        <f aca="false">SUMIFS('Master List'!$D:$D,'Master List'!$F:$F,$A172,'Master List'!$B:$B,O$2)</f>
        <v>0</v>
      </c>
      <c r="P172" s="34" t="n">
        <f aca="false">SUMIFS('Master List'!$D:$D,'Master List'!$F:$F,$A172,'Master List'!$B:$B,P$2)</f>
        <v>0</v>
      </c>
      <c r="Q172" s="34" t="n">
        <f aca="false">SUMIFS('Master List'!$D:$D,'Master List'!$F:$F,$A172,'Master List'!$B:$B,Q$2)</f>
        <v>0</v>
      </c>
      <c r="R172" s="34" t="n">
        <f aca="false">SUMIFS('Master List'!$D:$D,'Master List'!$F:$F,$A172,'Master List'!$B:$B,R$2)</f>
        <v>0</v>
      </c>
      <c r="S172" s="34" t="n">
        <f aca="false">SUMIFS('Master List'!$D:$D,'Master List'!$F:$F,$A172,'Master List'!$B:$B,S$2)</f>
        <v>0</v>
      </c>
      <c r="T172" s="34" t="n">
        <f aca="false">SUMIFS('Master List'!$D:$D,'Master List'!$F:$F,$A172,'Master List'!$B:$B,T$2)</f>
        <v>0</v>
      </c>
      <c r="U172" s="34" t="n">
        <f aca="false">SUMIFS('Master List'!$D:$D,'Master List'!$F:$F,$A172,'Master List'!$B:$B,U$2)</f>
        <v>0</v>
      </c>
      <c r="V172" s="34" t="n">
        <f aca="false">SUMIFS('Master List'!$D:$D,'Master List'!$F:$F,$A172,'Master List'!$B:$B,V$2)</f>
        <v>0</v>
      </c>
      <c r="W172" s="34" t="n">
        <f aca="false">SUMIFS('Master List'!$D:$D,'Master List'!$F:$F,$A172,'Master List'!$B:$B,W$2)</f>
        <v>0</v>
      </c>
      <c r="X172" s="34" t="n">
        <f aca="false">SUMIFS('Master List'!$D:$D,'Master List'!$F:$F,$A172,'Master List'!$B:$B,X$2)</f>
        <v>0</v>
      </c>
      <c r="Y172" s="34" t="n">
        <f aca="false">SUMIFS('Master List'!$D:$D,'Master List'!$F:$F,$A172,'Master List'!$B:$B,Y$2)</f>
        <v>0</v>
      </c>
      <c r="Z172" s="52" t="n">
        <f aca="false">SUMIFS('Master List'!$D:$D,'Master List'!$F:$F,$A172)</f>
        <v>12</v>
      </c>
      <c r="AA172" s="53" t="n">
        <f aca="false">Z172-SUM(D172:Y172)</f>
        <v>0</v>
      </c>
      <c r="AB172" s="1"/>
    </row>
    <row r="173" customFormat="false" ht="15.75" hidden="false" customHeight="true" outlineLevel="0" collapsed="false">
      <c r="A173" s="1" t="s">
        <v>3145</v>
      </c>
      <c r="B173" s="1"/>
      <c r="C173" s="1"/>
      <c r="D173" s="34" t="n">
        <f aca="false">SUMIFS('Master List'!$D:$D,'Master List'!$F:$F,$A173,'Master List'!$B:$B,D$2)</f>
        <v>0</v>
      </c>
      <c r="E173" s="34" t="n">
        <f aca="false">SUMIFS('Master List'!$D:$D,'Master List'!$F:$F,$A173,'Master List'!$B:$B,E$2)</f>
        <v>0</v>
      </c>
      <c r="F173" s="34" t="n">
        <f aca="false">SUMIFS('Master List'!$D:$D,'Master List'!$F:$F,$A173,'Master List'!$B:$B,F$2)</f>
        <v>0</v>
      </c>
      <c r="G173" s="34" t="n">
        <f aca="false">SUMIFS('Master List'!$D:$D,'Master List'!$F:$F,$A173,'Master List'!$B:$B,G$2)</f>
        <v>0</v>
      </c>
      <c r="H173" s="34" t="n">
        <f aca="false">SUMIFS('Master List'!$D:$D,'Master List'!$F:$F,$A173,'Master List'!$B:$B,H$2)</f>
        <v>0</v>
      </c>
      <c r="I173" s="34" t="n">
        <f aca="false">SUMIFS('Master List'!$D:$D,'Master List'!$F:$F,$A173,'Master List'!$B:$B,I$2)</f>
        <v>0</v>
      </c>
      <c r="J173" s="34" t="n">
        <f aca="false">SUMIFS('Master List'!$D:$D,'Master List'!$F:$F,$A173,'Master List'!$B:$B,J$2)</f>
        <v>0</v>
      </c>
      <c r="K173" s="34" t="n">
        <f aca="false">SUMIFS('Master List'!$D:$D,'Master List'!$F:$F,$A173,'Master List'!$B:$B,K$2)</f>
        <v>0</v>
      </c>
      <c r="L173" s="34" t="n">
        <f aca="false">SUMIFS('Master List'!$D:$D,'Master List'!$F:$F,$A173,'Master List'!$B:$B,L$2)</f>
        <v>0</v>
      </c>
      <c r="M173" s="34" t="n">
        <f aca="false">SUMIFS('Master List'!$D:$D,'Master List'!$F:$F,$A173,'Master List'!$B:$B,M$2)</f>
        <v>0</v>
      </c>
      <c r="N173" s="34" t="n">
        <f aca="false">SUMIFS('Master List'!$D:$D,'Master List'!$F:$F,$A173,'Master List'!$B:$B,N$2)</f>
        <v>0</v>
      </c>
      <c r="O173" s="34" t="n">
        <f aca="false">SUMIFS('Master List'!$D:$D,'Master List'!$F:$F,$A173,'Master List'!$B:$B,O$2)</f>
        <v>0</v>
      </c>
      <c r="P173" s="34" t="n">
        <f aca="false">SUMIFS('Master List'!$D:$D,'Master List'!$F:$F,$A173,'Master List'!$B:$B,P$2)</f>
        <v>0</v>
      </c>
      <c r="Q173" s="34" t="n">
        <f aca="false">SUMIFS('Master List'!$D:$D,'Master List'!$F:$F,$A173,'Master List'!$B:$B,Q$2)</f>
        <v>0</v>
      </c>
      <c r="R173" s="34" t="n">
        <f aca="false">SUMIFS('Master List'!$D:$D,'Master List'!$F:$F,$A173,'Master List'!$B:$B,R$2)</f>
        <v>13</v>
      </c>
      <c r="S173" s="34" t="n">
        <f aca="false">SUMIFS('Master List'!$D:$D,'Master List'!$F:$F,$A173,'Master List'!$B:$B,S$2)</f>
        <v>0</v>
      </c>
      <c r="T173" s="34" t="n">
        <f aca="false">SUMIFS('Master List'!$D:$D,'Master List'!$F:$F,$A173,'Master List'!$B:$B,T$2)</f>
        <v>0</v>
      </c>
      <c r="U173" s="34" t="n">
        <f aca="false">SUMIFS('Master List'!$D:$D,'Master List'!$F:$F,$A173,'Master List'!$B:$B,U$2)</f>
        <v>0</v>
      </c>
      <c r="V173" s="34" t="n">
        <f aca="false">SUMIFS('Master List'!$D:$D,'Master List'!$F:$F,$A173,'Master List'!$B:$B,V$2)</f>
        <v>0</v>
      </c>
      <c r="W173" s="34" t="n">
        <f aca="false">SUMIFS('Master List'!$D:$D,'Master List'!$F:$F,$A173,'Master List'!$B:$B,W$2)</f>
        <v>0</v>
      </c>
      <c r="X173" s="34" t="n">
        <f aca="false">SUMIFS('Master List'!$D:$D,'Master List'!$F:$F,$A173,'Master List'!$B:$B,X$2)</f>
        <v>0</v>
      </c>
      <c r="Y173" s="34" t="n">
        <f aca="false">SUMIFS('Master List'!$D:$D,'Master List'!$F:$F,$A173,'Master List'!$B:$B,Y$2)</f>
        <v>0</v>
      </c>
      <c r="Z173" s="52" t="n">
        <f aca="false">SUMIFS('Master List'!$D:$D,'Master List'!$F:$F,$A173)</f>
        <v>13</v>
      </c>
      <c r="AA173" s="53" t="n">
        <f aca="false">Z173-SUM(D173:Y173)</f>
        <v>0</v>
      </c>
      <c r="AB173" s="1"/>
    </row>
    <row r="174" customFormat="false" ht="15.75" hidden="false" customHeight="true" outlineLevel="0" collapsed="false">
      <c r="A174" s="1" t="s">
        <v>3178</v>
      </c>
      <c r="B174" s="1"/>
      <c r="C174" s="1"/>
      <c r="D174" s="34" t="n">
        <f aca="false">SUMIFS('Master List'!$D:$D,'Master List'!$F:$F,$A174,'Master List'!$B:$B,D$2)</f>
        <v>0</v>
      </c>
      <c r="E174" s="34" t="n">
        <f aca="false">SUMIFS('Master List'!$D:$D,'Master List'!$F:$F,$A174,'Master List'!$B:$B,E$2)</f>
        <v>0</v>
      </c>
      <c r="F174" s="34" t="n">
        <f aca="false">SUMIFS('Master List'!$D:$D,'Master List'!$F:$F,$A174,'Master List'!$B:$B,F$2)</f>
        <v>0</v>
      </c>
      <c r="G174" s="34" t="n">
        <f aca="false">SUMIFS('Master List'!$D:$D,'Master List'!$F:$F,$A174,'Master List'!$B:$B,G$2)</f>
        <v>0</v>
      </c>
      <c r="H174" s="34" t="n">
        <f aca="false">SUMIFS('Master List'!$D:$D,'Master List'!$F:$F,$A174,'Master List'!$B:$B,H$2)</f>
        <v>12</v>
      </c>
      <c r="I174" s="34" t="n">
        <f aca="false">SUMIFS('Master List'!$D:$D,'Master List'!$F:$F,$A174,'Master List'!$B:$B,I$2)</f>
        <v>0</v>
      </c>
      <c r="J174" s="34" t="n">
        <f aca="false">SUMIFS('Master List'!$D:$D,'Master List'!$F:$F,$A174,'Master List'!$B:$B,J$2)</f>
        <v>0</v>
      </c>
      <c r="K174" s="34" t="n">
        <f aca="false">SUMIFS('Master List'!$D:$D,'Master List'!$F:$F,$A174,'Master List'!$B:$B,K$2)</f>
        <v>0</v>
      </c>
      <c r="L174" s="34" t="n">
        <f aca="false">SUMIFS('Master List'!$D:$D,'Master List'!$F:$F,$A174,'Master List'!$B:$B,L$2)</f>
        <v>0</v>
      </c>
      <c r="M174" s="34" t="n">
        <f aca="false">SUMIFS('Master List'!$D:$D,'Master List'!$F:$F,$A174,'Master List'!$B:$B,M$2)</f>
        <v>0</v>
      </c>
      <c r="N174" s="34" t="n">
        <f aca="false">SUMIFS('Master List'!$D:$D,'Master List'!$F:$F,$A174,'Master List'!$B:$B,N$2)</f>
        <v>0</v>
      </c>
      <c r="O174" s="34" t="n">
        <f aca="false">SUMIFS('Master List'!$D:$D,'Master List'!$F:$F,$A174,'Master List'!$B:$B,O$2)</f>
        <v>0</v>
      </c>
      <c r="P174" s="34" t="n">
        <f aca="false">SUMIFS('Master List'!$D:$D,'Master List'!$F:$F,$A174,'Master List'!$B:$B,P$2)</f>
        <v>0</v>
      </c>
      <c r="Q174" s="34" t="n">
        <f aca="false">SUMIFS('Master List'!$D:$D,'Master List'!$F:$F,$A174,'Master List'!$B:$B,Q$2)</f>
        <v>0</v>
      </c>
      <c r="R174" s="34" t="n">
        <f aca="false">SUMIFS('Master List'!$D:$D,'Master List'!$F:$F,$A174,'Master List'!$B:$B,R$2)</f>
        <v>0</v>
      </c>
      <c r="S174" s="34" t="n">
        <f aca="false">SUMIFS('Master List'!$D:$D,'Master List'!$F:$F,$A174,'Master List'!$B:$B,S$2)</f>
        <v>0</v>
      </c>
      <c r="T174" s="34" t="n">
        <f aca="false">SUMIFS('Master List'!$D:$D,'Master List'!$F:$F,$A174,'Master List'!$B:$B,T$2)</f>
        <v>0</v>
      </c>
      <c r="U174" s="34" t="n">
        <f aca="false">SUMIFS('Master List'!$D:$D,'Master List'!$F:$F,$A174,'Master List'!$B:$B,U$2)</f>
        <v>0</v>
      </c>
      <c r="V174" s="34" t="n">
        <f aca="false">SUMIFS('Master List'!$D:$D,'Master List'!$F:$F,$A174,'Master List'!$B:$B,V$2)</f>
        <v>0</v>
      </c>
      <c r="W174" s="34" t="n">
        <f aca="false">SUMIFS('Master List'!$D:$D,'Master List'!$F:$F,$A174,'Master List'!$B:$B,W$2)</f>
        <v>0</v>
      </c>
      <c r="X174" s="34" t="n">
        <f aca="false">SUMIFS('Master List'!$D:$D,'Master List'!$F:$F,$A174,'Master List'!$B:$B,X$2)</f>
        <v>0</v>
      </c>
      <c r="Y174" s="34" t="n">
        <f aca="false">SUMIFS('Master List'!$D:$D,'Master List'!$F:$F,$A174,'Master List'!$B:$B,Y$2)</f>
        <v>0</v>
      </c>
      <c r="Z174" s="52" t="n">
        <f aca="false">SUMIFS('Master List'!$D:$D,'Master List'!$F:$F,$A174)</f>
        <v>12</v>
      </c>
      <c r="AA174" s="53" t="n">
        <f aca="false">Z174-SUM(D174:Y174)</f>
        <v>0</v>
      </c>
      <c r="AB174" s="1"/>
    </row>
    <row r="175" customFormat="false" ht="15.75" hidden="false" customHeight="true" outlineLevel="0" collapsed="false">
      <c r="A175" s="1" t="s">
        <v>3186</v>
      </c>
      <c r="B175" s="17" t="s">
        <v>3583</v>
      </c>
      <c r="C175" s="1"/>
      <c r="D175" s="34" t="n">
        <f aca="false">SUMIFS('Master List'!$D:$D,'Master List'!$F:$F,$A175,'Master List'!$B:$B,D$2)</f>
        <v>0</v>
      </c>
      <c r="E175" s="34" t="n">
        <f aca="false">SUMIFS('Master List'!$D:$D,'Master List'!$F:$F,$A175,'Master List'!$B:$B,E$2)</f>
        <v>0</v>
      </c>
      <c r="F175" s="34" t="n">
        <f aca="false">SUMIFS('Master List'!$D:$D,'Master List'!$F:$F,$A175,'Master List'!$B:$B,F$2)</f>
        <v>0</v>
      </c>
      <c r="G175" s="34" t="n">
        <f aca="false">SUMIFS('Master List'!$D:$D,'Master List'!$F:$F,$A175,'Master List'!$B:$B,G$2)</f>
        <v>0</v>
      </c>
      <c r="H175" s="34" t="n">
        <f aca="false">SUMIFS('Master List'!$D:$D,'Master List'!$F:$F,$A175,'Master List'!$B:$B,H$2)</f>
        <v>0</v>
      </c>
      <c r="I175" s="34" t="n">
        <f aca="false">SUMIFS('Master List'!$D:$D,'Master List'!$F:$F,$A175,'Master List'!$B:$B,I$2)</f>
        <v>0</v>
      </c>
      <c r="J175" s="34" t="n">
        <f aca="false">SUMIFS('Master List'!$D:$D,'Master List'!$F:$F,$A175,'Master List'!$B:$B,J$2)</f>
        <v>0</v>
      </c>
      <c r="K175" s="34" t="n">
        <f aca="false">SUMIFS('Master List'!$D:$D,'Master List'!$F:$F,$A175,'Master List'!$B:$B,K$2)</f>
        <v>6</v>
      </c>
      <c r="L175" s="34" t="n">
        <f aca="false">SUMIFS('Master List'!$D:$D,'Master List'!$F:$F,$A175,'Master List'!$B:$B,L$2)</f>
        <v>0</v>
      </c>
      <c r="M175" s="34" t="n">
        <f aca="false">SUMIFS('Master List'!$D:$D,'Master List'!$F:$F,$A175,'Master List'!$B:$B,M$2)</f>
        <v>0</v>
      </c>
      <c r="N175" s="34" t="n">
        <f aca="false">SUMIFS('Master List'!$D:$D,'Master List'!$F:$F,$A175,'Master List'!$B:$B,N$2)</f>
        <v>0</v>
      </c>
      <c r="O175" s="34" t="n">
        <f aca="false">SUMIFS('Master List'!$D:$D,'Master List'!$F:$F,$A175,'Master List'!$B:$B,O$2)</f>
        <v>0</v>
      </c>
      <c r="P175" s="34" t="n">
        <f aca="false">SUMIFS('Master List'!$D:$D,'Master List'!$F:$F,$A175,'Master List'!$B:$B,P$2)</f>
        <v>0</v>
      </c>
      <c r="Q175" s="34" t="n">
        <f aca="false">SUMIFS('Master List'!$D:$D,'Master List'!$F:$F,$A175,'Master List'!$B:$B,Q$2)</f>
        <v>0</v>
      </c>
      <c r="R175" s="34" t="n">
        <f aca="false">SUMIFS('Master List'!$D:$D,'Master List'!$F:$F,$A175,'Master List'!$B:$B,R$2)</f>
        <v>0</v>
      </c>
      <c r="S175" s="34" t="n">
        <f aca="false">SUMIFS('Master List'!$D:$D,'Master List'!$F:$F,$A175,'Master List'!$B:$B,S$2)</f>
        <v>0</v>
      </c>
      <c r="T175" s="34" t="n">
        <f aca="false">SUMIFS('Master List'!$D:$D,'Master List'!$F:$F,$A175,'Master List'!$B:$B,T$2)</f>
        <v>0</v>
      </c>
      <c r="U175" s="34" t="n">
        <f aca="false">SUMIFS('Master List'!$D:$D,'Master List'!$F:$F,$A175,'Master List'!$B:$B,U$2)</f>
        <v>0</v>
      </c>
      <c r="V175" s="34" t="n">
        <f aca="false">SUMIFS('Master List'!$D:$D,'Master List'!$F:$F,$A175,'Master List'!$B:$B,V$2)</f>
        <v>0</v>
      </c>
      <c r="W175" s="34" t="n">
        <f aca="false">SUMIFS('Master List'!$D:$D,'Master List'!$F:$F,$A175,'Master List'!$B:$B,W$2)</f>
        <v>0</v>
      </c>
      <c r="X175" s="34" t="n">
        <f aca="false">SUMIFS('Master List'!$D:$D,'Master List'!$F:$F,$A175,'Master List'!$B:$B,X$2)</f>
        <v>0</v>
      </c>
      <c r="Y175" s="34" t="n">
        <f aca="false">SUMIFS('Master List'!$D:$D,'Master List'!$F:$F,$A175,'Master List'!$B:$B,Y$2)</f>
        <v>0</v>
      </c>
      <c r="Z175" s="52" t="n">
        <f aca="false">SUMIFS('Master List'!$D:$D,'Master List'!$F:$F,$A175)</f>
        <v>6</v>
      </c>
      <c r="AA175" s="53" t="n">
        <f aca="false">Z175-SUM(D175:Y175)</f>
        <v>0</v>
      </c>
      <c r="AB175" s="1"/>
    </row>
    <row r="176" customFormat="false" ht="15.75" hidden="false" customHeight="true" outlineLevel="0" collapsed="false">
      <c r="A176" s="33" t="s">
        <v>3201</v>
      </c>
      <c r="B176" s="17" t="s">
        <v>3584</v>
      </c>
      <c r="C176" s="1"/>
      <c r="D176" s="34" t="n">
        <f aca="false">SUMIFS('Master List'!$D:$D,'Master List'!$F:$F,$A176,'Master List'!$B:$B,D$2)</f>
        <v>0</v>
      </c>
      <c r="E176" s="34" t="n">
        <f aca="false">SUMIFS('Master List'!$D:$D,'Master List'!$F:$F,$A176,'Master List'!$B:$B,E$2)</f>
        <v>0</v>
      </c>
      <c r="F176" s="34" t="n">
        <f aca="false">SUMIFS('Master List'!$D:$D,'Master List'!$F:$F,$A176,'Master List'!$B:$B,F$2)</f>
        <v>0</v>
      </c>
      <c r="G176" s="34" t="n">
        <f aca="false">SUMIFS('Master List'!$D:$D,'Master List'!$F:$F,$A176,'Master List'!$B:$B,G$2)</f>
        <v>0</v>
      </c>
      <c r="H176" s="34" t="n">
        <f aca="false">SUMIFS('Master List'!$D:$D,'Master List'!$F:$F,$A176,'Master List'!$B:$B,H$2)</f>
        <v>12</v>
      </c>
      <c r="I176" s="34" t="n">
        <f aca="false">SUMIFS('Master List'!$D:$D,'Master List'!$F:$F,$A176,'Master List'!$B:$B,I$2)</f>
        <v>0</v>
      </c>
      <c r="J176" s="34" t="n">
        <f aca="false">SUMIFS('Master List'!$D:$D,'Master List'!$F:$F,$A176,'Master List'!$B:$B,J$2)</f>
        <v>0</v>
      </c>
      <c r="K176" s="34" t="n">
        <f aca="false">SUMIFS('Master List'!$D:$D,'Master List'!$F:$F,$A176,'Master List'!$B:$B,K$2)</f>
        <v>0</v>
      </c>
      <c r="L176" s="34" t="n">
        <f aca="false">SUMIFS('Master List'!$D:$D,'Master List'!$F:$F,$A176,'Master List'!$B:$B,L$2)</f>
        <v>0</v>
      </c>
      <c r="M176" s="34" t="n">
        <f aca="false">SUMIFS('Master List'!$D:$D,'Master List'!$F:$F,$A176,'Master List'!$B:$B,M$2)</f>
        <v>0</v>
      </c>
      <c r="N176" s="34" t="n">
        <f aca="false">SUMIFS('Master List'!$D:$D,'Master List'!$F:$F,$A176,'Master List'!$B:$B,N$2)</f>
        <v>0</v>
      </c>
      <c r="O176" s="34" t="n">
        <f aca="false">SUMIFS('Master List'!$D:$D,'Master List'!$F:$F,$A176,'Master List'!$B:$B,O$2)</f>
        <v>0</v>
      </c>
      <c r="P176" s="34" t="n">
        <f aca="false">SUMIFS('Master List'!$D:$D,'Master List'!$F:$F,$A176,'Master List'!$B:$B,P$2)</f>
        <v>0</v>
      </c>
      <c r="Q176" s="34" t="n">
        <f aca="false">SUMIFS('Master List'!$D:$D,'Master List'!$F:$F,$A176,'Master List'!$B:$B,Q$2)</f>
        <v>0</v>
      </c>
      <c r="R176" s="34" t="n">
        <f aca="false">SUMIFS('Master List'!$D:$D,'Master List'!$F:$F,$A176,'Master List'!$B:$B,R$2)</f>
        <v>0</v>
      </c>
      <c r="S176" s="34" t="n">
        <f aca="false">SUMIFS('Master List'!$D:$D,'Master List'!$F:$F,$A176,'Master List'!$B:$B,S$2)</f>
        <v>0</v>
      </c>
      <c r="T176" s="34" t="n">
        <f aca="false">SUMIFS('Master List'!$D:$D,'Master List'!$F:$F,$A176,'Master List'!$B:$B,T$2)</f>
        <v>0</v>
      </c>
      <c r="U176" s="34" t="n">
        <f aca="false">SUMIFS('Master List'!$D:$D,'Master List'!$F:$F,$A176,'Master List'!$B:$B,U$2)</f>
        <v>0</v>
      </c>
      <c r="V176" s="34" t="n">
        <f aca="false">SUMIFS('Master List'!$D:$D,'Master List'!$F:$F,$A176,'Master List'!$B:$B,V$2)</f>
        <v>0</v>
      </c>
      <c r="W176" s="34" t="n">
        <f aca="false">SUMIFS('Master List'!$D:$D,'Master List'!$F:$F,$A176,'Master List'!$B:$B,W$2)</f>
        <v>0</v>
      </c>
      <c r="X176" s="34" t="n">
        <f aca="false">SUMIFS('Master List'!$D:$D,'Master List'!$F:$F,$A176,'Master List'!$B:$B,X$2)</f>
        <v>0</v>
      </c>
      <c r="Y176" s="34" t="n">
        <f aca="false">SUMIFS('Master List'!$D:$D,'Master List'!$F:$F,$A176,'Master List'!$B:$B,Y$2)</f>
        <v>0</v>
      </c>
      <c r="Z176" s="52" t="n">
        <f aca="false">SUMIFS('Master List'!$D:$D,'Master List'!$F:$F,$A176)</f>
        <v>12</v>
      </c>
      <c r="AA176" s="53" t="n">
        <f aca="false">Z176-SUM(D176:Y176)</f>
        <v>0</v>
      </c>
      <c r="AB176" s="1"/>
    </row>
    <row r="177" customFormat="false" ht="15.75" hidden="false" customHeight="true" outlineLevel="0" collapsed="false">
      <c r="A177" s="1" t="s">
        <v>3219</v>
      </c>
      <c r="B177" s="1"/>
      <c r="C177" s="1"/>
      <c r="D177" s="34" t="n">
        <f aca="false">SUMIFS('Master List'!$D:$D,'Master List'!$F:$F,$A177,'Master List'!$B:$B,D$2)</f>
        <v>0</v>
      </c>
      <c r="E177" s="34" t="n">
        <f aca="false">SUMIFS('Master List'!$D:$D,'Master List'!$F:$F,$A177,'Master List'!$B:$B,E$2)</f>
        <v>0</v>
      </c>
      <c r="F177" s="34" t="n">
        <f aca="false">SUMIFS('Master List'!$D:$D,'Master List'!$F:$F,$A177,'Master List'!$B:$B,F$2)</f>
        <v>0</v>
      </c>
      <c r="G177" s="34" t="n">
        <f aca="false">SUMIFS('Master List'!$D:$D,'Master List'!$F:$F,$A177,'Master List'!$B:$B,G$2)</f>
        <v>0</v>
      </c>
      <c r="H177" s="34" t="n">
        <f aca="false">SUMIFS('Master List'!$D:$D,'Master List'!$F:$F,$A177,'Master List'!$B:$B,H$2)</f>
        <v>0</v>
      </c>
      <c r="I177" s="34" t="n">
        <f aca="false">SUMIFS('Master List'!$D:$D,'Master List'!$F:$F,$A177,'Master List'!$B:$B,I$2)</f>
        <v>0</v>
      </c>
      <c r="J177" s="34" t="n">
        <f aca="false">SUMIFS('Master List'!$D:$D,'Master List'!$F:$F,$A177,'Master List'!$B:$B,J$2)</f>
        <v>0</v>
      </c>
      <c r="K177" s="34" t="n">
        <f aca="false">SUMIFS('Master List'!$D:$D,'Master List'!$F:$F,$A177,'Master List'!$B:$B,K$2)</f>
        <v>6</v>
      </c>
      <c r="L177" s="34" t="n">
        <f aca="false">SUMIFS('Master List'!$D:$D,'Master List'!$F:$F,$A177,'Master List'!$B:$B,L$2)</f>
        <v>0</v>
      </c>
      <c r="M177" s="34" t="n">
        <f aca="false">SUMIFS('Master List'!$D:$D,'Master List'!$F:$F,$A177,'Master List'!$B:$B,M$2)</f>
        <v>0</v>
      </c>
      <c r="N177" s="34" t="n">
        <f aca="false">SUMIFS('Master List'!$D:$D,'Master List'!$F:$F,$A177,'Master List'!$B:$B,N$2)</f>
        <v>0</v>
      </c>
      <c r="O177" s="34" t="n">
        <f aca="false">SUMIFS('Master List'!$D:$D,'Master List'!$F:$F,$A177,'Master List'!$B:$B,O$2)</f>
        <v>0</v>
      </c>
      <c r="P177" s="34" t="n">
        <f aca="false">SUMIFS('Master List'!$D:$D,'Master List'!$F:$F,$A177,'Master List'!$B:$B,P$2)</f>
        <v>0</v>
      </c>
      <c r="Q177" s="34" t="n">
        <f aca="false">SUMIFS('Master List'!$D:$D,'Master List'!$F:$F,$A177,'Master List'!$B:$B,Q$2)</f>
        <v>0</v>
      </c>
      <c r="R177" s="34" t="n">
        <f aca="false">SUMIFS('Master List'!$D:$D,'Master List'!$F:$F,$A177,'Master List'!$B:$B,R$2)</f>
        <v>0</v>
      </c>
      <c r="S177" s="34" t="n">
        <f aca="false">SUMIFS('Master List'!$D:$D,'Master List'!$F:$F,$A177,'Master List'!$B:$B,S$2)</f>
        <v>0</v>
      </c>
      <c r="T177" s="34" t="n">
        <f aca="false">SUMIFS('Master List'!$D:$D,'Master List'!$F:$F,$A177,'Master List'!$B:$B,T$2)</f>
        <v>0</v>
      </c>
      <c r="U177" s="34" t="n">
        <f aca="false">SUMIFS('Master List'!$D:$D,'Master List'!$F:$F,$A177,'Master List'!$B:$B,U$2)</f>
        <v>0</v>
      </c>
      <c r="V177" s="34" t="n">
        <f aca="false">SUMIFS('Master List'!$D:$D,'Master List'!$F:$F,$A177,'Master List'!$B:$B,V$2)</f>
        <v>0</v>
      </c>
      <c r="W177" s="34" t="n">
        <f aca="false">SUMIFS('Master List'!$D:$D,'Master List'!$F:$F,$A177,'Master List'!$B:$B,W$2)</f>
        <v>0</v>
      </c>
      <c r="X177" s="34" t="n">
        <f aca="false">SUMIFS('Master List'!$D:$D,'Master List'!$F:$F,$A177,'Master List'!$B:$B,X$2)</f>
        <v>0</v>
      </c>
      <c r="Y177" s="34" t="n">
        <f aca="false">SUMIFS('Master List'!$D:$D,'Master List'!$F:$F,$A177,'Master List'!$B:$B,Y$2)</f>
        <v>0</v>
      </c>
      <c r="Z177" s="52" t="n">
        <f aca="false">SUMIFS('Master List'!$D:$D,'Master List'!$F:$F,$A177)</f>
        <v>6</v>
      </c>
      <c r="AA177" s="53" t="n">
        <f aca="false">Z177-SUM(D177:Y177)</f>
        <v>0</v>
      </c>
      <c r="AB177" s="1"/>
    </row>
    <row r="178" customFormat="false" ht="15.75" hidden="false" customHeight="true" outlineLevel="0" collapsed="false">
      <c r="A178" s="1" t="s">
        <v>3259</v>
      </c>
      <c r="B178" s="1"/>
      <c r="C178" s="1" t="s">
        <v>3565</v>
      </c>
      <c r="D178" s="34" t="n">
        <f aca="false">SUMIFS('Master List'!$D:$D,'Master List'!$F:$F,$A178,'Master List'!$B:$B,D$2)</f>
        <v>0</v>
      </c>
      <c r="E178" s="34" t="n">
        <f aca="false">SUMIFS('Master List'!$D:$D,'Master List'!$F:$F,$A178,'Master List'!$B:$B,E$2)</f>
        <v>0</v>
      </c>
      <c r="F178" s="34" t="n">
        <f aca="false">SUMIFS('Master List'!$D:$D,'Master List'!$F:$F,$A178,'Master List'!$B:$B,F$2)</f>
        <v>0</v>
      </c>
      <c r="G178" s="34" t="n">
        <f aca="false">SUMIFS('Master List'!$D:$D,'Master List'!$F:$F,$A178,'Master List'!$B:$B,G$2)</f>
        <v>0</v>
      </c>
      <c r="H178" s="34" t="n">
        <f aca="false">SUMIFS('Master List'!$D:$D,'Master List'!$F:$F,$A178,'Master List'!$B:$B,H$2)</f>
        <v>13</v>
      </c>
      <c r="I178" s="34" t="n">
        <f aca="false">SUMIFS('Master List'!$D:$D,'Master List'!$F:$F,$A178,'Master List'!$B:$B,I$2)</f>
        <v>0</v>
      </c>
      <c r="J178" s="34" t="n">
        <f aca="false">SUMIFS('Master List'!$D:$D,'Master List'!$F:$F,$A178,'Master List'!$B:$B,J$2)</f>
        <v>0</v>
      </c>
      <c r="K178" s="34" t="n">
        <f aca="false">SUMIFS('Master List'!$D:$D,'Master List'!$F:$F,$A178,'Master List'!$B:$B,K$2)</f>
        <v>0</v>
      </c>
      <c r="L178" s="34" t="n">
        <f aca="false">SUMIFS('Master List'!$D:$D,'Master List'!$F:$F,$A178,'Master List'!$B:$B,L$2)</f>
        <v>0</v>
      </c>
      <c r="M178" s="34" t="n">
        <f aca="false">SUMIFS('Master List'!$D:$D,'Master List'!$F:$F,$A178,'Master List'!$B:$B,M$2)</f>
        <v>0</v>
      </c>
      <c r="N178" s="34" t="n">
        <f aca="false">SUMIFS('Master List'!$D:$D,'Master List'!$F:$F,$A178,'Master List'!$B:$B,N$2)</f>
        <v>0</v>
      </c>
      <c r="O178" s="34" t="n">
        <f aca="false">SUMIFS('Master List'!$D:$D,'Master List'!$F:$F,$A178,'Master List'!$B:$B,O$2)</f>
        <v>0</v>
      </c>
      <c r="P178" s="34" t="n">
        <f aca="false">SUMIFS('Master List'!$D:$D,'Master List'!$F:$F,$A178,'Master List'!$B:$B,P$2)</f>
        <v>0</v>
      </c>
      <c r="Q178" s="34" t="n">
        <f aca="false">SUMIFS('Master List'!$D:$D,'Master List'!$F:$F,$A178,'Master List'!$B:$B,Q$2)</f>
        <v>0</v>
      </c>
      <c r="R178" s="34" t="n">
        <f aca="false">SUMIFS('Master List'!$D:$D,'Master List'!$F:$F,$A178,'Master List'!$B:$B,R$2)</f>
        <v>0</v>
      </c>
      <c r="S178" s="34" t="n">
        <f aca="false">SUMIFS('Master List'!$D:$D,'Master List'!$F:$F,$A178,'Master List'!$B:$B,S$2)</f>
        <v>0</v>
      </c>
      <c r="T178" s="34" t="n">
        <f aca="false">SUMIFS('Master List'!$D:$D,'Master List'!$F:$F,$A178,'Master List'!$B:$B,T$2)</f>
        <v>0</v>
      </c>
      <c r="U178" s="34" t="n">
        <f aca="false">SUMIFS('Master List'!$D:$D,'Master List'!$F:$F,$A178,'Master List'!$B:$B,U$2)</f>
        <v>0</v>
      </c>
      <c r="V178" s="34" t="n">
        <f aca="false">SUMIFS('Master List'!$D:$D,'Master List'!$F:$F,$A178,'Master List'!$B:$B,V$2)</f>
        <v>0</v>
      </c>
      <c r="W178" s="34" t="n">
        <f aca="false">SUMIFS('Master List'!$D:$D,'Master List'!$F:$F,$A178,'Master List'!$B:$B,W$2)</f>
        <v>0</v>
      </c>
      <c r="X178" s="34" t="n">
        <f aca="false">SUMIFS('Master List'!$D:$D,'Master List'!$F:$F,$A178,'Master List'!$B:$B,X$2)</f>
        <v>0</v>
      </c>
      <c r="Y178" s="34" t="n">
        <f aca="false">SUMIFS('Master List'!$D:$D,'Master List'!$F:$F,$A178,'Master List'!$B:$B,Y$2)</f>
        <v>0</v>
      </c>
      <c r="Z178" s="52" t="n">
        <f aca="false">SUMIFS('Master List'!$D:$D,'Master List'!$F:$F,$A178)</f>
        <v>13</v>
      </c>
      <c r="AA178" s="53" t="n">
        <f aca="false">Z178-SUM(D178:Y178)</f>
        <v>0</v>
      </c>
      <c r="AB178" s="1"/>
    </row>
    <row r="179" customFormat="false" ht="15.75" hidden="false" customHeight="true" outlineLevel="0" collapsed="false">
      <c r="A179" s="1" t="s">
        <v>3280</v>
      </c>
      <c r="B179" s="1"/>
      <c r="C179" s="1"/>
      <c r="D179" s="34" t="n">
        <f aca="false">SUMIFS('Master List'!$D:$D,'Master List'!$F:$F,$A179,'Master List'!$B:$B,D$2)</f>
        <v>0</v>
      </c>
      <c r="E179" s="34" t="n">
        <f aca="false">SUMIFS('Master List'!$D:$D,'Master List'!$F:$F,$A179,'Master List'!$B:$B,E$2)</f>
        <v>0</v>
      </c>
      <c r="F179" s="34" t="n">
        <f aca="false">SUMIFS('Master List'!$D:$D,'Master List'!$F:$F,$A179,'Master List'!$B:$B,F$2)</f>
        <v>0</v>
      </c>
      <c r="G179" s="34" t="n">
        <f aca="false">SUMIFS('Master List'!$D:$D,'Master List'!$F:$F,$A179,'Master List'!$B:$B,G$2)</f>
        <v>13</v>
      </c>
      <c r="H179" s="34" t="n">
        <f aca="false">SUMIFS('Master List'!$D:$D,'Master List'!$F:$F,$A179,'Master List'!$B:$B,H$2)</f>
        <v>0</v>
      </c>
      <c r="I179" s="34" t="n">
        <f aca="false">SUMIFS('Master List'!$D:$D,'Master List'!$F:$F,$A179,'Master List'!$B:$B,I$2)</f>
        <v>0</v>
      </c>
      <c r="J179" s="34" t="n">
        <f aca="false">SUMIFS('Master List'!$D:$D,'Master List'!$F:$F,$A179,'Master List'!$B:$B,J$2)</f>
        <v>0</v>
      </c>
      <c r="K179" s="34" t="n">
        <f aca="false">SUMIFS('Master List'!$D:$D,'Master List'!$F:$F,$A179,'Master List'!$B:$B,K$2)</f>
        <v>0</v>
      </c>
      <c r="L179" s="34" t="n">
        <f aca="false">SUMIFS('Master List'!$D:$D,'Master List'!$F:$F,$A179,'Master List'!$B:$B,L$2)</f>
        <v>0</v>
      </c>
      <c r="M179" s="34" t="n">
        <f aca="false">SUMIFS('Master List'!$D:$D,'Master List'!$F:$F,$A179,'Master List'!$B:$B,M$2)</f>
        <v>0</v>
      </c>
      <c r="N179" s="34" t="n">
        <f aca="false">SUMIFS('Master List'!$D:$D,'Master List'!$F:$F,$A179,'Master List'!$B:$B,N$2)</f>
        <v>0</v>
      </c>
      <c r="O179" s="34" t="n">
        <f aca="false">SUMIFS('Master List'!$D:$D,'Master List'!$F:$F,$A179,'Master List'!$B:$B,O$2)</f>
        <v>0</v>
      </c>
      <c r="P179" s="34" t="n">
        <f aca="false">SUMIFS('Master List'!$D:$D,'Master List'!$F:$F,$A179,'Master List'!$B:$B,P$2)</f>
        <v>0</v>
      </c>
      <c r="Q179" s="34" t="n">
        <f aca="false">SUMIFS('Master List'!$D:$D,'Master List'!$F:$F,$A179,'Master List'!$B:$B,Q$2)</f>
        <v>0</v>
      </c>
      <c r="R179" s="34" t="n">
        <f aca="false">SUMIFS('Master List'!$D:$D,'Master List'!$F:$F,$A179,'Master List'!$B:$B,R$2)</f>
        <v>0</v>
      </c>
      <c r="S179" s="34" t="n">
        <f aca="false">SUMIFS('Master List'!$D:$D,'Master List'!$F:$F,$A179,'Master List'!$B:$B,S$2)</f>
        <v>0</v>
      </c>
      <c r="T179" s="34" t="n">
        <f aca="false">SUMIFS('Master List'!$D:$D,'Master List'!$F:$F,$A179,'Master List'!$B:$B,T$2)</f>
        <v>0</v>
      </c>
      <c r="U179" s="34" t="n">
        <f aca="false">SUMIFS('Master List'!$D:$D,'Master List'!$F:$F,$A179,'Master List'!$B:$B,U$2)</f>
        <v>0</v>
      </c>
      <c r="V179" s="34" t="n">
        <f aca="false">SUMIFS('Master List'!$D:$D,'Master List'!$F:$F,$A179,'Master List'!$B:$B,V$2)</f>
        <v>0</v>
      </c>
      <c r="W179" s="34" t="n">
        <f aca="false">SUMIFS('Master List'!$D:$D,'Master List'!$F:$F,$A179,'Master List'!$B:$B,W$2)</f>
        <v>0</v>
      </c>
      <c r="X179" s="34" t="n">
        <f aca="false">SUMIFS('Master List'!$D:$D,'Master List'!$F:$F,$A179,'Master List'!$B:$B,X$2)</f>
        <v>0</v>
      </c>
      <c r="Y179" s="34" t="n">
        <f aca="false">SUMIFS('Master List'!$D:$D,'Master List'!$F:$F,$A179,'Master List'!$B:$B,Y$2)</f>
        <v>0</v>
      </c>
      <c r="Z179" s="52" t="n">
        <f aca="false">SUMIFS('Master List'!$D:$D,'Master List'!$F:$F,$A179)</f>
        <v>13</v>
      </c>
      <c r="AA179" s="53" t="n">
        <f aca="false">Z179-SUM(D179:Y179)</f>
        <v>0</v>
      </c>
      <c r="AB179" s="1"/>
    </row>
    <row r="180" customFormat="false" ht="15.75" hidden="false" customHeight="true" outlineLevel="0" collapsed="false">
      <c r="A180" s="1" t="s">
        <v>3296</v>
      </c>
      <c r="B180" s="1"/>
      <c r="C180" s="1"/>
      <c r="D180" s="34" t="n">
        <f aca="false">SUMIFS('Master List'!$D:$D,'Master List'!$F:$F,$A180,'Master List'!$B:$B,D$2)</f>
        <v>0</v>
      </c>
      <c r="E180" s="34" t="n">
        <f aca="false">SUMIFS('Master List'!$D:$D,'Master List'!$F:$F,$A180,'Master List'!$B:$B,E$2)</f>
        <v>0</v>
      </c>
      <c r="F180" s="34" t="n">
        <f aca="false">SUMIFS('Master List'!$D:$D,'Master List'!$F:$F,$A180,'Master List'!$B:$B,F$2)</f>
        <v>12</v>
      </c>
      <c r="G180" s="34" t="n">
        <f aca="false">SUMIFS('Master List'!$D:$D,'Master List'!$F:$F,$A180,'Master List'!$B:$B,G$2)</f>
        <v>0</v>
      </c>
      <c r="H180" s="34" t="n">
        <f aca="false">SUMIFS('Master List'!$D:$D,'Master List'!$F:$F,$A180,'Master List'!$B:$B,H$2)</f>
        <v>0</v>
      </c>
      <c r="I180" s="34" t="n">
        <f aca="false">SUMIFS('Master List'!$D:$D,'Master List'!$F:$F,$A180,'Master List'!$B:$B,I$2)</f>
        <v>0</v>
      </c>
      <c r="J180" s="34" t="n">
        <f aca="false">SUMIFS('Master List'!$D:$D,'Master List'!$F:$F,$A180,'Master List'!$B:$B,J$2)</f>
        <v>0</v>
      </c>
      <c r="K180" s="34" t="n">
        <f aca="false">SUMIFS('Master List'!$D:$D,'Master List'!$F:$F,$A180,'Master List'!$B:$B,K$2)</f>
        <v>0</v>
      </c>
      <c r="L180" s="34" t="n">
        <f aca="false">SUMIFS('Master List'!$D:$D,'Master List'!$F:$F,$A180,'Master List'!$B:$B,L$2)</f>
        <v>0</v>
      </c>
      <c r="M180" s="34" t="n">
        <f aca="false">SUMIFS('Master List'!$D:$D,'Master List'!$F:$F,$A180,'Master List'!$B:$B,M$2)</f>
        <v>0</v>
      </c>
      <c r="N180" s="34" t="n">
        <f aca="false">SUMIFS('Master List'!$D:$D,'Master List'!$F:$F,$A180,'Master List'!$B:$B,N$2)</f>
        <v>0</v>
      </c>
      <c r="O180" s="34" t="n">
        <f aca="false">SUMIFS('Master List'!$D:$D,'Master List'!$F:$F,$A180,'Master List'!$B:$B,O$2)</f>
        <v>0</v>
      </c>
      <c r="P180" s="34" t="n">
        <f aca="false">SUMIFS('Master List'!$D:$D,'Master List'!$F:$F,$A180,'Master List'!$B:$B,P$2)</f>
        <v>0</v>
      </c>
      <c r="Q180" s="34" t="n">
        <f aca="false">SUMIFS('Master List'!$D:$D,'Master List'!$F:$F,$A180,'Master List'!$B:$B,Q$2)</f>
        <v>0</v>
      </c>
      <c r="R180" s="34" t="n">
        <f aca="false">SUMIFS('Master List'!$D:$D,'Master List'!$F:$F,$A180,'Master List'!$B:$B,R$2)</f>
        <v>0</v>
      </c>
      <c r="S180" s="34" t="n">
        <f aca="false">SUMIFS('Master List'!$D:$D,'Master List'!$F:$F,$A180,'Master List'!$B:$B,S$2)</f>
        <v>0</v>
      </c>
      <c r="T180" s="34" t="n">
        <f aca="false">SUMIFS('Master List'!$D:$D,'Master List'!$F:$F,$A180,'Master List'!$B:$B,T$2)</f>
        <v>0</v>
      </c>
      <c r="U180" s="34" t="n">
        <f aca="false">SUMIFS('Master List'!$D:$D,'Master List'!$F:$F,$A180,'Master List'!$B:$B,U$2)</f>
        <v>0</v>
      </c>
      <c r="V180" s="34" t="n">
        <f aca="false">SUMIFS('Master List'!$D:$D,'Master List'!$F:$F,$A180,'Master List'!$B:$B,V$2)</f>
        <v>0</v>
      </c>
      <c r="W180" s="34" t="n">
        <f aca="false">SUMIFS('Master List'!$D:$D,'Master List'!$F:$F,$A180,'Master List'!$B:$B,W$2)</f>
        <v>0</v>
      </c>
      <c r="X180" s="34" t="n">
        <f aca="false">SUMIFS('Master List'!$D:$D,'Master List'!$F:$F,$A180,'Master List'!$B:$B,X$2)</f>
        <v>0</v>
      </c>
      <c r="Y180" s="34" t="n">
        <f aca="false">SUMIFS('Master List'!$D:$D,'Master List'!$F:$F,$A180,'Master List'!$B:$B,Y$2)</f>
        <v>0</v>
      </c>
      <c r="Z180" s="52" t="n">
        <f aca="false">SUMIFS('Master List'!$D:$D,'Master List'!$F:$F,$A180)</f>
        <v>12</v>
      </c>
      <c r="AA180" s="53" t="n">
        <f aca="false">Z180-SUM(D180:Y180)</f>
        <v>0</v>
      </c>
      <c r="AB180" s="1"/>
    </row>
    <row r="181" customFormat="false" ht="15.75" hidden="false" customHeight="true" outlineLevel="0" collapsed="false">
      <c r="A181" s="1" t="s">
        <v>3311</v>
      </c>
      <c r="B181" s="17" t="s">
        <v>3585</v>
      </c>
      <c r="C181" s="1"/>
      <c r="D181" s="34" t="n">
        <f aca="false">SUMIFS('Master List'!$D:$D,'Master List'!$F:$F,$A181,'Master List'!$B:$B,D$2)</f>
        <v>0</v>
      </c>
      <c r="E181" s="34" t="n">
        <f aca="false">SUMIFS('Master List'!$D:$D,'Master List'!$F:$F,$A181,'Master List'!$B:$B,E$2)</f>
        <v>0</v>
      </c>
      <c r="F181" s="34" t="n">
        <f aca="false">SUMIFS('Master List'!$D:$D,'Master List'!$F:$F,$A181,'Master List'!$B:$B,F$2)</f>
        <v>0</v>
      </c>
      <c r="G181" s="34" t="n">
        <f aca="false">SUMIFS('Master List'!$D:$D,'Master List'!$F:$F,$A181,'Master List'!$B:$B,G$2)</f>
        <v>0</v>
      </c>
      <c r="H181" s="34" t="n">
        <f aca="false">SUMIFS('Master List'!$D:$D,'Master List'!$F:$F,$A181,'Master List'!$B:$B,H$2)</f>
        <v>0</v>
      </c>
      <c r="I181" s="34" t="n">
        <f aca="false">SUMIFS('Master List'!$D:$D,'Master List'!$F:$F,$A181,'Master List'!$B:$B,I$2)</f>
        <v>0</v>
      </c>
      <c r="J181" s="34" t="n">
        <f aca="false">SUMIFS('Master List'!$D:$D,'Master List'!$F:$F,$A181,'Master List'!$B:$B,J$2)</f>
        <v>6</v>
      </c>
      <c r="K181" s="34" t="n">
        <f aca="false">SUMIFS('Master List'!$D:$D,'Master List'!$F:$F,$A181,'Master List'!$B:$B,K$2)</f>
        <v>0</v>
      </c>
      <c r="L181" s="34" t="n">
        <f aca="false">SUMIFS('Master List'!$D:$D,'Master List'!$F:$F,$A181,'Master List'!$B:$B,L$2)</f>
        <v>0</v>
      </c>
      <c r="M181" s="34" t="n">
        <f aca="false">SUMIFS('Master List'!$D:$D,'Master List'!$F:$F,$A181,'Master List'!$B:$B,M$2)</f>
        <v>0</v>
      </c>
      <c r="N181" s="34" t="n">
        <f aca="false">SUMIFS('Master List'!$D:$D,'Master List'!$F:$F,$A181,'Master List'!$B:$B,N$2)</f>
        <v>0</v>
      </c>
      <c r="O181" s="34" t="n">
        <f aca="false">SUMIFS('Master List'!$D:$D,'Master List'!$F:$F,$A181,'Master List'!$B:$B,O$2)</f>
        <v>0</v>
      </c>
      <c r="P181" s="34" t="n">
        <f aca="false">SUMIFS('Master List'!$D:$D,'Master List'!$F:$F,$A181,'Master List'!$B:$B,P$2)</f>
        <v>0</v>
      </c>
      <c r="Q181" s="34" t="n">
        <f aca="false">SUMIFS('Master List'!$D:$D,'Master List'!$F:$F,$A181,'Master List'!$B:$B,Q$2)</f>
        <v>0</v>
      </c>
      <c r="R181" s="34" t="n">
        <f aca="false">SUMIFS('Master List'!$D:$D,'Master List'!$F:$F,$A181,'Master List'!$B:$B,R$2)</f>
        <v>0</v>
      </c>
      <c r="S181" s="34" t="n">
        <f aca="false">SUMIFS('Master List'!$D:$D,'Master List'!$F:$F,$A181,'Master List'!$B:$B,S$2)</f>
        <v>0</v>
      </c>
      <c r="T181" s="34" t="n">
        <f aca="false">SUMIFS('Master List'!$D:$D,'Master List'!$F:$F,$A181,'Master List'!$B:$B,T$2)</f>
        <v>0</v>
      </c>
      <c r="U181" s="34" t="n">
        <f aca="false">SUMIFS('Master List'!$D:$D,'Master List'!$F:$F,$A181,'Master List'!$B:$B,U$2)</f>
        <v>0</v>
      </c>
      <c r="V181" s="34" t="n">
        <f aca="false">SUMIFS('Master List'!$D:$D,'Master List'!$F:$F,$A181,'Master List'!$B:$B,V$2)</f>
        <v>0</v>
      </c>
      <c r="W181" s="34" t="n">
        <f aca="false">SUMIFS('Master List'!$D:$D,'Master List'!$F:$F,$A181,'Master List'!$B:$B,W$2)</f>
        <v>0</v>
      </c>
      <c r="X181" s="34" t="n">
        <f aca="false">SUMIFS('Master List'!$D:$D,'Master List'!$F:$F,$A181,'Master List'!$B:$B,X$2)</f>
        <v>0</v>
      </c>
      <c r="Y181" s="34" t="n">
        <f aca="false">SUMIFS('Master List'!$D:$D,'Master List'!$F:$F,$A181,'Master List'!$B:$B,Y$2)</f>
        <v>0</v>
      </c>
      <c r="Z181" s="52" t="n">
        <f aca="false">SUMIFS('Master List'!$D:$D,'Master List'!$F:$F,$A181)</f>
        <v>6</v>
      </c>
      <c r="AA181" s="53" t="n">
        <f aca="false">Z181-SUM(D181:Y181)</f>
        <v>0</v>
      </c>
      <c r="AB181" s="1"/>
    </row>
    <row r="182" customFormat="false" ht="15.75" hidden="false" customHeight="true" outlineLevel="0" collapsed="false">
      <c r="A182" s="1" t="s">
        <v>3324</v>
      </c>
      <c r="B182" s="1"/>
      <c r="C182" s="1" t="s">
        <v>3553</v>
      </c>
      <c r="D182" s="34" t="n">
        <f aca="false">SUMIFS('Master List'!$D:$D,'Master List'!$F:$F,$A182,'Master List'!$B:$B,D$2)</f>
        <v>0</v>
      </c>
      <c r="E182" s="34" t="n">
        <f aca="false">SUMIFS('Master List'!$D:$D,'Master List'!$F:$F,$A182,'Master List'!$B:$B,E$2)</f>
        <v>0</v>
      </c>
      <c r="F182" s="34" t="n">
        <f aca="false">SUMIFS('Master List'!$D:$D,'Master List'!$F:$F,$A182,'Master List'!$B:$B,F$2)</f>
        <v>0</v>
      </c>
      <c r="G182" s="34" t="n">
        <f aca="false">SUMIFS('Master List'!$D:$D,'Master List'!$F:$F,$A182,'Master List'!$B:$B,G$2)</f>
        <v>0</v>
      </c>
      <c r="H182" s="34" t="n">
        <f aca="false">SUMIFS('Master List'!$D:$D,'Master List'!$F:$F,$A182,'Master List'!$B:$B,H$2)</f>
        <v>12</v>
      </c>
      <c r="I182" s="34" t="n">
        <f aca="false">SUMIFS('Master List'!$D:$D,'Master List'!$F:$F,$A182,'Master List'!$B:$B,I$2)</f>
        <v>0</v>
      </c>
      <c r="J182" s="34" t="n">
        <f aca="false">SUMIFS('Master List'!$D:$D,'Master List'!$F:$F,$A182,'Master List'!$B:$B,J$2)</f>
        <v>0</v>
      </c>
      <c r="K182" s="34" t="n">
        <f aca="false">SUMIFS('Master List'!$D:$D,'Master List'!$F:$F,$A182,'Master List'!$B:$B,K$2)</f>
        <v>0</v>
      </c>
      <c r="L182" s="34" t="n">
        <f aca="false">SUMIFS('Master List'!$D:$D,'Master List'!$F:$F,$A182,'Master List'!$B:$B,L$2)</f>
        <v>0</v>
      </c>
      <c r="M182" s="34" t="n">
        <f aca="false">SUMIFS('Master List'!$D:$D,'Master List'!$F:$F,$A182,'Master List'!$B:$B,M$2)</f>
        <v>0</v>
      </c>
      <c r="N182" s="34" t="n">
        <f aca="false">SUMIFS('Master List'!$D:$D,'Master List'!$F:$F,$A182,'Master List'!$B:$B,N$2)</f>
        <v>0</v>
      </c>
      <c r="O182" s="34" t="n">
        <f aca="false">SUMIFS('Master List'!$D:$D,'Master List'!$F:$F,$A182,'Master List'!$B:$B,O$2)</f>
        <v>0</v>
      </c>
      <c r="P182" s="34" t="n">
        <f aca="false">SUMIFS('Master List'!$D:$D,'Master List'!$F:$F,$A182,'Master List'!$B:$B,P$2)</f>
        <v>0</v>
      </c>
      <c r="Q182" s="34" t="n">
        <f aca="false">SUMIFS('Master List'!$D:$D,'Master List'!$F:$F,$A182,'Master List'!$B:$B,Q$2)</f>
        <v>0</v>
      </c>
      <c r="R182" s="34" t="n">
        <f aca="false">SUMIFS('Master List'!$D:$D,'Master List'!$F:$F,$A182,'Master List'!$B:$B,R$2)</f>
        <v>0</v>
      </c>
      <c r="S182" s="34" t="n">
        <f aca="false">SUMIFS('Master List'!$D:$D,'Master List'!$F:$F,$A182,'Master List'!$B:$B,S$2)</f>
        <v>0</v>
      </c>
      <c r="T182" s="34" t="n">
        <f aca="false">SUMIFS('Master List'!$D:$D,'Master List'!$F:$F,$A182,'Master List'!$B:$B,T$2)</f>
        <v>0</v>
      </c>
      <c r="U182" s="34" t="n">
        <f aca="false">SUMIFS('Master List'!$D:$D,'Master List'!$F:$F,$A182,'Master List'!$B:$B,U$2)</f>
        <v>0</v>
      </c>
      <c r="V182" s="34" t="n">
        <f aca="false">SUMIFS('Master List'!$D:$D,'Master List'!$F:$F,$A182,'Master List'!$B:$B,V$2)</f>
        <v>0</v>
      </c>
      <c r="W182" s="34" t="n">
        <f aca="false">SUMIFS('Master List'!$D:$D,'Master List'!$F:$F,$A182,'Master List'!$B:$B,W$2)</f>
        <v>0</v>
      </c>
      <c r="X182" s="34" t="n">
        <f aca="false">SUMIFS('Master List'!$D:$D,'Master List'!$F:$F,$A182,'Master List'!$B:$B,X$2)</f>
        <v>0</v>
      </c>
      <c r="Y182" s="34" t="n">
        <f aca="false">SUMIFS('Master List'!$D:$D,'Master List'!$F:$F,$A182,'Master List'!$B:$B,Y$2)</f>
        <v>0</v>
      </c>
      <c r="Z182" s="52" t="n">
        <f aca="false">SUMIFS('Master List'!$D:$D,'Master List'!$F:$F,$A182)</f>
        <v>12</v>
      </c>
      <c r="AA182" s="53" t="n">
        <f aca="false">Z182-SUM(D182:Y182)</f>
        <v>0</v>
      </c>
      <c r="AB182" s="1"/>
    </row>
    <row r="183" customFormat="false" ht="15.75" hidden="false" customHeight="true" outlineLevel="0" collapsed="false">
      <c r="A183" s="1" t="s">
        <v>3338</v>
      </c>
      <c r="B183" s="1"/>
      <c r="C183" s="1"/>
      <c r="D183" s="34" t="n">
        <f aca="false">SUMIFS('Master List'!$D:$D,'Master List'!$F:$F,$A183,'Master List'!$B:$B,D$2)</f>
        <v>0</v>
      </c>
      <c r="E183" s="34" t="n">
        <f aca="false">SUMIFS('Master List'!$D:$D,'Master List'!$F:$F,$A183,'Master List'!$B:$B,E$2)</f>
        <v>0</v>
      </c>
      <c r="F183" s="34" t="n">
        <f aca="false">SUMIFS('Master List'!$D:$D,'Master List'!$F:$F,$A183,'Master List'!$B:$B,F$2)</f>
        <v>0</v>
      </c>
      <c r="G183" s="34" t="n">
        <f aca="false">SUMIFS('Master List'!$D:$D,'Master List'!$F:$F,$A183,'Master List'!$B:$B,G$2)</f>
        <v>0</v>
      </c>
      <c r="H183" s="34" t="n">
        <f aca="false">SUMIFS('Master List'!$D:$D,'Master List'!$F:$F,$A183,'Master List'!$B:$B,H$2)</f>
        <v>0</v>
      </c>
      <c r="I183" s="34" t="n">
        <f aca="false">SUMIFS('Master List'!$D:$D,'Master List'!$F:$F,$A183,'Master List'!$B:$B,I$2)</f>
        <v>0</v>
      </c>
      <c r="J183" s="34" t="n">
        <f aca="false">SUMIFS('Master List'!$D:$D,'Master List'!$F:$F,$A183,'Master List'!$B:$B,J$2)</f>
        <v>6</v>
      </c>
      <c r="K183" s="34" t="n">
        <f aca="false">SUMIFS('Master List'!$D:$D,'Master List'!$F:$F,$A183,'Master List'!$B:$B,K$2)</f>
        <v>0</v>
      </c>
      <c r="L183" s="34" t="n">
        <f aca="false">SUMIFS('Master List'!$D:$D,'Master List'!$F:$F,$A183,'Master List'!$B:$B,L$2)</f>
        <v>0</v>
      </c>
      <c r="M183" s="34" t="n">
        <f aca="false">SUMIFS('Master List'!$D:$D,'Master List'!$F:$F,$A183,'Master List'!$B:$B,M$2)</f>
        <v>0</v>
      </c>
      <c r="N183" s="34" t="n">
        <f aca="false">SUMIFS('Master List'!$D:$D,'Master List'!$F:$F,$A183,'Master List'!$B:$B,N$2)</f>
        <v>0</v>
      </c>
      <c r="O183" s="34" t="n">
        <f aca="false">SUMIFS('Master List'!$D:$D,'Master List'!$F:$F,$A183,'Master List'!$B:$B,O$2)</f>
        <v>0</v>
      </c>
      <c r="P183" s="34" t="n">
        <f aca="false">SUMIFS('Master List'!$D:$D,'Master List'!$F:$F,$A183,'Master List'!$B:$B,P$2)</f>
        <v>0</v>
      </c>
      <c r="Q183" s="34" t="n">
        <f aca="false">SUMIFS('Master List'!$D:$D,'Master List'!$F:$F,$A183,'Master List'!$B:$B,Q$2)</f>
        <v>0</v>
      </c>
      <c r="R183" s="34" t="n">
        <f aca="false">SUMIFS('Master List'!$D:$D,'Master List'!$F:$F,$A183,'Master List'!$B:$B,R$2)</f>
        <v>0</v>
      </c>
      <c r="S183" s="34" t="n">
        <f aca="false">SUMIFS('Master List'!$D:$D,'Master List'!$F:$F,$A183,'Master List'!$B:$B,S$2)</f>
        <v>0</v>
      </c>
      <c r="T183" s="34" t="n">
        <f aca="false">SUMIFS('Master List'!$D:$D,'Master List'!$F:$F,$A183,'Master List'!$B:$B,T$2)</f>
        <v>0</v>
      </c>
      <c r="U183" s="34" t="n">
        <f aca="false">SUMIFS('Master List'!$D:$D,'Master List'!$F:$F,$A183,'Master List'!$B:$B,U$2)</f>
        <v>0</v>
      </c>
      <c r="V183" s="34" t="n">
        <f aca="false">SUMIFS('Master List'!$D:$D,'Master List'!$F:$F,$A183,'Master List'!$B:$B,V$2)</f>
        <v>0</v>
      </c>
      <c r="W183" s="34" t="n">
        <f aca="false">SUMIFS('Master List'!$D:$D,'Master List'!$F:$F,$A183,'Master List'!$B:$B,W$2)</f>
        <v>0</v>
      </c>
      <c r="X183" s="34" t="n">
        <f aca="false">SUMIFS('Master List'!$D:$D,'Master List'!$F:$F,$A183,'Master List'!$B:$B,X$2)</f>
        <v>0</v>
      </c>
      <c r="Y183" s="34" t="n">
        <f aca="false">SUMIFS('Master List'!$D:$D,'Master List'!$F:$F,$A183,'Master List'!$B:$B,Y$2)</f>
        <v>0</v>
      </c>
      <c r="Z183" s="52" t="n">
        <f aca="false">SUMIFS('Master List'!$D:$D,'Master List'!$F:$F,$A183)</f>
        <v>6</v>
      </c>
      <c r="AA183" s="53" t="n">
        <f aca="false">Z183-SUM(D183:Y183)</f>
        <v>0</v>
      </c>
      <c r="AB183" s="1"/>
    </row>
    <row r="184" customFormat="false" ht="15.75" hidden="false" customHeight="true" outlineLevel="0" collapsed="false">
      <c r="A184" s="1" t="s">
        <v>3351</v>
      </c>
      <c r="B184" s="1"/>
      <c r="C184" s="1" t="s">
        <v>3548</v>
      </c>
      <c r="D184" s="34" t="n">
        <f aca="false">SUMIFS('Master List'!$D:$D,'Master List'!$F:$F,$A184,'Master List'!$B:$B,D$2)</f>
        <v>0</v>
      </c>
      <c r="E184" s="34" t="n">
        <f aca="false">SUMIFS('Master List'!$D:$D,'Master List'!$F:$F,$A184,'Master List'!$B:$B,E$2)</f>
        <v>0</v>
      </c>
      <c r="F184" s="34" t="n">
        <f aca="false">SUMIFS('Master List'!$D:$D,'Master List'!$F:$F,$A184,'Master List'!$B:$B,F$2)</f>
        <v>0</v>
      </c>
      <c r="G184" s="34" t="n">
        <f aca="false">SUMIFS('Master List'!$D:$D,'Master List'!$F:$F,$A184,'Master List'!$B:$B,G$2)</f>
        <v>0</v>
      </c>
      <c r="H184" s="34" t="n">
        <f aca="false">SUMIFS('Master List'!$D:$D,'Master List'!$F:$F,$A184,'Master List'!$B:$B,H$2)</f>
        <v>0</v>
      </c>
      <c r="I184" s="34" t="n">
        <f aca="false">SUMIFS('Master List'!$D:$D,'Master List'!$F:$F,$A184,'Master List'!$B:$B,I$2)</f>
        <v>6</v>
      </c>
      <c r="J184" s="34" t="n">
        <f aca="false">SUMIFS('Master List'!$D:$D,'Master List'!$F:$F,$A184,'Master List'!$B:$B,J$2)</f>
        <v>0</v>
      </c>
      <c r="K184" s="34" t="n">
        <f aca="false">SUMIFS('Master List'!$D:$D,'Master List'!$F:$F,$A184,'Master List'!$B:$B,K$2)</f>
        <v>0</v>
      </c>
      <c r="L184" s="34" t="n">
        <f aca="false">SUMIFS('Master List'!$D:$D,'Master List'!$F:$F,$A184,'Master List'!$B:$B,L$2)</f>
        <v>0</v>
      </c>
      <c r="M184" s="34" t="n">
        <f aca="false">SUMIFS('Master List'!$D:$D,'Master List'!$F:$F,$A184,'Master List'!$B:$B,M$2)</f>
        <v>0</v>
      </c>
      <c r="N184" s="34" t="n">
        <f aca="false">SUMIFS('Master List'!$D:$D,'Master List'!$F:$F,$A184,'Master List'!$B:$B,N$2)</f>
        <v>0</v>
      </c>
      <c r="O184" s="34" t="n">
        <f aca="false">SUMIFS('Master List'!$D:$D,'Master List'!$F:$F,$A184,'Master List'!$B:$B,O$2)</f>
        <v>0</v>
      </c>
      <c r="P184" s="34" t="n">
        <f aca="false">SUMIFS('Master List'!$D:$D,'Master List'!$F:$F,$A184,'Master List'!$B:$B,P$2)</f>
        <v>0</v>
      </c>
      <c r="Q184" s="34" t="n">
        <f aca="false">SUMIFS('Master List'!$D:$D,'Master List'!$F:$F,$A184,'Master List'!$B:$B,Q$2)</f>
        <v>0</v>
      </c>
      <c r="R184" s="34" t="n">
        <f aca="false">SUMIFS('Master List'!$D:$D,'Master List'!$F:$F,$A184,'Master List'!$B:$B,R$2)</f>
        <v>0</v>
      </c>
      <c r="S184" s="34" t="n">
        <f aca="false">SUMIFS('Master List'!$D:$D,'Master List'!$F:$F,$A184,'Master List'!$B:$B,S$2)</f>
        <v>0</v>
      </c>
      <c r="T184" s="34" t="n">
        <f aca="false">SUMIFS('Master List'!$D:$D,'Master List'!$F:$F,$A184,'Master List'!$B:$B,T$2)</f>
        <v>0</v>
      </c>
      <c r="U184" s="34" t="n">
        <f aca="false">SUMIFS('Master List'!$D:$D,'Master List'!$F:$F,$A184,'Master List'!$B:$B,U$2)</f>
        <v>0</v>
      </c>
      <c r="V184" s="34" t="n">
        <f aca="false">SUMIFS('Master List'!$D:$D,'Master List'!$F:$F,$A184,'Master List'!$B:$B,V$2)</f>
        <v>0</v>
      </c>
      <c r="W184" s="34" t="n">
        <f aca="false">SUMIFS('Master List'!$D:$D,'Master List'!$F:$F,$A184,'Master List'!$B:$B,W$2)</f>
        <v>0</v>
      </c>
      <c r="X184" s="34" t="n">
        <f aca="false">SUMIFS('Master List'!$D:$D,'Master List'!$F:$F,$A184,'Master List'!$B:$B,X$2)</f>
        <v>0</v>
      </c>
      <c r="Y184" s="34" t="n">
        <f aca="false">SUMIFS('Master List'!$D:$D,'Master List'!$F:$F,$A184,'Master List'!$B:$B,Y$2)</f>
        <v>0</v>
      </c>
      <c r="Z184" s="52" t="n">
        <f aca="false">SUMIFS('Master List'!$D:$D,'Master List'!$F:$F,$A184)</f>
        <v>6</v>
      </c>
      <c r="AA184" s="53" t="n">
        <f aca="false">Z184-SUM(D184:Y184)</f>
        <v>0</v>
      </c>
      <c r="AB184" s="1"/>
    </row>
    <row r="185" customFormat="false" ht="15.75" hidden="false" customHeight="true" outlineLevel="0" collapsed="false">
      <c r="A185" s="33" t="s">
        <v>3363</v>
      </c>
      <c r="B185" s="1"/>
      <c r="C185" s="1"/>
      <c r="D185" s="34" t="n">
        <f aca="false">SUMIFS('Master List'!$D:$D,'Master List'!$F:$F,$A185,'Master List'!$B:$B,D$2)</f>
        <v>0</v>
      </c>
      <c r="E185" s="34" t="n">
        <f aca="false">SUMIFS('Master List'!$D:$D,'Master List'!$F:$F,$A185,'Master List'!$B:$B,E$2)</f>
        <v>0</v>
      </c>
      <c r="F185" s="34" t="n">
        <f aca="false">SUMIFS('Master List'!$D:$D,'Master List'!$F:$F,$A185,'Master List'!$B:$B,F$2)</f>
        <v>0</v>
      </c>
      <c r="G185" s="34" t="n">
        <f aca="false">SUMIFS('Master List'!$D:$D,'Master List'!$F:$F,$A185,'Master List'!$B:$B,G$2)</f>
        <v>0</v>
      </c>
      <c r="H185" s="34" t="n">
        <f aca="false">SUMIFS('Master List'!$D:$D,'Master List'!$F:$F,$A185,'Master List'!$B:$B,H$2)</f>
        <v>0</v>
      </c>
      <c r="I185" s="34" t="n">
        <f aca="false">SUMIFS('Master List'!$D:$D,'Master List'!$F:$F,$A185,'Master List'!$B:$B,I$2)</f>
        <v>6</v>
      </c>
      <c r="J185" s="34" t="n">
        <f aca="false">SUMIFS('Master List'!$D:$D,'Master List'!$F:$F,$A185,'Master List'!$B:$B,J$2)</f>
        <v>0</v>
      </c>
      <c r="K185" s="34" t="n">
        <f aca="false">SUMIFS('Master List'!$D:$D,'Master List'!$F:$F,$A185,'Master List'!$B:$B,K$2)</f>
        <v>0</v>
      </c>
      <c r="L185" s="34" t="n">
        <f aca="false">SUMIFS('Master List'!$D:$D,'Master List'!$F:$F,$A185,'Master List'!$B:$B,L$2)</f>
        <v>0</v>
      </c>
      <c r="M185" s="34" t="n">
        <f aca="false">SUMIFS('Master List'!$D:$D,'Master List'!$F:$F,$A185,'Master List'!$B:$B,M$2)</f>
        <v>0</v>
      </c>
      <c r="N185" s="34" t="n">
        <f aca="false">SUMIFS('Master List'!$D:$D,'Master List'!$F:$F,$A185,'Master List'!$B:$B,N$2)</f>
        <v>0</v>
      </c>
      <c r="O185" s="34" t="n">
        <f aca="false">SUMIFS('Master List'!$D:$D,'Master List'!$F:$F,$A185,'Master List'!$B:$B,O$2)</f>
        <v>0</v>
      </c>
      <c r="P185" s="34" t="n">
        <f aca="false">SUMIFS('Master List'!$D:$D,'Master List'!$F:$F,$A185,'Master List'!$B:$B,P$2)</f>
        <v>0</v>
      </c>
      <c r="Q185" s="34" t="n">
        <f aca="false">SUMIFS('Master List'!$D:$D,'Master List'!$F:$F,$A185,'Master List'!$B:$B,Q$2)</f>
        <v>0</v>
      </c>
      <c r="R185" s="34" t="n">
        <f aca="false">SUMIFS('Master List'!$D:$D,'Master List'!$F:$F,$A185,'Master List'!$B:$B,R$2)</f>
        <v>0</v>
      </c>
      <c r="S185" s="34" t="n">
        <f aca="false">SUMIFS('Master List'!$D:$D,'Master List'!$F:$F,$A185,'Master List'!$B:$B,S$2)</f>
        <v>0</v>
      </c>
      <c r="T185" s="34" t="n">
        <f aca="false">SUMIFS('Master List'!$D:$D,'Master List'!$F:$F,$A185,'Master List'!$B:$B,T$2)</f>
        <v>0</v>
      </c>
      <c r="U185" s="34" t="n">
        <f aca="false">SUMIFS('Master List'!$D:$D,'Master List'!$F:$F,$A185,'Master List'!$B:$B,U$2)</f>
        <v>0</v>
      </c>
      <c r="V185" s="34" t="n">
        <f aca="false">SUMIFS('Master List'!$D:$D,'Master List'!$F:$F,$A185,'Master List'!$B:$B,V$2)</f>
        <v>0</v>
      </c>
      <c r="W185" s="34" t="n">
        <f aca="false">SUMIFS('Master List'!$D:$D,'Master List'!$F:$F,$A185,'Master List'!$B:$B,W$2)</f>
        <v>0</v>
      </c>
      <c r="X185" s="34" t="n">
        <f aca="false">SUMIFS('Master List'!$D:$D,'Master List'!$F:$F,$A185,'Master List'!$B:$B,X$2)</f>
        <v>0</v>
      </c>
      <c r="Y185" s="34" t="n">
        <f aca="false">SUMIFS('Master List'!$D:$D,'Master List'!$F:$F,$A185,'Master List'!$B:$B,Y$2)</f>
        <v>0</v>
      </c>
      <c r="Z185" s="52" t="n">
        <f aca="false">SUMIFS('Master List'!$D:$D,'Master List'!$F:$F,$A185)</f>
        <v>6</v>
      </c>
      <c r="AA185" s="53" t="n">
        <f aca="false">Z185-SUM(D185:Y185)</f>
        <v>0</v>
      </c>
      <c r="AB185" s="1"/>
    </row>
    <row r="186" customFormat="false" ht="15.75" hidden="false" customHeight="true" outlineLevel="0" collapsed="false">
      <c r="A186" s="1" t="s">
        <v>3376</v>
      </c>
      <c r="B186" s="17" t="s">
        <v>3586</v>
      </c>
      <c r="C186" s="1"/>
      <c r="D186" s="34" t="n">
        <f aca="false">SUMIFS('Master List'!$D:$D,'Master List'!$F:$F,$A186,'Master List'!$B:$B,D$2)</f>
        <v>0</v>
      </c>
      <c r="E186" s="34" t="n">
        <f aca="false">SUMIFS('Master List'!$D:$D,'Master List'!$F:$F,$A186,'Master List'!$B:$B,E$2)</f>
        <v>0</v>
      </c>
      <c r="F186" s="34" t="n">
        <f aca="false">SUMIFS('Master List'!$D:$D,'Master List'!$F:$F,$A186,'Master List'!$B:$B,F$2)</f>
        <v>0</v>
      </c>
      <c r="G186" s="34" t="n">
        <f aca="false">SUMIFS('Master List'!$D:$D,'Master List'!$F:$F,$A186,'Master List'!$B:$B,G$2)</f>
        <v>0</v>
      </c>
      <c r="H186" s="34" t="n">
        <f aca="false">SUMIFS('Master List'!$D:$D,'Master List'!$F:$F,$A186,'Master List'!$B:$B,H$2)</f>
        <v>0</v>
      </c>
      <c r="I186" s="34" t="n">
        <f aca="false">SUMIFS('Master List'!$D:$D,'Master List'!$F:$F,$A186,'Master List'!$B:$B,I$2)</f>
        <v>6</v>
      </c>
      <c r="J186" s="34" t="n">
        <f aca="false">SUMIFS('Master List'!$D:$D,'Master List'!$F:$F,$A186,'Master List'!$B:$B,J$2)</f>
        <v>0</v>
      </c>
      <c r="K186" s="34" t="n">
        <f aca="false">SUMIFS('Master List'!$D:$D,'Master List'!$F:$F,$A186,'Master List'!$B:$B,K$2)</f>
        <v>0</v>
      </c>
      <c r="L186" s="34" t="n">
        <f aca="false">SUMIFS('Master List'!$D:$D,'Master List'!$F:$F,$A186,'Master List'!$B:$B,L$2)</f>
        <v>0</v>
      </c>
      <c r="M186" s="34" t="n">
        <f aca="false">SUMIFS('Master List'!$D:$D,'Master List'!$F:$F,$A186,'Master List'!$B:$B,M$2)</f>
        <v>0</v>
      </c>
      <c r="N186" s="34" t="n">
        <f aca="false">SUMIFS('Master List'!$D:$D,'Master List'!$F:$F,$A186,'Master List'!$B:$B,N$2)</f>
        <v>0</v>
      </c>
      <c r="O186" s="34" t="n">
        <f aca="false">SUMIFS('Master List'!$D:$D,'Master List'!$F:$F,$A186,'Master List'!$B:$B,O$2)</f>
        <v>0</v>
      </c>
      <c r="P186" s="34" t="n">
        <f aca="false">SUMIFS('Master List'!$D:$D,'Master List'!$F:$F,$A186,'Master List'!$B:$B,P$2)</f>
        <v>0</v>
      </c>
      <c r="Q186" s="34" t="n">
        <f aca="false">SUMIFS('Master List'!$D:$D,'Master List'!$F:$F,$A186,'Master List'!$B:$B,Q$2)</f>
        <v>0</v>
      </c>
      <c r="R186" s="34" t="n">
        <f aca="false">SUMIFS('Master List'!$D:$D,'Master List'!$F:$F,$A186,'Master List'!$B:$B,R$2)</f>
        <v>0</v>
      </c>
      <c r="S186" s="34" t="n">
        <f aca="false">SUMIFS('Master List'!$D:$D,'Master List'!$F:$F,$A186,'Master List'!$B:$B,S$2)</f>
        <v>0</v>
      </c>
      <c r="T186" s="34" t="n">
        <f aca="false">SUMIFS('Master List'!$D:$D,'Master List'!$F:$F,$A186,'Master List'!$B:$B,T$2)</f>
        <v>0</v>
      </c>
      <c r="U186" s="34" t="n">
        <f aca="false">SUMIFS('Master List'!$D:$D,'Master List'!$F:$F,$A186,'Master List'!$B:$B,U$2)</f>
        <v>0</v>
      </c>
      <c r="V186" s="34" t="n">
        <f aca="false">SUMIFS('Master List'!$D:$D,'Master List'!$F:$F,$A186,'Master List'!$B:$B,V$2)</f>
        <v>0</v>
      </c>
      <c r="W186" s="34" t="n">
        <f aca="false">SUMIFS('Master List'!$D:$D,'Master List'!$F:$F,$A186,'Master List'!$B:$B,W$2)</f>
        <v>0</v>
      </c>
      <c r="X186" s="34" t="n">
        <f aca="false">SUMIFS('Master List'!$D:$D,'Master List'!$F:$F,$A186,'Master List'!$B:$B,X$2)</f>
        <v>0</v>
      </c>
      <c r="Y186" s="34" t="n">
        <f aca="false">SUMIFS('Master List'!$D:$D,'Master List'!$F:$F,$A186,'Master List'!$B:$B,Y$2)</f>
        <v>0</v>
      </c>
      <c r="Z186" s="52" t="n">
        <f aca="false">SUMIFS('Master List'!$D:$D,'Master List'!$F:$F,$A186)</f>
        <v>6</v>
      </c>
      <c r="AA186" s="53" t="n">
        <f aca="false">Z186-SUM(D186:Y186)</f>
        <v>0</v>
      </c>
      <c r="AB186" s="1"/>
    </row>
    <row r="187" customFormat="false" ht="15.75" hidden="false" customHeight="true" outlineLevel="0" collapsed="false">
      <c r="A187" s="1" t="s">
        <v>3390</v>
      </c>
      <c r="B187" s="1"/>
      <c r="C187" s="1"/>
      <c r="D187" s="34" t="n">
        <f aca="false">SUMIFS('Master List'!$D:$D,'Master List'!$F:$F,$A187,'Master List'!$B:$B,D$2)</f>
        <v>0</v>
      </c>
      <c r="E187" s="34" t="n">
        <f aca="false">SUMIFS('Master List'!$D:$D,'Master List'!$F:$F,$A187,'Master List'!$B:$B,E$2)</f>
        <v>0</v>
      </c>
      <c r="F187" s="34" t="n">
        <f aca="false">SUMIFS('Master List'!$D:$D,'Master List'!$F:$F,$A187,'Master List'!$B:$B,F$2)</f>
        <v>0</v>
      </c>
      <c r="G187" s="34" t="n">
        <f aca="false">SUMIFS('Master List'!$D:$D,'Master List'!$F:$F,$A187,'Master List'!$B:$B,G$2)</f>
        <v>0</v>
      </c>
      <c r="H187" s="34" t="n">
        <f aca="false">SUMIFS('Master List'!$D:$D,'Master List'!$F:$F,$A187,'Master List'!$B:$B,H$2)</f>
        <v>0</v>
      </c>
      <c r="I187" s="34" t="n">
        <f aca="false">SUMIFS('Master List'!$D:$D,'Master List'!$F:$F,$A187,'Master List'!$B:$B,I$2)</f>
        <v>0</v>
      </c>
      <c r="J187" s="34" t="n">
        <f aca="false">SUMIFS('Master List'!$D:$D,'Master List'!$F:$F,$A187,'Master List'!$B:$B,J$2)</f>
        <v>0</v>
      </c>
      <c r="K187" s="34" t="n">
        <f aca="false">SUMIFS('Master List'!$D:$D,'Master List'!$F:$F,$A187,'Master List'!$B:$B,K$2)</f>
        <v>0</v>
      </c>
      <c r="L187" s="34" t="n">
        <f aca="false">SUMIFS('Master List'!$D:$D,'Master List'!$F:$F,$A187,'Master List'!$B:$B,L$2)</f>
        <v>0</v>
      </c>
      <c r="M187" s="34" t="n">
        <f aca="false">SUMIFS('Master List'!$D:$D,'Master List'!$F:$F,$A187,'Master List'!$B:$B,M$2)</f>
        <v>0</v>
      </c>
      <c r="N187" s="34" t="n">
        <f aca="false">SUMIFS('Master List'!$D:$D,'Master List'!$F:$F,$A187,'Master List'!$B:$B,N$2)</f>
        <v>0</v>
      </c>
      <c r="O187" s="34" t="n">
        <f aca="false">SUMIFS('Master List'!$D:$D,'Master List'!$F:$F,$A187,'Master List'!$B:$B,O$2)</f>
        <v>0</v>
      </c>
      <c r="P187" s="34" t="n">
        <f aca="false">SUMIFS('Master List'!$D:$D,'Master List'!$F:$F,$A187,'Master List'!$B:$B,P$2)</f>
        <v>0</v>
      </c>
      <c r="Q187" s="34" t="n">
        <f aca="false">SUMIFS('Master List'!$D:$D,'Master List'!$F:$F,$A187,'Master List'!$B:$B,Q$2)</f>
        <v>0</v>
      </c>
      <c r="R187" s="34" t="n">
        <f aca="false">SUMIFS('Master List'!$D:$D,'Master List'!$F:$F,$A187,'Master List'!$B:$B,R$2)</f>
        <v>28</v>
      </c>
      <c r="S187" s="34" t="n">
        <f aca="false">SUMIFS('Master List'!$D:$D,'Master List'!$F:$F,$A187,'Master List'!$B:$B,S$2)</f>
        <v>0</v>
      </c>
      <c r="T187" s="34" t="n">
        <f aca="false">SUMIFS('Master List'!$D:$D,'Master List'!$F:$F,$A187,'Master List'!$B:$B,T$2)</f>
        <v>0</v>
      </c>
      <c r="U187" s="34" t="n">
        <f aca="false">SUMIFS('Master List'!$D:$D,'Master List'!$F:$F,$A187,'Master List'!$B:$B,U$2)</f>
        <v>0</v>
      </c>
      <c r="V187" s="34" t="n">
        <f aca="false">SUMIFS('Master List'!$D:$D,'Master List'!$F:$F,$A187,'Master List'!$B:$B,V$2)</f>
        <v>0</v>
      </c>
      <c r="W187" s="34" t="n">
        <f aca="false">SUMIFS('Master List'!$D:$D,'Master List'!$F:$F,$A187,'Master List'!$B:$B,W$2)</f>
        <v>0</v>
      </c>
      <c r="X187" s="34" t="n">
        <f aca="false">SUMIFS('Master List'!$D:$D,'Master List'!$F:$F,$A187,'Master List'!$B:$B,X$2)</f>
        <v>0</v>
      </c>
      <c r="Y187" s="34" t="n">
        <f aca="false">SUMIFS('Master List'!$D:$D,'Master List'!$F:$F,$A187,'Master List'!$B:$B,Y$2)</f>
        <v>0</v>
      </c>
      <c r="Z187" s="52" t="n">
        <f aca="false">SUMIFS('Master List'!$D:$D,'Master List'!$F:$F,$A187)</f>
        <v>28</v>
      </c>
      <c r="AA187" s="53" t="n">
        <f aca="false">Z187-SUM(D187:Y187)</f>
        <v>0</v>
      </c>
      <c r="AB187" s="1"/>
    </row>
    <row r="188" customFormat="false" ht="15.75" hidden="false" customHeight="true" outlineLevel="0" collapsed="false">
      <c r="A188" s="1" t="s">
        <v>3447</v>
      </c>
      <c r="B188" s="1"/>
      <c r="C188" s="1"/>
      <c r="D188" s="34" t="n">
        <f aca="false">SUMIFS('Master List'!$D:$D,'Master List'!$F:$F,$A188,'Master List'!$B:$B,D$2)</f>
        <v>0</v>
      </c>
      <c r="E188" s="34" t="n">
        <f aca="false">SUMIFS('Master List'!$D:$D,'Master List'!$F:$F,$A188,'Master List'!$B:$B,E$2)</f>
        <v>0</v>
      </c>
      <c r="F188" s="34" t="n">
        <f aca="false">SUMIFS('Master List'!$D:$D,'Master List'!$F:$F,$A188,'Master List'!$B:$B,F$2)</f>
        <v>0</v>
      </c>
      <c r="G188" s="34" t="n">
        <f aca="false">SUMIFS('Master List'!$D:$D,'Master List'!$F:$F,$A188,'Master List'!$B:$B,G$2)</f>
        <v>12</v>
      </c>
      <c r="H188" s="34" t="n">
        <f aca="false">SUMIFS('Master List'!$D:$D,'Master List'!$F:$F,$A188,'Master List'!$B:$B,H$2)</f>
        <v>0</v>
      </c>
      <c r="I188" s="34" t="n">
        <f aca="false">SUMIFS('Master List'!$D:$D,'Master List'!$F:$F,$A188,'Master List'!$B:$B,I$2)</f>
        <v>0</v>
      </c>
      <c r="J188" s="34" t="n">
        <f aca="false">SUMIFS('Master List'!$D:$D,'Master List'!$F:$F,$A188,'Master List'!$B:$B,J$2)</f>
        <v>0</v>
      </c>
      <c r="K188" s="34" t="n">
        <f aca="false">SUMIFS('Master List'!$D:$D,'Master List'!$F:$F,$A188,'Master List'!$B:$B,K$2)</f>
        <v>0</v>
      </c>
      <c r="L188" s="34" t="n">
        <f aca="false">SUMIFS('Master List'!$D:$D,'Master List'!$F:$F,$A188,'Master List'!$B:$B,L$2)</f>
        <v>0</v>
      </c>
      <c r="M188" s="34" t="n">
        <f aca="false">SUMIFS('Master List'!$D:$D,'Master List'!$F:$F,$A188,'Master List'!$B:$B,M$2)</f>
        <v>0</v>
      </c>
      <c r="N188" s="34" t="n">
        <f aca="false">SUMIFS('Master List'!$D:$D,'Master List'!$F:$F,$A188,'Master List'!$B:$B,N$2)</f>
        <v>0</v>
      </c>
      <c r="O188" s="34" t="n">
        <f aca="false">SUMIFS('Master List'!$D:$D,'Master List'!$F:$F,$A188,'Master List'!$B:$B,O$2)</f>
        <v>0</v>
      </c>
      <c r="P188" s="34" t="n">
        <f aca="false">SUMIFS('Master List'!$D:$D,'Master List'!$F:$F,$A188,'Master List'!$B:$B,P$2)</f>
        <v>0</v>
      </c>
      <c r="Q188" s="34" t="n">
        <f aca="false">SUMIFS('Master List'!$D:$D,'Master List'!$F:$F,$A188,'Master List'!$B:$B,Q$2)</f>
        <v>0</v>
      </c>
      <c r="R188" s="34" t="n">
        <f aca="false">SUMIFS('Master List'!$D:$D,'Master List'!$F:$F,$A188,'Master List'!$B:$B,R$2)</f>
        <v>0</v>
      </c>
      <c r="S188" s="34" t="n">
        <f aca="false">SUMIFS('Master List'!$D:$D,'Master List'!$F:$F,$A188,'Master List'!$B:$B,S$2)</f>
        <v>0</v>
      </c>
      <c r="T188" s="34" t="n">
        <f aca="false">SUMIFS('Master List'!$D:$D,'Master List'!$F:$F,$A188,'Master List'!$B:$B,T$2)</f>
        <v>0</v>
      </c>
      <c r="U188" s="34" t="n">
        <f aca="false">SUMIFS('Master List'!$D:$D,'Master List'!$F:$F,$A188,'Master List'!$B:$B,U$2)</f>
        <v>0</v>
      </c>
      <c r="V188" s="34" t="n">
        <f aca="false">SUMIFS('Master List'!$D:$D,'Master List'!$F:$F,$A188,'Master List'!$B:$B,V$2)</f>
        <v>0</v>
      </c>
      <c r="W188" s="34" t="n">
        <f aca="false">SUMIFS('Master List'!$D:$D,'Master List'!$F:$F,$A188,'Master List'!$B:$B,W$2)</f>
        <v>0</v>
      </c>
      <c r="X188" s="34" t="n">
        <f aca="false">SUMIFS('Master List'!$D:$D,'Master List'!$F:$F,$A188,'Master List'!$B:$B,X$2)</f>
        <v>0</v>
      </c>
      <c r="Y188" s="34" t="n">
        <f aca="false">SUMIFS('Master List'!$D:$D,'Master List'!$F:$F,$A188,'Master List'!$B:$B,Y$2)</f>
        <v>0</v>
      </c>
      <c r="Z188" s="52" t="n">
        <f aca="false">SUMIFS('Master List'!$D:$D,'Master List'!$F:$F,$A188)</f>
        <v>12</v>
      </c>
      <c r="AA188" s="53" t="n">
        <f aca="false">Z188-SUM(D188:Y188)</f>
        <v>0</v>
      </c>
      <c r="AB188" s="1"/>
    </row>
    <row r="189" customFormat="false" ht="15.75" hidden="false" customHeight="true" outlineLevel="0" collapsed="false">
      <c r="A189" s="33" t="s">
        <v>3457</v>
      </c>
      <c r="B189" s="17" t="s">
        <v>3587</v>
      </c>
      <c r="C189" s="1"/>
      <c r="D189" s="34" t="n">
        <f aca="false">SUMIFS('Master List'!$D:$D,'Master List'!$F:$F,$A189,'Master List'!$B:$B,D$2)</f>
        <v>0</v>
      </c>
      <c r="E189" s="34" t="n">
        <f aca="false">SUMIFS('Master List'!$D:$D,'Master List'!$F:$F,$A189,'Master List'!$B:$B,E$2)</f>
        <v>0</v>
      </c>
      <c r="F189" s="34" t="n">
        <f aca="false">SUMIFS('Master List'!$D:$D,'Master List'!$F:$F,$A189,'Master List'!$B:$B,F$2)</f>
        <v>0</v>
      </c>
      <c r="G189" s="34" t="n">
        <f aca="false">SUMIFS('Master List'!$D:$D,'Master List'!$F:$F,$A189,'Master List'!$B:$B,G$2)</f>
        <v>12</v>
      </c>
      <c r="H189" s="34" t="n">
        <f aca="false">SUMIFS('Master List'!$D:$D,'Master List'!$F:$F,$A189,'Master List'!$B:$B,H$2)</f>
        <v>0</v>
      </c>
      <c r="I189" s="34" t="n">
        <f aca="false">SUMIFS('Master List'!$D:$D,'Master List'!$F:$F,$A189,'Master List'!$B:$B,I$2)</f>
        <v>0</v>
      </c>
      <c r="J189" s="34" t="n">
        <f aca="false">SUMIFS('Master List'!$D:$D,'Master List'!$F:$F,$A189,'Master List'!$B:$B,J$2)</f>
        <v>0</v>
      </c>
      <c r="K189" s="34" t="n">
        <f aca="false">SUMIFS('Master List'!$D:$D,'Master List'!$F:$F,$A189,'Master List'!$B:$B,K$2)</f>
        <v>0</v>
      </c>
      <c r="L189" s="34" t="n">
        <f aca="false">SUMIFS('Master List'!$D:$D,'Master List'!$F:$F,$A189,'Master List'!$B:$B,L$2)</f>
        <v>0</v>
      </c>
      <c r="M189" s="34" t="n">
        <f aca="false">SUMIFS('Master List'!$D:$D,'Master List'!$F:$F,$A189,'Master List'!$B:$B,M$2)</f>
        <v>0</v>
      </c>
      <c r="N189" s="34" t="n">
        <f aca="false">SUMIFS('Master List'!$D:$D,'Master List'!$F:$F,$A189,'Master List'!$B:$B,N$2)</f>
        <v>0</v>
      </c>
      <c r="O189" s="34" t="n">
        <f aca="false">SUMIFS('Master List'!$D:$D,'Master List'!$F:$F,$A189,'Master List'!$B:$B,O$2)</f>
        <v>0</v>
      </c>
      <c r="P189" s="34" t="n">
        <f aca="false">SUMIFS('Master List'!$D:$D,'Master List'!$F:$F,$A189,'Master List'!$B:$B,P$2)</f>
        <v>0</v>
      </c>
      <c r="Q189" s="34" t="n">
        <f aca="false">SUMIFS('Master List'!$D:$D,'Master List'!$F:$F,$A189,'Master List'!$B:$B,Q$2)</f>
        <v>0</v>
      </c>
      <c r="R189" s="34" t="n">
        <f aca="false">SUMIFS('Master List'!$D:$D,'Master List'!$F:$F,$A189,'Master List'!$B:$B,R$2)</f>
        <v>0</v>
      </c>
      <c r="S189" s="34" t="n">
        <f aca="false">SUMIFS('Master List'!$D:$D,'Master List'!$F:$F,$A189,'Master List'!$B:$B,S$2)</f>
        <v>0</v>
      </c>
      <c r="T189" s="34" t="n">
        <f aca="false">SUMIFS('Master List'!$D:$D,'Master List'!$F:$F,$A189,'Master List'!$B:$B,T$2)</f>
        <v>0</v>
      </c>
      <c r="U189" s="34" t="n">
        <f aca="false">SUMIFS('Master List'!$D:$D,'Master List'!$F:$F,$A189,'Master List'!$B:$B,U$2)</f>
        <v>0</v>
      </c>
      <c r="V189" s="34" t="n">
        <f aca="false">SUMIFS('Master List'!$D:$D,'Master List'!$F:$F,$A189,'Master List'!$B:$B,V$2)</f>
        <v>0</v>
      </c>
      <c r="W189" s="34" t="n">
        <f aca="false">SUMIFS('Master List'!$D:$D,'Master List'!$F:$F,$A189,'Master List'!$B:$B,W$2)</f>
        <v>0</v>
      </c>
      <c r="X189" s="34" t="n">
        <f aca="false">SUMIFS('Master List'!$D:$D,'Master List'!$F:$F,$A189,'Master List'!$B:$B,X$2)</f>
        <v>0</v>
      </c>
      <c r="Y189" s="34" t="n">
        <f aca="false">SUMIFS('Master List'!$D:$D,'Master List'!$F:$F,$A189,'Master List'!$B:$B,Y$2)</f>
        <v>0</v>
      </c>
      <c r="Z189" s="52" t="n">
        <f aca="false">SUMIFS('Master List'!$D:$D,'Master List'!$F:$F,$A189)</f>
        <v>12</v>
      </c>
      <c r="AA189" s="53" t="n">
        <f aca="false">Z189-SUM(D189:Y189)</f>
        <v>0</v>
      </c>
      <c r="AB189" s="1"/>
    </row>
    <row r="190" customFormat="false" ht="15.75" hidden="false" customHeight="true" outlineLevel="0" collapsed="false">
      <c r="A190" s="33" t="s">
        <v>3493</v>
      </c>
      <c r="B190" s="1"/>
      <c r="C190" s="1"/>
      <c r="D190" s="34" t="n">
        <f aca="false">SUMIFS('Master List'!$D:$D,'Master List'!$F:$F,$A190,'Master List'!$B:$B,D$2)</f>
        <v>0</v>
      </c>
      <c r="E190" s="34" t="n">
        <f aca="false">SUMIFS('Master List'!$D:$D,'Master List'!$F:$F,$A190,'Master List'!$B:$B,E$2)</f>
        <v>0</v>
      </c>
      <c r="F190" s="34" t="n">
        <f aca="false">SUMIFS('Master List'!$D:$D,'Master List'!$F:$F,$A190,'Master List'!$B:$B,F$2)</f>
        <v>12</v>
      </c>
      <c r="G190" s="34" t="n">
        <f aca="false">SUMIFS('Master List'!$D:$D,'Master List'!$F:$F,$A190,'Master List'!$B:$B,G$2)</f>
        <v>0</v>
      </c>
      <c r="H190" s="34" t="n">
        <f aca="false">SUMIFS('Master List'!$D:$D,'Master List'!$F:$F,$A190,'Master List'!$B:$B,H$2)</f>
        <v>0</v>
      </c>
      <c r="I190" s="34" t="n">
        <f aca="false">SUMIFS('Master List'!$D:$D,'Master List'!$F:$F,$A190,'Master List'!$B:$B,I$2)</f>
        <v>0</v>
      </c>
      <c r="J190" s="34" t="n">
        <f aca="false">SUMIFS('Master List'!$D:$D,'Master List'!$F:$F,$A190,'Master List'!$B:$B,J$2)</f>
        <v>0</v>
      </c>
      <c r="K190" s="34" t="n">
        <f aca="false">SUMIFS('Master List'!$D:$D,'Master List'!$F:$F,$A190,'Master List'!$B:$B,K$2)</f>
        <v>0</v>
      </c>
      <c r="L190" s="34" t="n">
        <f aca="false">SUMIFS('Master List'!$D:$D,'Master List'!$F:$F,$A190,'Master List'!$B:$B,L$2)</f>
        <v>0</v>
      </c>
      <c r="M190" s="34" t="n">
        <f aca="false">SUMIFS('Master List'!$D:$D,'Master List'!$F:$F,$A190,'Master List'!$B:$B,M$2)</f>
        <v>0</v>
      </c>
      <c r="N190" s="34" t="n">
        <f aca="false">SUMIFS('Master List'!$D:$D,'Master List'!$F:$F,$A190,'Master List'!$B:$B,N$2)</f>
        <v>0</v>
      </c>
      <c r="O190" s="34" t="n">
        <f aca="false">SUMIFS('Master List'!$D:$D,'Master List'!$F:$F,$A190,'Master List'!$B:$B,O$2)</f>
        <v>0</v>
      </c>
      <c r="P190" s="34" t="n">
        <f aca="false">SUMIFS('Master List'!$D:$D,'Master List'!$F:$F,$A190,'Master List'!$B:$B,P$2)</f>
        <v>0</v>
      </c>
      <c r="Q190" s="34" t="n">
        <f aca="false">SUMIFS('Master List'!$D:$D,'Master List'!$F:$F,$A190,'Master List'!$B:$B,Q$2)</f>
        <v>0</v>
      </c>
      <c r="R190" s="34" t="n">
        <f aca="false">SUMIFS('Master List'!$D:$D,'Master List'!$F:$F,$A190,'Master List'!$B:$B,R$2)</f>
        <v>0</v>
      </c>
      <c r="S190" s="34" t="n">
        <f aca="false">SUMIFS('Master List'!$D:$D,'Master List'!$F:$F,$A190,'Master List'!$B:$B,S$2)</f>
        <v>0</v>
      </c>
      <c r="T190" s="34" t="n">
        <f aca="false">SUMIFS('Master List'!$D:$D,'Master List'!$F:$F,$A190,'Master List'!$B:$B,T$2)</f>
        <v>0</v>
      </c>
      <c r="U190" s="34" t="n">
        <f aca="false">SUMIFS('Master List'!$D:$D,'Master List'!$F:$F,$A190,'Master List'!$B:$B,U$2)</f>
        <v>0</v>
      </c>
      <c r="V190" s="34" t="n">
        <f aca="false">SUMIFS('Master List'!$D:$D,'Master List'!$F:$F,$A190,'Master List'!$B:$B,V$2)</f>
        <v>0</v>
      </c>
      <c r="W190" s="34" t="n">
        <f aca="false">SUMIFS('Master List'!$D:$D,'Master List'!$F:$F,$A190,'Master List'!$B:$B,W$2)</f>
        <v>0</v>
      </c>
      <c r="X190" s="34" t="n">
        <f aca="false">SUMIFS('Master List'!$D:$D,'Master List'!$F:$F,$A190,'Master List'!$B:$B,X$2)</f>
        <v>0</v>
      </c>
      <c r="Y190" s="34" t="n">
        <f aca="false">SUMIFS('Master List'!$D:$D,'Master List'!$F:$F,$A190,'Master List'!$B:$B,Y$2)</f>
        <v>0</v>
      </c>
      <c r="Z190" s="52" t="n">
        <f aca="false">SUMIFS('Master List'!$D:$D,'Master List'!$F:$F,$A190)</f>
        <v>12</v>
      </c>
      <c r="AA190" s="53" t="n">
        <f aca="false">Z190-SUM(D190:Y190)</f>
        <v>0</v>
      </c>
      <c r="AB190" s="1"/>
    </row>
    <row r="191" customFormat="false" ht="15.75" hidden="false" customHeight="true" outlineLevel="0" collapsed="false">
      <c r="A191" s="1" t="s">
        <v>3475</v>
      </c>
      <c r="B191" s="1"/>
      <c r="C191" s="1"/>
      <c r="D191" s="34" t="n">
        <f aca="false">SUMIFS('Master List'!$D:$D,'Master List'!$F:$F,$A191,'Master List'!$B:$B,D$2)</f>
        <v>0</v>
      </c>
      <c r="E191" s="34" t="n">
        <f aca="false">SUMIFS('Master List'!$D:$D,'Master List'!$F:$F,$A191,'Master List'!$B:$B,E$2)</f>
        <v>0</v>
      </c>
      <c r="F191" s="34" t="n">
        <f aca="false">SUMIFS('Master List'!$D:$D,'Master List'!$F:$F,$A191,'Master List'!$B:$B,F$2)</f>
        <v>0</v>
      </c>
      <c r="G191" s="34" t="n">
        <f aca="false">SUMIFS('Master List'!$D:$D,'Master List'!$F:$F,$A191,'Master List'!$B:$B,G$2)</f>
        <v>12</v>
      </c>
      <c r="H191" s="34" t="n">
        <f aca="false">SUMIFS('Master List'!$D:$D,'Master List'!$F:$F,$A191,'Master List'!$B:$B,H$2)</f>
        <v>0</v>
      </c>
      <c r="I191" s="34" t="n">
        <f aca="false">SUMIFS('Master List'!$D:$D,'Master List'!$F:$F,$A191,'Master List'!$B:$B,I$2)</f>
        <v>0</v>
      </c>
      <c r="J191" s="34" t="n">
        <f aca="false">SUMIFS('Master List'!$D:$D,'Master List'!$F:$F,$A191,'Master List'!$B:$B,J$2)</f>
        <v>0</v>
      </c>
      <c r="K191" s="34" t="n">
        <f aca="false">SUMIFS('Master List'!$D:$D,'Master List'!$F:$F,$A191,'Master List'!$B:$B,K$2)</f>
        <v>0</v>
      </c>
      <c r="L191" s="34" t="n">
        <f aca="false">SUMIFS('Master List'!$D:$D,'Master List'!$F:$F,$A191,'Master List'!$B:$B,L$2)</f>
        <v>0</v>
      </c>
      <c r="M191" s="34" t="n">
        <f aca="false">SUMIFS('Master List'!$D:$D,'Master List'!$F:$F,$A191,'Master List'!$B:$B,M$2)</f>
        <v>0</v>
      </c>
      <c r="N191" s="34" t="n">
        <f aca="false">SUMIFS('Master List'!$D:$D,'Master List'!$F:$F,$A191,'Master List'!$B:$B,N$2)</f>
        <v>0</v>
      </c>
      <c r="O191" s="34" t="n">
        <f aca="false">SUMIFS('Master List'!$D:$D,'Master List'!$F:$F,$A191,'Master List'!$B:$B,O$2)</f>
        <v>0</v>
      </c>
      <c r="P191" s="34" t="n">
        <f aca="false">SUMIFS('Master List'!$D:$D,'Master List'!$F:$F,$A191,'Master List'!$B:$B,P$2)</f>
        <v>0</v>
      </c>
      <c r="Q191" s="34" t="n">
        <f aca="false">SUMIFS('Master List'!$D:$D,'Master List'!$F:$F,$A191,'Master List'!$B:$B,Q$2)</f>
        <v>0</v>
      </c>
      <c r="R191" s="34" t="n">
        <f aca="false">SUMIFS('Master List'!$D:$D,'Master List'!$F:$F,$A191,'Master List'!$B:$B,R$2)</f>
        <v>0</v>
      </c>
      <c r="S191" s="34" t="n">
        <f aca="false">SUMIFS('Master List'!$D:$D,'Master List'!$F:$F,$A191,'Master List'!$B:$B,S$2)</f>
        <v>0</v>
      </c>
      <c r="T191" s="34" t="n">
        <f aca="false">SUMIFS('Master List'!$D:$D,'Master List'!$F:$F,$A191,'Master List'!$B:$B,T$2)</f>
        <v>0</v>
      </c>
      <c r="U191" s="34" t="n">
        <f aca="false">SUMIFS('Master List'!$D:$D,'Master List'!$F:$F,$A191,'Master List'!$B:$B,U$2)</f>
        <v>0</v>
      </c>
      <c r="V191" s="34" t="n">
        <f aca="false">SUMIFS('Master List'!$D:$D,'Master List'!$F:$F,$A191,'Master List'!$B:$B,V$2)</f>
        <v>0</v>
      </c>
      <c r="W191" s="34" t="n">
        <f aca="false">SUMIFS('Master List'!$D:$D,'Master List'!$F:$F,$A191,'Master List'!$B:$B,W$2)</f>
        <v>0</v>
      </c>
      <c r="X191" s="34" t="n">
        <f aca="false">SUMIFS('Master List'!$D:$D,'Master List'!$F:$F,$A191,'Master List'!$B:$B,X$2)</f>
        <v>0</v>
      </c>
      <c r="Y191" s="34" t="n">
        <f aca="false">SUMIFS('Master List'!$D:$D,'Master List'!$F:$F,$A191,'Master List'!$B:$B,Y$2)</f>
        <v>0</v>
      </c>
      <c r="Z191" s="52" t="n">
        <f aca="false">SUMIFS('Master List'!$D:$D,'Master List'!$F:$F,$A191)</f>
        <v>12</v>
      </c>
      <c r="AA191" s="53" t="n">
        <f aca="false">Z191-SUM(D191:Y191)</f>
        <v>0</v>
      </c>
      <c r="AB191" s="1"/>
    </row>
    <row r="192" customFormat="false" ht="3.75" hidden="false" customHeight="true" outlineLevel="0" collapsed="false">
      <c r="A192" s="1"/>
      <c r="B192" s="1"/>
      <c r="C192" s="1"/>
      <c r="D192" s="2"/>
      <c r="E192" s="2"/>
      <c r="F192" s="2"/>
      <c r="G192" s="2"/>
      <c r="H192" s="2"/>
      <c r="I192" s="2"/>
      <c r="J192" s="2"/>
      <c r="K192" s="2"/>
      <c r="L192" s="2"/>
      <c r="M192" s="2"/>
      <c r="N192" s="2"/>
      <c r="O192" s="2"/>
      <c r="P192" s="2"/>
      <c r="Q192" s="2"/>
      <c r="R192" s="2"/>
      <c r="S192" s="2"/>
      <c r="T192" s="2"/>
      <c r="U192" s="2"/>
      <c r="V192" s="2"/>
      <c r="W192" s="2"/>
      <c r="X192" s="2"/>
      <c r="Y192" s="2"/>
      <c r="Z192" s="3"/>
      <c r="AA192" s="49"/>
      <c r="AB192" s="1"/>
    </row>
    <row r="193" customFormat="false" ht="15.75" hidden="false" customHeight="true" outlineLevel="0" collapsed="false">
      <c r="A193" s="1" t="s">
        <v>109</v>
      </c>
      <c r="B193" s="1"/>
      <c r="C193" s="1" t="s">
        <v>3588</v>
      </c>
      <c r="D193" s="34" t="n">
        <f aca="false">SUMIFS('Master List'!$D:$D,'Master List'!$F:$F,$A193,'Master List'!$B:$B,D$2)</f>
        <v>0</v>
      </c>
      <c r="E193" s="34" t="n">
        <f aca="false">SUMIFS('Master List'!$D:$D,'Master List'!$F:$F,$A193,'Master List'!$B:$B,E$2)</f>
        <v>0</v>
      </c>
      <c r="F193" s="34" t="n">
        <f aca="false">SUMIFS('Master List'!$D:$D,'Master List'!$F:$F,$A193,'Master List'!$B:$B,F$2)</f>
        <v>0</v>
      </c>
      <c r="G193" s="34" t="n">
        <f aca="false">SUMIFS('Master List'!$D:$D,'Master List'!$F:$F,$A193,'Master List'!$B:$B,G$2)</f>
        <v>0</v>
      </c>
      <c r="H193" s="34" t="n">
        <f aca="false">SUMIFS('Master List'!$D:$D,'Master List'!$F:$F,$A193,'Master List'!$B:$B,H$2)</f>
        <v>0</v>
      </c>
      <c r="I193" s="34" t="n">
        <f aca="false">SUMIFS('Master List'!$D:$D,'Master List'!$F:$F,$A193,'Master List'!$B:$B,I$2)</f>
        <v>0</v>
      </c>
      <c r="J193" s="34" t="n">
        <f aca="false">SUMIFS('Master List'!$D:$D,'Master List'!$F:$F,$A193,'Master List'!$B:$B,J$2)</f>
        <v>0</v>
      </c>
      <c r="K193" s="34" t="n">
        <f aca="false">SUMIFS('Master List'!$D:$D,'Master List'!$F:$F,$A193,'Master List'!$B:$B,K$2)</f>
        <v>0</v>
      </c>
      <c r="L193" s="34" t="n">
        <f aca="false">SUMIFS('Master List'!$D:$D,'Master List'!$F:$F,$A193,'Master List'!$B:$B,L$2)</f>
        <v>0</v>
      </c>
      <c r="M193" s="34" t="n">
        <f aca="false">SUMIFS('Master List'!$D:$D,'Master List'!$F:$F,$A193,'Master List'!$B:$B,M$2)</f>
        <v>0</v>
      </c>
      <c r="N193" s="34" t="n">
        <f aca="false">SUMIFS('Master List'!$D:$D,'Master List'!$F:$F,$A193,'Master List'!$B:$B,N$2)</f>
        <v>0</v>
      </c>
      <c r="O193" s="34" t="n">
        <f aca="false">SUMIFS('Master List'!$D:$D,'Master List'!$F:$F,$A193,'Master List'!$B:$B,O$2)</f>
        <v>0</v>
      </c>
      <c r="P193" s="34" t="n">
        <f aca="false">SUMIFS('Master List'!$D:$D,'Master List'!$F:$F,$A193,'Master List'!$B:$B,P$2)</f>
        <v>16</v>
      </c>
      <c r="Q193" s="34" t="n">
        <f aca="false">SUMIFS('Master List'!$D:$D,'Master List'!$F:$F,$A193,'Master List'!$B:$B,Q$2)</f>
        <v>0</v>
      </c>
      <c r="R193" s="34" t="n">
        <f aca="false">SUMIFS('Master List'!$D:$D,'Master List'!$F:$F,$A193,'Master List'!$B:$B,R$2)</f>
        <v>0</v>
      </c>
      <c r="S193" s="34" t="n">
        <f aca="false">SUMIFS('Master List'!$D:$D,'Master List'!$F:$F,$A193,'Master List'!$B:$B,S$2)</f>
        <v>0</v>
      </c>
      <c r="T193" s="34" t="n">
        <f aca="false">SUMIFS('Master List'!$D:$D,'Master List'!$F:$F,$A193,'Master List'!$B:$B,T$2)</f>
        <v>0</v>
      </c>
      <c r="U193" s="34" t="n">
        <f aca="false">SUMIFS('Master List'!$D:$D,'Master List'!$F:$F,$A193,'Master List'!$B:$B,U$2)</f>
        <v>0</v>
      </c>
      <c r="V193" s="34" t="n">
        <f aca="false">SUMIFS('Master List'!$D:$D,'Master List'!$F:$F,$A193,'Master List'!$B:$B,V$2)</f>
        <v>0</v>
      </c>
      <c r="W193" s="34" t="n">
        <f aca="false">SUMIFS('Master List'!$D:$D,'Master List'!$F:$F,$A193,'Master List'!$B:$B,W$2)</f>
        <v>6</v>
      </c>
      <c r="X193" s="34" t="n">
        <f aca="false">SUMIFS('Master List'!$D:$D,'Master List'!$F:$F,$A193,'Master List'!$B:$B,X$2)</f>
        <v>0</v>
      </c>
      <c r="Y193" s="34" t="n">
        <f aca="false">SUMIFS('Master List'!$D:$D,'Master List'!$F:$F,$A193,'Master List'!$B:$B,Y$2)</f>
        <v>0</v>
      </c>
      <c r="Z193" s="52" t="n">
        <f aca="false">SUMIFS('Master List'!$D:$D,'Master List'!$F:$F,$A193)</f>
        <v>22</v>
      </c>
      <c r="AA193" s="53" t="n">
        <f aca="false">Z193-SUM(D193:Y193)</f>
        <v>0</v>
      </c>
      <c r="AB193" s="1"/>
    </row>
    <row r="194" customFormat="false" ht="3.75" hidden="false" customHeight="true" outlineLevel="0" collapsed="false">
      <c r="A194" s="1"/>
      <c r="B194" s="1"/>
      <c r="C194" s="1"/>
      <c r="D194" s="2"/>
      <c r="E194" s="2"/>
      <c r="F194" s="2"/>
      <c r="G194" s="2"/>
      <c r="H194" s="2"/>
      <c r="I194" s="2"/>
      <c r="J194" s="2"/>
      <c r="K194" s="2"/>
      <c r="L194" s="2"/>
      <c r="M194" s="2"/>
      <c r="N194" s="2"/>
      <c r="O194" s="2"/>
      <c r="P194" s="2"/>
      <c r="Q194" s="2"/>
      <c r="R194" s="2"/>
      <c r="S194" s="2"/>
      <c r="T194" s="2"/>
      <c r="U194" s="2"/>
      <c r="V194" s="2"/>
      <c r="W194" s="2"/>
      <c r="X194" s="2"/>
      <c r="Y194" s="2"/>
      <c r="Z194" s="3"/>
      <c r="AA194" s="49"/>
      <c r="AB194" s="1"/>
    </row>
    <row r="195" customFormat="false" ht="15.75" hidden="false" customHeight="true" outlineLevel="0" collapsed="false">
      <c r="A195" s="12" t="s">
        <v>3589</v>
      </c>
      <c r="B195" s="12"/>
      <c r="C195" s="12"/>
      <c r="D195" s="13" t="n">
        <f aca="false">SUMIFS('Master List'!$D:$D,'Master List'!$B:$B,D$2)</f>
        <v>108</v>
      </c>
      <c r="E195" s="13" t="n">
        <f aca="false">SUMIFS('Master List'!$D:$D,'Master List'!$B:$B,E$2)</f>
        <v>200</v>
      </c>
      <c r="F195" s="13" t="n">
        <f aca="false">SUMIFS('Master List'!$D:$D,'Master List'!$B:$B,F$2)</f>
        <v>329</v>
      </c>
      <c r="G195" s="13" t="n">
        <f aca="false">SUMIFS('Master List'!$D:$D,'Master List'!$B:$B,G$2)</f>
        <v>269</v>
      </c>
      <c r="H195" s="13" t="n">
        <f aca="false">SUMIFS('Master List'!$D:$D,'Master List'!$B:$B,H$2)</f>
        <v>294</v>
      </c>
      <c r="I195" s="13" t="n">
        <f aca="false">SUMIFS('Master List'!$D:$D,'Master List'!$B:$B,I$2)</f>
        <v>157</v>
      </c>
      <c r="J195" s="13" t="n">
        <f aca="false">SUMIFS('Master List'!$D:$D,'Master List'!$B:$B,J$2)</f>
        <v>152</v>
      </c>
      <c r="K195" s="13" t="n">
        <f aca="false">SUMIFS('Master List'!$D:$D,'Master List'!$B:$B,K$2)</f>
        <v>126</v>
      </c>
      <c r="L195" s="13" t="n">
        <f aca="false">SUMIFS('Master List'!$D:$D,'Master List'!$B:$B,L$2)</f>
        <v>115</v>
      </c>
      <c r="M195" s="13" t="n">
        <f aca="false">SUMIFS('Master List'!$D:$D,'Master List'!$B:$B,M$2)</f>
        <v>23</v>
      </c>
      <c r="N195" s="13" t="n">
        <f aca="false">SUMIFS('Master List'!$D:$D,'Master List'!$B:$B,N$2)</f>
        <v>139</v>
      </c>
      <c r="O195" s="13" t="n">
        <f aca="false">SUMIFS('Master List'!$D:$D,'Master List'!$B:$B,O$2)</f>
        <v>24</v>
      </c>
      <c r="P195" s="13" t="n">
        <f aca="false">SUMIFS('Master List'!$D:$D,'Master List'!$B:$B,P$2)</f>
        <v>16</v>
      </c>
      <c r="Q195" s="13" t="n">
        <f aca="false">SUMIFS('Master List'!$D:$D,'Master List'!$B:$B,Q$2)</f>
        <v>23</v>
      </c>
      <c r="R195" s="13" t="n">
        <f aca="false">SUMIFS('Master List'!$D:$D,'Master List'!$B:$B,R$2)</f>
        <v>107</v>
      </c>
      <c r="S195" s="13" t="n">
        <f aca="false">SUMIFS('Master List'!$D:$D,'Master List'!$B:$B,S$2)</f>
        <v>28</v>
      </c>
      <c r="T195" s="13" t="n">
        <f aca="false">SUMIFS('Master List'!$D:$D,'Master List'!$B:$B,T$2)</f>
        <v>23</v>
      </c>
      <c r="U195" s="13" t="n">
        <f aca="false">SUMIFS('Master List'!$D:$D,'Master List'!$B:$B,U$2)</f>
        <v>9</v>
      </c>
      <c r="V195" s="13" t="n">
        <f aca="false">SUMIFS('Master List'!$D:$D,'Master List'!$B:$B,V$2)</f>
        <v>16</v>
      </c>
      <c r="W195" s="13" t="n">
        <f aca="false">SUMIFS('Master List'!$D:$D,'Master List'!$B:$B,W$2)</f>
        <v>6</v>
      </c>
      <c r="X195" s="13" t="n">
        <f aca="false">SUMIFS('Master List'!$D:$D,'Master List'!$B:$B,X$2)</f>
        <v>6</v>
      </c>
      <c r="Y195" s="13" t="n">
        <f aca="false">SUMIFS('Master List'!$D:$D,'Master List'!$B:$B,Y$2)</f>
        <v>12</v>
      </c>
      <c r="Z195" s="55" t="n">
        <f aca="false">SUM('Master List'!$D:$D)</f>
        <v>2182</v>
      </c>
      <c r="AA195" s="56" t="n">
        <f aca="false">Z195-SUM(D195:Y195)</f>
        <v>0</v>
      </c>
      <c r="AB195" s="6"/>
    </row>
    <row r="196" customFormat="false" ht="15.75" hidden="false" customHeight="true" outlineLevel="0" collapsed="false">
      <c r="A196" s="57" t="s">
        <v>3512</v>
      </c>
      <c r="B196" s="57"/>
      <c r="C196" s="57"/>
      <c r="D196" s="56" t="n">
        <f aca="false">D195-SUM(D3:D194)</f>
        <v>0</v>
      </c>
      <c r="E196" s="56" t="n">
        <f aca="false">E195-SUM(E3:E194)</f>
        <v>0</v>
      </c>
      <c r="F196" s="56" t="n">
        <f aca="false">F195-SUM(F3:F194)</f>
        <v>0</v>
      </c>
      <c r="G196" s="56" t="n">
        <f aca="false">G195-SUM(G3:G194)</f>
        <v>0</v>
      </c>
      <c r="H196" s="56" t="n">
        <f aca="false">H195-SUM(H3:H194)</f>
        <v>0</v>
      </c>
      <c r="I196" s="56" t="n">
        <f aca="false">I195-SUM(I3:I194)</f>
        <v>0</v>
      </c>
      <c r="J196" s="56" t="n">
        <f aca="false">J195-SUM(J3:J194)</f>
        <v>0</v>
      </c>
      <c r="K196" s="56" t="n">
        <f aca="false">K195-SUM(K3:K194)</f>
        <v>0</v>
      </c>
      <c r="L196" s="56" t="n">
        <f aca="false">L195-SUM(L3:L194)</f>
        <v>0</v>
      </c>
      <c r="M196" s="56" t="n">
        <f aca="false">M195-SUM(M3:M194)</f>
        <v>0</v>
      </c>
      <c r="N196" s="56" t="n">
        <f aca="false">N195-SUM(N3:N194)</f>
        <v>0</v>
      </c>
      <c r="O196" s="56" t="n">
        <f aca="false">O195-SUM(O3:O194)</f>
        <v>0</v>
      </c>
      <c r="P196" s="56" t="n">
        <f aca="false">P195-SUM(P3:P194)</f>
        <v>0</v>
      </c>
      <c r="Q196" s="56" t="n">
        <f aca="false">Q195-SUM(Q3:Q194)</f>
        <v>0</v>
      </c>
      <c r="R196" s="56" t="n">
        <f aca="false">R195-SUM(R3:R194)</f>
        <v>0</v>
      </c>
      <c r="S196" s="56" t="n">
        <f aca="false">S195-SUM(S3:S194)</f>
        <v>0</v>
      </c>
      <c r="T196" s="56" t="n">
        <f aca="false">T195-SUM(T3:T194)</f>
        <v>0</v>
      </c>
      <c r="U196" s="56" t="n">
        <f aca="false">U195-SUM(U3:U194)</f>
        <v>0</v>
      </c>
      <c r="V196" s="56" t="n">
        <f aca="false">V195-SUM(V3:V194)</f>
        <v>0</v>
      </c>
      <c r="W196" s="56" t="n">
        <f aca="false">W195-SUM(W3:W194)</f>
        <v>0</v>
      </c>
      <c r="X196" s="56" t="n">
        <f aca="false">X195-SUM(X3:X194)</f>
        <v>0</v>
      </c>
      <c r="Y196" s="56" t="n">
        <f aca="false">Y195-SUM(Y3:Y194)</f>
        <v>0</v>
      </c>
      <c r="Z196" s="58" t="n">
        <f aca="false">Z195-SUM(Z3:Z194)</f>
        <v>0</v>
      </c>
      <c r="AA196" s="49"/>
      <c r="AB196" s="57"/>
    </row>
    <row r="197" customFormat="false" ht="15.75" hidden="false" customHeight="true" outlineLevel="0" collapsed="false">
      <c r="A197" s="1"/>
      <c r="B197" s="1"/>
      <c r="C197" s="1"/>
      <c r="D197" s="2"/>
      <c r="E197" s="2"/>
      <c r="F197" s="2"/>
      <c r="G197" s="2"/>
      <c r="H197" s="2"/>
      <c r="I197" s="2"/>
      <c r="J197" s="2"/>
      <c r="K197" s="2"/>
      <c r="L197" s="2"/>
      <c r="M197" s="2"/>
      <c r="N197" s="2"/>
      <c r="O197" s="2"/>
      <c r="P197" s="2"/>
      <c r="Q197" s="2"/>
      <c r="R197" s="2"/>
      <c r="S197" s="2"/>
      <c r="T197" s="2"/>
      <c r="U197" s="2"/>
      <c r="V197" s="2"/>
      <c r="W197" s="2"/>
      <c r="X197" s="2"/>
      <c r="Y197" s="2"/>
      <c r="Z197" s="3"/>
      <c r="AA197" s="49"/>
      <c r="AB197" s="1"/>
    </row>
    <row r="198" customFormat="false" ht="15.75" hidden="false" customHeight="true" outlineLevel="0" collapsed="false">
      <c r="A198" s="59" t="s">
        <v>3590</v>
      </c>
      <c r="B198" s="59"/>
      <c r="C198" s="59"/>
      <c r="D198" s="2"/>
      <c r="E198" s="2"/>
      <c r="F198" s="2"/>
      <c r="G198" s="2"/>
      <c r="H198" s="2"/>
      <c r="I198" s="2"/>
      <c r="J198" s="2"/>
      <c r="K198" s="2"/>
      <c r="L198" s="2"/>
      <c r="M198" s="2"/>
      <c r="N198" s="2"/>
      <c r="O198" s="2"/>
      <c r="P198" s="2"/>
      <c r="Q198" s="2"/>
      <c r="R198" s="2"/>
      <c r="S198" s="2"/>
      <c r="T198" s="2"/>
      <c r="U198" s="2"/>
      <c r="V198" s="2"/>
      <c r="W198" s="2"/>
      <c r="X198" s="2"/>
      <c r="Y198" s="2"/>
      <c r="Z198" s="3"/>
      <c r="AA198" s="49"/>
      <c r="AB198" s="1"/>
    </row>
    <row r="199" customFormat="false" ht="15.75" hidden="false" customHeight="true" outlineLevel="0" collapsed="false">
      <c r="A199" s="59" t="n">
        <v>161</v>
      </c>
      <c r="B199" s="59"/>
      <c r="C199" s="59" t="s">
        <v>3591</v>
      </c>
      <c r="D199" s="2"/>
      <c r="E199" s="2"/>
      <c r="F199" s="2"/>
      <c r="G199" s="2"/>
      <c r="H199" s="2"/>
      <c r="I199" s="2"/>
      <c r="J199" s="2"/>
      <c r="K199" s="2"/>
      <c r="L199" s="2"/>
      <c r="M199" s="2"/>
      <c r="N199" s="2"/>
      <c r="O199" s="2"/>
      <c r="P199" s="2"/>
      <c r="Q199" s="2"/>
      <c r="R199" s="2"/>
      <c r="S199" s="2"/>
      <c r="T199" s="2"/>
      <c r="U199" s="2"/>
      <c r="V199" s="2"/>
      <c r="W199" s="2"/>
      <c r="X199" s="2"/>
      <c r="Y199" s="2"/>
      <c r="Z199" s="3"/>
      <c r="AA199" s="49"/>
      <c r="AB199" s="1"/>
    </row>
    <row r="200" customFormat="false" ht="15.75" hidden="false" customHeight="true" outlineLevel="0" collapsed="false">
      <c r="A200" s="59" t="n">
        <v>22</v>
      </c>
      <c r="B200" s="59"/>
      <c r="C200" s="59" t="s">
        <v>3592</v>
      </c>
      <c r="D200" s="2"/>
      <c r="E200" s="2"/>
      <c r="F200" s="2"/>
      <c r="G200" s="2"/>
      <c r="H200" s="2"/>
      <c r="I200" s="2"/>
      <c r="J200" s="2"/>
      <c r="K200" s="2"/>
      <c r="L200" s="2"/>
      <c r="M200" s="2"/>
      <c r="N200" s="2"/>
      <c r="O200" s="2"/>
      <c r="P200" s="2"/>
      <c r="Q200" s="2"/>
      <c r="R200" s="2"/>
      <c r="S200" s="2"/>
      <c r="T200" s="2"/>
      <c r="U200" s="2"/>
      <c r="V200" s="2"/>
      <c r="W200" s="2"/>
      <c r="X200" s="2"/>
      <c r="Y200" s="2"/>
      <c r="Z200" s="3"/>
      <c r="AA200" s="49"/>
      <c r="AB200" s="1"/>
    </row>
    <row r="201" customFormat="false" ht="15.75" hidden="false" customHeight="true" outlineLevel="0" collapsed="false">
      <c r="A201" s="60" t="n">
        <f aca="false">SUM(A199:A200)</f>
        <v>183</v>
      </c>
      <c r="B201" s="60"/>
      <c r="C201" s="60" t="s">
        <v>3593</v>
      </c>
      <c r="D201" s="2"/>
      <c r="E201" s="2"/>
      <c r="F201" s="2"/>
      <c r="G201" s="2"/>
      <c r="H201" s="2"/>
      <c r="I201" s="2"/>
      <c r="J201" s="2"/>
      <c r="K201" s="2"/>
      <c r="L201" s="2"/>
      <c r="M201" s="2"/>
      <c r="N201" s="2"/>
      <c r="O201" s="2"/>
      <c r="P201" s="2"/>
      <c r="Q201" s="2"/>
      <c r="R201" s="2"/>
      <c r="S201" s="2"/>
      <c r="T201" s="2"/>
      <c r="U201" s="2"/>
      <c r="V201" s="2"/>
      <c r="W201" s="2"/>
      <c r="X201" s="2"/>
      <c r="Y201" s="2"/>
      <c r="Z201" s="3"/>
      <c r="AA201" s="49"/>
      <c r="AB201" s="1"/>
    </row>
    <row r="202" customFormat="false" ht="15.75" hidden="false" customHeight="true" outlineLevel="0" collapsed="false">
      <c r="A202" s="59" t="n">
        <f aca="false">COUNTIF($C$3:$C$192,$C$202)</f>
        <v>6</v>
      </c>
      <c r="B202" s="59"/>
      <c r="C202" s="59" t="s">
        <v>3516</v>
      </c>
      <c r="D202" s="2"/>
      <c r="E202" s="2"/>
      <c r="F202" s="2"/>
      <c r="G202" s="2"/>
      <c r="H202" s="2"/>
      <c r="I202" s="2"/>
      <c r="J202" s="2"/>
      <c r="K202" s="2"/>
      <c r="L202" s="2"/>
      <c r="M202" s="2"/>
      <c r="N202" s="2"/>
      <c r="O202" s="2"/>
      <c r="P202" s="2"/>
      <c r="Q202" s="2"/>
      <c r="R202" s="2"/>
      <c r="S202" s="2"/>
      <c r="T202" s="2"/>
      <c r="U202" s="2"/>
      <c r="V202" s="2"/>
      <c r="W202" s="2"/>
      <c r="X202" s="2"/>
      <c r="Y202" s="2"/>
      <c r="Z202" s="3"/>
      <c r="AA202" s="49"/>
      <c r="AB202" s="1"/>
    </row>
    <row r="203" customFormat="false" ht="15.75" hidden="false" customHeight="true" outlineLevel="0" collapsed="false">
      <c r="A203" s="61" t="n">
        <f aca="false">COUNTA(A3:A192)</f>
        <v>189</v>
      </c>
      <c r="B203" s="61"/>
      <c r="C203" s="61" t="s">
        <v>3594</v>
      </c>
      <c r="D203" s="2"/>
      <c r="E203" s="2"/>
      <c r="F203" s="2"/>
      <c r="G203" s="2"/>
      <c r="H203" s="2"/>
      <c r="I203" s="2"/>
      <c r="J203" s="2"/>
      <c r="K203" s="2"/>
      <c r="L203" s="2"/>
      <c r="M203" s="2"/>
      <c r="N203" s="2"/>
      <c r="O203" s="2"/>
      <c r="P203" s="2"/>
      <c r="Q203" s="2"/>
      <c r="R203" s="2"/>
      <c r="S203" s="2"/>
      <c r="T203" s="2"/>
      <c r="U203" s="2"/>
      <c r="V203" s="2"/>
      <c r="W203" s="2"/>
      <c r="X203" s="2"/>
      <c r="Y203" s="2"/>
      <c r="Z203" s="3"/>
      <c r="AA203" s="49"/>
      <c r="AB203" s="1"/>
    </row>
    <row r="204" customFormat="false" ht="15.75" hidden="false" customHeight="true" outlineLevel="0" collapsed="false">
      <c r="A204" s="62" t="n">
        <f aca="false">A203-SUM(A201:A202)</f>
        <v>0</v>
      </c>
      <c r="B204" s="57"/>
      <c r="C204" s="57" t="s">
        <v>3512</v>
      </c>
      <c r="D204" s="2"/>
      <c r="E204" s="2"/>
      <c r="F204" s="2"/>
      <c r="G204" s="2"/>
      <c r="H204" s="2"/>
      <c r="I204" s="2"/>
      <c r="J204" s="2"/>
      <c r="K204" s="2"/>
      <c r="L204" s="2"/>
      <c r="M204" s="2"/>
      <c r="N204" s="2"/>
      <c r="O204" s="2"/>
      <c r="P204" s="2"/>
      <c r="Q204" s="2"/>
      <c r="R204" s="2"/>
      <c r="S204" s="2"/>
      <c r="T204" s="2"/>
      <c r="U204" s="2"/>
      <c r="V204" s="2"/>
      <c r="W204" s="2"/>
      <c r="X204" s="2"/>
      <c r="Y204" s="2"/>
      <c r="Z204" s="3"/>
      <c r="AA204" s="49"/>
      <c r="AB204" s="1"/>
    </row>
    <row r="205" customFormat="false" ht="15.75" hidden="false" customHeight="true" outlineLevel="0" collapsed="false">
      <c r="A205" s="1"/>
      <c r="B205" s="1"/>
      <c r="C205" s="1"/>
      <c r="D205" s="2"/>
      <c r="E205" s="2"/>
      <c r="F205" s="2"/>
      <c r="G205" s="2"/>
      <c r="H205" s="2"/>
      <c r="I205" s="2"/>
      <c r="J205" s="2"/>
      <c r="K205" s="2"/>
      <c r="L205" s="2"/>
      <c r="M205" s="2"/>
      <c r="N205" s="2"/>
      <c r="O205" s="2"/>
      <c r="P205" s="2"/>
      <c r="Q205" s="2"/>
      <c r="R205" s="2"/>
      <c r="S205" s="2"/>
      <c r="T205" s="2"/>
      <c r="U205" s="2"/>
      <c r="V205" s="2"/>
      <c r="W205" s="2"/>
      <c r="X205" s="2"/>
      <c r="Y205" s="2"/>
      <c r="Z205" s="3"/>
      <c r="AA205" s="49"/>
      <c r="AB205" s="1"/>
    </row>
    <row r="206" customFormat="false" ht="15.75" hidden="false" customHeight="true" outlineLevel="0" collapsed="false">
      <c r="A206" s="1"/>
      <c r="B206" s="1"/>
      <c r="C206" s="1"/>
      <c r="D206" s="2"/>
      <c r="E206" s="2"/>
      <c r="F206" s="2"/>
      <c r="G206" s="2"/>
      <c r="H206" s="2"/>
      <c r="I206" s="2"/>
      <c r="J206" s="2"/>
      <c r="K206" s="2"/>
      <c r="L206" s="2"/>
      <c r="M206" s="2"/>
      <c r="N206" s="2"/>
      <c r="O206" s="2"/>
      <c r="P206" s="2"/>
      <c r="Q206" s="2"/>
      <c r="R206" s="2"/>
      <c r="S206" s="2"/>
      <c r="T206" s="2"/>
      <c r="U206" s="2"/>
      <c r="V206" s="2"/>
      <c r="W206" s="2"/>
      <c r="X206" s="2"/>
      <c r="Y206" s="2"/>
      <c r="Z206" s="3"/>
      <c r="AA206" s="49"/>
      <c r="AB206" s="1"/>
    </row>
    <row r="207" customFormat="false" ht="15.75" hidden="false" customHeight="true" outlineLevel="0" collapsed="false">
      <c r="A207" s="1"/>
      <c r="B207" s="1"/>
      <c r="C207" s="1"/>
      <c r="D207" s="2"/>
      <c r="E207" s="2"/>
      <c r="F207" s="2"/>
      <c r="G207" s="2"/>
      <c r="H207" s="2"/>
      <c r="I207" s="2"/>
      <c r="J207" s="2"/>
      <c r="K207" s="2"/>
      <c r="L207" s="2"/>
      <c r="M207" s="2"/>
      <c r="N207" s="2"/>
      <c r="O207" s="2"/>
      <c r="P207" s="2"/>
      <c r="Q207" s="2"/>
      <c r="R207" s="2"/>
      <c r="S207" s="2"/>
      <c r="T207" s="2"/>
      <c r="U207" s="2"/>
      <c r="V207" s="2"/>
      <c r="W207" s="2"/>
      <c r="X207" s="2"/>
      <c r="Y207" s="2"/>
      <c r="Z207" s="3"/>
      <c r="AA207" s="49"/>
      <c r="AB207" s="1"/>
    </row>
    <row r="208" customFormat="false" ht="15.75" hidden="false" customHeight="true" outlineLevel="0" collapsed="false">
      <c r="A208" s="1"/>
      <c r="B208" s="1"/>
      <c r="C208" s="1"/>
      <c r="D208" s="2"/>
      <c r="E208" s="2"/>
      <c r="F208" s="2"/>
      <c r="G208" s="2"/>
      <c r="H208" s="2"/>
      <c r="I208" s="2"/>
      <c r="J208" s="2"/>
      <c r="K208" s="2"/>
      <c r="L208" s="2"/>
      <c r="M208" s="2"/>
      <c r="N208" s="2"/>
      <c r="O208" s="2"/>
      <c r="P208" s="2"/>
      <c r="Q208" s="2"/>
      <c r="R208" s="2"/>
      <c r="S208" s="2"/>
      <c r="T208" s="2"/>
      <c r="U208" s="2"/>
      <c r="V208" s="2"/>
      <c r="W208" s="2"/>
      <c r="X208" s="2"/>
      <c r="Y208" s="2"/>
      <c r="Z208" s="3"/>
      <c r="AA208" s="49"/>
      <c r="AB208" s="1"/>
    </row>
    <row r="209" customFormat="false" ht="15.75" hidden="false" customHeight="true" outlineLevel="0" collapsed="false">
      <c r="A209" s="1"/>
      <c r="B209" s="1"/>
      <c r="C209" s="1"/>
      <c r="D209" s="2"/>
      <c r="E209" s="2"/>
      <c r="F209" s="2"/>
      <c r="G209" s="2"/>
      <c r="H209" s="2"/>
      <c r="I209" s="2"/>
      <c r="J209" s="2"/>
      <c r="K209" s="2"/>
      <c r="L209" s="2"/>
      <c r="M209" s="2"/>
      <c r="N209" s="2"/>
      <c r="O209" s="2"/>
      <c r="P209" s="2"/>
      <c r="Q209" s="2"/>
      <c r="R209" s="2"/>
      <c r="S209" s="2"/>
      <c r="T209" s="2"/>
      <c r="U209" s="2"/>
      <c r="V209" s="2"/>
      <c r="W209" s="2"/>
      <c r="X209" s="2"/>
      <c r="Y209" s="2"/>
      <c r="Z209" s="3"/>
      <c r="AA209" s="49"/>
      <c r="AB209" s="1"/>
    </row>
    <row r="210" customFormat="false" ht="15.75" hidden="false" customHeight="true" outlineLevel="0" collapsed="false">
      <c r="A210" s="1"/>
      <c r="B210" s="1"/>
      <c r="C210" s="1"/>
      <c r="D210" s="2"/>
      <c r="E210" s="2"/>
      <c r="F210" s="2"/>
      <c r="G210" s="2"/>
      <c r="H210" s="2"/>
      <c r="I210" s="2"/>
      <c r="J210" s="2"/>
      <c r="K210" s="2"/>
      <c r="L210" s="2"/>
      <c r="M210" s="2"/>
      <c r="N210" s="2"/>
      <c r="O210" s="2"/>
      <c r="P210" s="2"/>
      <c r="Q210" s="2"/>
      <c r="R210" s="2"/>
      <c r="S210" s="2"/>
      <c r="T210" s="2"/>
      <c r="U210" s="2"/>
      <c r="V210" s="2"/>
      <c r="W210" s="2"/>
      <c r="X210" s="2"/>
      <c r="Y210" s="2"/>
      <c r="Z210" s="3"/>
      <c r="AA210" s="49"/>
      <c r="AB210" s="1"/>
    </row>
    <row r="211" customFormat="false" ht="15.75" hidden="false" customHeight="true" outlineLevel="0" collapsed="false">
      <c r="A211" s="1"/>
      <c r="B211" s="1"/>
      <c r="C211" s="1"/>
      <c r="D211" s="2"/>
      <c r="E211" s="2"/>
      <c r="F211" s="2"/>
      <c r="G211" s="2"/>
      <c r="H211" s="2"/>
      <c r="I211" s="2"/>
      <c r="J211" s="2"/>
      <c r="K211" s="2"/>
      <c r="L211" s="2"/>
      <c r="M211" s="2"/>
      <c r="N211" s="2"/>
      <c r="O211" s="2"/>
      <c r="P211" s="2"/>
      <c r="Q211" s="2"/>
      <c r="R211" s="2"/>
      <c r="S211" s="2"/>
      <c r="T211" s="2"/>
      <c r="U211" s="2"/>
      <c r="V211" s="2"/>
      <c r="W211" s="2"/>
      <c r="X211" s="2"/>
      <c r="Y211" s="2"/>
      <c r="Z211" s="3"/>
      <c r="AA211" s="49"/>
      <c r="AB211" s="1"/>
    </row>
    <row r="212" customFormat="false" ht="15.75" hidden="false" customHeight="true" outlineLevel="0" collapsed="false">
      <c r="A212" s="1"/>
      <c r="B212" s="1"/>
      <c r="C212" s="1"/>
      <c r="D212" s="2"/>
      <c r="E212" s="2"/>
      <c r="F212" s="2"/>
      <c r="G212" s="2"/>
      <c r="H212" s="2"/>
      <c r="I212" s="2"/>
      <c r="J212" s="2"/>
      <c r="K212" s="2"/>
      <c r="L212" s="2"/>
      <c r="M212" s="2"/>
      <c r="N212" s="2"/>
      <c r="O212" s="2"/>
      <c r="P212" s="2"/>
      <c r="Q212" s="2"/>
      <c r="R212" s="2"/>
      <c r="S212" s="2"/>
      <c r="T212" s="2"/>
      <c r="U212" s="2"/>
      <c r="V212" s="2"/>
      <c r="W212" s="2"/>
      <c r="X212" s="2"/>
      <c r="Y212" s="2"/>
      <c r="Z212" s="3"/>
      <c r="AA212" s="49"/>
      <c r="AB212" s="1"/>
    </row>
    <row r="213" customFormat="false" ht="15.75" hidden="false" customHeight="true" outlineLevel="0" collapsed="false">
      <c r="A213" s="1"/>
      <c r="B213" s="1"/>
      <c r="C213" s="1"/>
      <c r="D213" s="2"/>
      <c r="E213" s="2"/>
      <c r="F213" s="2"/>
      <c r="G213" s="2"/>
      <c r="H213" s="2"/>
      <c r="I213" s="2"/>
      <c r="J213" s="2"/>
      <c r="K213" s="2"/>
      <c r="L213" s="2"/>
      <c r="M213" s="2"/>
      <c r="N213" s="2"/>
      <c r="O213" s="2"/>
      <c r="P213" s="2"/>
      <c r="Q213" s="2"/>
      <c r="R213" s="2"/>
      <c r="S213" s="2"/>
      <c r="T213" s="2"/>
      <c r="U213" s="2"/>
      <c r="V213" s="2"/>
      <c r="W213" s="2"/>
      <c r="X213" s="2"/>
      <c r="Y213" s="2"/>
      <c r="Z213" s="3"/>
      <c r="AA213" s="49"/>
      <c r="AB213" s="1"/>
    </row>
    <row r="214" customFormat="false" ht="15.75" hidden="false" customHeight="true" outlineLevel="0" collapsed="false">
      <c r="A214" s="1"/>
      <c r="B214" s="1"/>
      <c r="C214" s="1"/>
      <c r="D214" s="2"/>
      <c r="E214" s="2"/>
      <c r="F214" s="2"/>
      <c r="G214" s="2"/>
      <c r="H214" s="2"/>
      <c r="I214" s="2"/>
      <c r="J214" s="2"/>
      <c r="K214" s="2"/>
      <c r="L214" s="2"/>
      <c r="M214" s="2"/>
      <c r="N214" s="2"/>
      <c r="O214" s="2"/>
      <c r="P214" s="2"/>
      <c r="Q214" s="2"/>
      <c r="R214" s="2"/>
      <c r="S214" s="2"/>
      <c r="T214" s="2"/>
      <c r="U214" s="2"/>
      <c r="V214" s="2"/>
      <c r="W214" s="2"/>
      <c r="X214" s="2"/>
      <c r="Y214" s="2"/>
      <c r="Z214" s="3"/>
      <c r="AA214" s="49"/>
      <c r="AB214" s="1"/>
    </row>
    <row r="215" customFormat="false" ht="15.75" hidden="false" customHeight="true" outlineLevel="0" collapsed="false">
      <c r="A215" s="1"/>
      <c r="B215" s="1"/>
      <c r="C215" s="1"/>
      <c r="D215" s="2"/>
      <c r="E215" s="2"/>
      <c r="F215" s="2"/>
      <c r="G215" s="2"/>
      <c r="H215" s="2"/>
      <c r="I215" s="2"/>
      <c r="J215" s="2"/>
      <c r="K215" s="2"/>
      <c r="L215" s="2"/>
      <c r="M215" s="2"/>
      <c r="N215" s="2"/>
      <c r="O215" s="2"/>
      <c r="P215" s="2"/>
      <c r="Q215" s="2"/>
      <c r="R215" s="2"/>
      <c r="S215" s="2"/>
      <c r="T215" s="2"/>
      <c r="U215" s="2"/>
      <c r="V215" s="2"/>
      <c r="W215" s="2"/>
      <c r="X215" s="2"/>
      <c r="Y215" s="2"/>
      <c r="Z215" s="3"/>
      <c r="AA215" s="49"/>
      <c r="AB215" s="1"/>
    </row>
    <row r="216" customFormat="false" ht="15.75" hidden="false" customHeight="true" outlineLevel="0" collapsed="false">
      <c r="A216" s="1"/>
      <c r="B216" s="1"/>
      <c r="C216" s="1"/>
      <c r="D216" s="2"/>
      <c r="E216" s="2"/>
      <c r="F216" s="2"/>
      <c r="G216" s="2"/>
      <c r="H216" s="2"/>
      <c r="I216" s="2"/>
      <c r="J216" s="2"/>
      <c r="K216" s="2"/>
      <c r="L216" s="2"/>
      <c r="M216" s="2"/>
      <c r="N216" s="2"/>
      <c r="O216" s="2"/>
      <c r="P216" s="2"/>
      <c r="Q216" s="2"/>
      <c r="R216" s="2"/>
      <c r="S216" s="2"/>
      <c r="T216" s="2"/>
      <c r="U216" s="2"/>
      <c r="V216" s="2"/>
      <c r="W216" s="2"/>
      <c r="X216" s="2"/>
      <c r="Y216" s="2"/>
      <c r="Z216" s="3"/>
      <c r="AA216" s="49"/>
      <c r="AB216" s="1"/>
    </row>
    <row r="217" customFormat="false" ht="15.75" hidden="false" customHeight="true" outlineLevel="0" collapsed="false">
      <c r="A217" s="1"/>
      <c r="B217" s="1"/>
      <c r="C217" s="1"/>
      <c r="D217" s="2"/>
      <c r="E217" s="2"/>
      <c r="F217" s="2"/>
      <c r="G217" s="2"/>
      <c r="H217" s="2"/>
      <c r="I217" s="2"/>
      <c r="J217" s="2"/>
      <c r="K217" s="2"/>
      <c r="L217" s="2"/>
      <c r="M217" s="2"/>
      <c r="N217" s="2"/>
      <c r="O217" s="2"/>
      <c r="P217" s="2"/>
      <c r="Q217" s="2"/>
      <c r="R217" s="2"/>
      <c r="S217" s="2"/>
      <c r="T217" s="2"/>
      <c r="U217" s="2"/>
      <c r="V217" s="2"/>
      <c r="W217" s="2"/>
      <c r="X217" s="2"/>
      <c r="Y217" s="2"/>
      <c r="Z217" s="3"/>
      <c r="AA217" s="49"/>
      <c r="AB217" s="1"/>
    </row>
    <row r="218" customFormat="false" ht="15.75" hidden="false" customHeight="true" outlineLevel="0" collapsed="false">
      <c r="A218" s="1"/>
      <c r="B218" s="1"/>
      <c r="C218" s="1"/>
      <c r="D218" s="2"/>
      <c r="E218" s="2"/>
      <c r="F218" s="2"/>
      <c r="G218" s="2"/>
      <c r="H218" s="2"/>
      <c r="I218" s="2"/>
      <c r="J218" s="2"/>
      <c r="K218" s="2"/>
      <c r="L218" s="2"/>
      <c r="M218" s="2"/>
      <c r="N218" s="2"/>
      <c r="O218" s="2"/>
      <c r="P218" s="2"/>
      <c r="Q218" s="2"/>
      <c r="R218" s="2"/>
      <c r="S218" s="2"/>
      <c r="T218" s="2"/>
      <c r="U218" s="2"/>
      <c r="V218" s="2"/>
      <c r="W218" s="2"/>
      <c r="X218" s="2"/>
      <c r="Y218" s="2"/>
      <c r="Z218" s="3"/>
      <c r="AA218" s="49"/>
      <c r="AB218" s="1"/>
    </row>
    <row r="219" customFormat="false" ht="15.75" hidden="false" customHeight="true" outlineLevel="0" collapsed="false">
      <c r="A219" s="1"/>
      <c r="B219" s="1"/>
      <c r="C219" s="1"/>
      <c r="D219" s="2"/>
      <c r="E219" s="2"/>
      <c r="F219" s="2"/>
      <c r="G219" s="2"/>
      <c r="H219" s="2"/>
      <c r="I219" s="2"/>
      <c r="J219" s="2"/>
      <c r="K219" s="2"/>
      <c r="L219" s="2"/>
      <c r="M219" s="2"/>
      <c r="N219" s="2"/>
      <c r="O219" s="2"/>
      <c r="P219" s="2"/>
      <c r="Q219" s="2"/>
      <c r="R219" s="2"/>
      <c r="S219" s="2"/>
      <c r="T219" s="2"/>
      <c r="U219" s="2"/>
      <c r="V219" s="2"/>
      <c r="W219" s="2"/>
      <c r="X219" s="2"/>
      <c r="Y219" s="2"/>
      <c r="Z219" s="3"/>
      <c r="AA219" s="49"/>
      <c r="AB219" s="1"/>
    </row>
    <row r="220" customFormat="false" ht="15.75" hidden="false" customHeight="true" outlineLevel="0" collapsed="false">
      <c r="A220" s="1"/>
      <c r="B220" s="1"/>
      <c r="C220" s="1"/>
      <c r="D220" s="2"/>
      <c r="E220" s="2"/>
      <c r="F220" s="2"/>
      <c r="G220" s="2"/>
      <c r="H220" s="2"/>
      <c r="I220" s="2"/>
      <c r="J220" s="2"/>
      <c r="K220" s="2"/>
      <c r="L220" s="2"/>
      <c r="M220" s="2"/>
      <c r="N220" s="2"/>
      <c r="O220" s="2"/>
      <c r="P220" s="2"/>
      <c r="Q220" s="2"/>
      <c r="R220" s="2"/>
      <c r="S220" s="2"/>
      <c r="T220" s="2"/>
      <c r="U220" s="2"/>
      <c r="V220" s="2"/>
      <c r="W220" s="2"/>
      <c r="X220" s="2"/>
      <c r="Y220" s="2"/>
      <c r="Z220" s="3"/>
      <c r="AA220" s="49"/>
      <c r="AB220" s="1"/>
    </row>
    <row r="221" customFormat="false" ht="15.75" hidden="false" customHeight="true" outlineLevel="0" collapsed="false">
      <c r="A221" s="1"/>
      <c r="B221" s="1"/>
      <c r="C221" s="1"/>
      <c r="D221" s="2"/>
      <c r="E221" s="2"/>
      <c r="F221" s="2"/>
      <c r="G221" s="2"/>
      <c r="H221" s="2"/>
      <c r="I221" s="2"/>
      <c r="J221" s="2"/>
      <c r="K221" s="2"/>
      <c r="L221" s="2"/>
      <c r="M221" s="2"/>
      <c r="N221" s="2"/>
      <c r="O221" s="2"/>
      <c r="P221" s="2"/>
      <c r="Q221" s="2"/>
      <c r="R221" s="2"/>
      <c r="S221" s="2"/>
      <c r="T221" s="2"/>
      <c r="U221" s="2"/>
      <c r="V221" s="2"/>
      <c r="W221" s="2"/>
      <c r="X221" s="2"/>
      <c r="Y221" s="2"/>
      <c r="Z221" s="3"/>
      <c r="AA221" s="49"/>
      <c r="AB221" s="1"/>
    </row>
    <row r="222" customFormat="false" ht="15.75" hidden="false" customHeight="true" outlineLevel="0" collapsed="false">
      <c r="A222" s="1"/>
      <c r="B222" s="1"/>
      <c r="C222" s="1"/>
      <c r="D222" s="2"/>
      <c r="E222" s="2"/>
      <c r="F222" s="2"/>
      <c r="G222" s="2"/>
      <c r="H222" s="2"/>
      <c r="I222" s="2"/>
      <c r="J222" s="2"/>
      <c r="K222" s="2"/>
      <c r="L222" s="2"/>
      <c r="M222" s="2"/>
      <c r="N222" s="2"/>
      <c r="O222" s="2"/>
      <c r="P222" s="2"/>
      <c r="Q222" s="2"/>
      <c r="R222" s="2"/>
      <c r="S222" s="2"/>
      <c r="T222" s="2"/>
      <c r="U222" s="2"/>
      <c r="V222" s="2"/>
      <c r="W222" s="2"/>
      <c r="X222" s="2"/>
      <c r="Y222" s="2"/>
      <c r="Z222" s="3"/>
      <c r="AA222" s="49"/>
      <c r="AB222" s="1"/>
    </row>
    <row r="223" customFormat="false" ht="15.75" hidden="false" customHeight="true" outlineLevel="0" collapsed="false">
      <c r="A223" s="1"/>
      <c r="B223" s="1"/>
      <c r="C223" s="1"/>
      <c r="D223" s="2"/>
      <c r="E223" s="2"/>
      <c r="F223" s="2"/>
      <c r="G223" s="2"/>
      <c r="H223" s="2"/>
      <c r="I223" s="2"/>
      <c r="J223" s="2"/>
      <c r="K223" s="2"/>
      <c r="L223" s="2"/>
      <c r="M223" s="2"/>
      <c r="N223" s="2"/>
      <c r="O223" s="2"/>
      <c r="P223" s="2"/>
      <c r="Q223" s="2"/>
      <c r="R223" s="2"/>
      <c r="S223" s="2"/>
      <c r="T223" s="2"/>
      <c r="U223" s="2"/>
      <c r="V223" s="2"/>
      <c r="W223" s="2"/>
      <c r="X223" s="2"/>
      <c r="Y223" s="2"/>
      <c r="Z223" s="3"/>
      <c r="AA223" s="49"/>
      <c r="AB223" s="1"/>
    </row>
    <row r="224" customFormat="false" ht="15.75" hidden="false" customHeight="true" outlineLevel="0" collapsed="false">
      <c r="A224" s="1"/>
      <c r="B224" s="1"/>
      <c r="C224" s="1"/>
      <c r="D224" s="2"/>
      <c r="E224" s="2"/>
      <c r="F224" s="2"/>
      <c r="G224" s="2"/>
      <c r="H224" s="2"/>
      <c r="I224" s="2"/>
      <c r="J224" s="2"/>
      <c r="K224" s="2"/>
      <c r="L224" s="2"/>
      <c r="M224" s="2"/>
      <c r="N224" s="2"/>
      <c r="O224" s="2"/>
      <c r="P224" s="2"/>
      <c r="Q224" s="2"/>
      <c r="R224" s="2"/>
      <c r="S224" s="2"/>
      <c r="T224" s="2"/>
      <c r="U224" s="2"/>
      <c r="V224" s="2"/>
      <c r="W224" s="2"/>
      <c r="X224" s="2"/>
      <c r="Y224" s="2"/>
      <c r="Z224" s="3"/>
      <c r="AA224" s="49"/>
      <c r="AB224" s="1"/>
    </row>
    <row r="225" customFormat="false" ht="15.75" hidden="false" customHeight="true" outlineLevel="0" collapsed="false">
      <c r="A225" s="1"/>
      <c r="B225" s="1"/>
      <c r="C225" s="1"/>
      <c r="D225" s="2"/>
      <c r="E225" s="2"/>
      <c r="F225" s="2"/>
      <c r="G225" s="2"/>
      <c r="H225" s="2"/>
      <c r="I225" s="2"/>
      <c r="J225" s="2"/>
      <c r="K225" s="2"/>
      <c r="L225" s="2"/>
      <c r="M225" s="2"/>
      <c r="N225" s="2"/>
      <c r="O225" s="2"/>
      <c r="P225" s="2"/>
      <c r="Q225" s="2"/>
      <c r="R225" s="2"/>
      <c r="S225" s="2"/>
      <c r="T225" s="2"/>
      <c r="U225" s="2"/>
      <c r="V225" s="2"/>
      <c r="W225" s="2"/>
      <c r="X225" s="2"/>
      <c r="Y225" s="2"/>
      <c r="Z225" s="3"/>
      <c r="AA225" s="49"/>
      <c r="AB225" s="1"/>
    </row>
    <row r="226" customFormat="false" ht="15.75" hidden="false" customHeight="true" outlineLevel="0" collapsed="false">
      <c r="A226" s="1"/>
      <c r="B226" s="1"/>
      <c r="C226" s="1"/>
      <c r="D226" s="2"/>
      <c r="E226" s="2"/>
      <c r="F226" s="2"/>
      <c r="G226" s="2"/>
      <c r="H226" s="2"/>
      <c r="I226" s="2"/>
      <c r="J226" s="2"/>
      <c r="K226" s="2"/>
      <c r="L226" s="2"/>
      <c r="M226" s="2"/>
      <c r="N226" s="2"/>
      <c r="O226" s="2"/>
      <c r="P226" s="2"/>
      <c r="Q226" s="2"/>
      <c r="R226" s="2"/>
      <c r="S226" s="2"/>
      <c r="T226" s="2"/>
      <c r="U226" s="2"/>
      <c r="V226" s="2"/>
      <c r="W226" s="2"/>
      <c r="X226" s="2"/>
      <c r="Y226" s="2"/>
      <c r="Z226" s="3"/>
      <c r="AA226" s="49"/>
      <c r="AB226" s="1"/>
    </row>
    <row r="227" customFormat="false" ht="15.75" hidden="false" customHeight="true" outlineLevel="0" collapsed="false">
      <c r="A227" s="1"/>
      <c r="B227" s="1"/>
      <c r="C227" s="1"/>
      <c r="D227" s="2"/>
      <c r="E227" s="2"/>
      <c r="F227" s="2"/>
      <c r="G227" s="2"/>
      <c r="H227" s="2"/>
      <c r="I227" s="2"/>
      <c r="J227" s="2"/>
      <c r="K227" s="2"/>
      <c r="L227" s="2"/>
      <c r="M227" s="2"/>
      <c r="N227" s="2"/>
      <c r="O227" s="2"/>
      <c r="P227" s="2"/>
      <c r="Q227" s="2"/>
      <c r="R227" s="2"/>
      <c r="S227" s="2"/>
      <c r="T227" s="2"/>
      <c r="U227" s="2"/>
      <c r="V227" s="2"/>
      <c r="W227" s="2"/>
      <c r="X227" s="2"/>
      <c r="Y227" s="2"/>
      <c r="Z227" s="3"/>
      <c r="AA227" s="49"/>
      <c r="AB227" s="1"/>
    </row>
    <row r="228" customFormat="false" ht="15.75" hidden="false" customHeight="true" outlineLevel="0" collapsed="false">
      <c r="A228" s="1"/>
      <c r="B228" s="1"/>
      <c r="C228" s="1"/>
      <c r="D228" s="2"/>
      <c r="E228" s="2"/>
      <c r="F228" s="2"/>
      <c r="G228" s="2"/>
      <c r="H228" s="2"/>
      <c r="I228" s="2"/>
      <c r="J228" s="2"/>
      <c r="K228" s="2"/>
      <c r="L228" s="2"/>
      <c r="M228" s="2"/>
      <c r="N228" s="2"/>
      <c r="O228" s="2"/>
      <c r="P228" s="2"/>
      <c r="Q228" s="2"/>
      <c r="R228" s="2"/>
      <c r="S228" s="2"/>
      <c r="T228" s="2"/>
      <c r="U228" s="2"/>
      <c r="V228" s="2"/>
      <c r="W228" s="2"/>
      <c r="X228" s="2"/>
      <c r="Y228" s="2"/>
      <c r="Z228" s="3"/>
      <c r="AA228" s="49"/>
      <c r="AB228" s="1"/>
    </row>
    <row r="229" customFormat="false" ht="15.75" hidden="false" customHeight="true" outlineLevel="0" collapsed="false">
      <c r="A229" s="1"/>
      <c r="B229" s="1"/>
      <c r="C229" s="1"/>
      <c r="D229" s="2"/>
      <c r="E229" s="2"/>
      <c r="F229" s="2"/>
      <c r="G229" s="2"/>
      <c r="H229" s="2"/>
      <c r="I229" s="2"/>
      <c r="J229" s="2"/>
      <c r="K229" s="2"/>
      <c r="L229" s="2"/>
      <c r="M229" s="2"/>
      <c r="N229" s="2"/>
      <c r="O229" s="2"/>
      <c r="P229" s="2"/>
      <c r="Q229" s="2"/>
      <c r="R229" s="2"/>
      <c r="S229" s="2"/>
      <c r="T229" s="2"/>
      <c r="U229" s="2"/>
      <c r="V229" s="2"/>
      <c r="W229" s="2"/>
      <c r="X229" s="2"/>
      <c r="Y229" s="2"/>
      <c r="Z229" s="3"/>
      <c r="AA229" s="49"/>
      <c r="AB229" s="1"/>
    </row>
    <row r="230" customFormat="false" ht="15.75" hidden="false" customHeight="true" outlineLevel="0" collapsed="false">
      <c r="A230" s="1"/>
      <c r="B230" s="1"/>
      <c r="C230" s="1"/>
      <c r="D230" s="2"/>
      <c r="E230" s="2"/>
      <c r="F230" s="2"/>
      <c r="G230" s="2"/>
      <c r="H230" s="2"/>
      <c r="I230" s="2"/>
      <c r="J230" s="2"/>
      <c r="K230" s="2"/>
      <c r="L230" s="2"/>
      <c r="M230" s="2"/>
      <c r="N230" s="2"/>
      <c r="O230" s="2"/>
      <c r="P230" s="2"/>
      <c r="Q230" s="2"/>
      <c r="R230" s="2"/>
      <c r="S230" s="2"/>
      <c r="T230" s="2"/>
      <c r="U230" s="2"/>
      <c r="V230" s="2"/>
      <c r="W230" s="2"/>
      <c r="X230" s="2"/>
      <c r="Y230" s="2"/>
      <c r="Z230" s="3"/>
      <c r="AA230" s="49"/>
      <c r="AB230" s="1"/>
    </row>
    <row r="231" customFormat="false" ht="15.75" hidden="false" customHeight="true" outlineLevel="0" collapsed="false">
      <c r="A231" s="1"/>
      <c r="B231" s="1"/>
      <c r="C231" s="1"/>
      <c r="D231" s="2"/>
      <c r="E231" s="2"/>
      <c r="F231" s="2"/>
      <c r="G231" s="2"/>
      <c r="H231" s="2"/>
      <c r="I231" s="2"/>
      <c r="J231" s="2"/>
      <c r="K231" s="2"/>
      <c r="L231" s="2"/>
      <c r="M231" s="2"/>
      <c r="N231" s="2"/>
      <c r="O231" s="2"/>
      <c r="P231" s="2"/>
      <c r="Q231" s="2"/>
      <c r="R231" s="2"/>
      <c r="S231" s="2"/>
      <c r="T231" s="2"/>
      <c r="U231" s="2"/>
      <c r="V231" s="2"/>
      <c r="W231" s="2"/>
      <c r="X231" s="2"/>
      <c r="Y231" s="2"/>
      <c r="Z231" s="3"/>
      <c r="AA231" s="49"/>
      <c r="AB231" s="1"/>
    </row>
    <row r="232" customFormat="false" ht="15.75" hidden="false" customHeight="true" outlineLevel="0" collapsed="false">
      <c r="A232" s="1"/>
      <c r="B232" s="1"/>
      <c r="C232" s="1"/>
      <c r="D232" s="2"/>
      <c r="E232" s="2"/>
      <c r="F232" s="2"/>
      <c r="G232" s="2"/>
      <c r="H232" s="2"/>
      <c r="I232" s="2"/>
      <c r="J232" s="2"/>
      <c r="K232" s="2"/>
      <c r="L232" s="2"/>
      <c r="M232" s="2"/>
      <c r="N232" s="2"/>
      <c r="O232" s="2"/>
      <c r="P232" s="2"/>
      <c r="Q232" s="2"/>
      <c r="R232" s="2"/>
      <c r="S232" s="2"/>
      <c r="T232" s="2"/>
      <c r="U232" s="2"/>
      <c r="V232" s="2"/>
      <c r="W232" s="2"/>
      <c r="X232" s="2"/>
      <c r="Y232" s="2"/>
      <c r="Z232" s="3"/>
      <c r="AA232" s="49"/>
      <c r="AB232" s="1"/>
    </row>
    <row r="233" customFormat="false" ht="15.75" hidden="false" customHeight="true" outlineLevel="0" collapsed="false">
      <c r="A233" s="1"/>
      <c r="B233" s="1"/>
      <c r="C233" s="1"/>
      <c r="D233" s="2"/>
      <c r="E233" s="2"/>
      <c r="F233" s="2"/>
      <c r="G233" s="2"/>
      <c r="H233" s="2"/>
      <c r="I233" s="2"/>
      <c r="J233" s="2"/>
      <c r="K233" s="2"/>
      <c r="L233" s="2"/>
      <c r="M233" s="2"/>
      <c r="N233" s="2"/>
      <c r="O233" s="2"/>
      <c r="P233" s="2"/>
      <c r="Q233" s="2"/>
      <c r="R233" s="2"/>
      <c r="S233" s="2"/>
      <c r="T233" s="2"/>
      <c r="U233" s="2"/>
      <c r="V233" s="2"/>
      <c r="W233" s="2"/>
      <c r="X233" s="2"/>
      <c r="Y233" s="2"/>
      <c r="Z233" s="3"/>
      <c r="AA233" s="49"/>
      <c r="AB233" s="1"/>
    </row>
    <row r="234" customFormat="false" ht="15.75" hidden="false" customHeight="true" outlineLevel="0" collapsed="false">
      <c r="A234" s="1"/>
      <c r="B234" s="1"/>
      <c r="C234" s="1"/>
      <c r="D234" s="2"/>
      <c r="E234" s="2"/>
      <c r="F234" s="2"/>
      <c r="G234" s="2"/>
      <c r="H234" s="2"/>
      <c r="I234" s="2"/>
      <c r="J234" s="2"/>
      <c r="K234" s="2"/>
      <c r="L234" s="2"/>
      <c r="M234" s="2"/>
      <c r="N234" s="2"/>
      <c r="O234" s="2"/>
      <c r="P234" s="2"/>
      <c r="Q234" s="2"/>
      <c r="R234" s="2"/>
      <c r="S234" s="2"/>
      <c r="T234" s="2"/>
      <c r="U234" s="2"/>
      <c r="V234" s="2"/>
      <c r="W234" s="2"/>
      <c r="X234" s="2"/>
      <c r="Y234" s="2"/>
      <c r="Z234" s="3"/>
      <c r="AA234" s="49"/>
      <c r="AB234" s="1"/>
    </row>
    <row r="235" customFormat="false" ht="15.75" hidden="false" customHeight="true" outlineLevel="0" collapsed="false">
      <c r="A235" s="1"/>
      <c r="B235" s="1"/>
      <c r="C235" s="1"/>
      <c r="D235" s="2"/>
      <c r="E235" s="2"/>
      <c r="F235" s="2"/>
      <c r="G235" s="2"/>
      <c r="H235" s="2"/>
      <c r="I235" s="2"/>
      <c r="J235" s="2"/>
      <c r="K235" s="2"/>
      <c r="L235" s="2"/>
      <c r="M235" s="2"/>
      <c r="N235" s="2"/>
      <c r="O235" s="2"/>
      <c r="P235" s="2"/>
      <c r="Q235" s="2"/>
      <c r="R235" s="2"/>
      <c r="S235" s="2"/>
      <c r="T235" s="2"/>
      <c r="U235" s="2"/>
      <c r="V235" s="2"/>
      <c r="W235" s="2"/>
      <c r="X235" s="2"/>
      <c r="Y235" s="2"/>
      <c r="Z235" s="3"/>
      <c r="AA235" s="49"/>
      <c r="AB235" s="1"/>
    </row>
    <row r="236" customFormat="false" ht="15.75" hidden="false" customHeight="true" outlineLevel="0" collapsed="false">
      <c r="A236" s="1"/>
      <c r="B236" s="1"/>
      <c r="C236" s="1"/>
      <c r="D236" s="2"/>
      <c r="E236" s="2"/>
      <c r="F236" s="2"/>
      <c r="G236" s="2"/>
      <c r="H236" s="2"/>
      <c r="I236" s="2"/>
      <c r="J236" s="2"/>
      <c r="K236" s="2"/>
      <c r="L236" s="2"/>
      <c r="M236" s="2"/>
      <c r="N236" s="2"/>
      <c r="O236" s="2"/>
      <c r="P236" s="2"/>
      <c r="Q236" s="2"/>
      <c r="R236" s="2"/>
      <c r="S236" s="2"/>
      <c r="T236" s="2"/>
      <c r="U236" s="2"/>
      <c r="V236" s="2"/>
      <c r="W236" s="2"/>
      <c r="X236" s="2"/>
      <c r="Y236" s="2"/>
      <c r="Z236" s="3"/>
      <c r="AA236" s="49"/>
      <c r="AB236" s="1"/>
    </row>
    <row r="237" customFormat="false" ht="15.75" hidden="false" customHeight="true" outlineLevel="0" collapsed="false">
      <c r="A237" s="1"/>
      <c r="B237" s="1"/>
      <c r="C237" s="1"/>
      <c r="D237" s="2"/>
      <c r="E237" s="2"/>
      <c r="F237" s="2"/>
      <c r="G237" s="2"/>
      <c r="H237" s="2"/>
      <c r="I237" s="2"/>
      <c r="J237" s="2"/>
      <c r="K237" s="2"/>
      <c r="L237" s="2"/>
      <c r="M237" s="2"/>
      <c r="N237" s="2"/>
      <c r="O237" s="2"/>
      <c r="P237" s="2"/>
      <c r="Q237" s="2"/>
      <c r="R237" s="2"/>
      <c r="S237" s="2"/>
      <c r="T237" s="2"/>
      <c r="U237" s="2"/>
      <c r="V237" s="2"/>
      <c r="W237" s="2"/>
      <c r="X237" s="2"/>
      <c r="Y237" s="2"/>
      <c r="Z237" s="3"/>
      <c r="AA237" s="49"/>
      <c r="AB237" s="1"/>
    </row>
    <row r="238" customFormat="false" ht="15.75" hidden="false" customHeight="true" outlineLevel="0" collapsed="false">
      <c r="A238" s="1"/>
      <c r="B238" s="1"/>
      <c r="C238" s="1"/>
      <c r="D238" s="2"/>
      <c r="E238" s="2"/>
      <c r="F238" s="2"/>
      <c r="G238" s="2"/>
      <c r="H238" s="2"/>
      <c r="I238" s="2"/>
      <c r="J238" s="2"/>
      <c r="K238" s="2"/>
      <c r="L238" s="2"/>
      <c r="M238" s="2"/>
      <c r="N238" s="2"/>
      <c r="O238" s="2"/>
      <c r="P238" s="2"/>
      <c r="Q238" s="2"/>
      <c r="R238" s="2"/>
      <c r="S238" s="2"/>
      <c r="T238" s="2"/>
      <c r="U238" s="2"/>
      <c r="V238" s="2"/>
      <c r="W238" s="2"/>
      <c r="X238" s="2"/>
      <c r="Y238" s="2"/>
      <c r="Z238" s="3"/>
      <c r="AA238" s="49"/>
      <c r="AB238" s="1"/>
    </row>
    <row r="239" customFormat="false" ht="15.75" hidden="false" customHeight="true" outlineLevel="0" collapsed="false">
      <c r="A239" s="1"/>
      <c r="B239" s="1"/>
      <c r="C239" s="1"/>
      <c r="D239" s="2"/>
      <c r="E239" s="2"/>
      <c r="F239" s="2"/>
      <c r="G239" s="2"/>
      <c r="H239" s="2"/>
      <c r="I239" s="2"/>
      <c r="J239" s="2"/>
      <c r="K239" s="2"/>
      <c r="L239" s="2"/>
      <c r="M239" s="2"/>
      <c r="N239" s="2"/>
      <c r="O239" s="2"/>
      <c r="P239" s="2"/>
      <c r="Q239" s="2"/>
      <c r="R239" s="2"/>
      <c r="S239" s="2"/>
      <c r="T239" s="2"/>
      <c r="U239" s="2"/>
      <c r="V239" s="2"/>
      <c r="W239" s="2"/>
      <c r="X239" s="2"/>
      <c r="Y239" s="2"/>
      <c r="Z239" s="3"/>
      <c r="AA239" s="49"/>
      <c r="AB239" s="1"/>
    </row>
    <row r="240" customFormat="false" ht="15.75" hidden="false" customHeight="true" outlineLevel="0" collapsed="false">
      <c r="A240" s="1"/>
      <c r="B240" s="1"/>
      <c r="C240" s="1"/>
      <c r="D240" s="2"/>
      <c r="E240" s="2"/>
      <c r="F240" s="2"/>
      <c r="G240" s="2"/>
      <c r="H240" s="2"/>
      <c r="I240" s="2"/>
      <c r="J240" s="2"/>
      <c r="K240" s="2"/>
      <c r="L240" s="2"/>
      <c r="M240" s="2"/>
      <c r="N240" s="2"/>
      <c r="O240" s="2"/>
      <c r="P240" s="2"/>
      <c r="Q240" s="2"/>
      <c r="R240" s="2"/>
      <c r="S240" s="2"/>
      <c r="T240" s="2"/>
      <c r="U240" s="2"/>
      <c r="V240" s="2"/>
      <c r="W240" s="2"/>
      <c r="X240" s="2"/>
      <c r="Y240" s="2"/>
      <c r="Z240" s="3"/>
      <c r="AA240" s="49"/>
      <c r="AB240" s="1"/>
    </row>
    <row r="241" customFormat="false" ht="15.75" hidden="false" customHeight="true" outlineLevel="0" collapsed="false">
      <c r="A241" s="1"/>
      <c r="B241" s="1"/>
      <c r="C241" s="1"/>
      <c r="D241" s="2"/>
      <c r="E241" s="2"/>
      <c r="F241" s="2"/>
      <c r="G241" s="2"/>
      <c r="H241" s="2"/>
      <c r="I241" s="2"/>
      <c r="J241" s="2"/>
      <c r="K241" s="2"/>
      <c r="L241" s="2"/>
      <c r="M241" s="2"/>
      <c r="N241" s="2"/>
      <c r="O241" s="2"/>
      <c r="P241" s="2"/>
      <c r="Q241" s="2"/>
      <c r="R241" s="2"/>
      <c r="S241" s="2"/>
      <c r="T241" s="2"/>
      <c r="U241" s="2"/>
      <c r="V241" s="2"/>
      <c r="W241" s="2"/>
      <c r="X241" s="2"/>
      <c r="Y241" s="2"/>
      <c r="Z241" s="3"/>
      <c r="AA241" s="49"/>
      <c r="AB241" s="1"/>
    </row>
    <row r="242" customFormat="false" ht="15.75" hidden="false" customHeight="true" outlineLevel="0" collapsed="false">
      <c r="A242" s="1"/>
      <c r="B242" s="1"/>
      <c r="C242" s="1"/>
      <c r="D242" s="2"/>
      <c r="E242" s="2"/>
      <c r="F242" s="2"/>
      <c r="G242" s="2"/>
      <c r="H242" s="2"/>
      <c r="I242" s="2"/>
      <c r="J242" s="2"/>
      <c r="K242" s="2"/>
      <c r="L242" s="2"/>
      <c r="M242" s="2"/>
      <c r="N242" s="2"/>
      <c r="O242" s="2"/>
      <c r="P242" s="2"/>
      <c r="Q242" s="2"/>
      <c r="R242" s="2"/>
      <c r="S242" s="2"/>
      <c r="T242" s="2"/>
      <c r="U242" s="2"/>
      <c r="V242" s="2"/>
      <c r="W242" s="2"/>
      <c r="X242" s="2"/>
      <c r="Y242" s="2"/>
      <c r="Z242" s="3"/>
      <c r="AA242" s="49"/>
      <c r="AB242" s="1"/>
    </row>
    <row r="243" customFormat="false" ht="15.75" hidden="false" customHeight="true" outlineLevel="0" collapsed="false">
      <c r="A243" s="1"/>
      <c r="B243" s="1"/>
      <c r="C243" s="1"/>
      <c r="D243" s="2"/>
      <c r="E243" s="2"/>
      <c r="F243" s="2"/>
      <c r="G243" s="2"/>
      <c r="H243" s="2"/>
      <c r="I243" s="2"/>
      <c r="J243" s="2"/>
      <c r="K243" s="2"/>
      <c r="L243" s="2"/>
      <c r="M243" s="2"/>
      <c r="N243" s="2"/>
      <c r="O243" s="2"/>
      <c r="P243" s="2"/>
      <c r="Q243" s="2"/>
      <c r="R243" s="2"/>
      <c r="S243" s="2"/>
      <c r="T243" s="2"/>
      <c r="U243" s="2"/>
      <c r="V243" s="2"/>
      <c r="W243" s="2"/>
      <c r="X243" s="2"/>
      <c r="Y243" s="2"/>
      <c r="Z243" s="3"/>
      <c r="AA243" s="49"/>
      <c r="AB243" s="1"/>
    </row>
    <row r="244" customFormat="false" ht="15.75" hidden="false" customHeight="true" outlineLevel="0" collapsed="false">
      <c r="A244" s="1"/>
      <c r="B244" s="1"/>
      <c r="C244" s="1"/>
      <c r="D244" s="2"/>
      <c r="E244" s="2"/>
      <c r="F244" s="2"/>
      <c r="G244" s="2"/>
      <c r="H244" s="2"/>
      <c r="I244" s="2"/>
      <c r="J244" s="2"/>
      <c r="K244" s="2"/>
      <c r="L244" s="2"/>
      <c r="M244" s="2"/>
      <c r="N244" s="2"/>
      <c r="O244" s="2"/>
      <c r="P244" s="2"/>
      <c r="Q244" s="2"/>
      <c r="R244" s="2"/>
      <c r="S244" s="2"/>
      <c r="T244" s="2"/>
      <c r="U244" s="2"/>
      <c r="V244" s="2"/>
      <c r="W244" s="2"/>
      <c r="X244" s="2"/>
      <c r="Y244" s="2"/>
      <c r="Z244" s="3"/>
      <c r="AA244" s="49"/>
      <c r="AB244" s="1"/>
    </row>
    <row r="245" customFormat="false" ht="15.75" hidden="false" customHeight="true" outlineLevel="0" collapsed="false">
      <c r="A245" s="1"/>
      <c r="B245" s="1"/>
      <c r="C245" s="1"/>
      <c r="D245" s="2"/>
      <c r="E245" s="2"/>
      <c r="F245" s="2"/>
      <c r="G245" s="2"/>
      <c r="H245" s="2"/>
      <c r="I245" s="2"/>
      <c r="J245" s="2"/>
      <c r="K245" s="2"/>
      <c r="L245" s="2"/>
      <c r="M245" s="2"/>
      <c r="N245" s="2"/>
      <c r="O245" s="2"/>
      <c r="P245" s="2"/>
      <c r="Q245" s="2"/>
      <c r="R245" s="2"/>
      <c r="S245" s="2"/>
      <c r="T245" s="2"/>
      <c r="U245" s="2"/>
      <c r="V245" s="2"/>
      <c r="W245" s="2"/>
      <c r="X245" s="2"/>
      <c r="Y245" s="2"/>
      <c r="Z245" s="3"/>
      <c r="AA245" s="49"/>
      <c r="AB245" s="1"/>
    </row>
    <row r="246" customFormat="false" ht="15.75" hidden="false" customHeight="true" outlineLevel="0" collapsed="false">
      <c r="A246" s="1"/>
      <c r="B246" s="1"/>
      <c r="C246" s="1"/>
      <c r="D246" s="2"/>
      <c r="E246" s="2"/>
      <c r="F246" s="2"/>
      <c r="G246" s="2"/>
      <c r="H246" s="2"/>
      <c r="I246" s="2"/>
      <c r="J246" s="2"/>
      <c r="K246" s="2"/>
      <c r="L246" s="2"/>
      <c r="M246" s="2"/>
      <c r="N246" s="2"/>
      <c r="O246" s="2"/>
      <c r="P246" s="2"/>
      <c r="Q246" s="2"/>
      <c r="R246" s="2"/>
      <c r="S246" s="2"/>
      <c r="T246" s="2"/>
      <c r="U246" s="2"/>
      <c r="V246" s="2"/>
      <c r="W246" s="2"/>
      <c r="X246" s="2"/>
      <c r="Y246" s="2"/>
      <c r="Z246" s="3"/>
      <c r="AA246" s="49"/>
      <c r="AB246" s="1"/>
    </row>
    <row r="247" customFormat="false" ht="15.75" hidden="false" customHeight="true" outlineLevel="0" collapsed="false">
      <c r="A247" s="1"/>
      <c r="B247" s="1"/>
      <c r="C247" s="1"/>
      <c r="D247" s="2"/>
      <c r="E247" s="2"/>
      <c r="F247" s="2"/>
      <c r="G247" s="2"/>
      <c r="H247" s="2"/>
      <c r="I247" s="2"/>
      <c r="J247" s="2"/>
      <c r="K247" s="2"/>
      <c r="L247" s="2"/>
      <c r="M247" s="2"/>
      <c r="N247" s="2"/>
      <c r="O247" s="2"/>
      <c r="P247" s="2"/>
      <c r="Q247" s="2"/>
      <c r="R247" s="2"/>
      <c r="S247" s="2"/>
      <c r="T247" s="2"/>
      <c r="U247" s="2"/>
      <c r="V247" s="2"/>
      <c r="W247" s="2"/>
      <c r="X247" s="2"/>
      <c r="Y247" s="2"/>
      <c r="Z247" s="3"/>
      <c r="AA247" s="49"/>
      <c r="AB247" s="1"/>
    </row>
    <row r="248" customFormat="false" ht="15.75" hidden="false" customHeight="true" outlineLevel="0" collapsed="false">
      <c r="A248" s="1"/>
      <c r="B248" s="1"/>
      <c r="C248" s="1"/>
      <c r="D248" s="2"/>
      <c r="E248" s="2"/>
      <c r="F248" s="2"/>
      <c r="G248" s="2"/>
      <c r="H248" s="2"/>
      <c r="I248" s="2"/>
      <c r="J248" s="2"/>
      <c r="K248" s="2"/>
      <c r="L248" s="2"/>
      <c r="M248" s="2"/>
      <c r="N248" s="2"/>
      <c r="O248" s="2"/>
      <c r="P248" s="2"/>
      <c r="Q248" s="2"/>
      <c r="R248" s="2"/>
      <c r="S248" s="2"/>
      <c r="T248" s="2"/>
      <c r="U248" s="2"/>
      <c r="V248" s="2"/>
      <c r="W248" s="2"/>
      <c r="X248" s="2"/>
      <c r="Y248" s="2"/>
      <c r="Z248" s="3"/>
      <c r="AA248" s="49"/>
      <c r="AB248" s="1"/>
    </row>
    <row r="249" customFormat="false" ht="15.75" hidden="false" customHeight="true" outlineLevel="0" collapsed="false">
      <c r="A249" s="1"/>
      <c r="B249" s="1"/>
      <c r="C249" s="1"/>
      <c r="D249" s="2"/>
      <c r="E249" s="2"/>
      <c r="F249" s="2"/>
      <c r="G249" s="2"/>
      <c r="H249" s="2"/>
      <c r="I249" s="2"/>
      <c r="J249" s="2"/>
      <c r="K249" s="2"/>
      <c r="L249" s="2"/>
      <c r="M249" s="2"/>
      <c r="N249" s="2"/>
      <c r="O249" s="2"/>
      <c r="P249" s="2"/>
      <c r="Q249" s="2"/>
      <c r="R249" s="2"/>
      <c r="S249" s="2"/>
      <c r="T249" s="2"/>
      <c r="U249" s="2"/>
      <c r="V249" s="2"/>
      <c r="W249" s="2"/>
      <c r="X249" s="2"/>
      <c r="Y249" s="2"/>
      <c r="Z249" s="3"/>
      <c r="AA249" s="49"/>
      <c r="AB249" s="1"/>
    </row>
    <row r="250" customFormat="false" ht="15.75" hidden="false" customHeight="true" outlineLevel="0" collapsed="false">
      <c r="A250" s="1"/>
      <c r="B250" s="1"/>
      <c r="C250" s="1"/>
      <c r="D250" s="2"/>
      <c r="E250" s="2"/>
      <c r="F250" s="2"/>
      <c r="G250" s="2"/>
      <c r="H250" s="2"/>
      <c r="I250" s="2"/>
      <c r="J250" s="2"/>
      <c r="K250" s="2"/>
      <c r="L250" s="2"/>
      <c r="M250" s="2"/>
      <c r="N250" s="2"/>
      <c r="O250" s="2"/>
      <c r="P250" s="2"/>
      <c r="Q250" s="2"/>
      <c r="R250" s="2"/>
      <c r="S250" s="2"/>
      <c r="T250" s="2"/>
      <c r="U250" s="2"/>
      <c r="V250" s="2"/>
      <c r="W250" s="2"/>
      <c r="X250" s="2"/>
      <c r="Y250" s="2"/>
      <c r="Z250" s="3"/>
      <c r="AA250" s="49"/>
      <c r="AB250" s="1"/>
    </row>
    <row r="251" customFormat="false" ht="15.75" hidden="false" customHeight="true" outlineLevel="0" collapsed="false">
      <c r="A251" s="1"/>
      <c r="B251" s="1"/>
      <c r="C251" s="1"/>
      <c r="D251" s="2"/>
      <c r="E251" s="2"/>
      <c r="F251" s="2"/>
      <c r="G251" s="2"/>
      <c r="H251" s="2"/>
      <c r="I251" s="2"/>
      <c r="J251" s="2"/>
      <c r="K251" s="2"/>
      <c r="L251" s="2"/>
      <c r="M251" s="2"/>
      <c r="N251" s="2"/>
      <c r="O251" s="2"/>
      <c r="P251" s="2"/>
      <c r="Q251" s="2"/>
      <c r="R251" s="2"/>
      <c r="S251" s="2"/>
      <c r="T251" s="2"/>
      <c r="U251" s="2"/>
      <c r="V251" s="2"/>
      <c r="W251" s="2"/>
      <c r="X251" s="2"/>
      <c r="Y251" s="2"/>
      <c r="Z251" s="3"/>
      <c r="AA251" s="49"/>
      <c r="AB251" s="1"/>
    </row>
    <row r="252" customFormat="false" ht="15.75" hidden="false" customHeight="true" outlineLevel="0" collapsed="false">
      <c r="A252" s="1"/>
      <c r="B252" s="1"/>
      <c r="C252" s="1"/>
      <c r="D252" s="2"/>
      <c r="E252" s="2"/>
      <c r="F252" s="2"/>
      <c r="G252" s="2"/>
      <c r="H252" s="2"/>
      <c r="I252" s="2"/>
      <c r="J252" s="2"/>
      <c r="K252" s="2"/>
      <c r="L252" s="2"/>
      <c r="M252" s="2"/>
      <c r="N252" s="2"/>
      <c r="O252" s="2"/>
      <c r="P252" s="2"/>
      <c r="Q252" s="2"/>
      <c r="R252" s="2"/>
      <c r="S252" s="2"/>
      <c r="T252" s="2"/>
      <c r="U252" s="2"/>
      <c r="V252" s="2"/>
      <c r="W252" s="2"/>
      <c r="X252" s="2"/>
      <c r="Y252" s="2"/>
      <c r="Z252" s="3"/>
      <c r="AA252" s="49"/>
      <c r="AB252" s="1"/>
    </row>
    <row r="253" customFormat="false" ht="15.75" hidden="false" customHeight="true" outlineLevel="0" collapsed="false">
      <c r="A253" s="1"/>
      <c r="B253" s="1"/>
      <c r="C253" s="1"/>
      <c r="D253" s="2"/>
      <c r="E253" s="2"/>
      <c r="F253" s="2"/>
      <c r="G253" s="2"/>
      <c r="H253" s="2"/>
      <c r="I253" s="2"/>
      <c r="J253" s="2"/>
      <c r="K253" s="2"/>
      <c r="L253" s="2"/>
      <c r="M253" s="2"/>
      <c r="N253" s="2"/>
      <c r="O253" s="2"/>
      <c r="P253" s="2"/>
      <c r="Q253" s="2"/>
      <c r="R253" s="2"/>
      <c r="S253" s="2"/>
      <c r="T253" s="2"/>
      <c r="U253" s="2"/>
      <c r="V253" s="2"/>
      <c r="W253" s="2"/>
      <c r="X253" s="2"/>
      <c r="Y253" s="2"/>
      <c r="Z253" s="3"/>
      <c r="AA253" s="49"/>
      <c r="AB253" s="1"/>
    </row>
    <row r="254" customFormat="false" ht="15.75" hidden="false" customHeight="true" outlineLevel="0" collapsed="false">
      <c r="A254" s="1"/>
      <c r="B254" s="1"/>
      <c r="C254" s="1"/>
      <c r="D254" s="2"/>
      <c r="E254" s="2"/>
      <c r="F254" s="2"/>
      <c r="G254" s="2"/>
      <c r="H254" s="2"/>
      <c r="I254" s="2"/>
      <c r="J254" s="2"/>
      <c r="K254" s="2"/>
      <c r="L254" s="2"/>
      <c r="M254" s="2"/>
      <c r="N254" s="2"/>
      <c r="O254" s="2"/>
      <c r="P254" s="2"/>
      <c r="Q254" s="2"/>
      <c r="R254" s="2"/>
      <c r="S254" s="2"/>
      <c r="T254" s="2"/>
      <c r="U254" s="2"/>
      <c r="V254" s="2"/>
      <c r="W254" s="2"/>
      <c r="X254" s="2"/>
      <c r="Y254" s="2"/>
      <c r="Z254" s="3"/>
      <c r="AA254" s="49"/>
      <c r="AB254" s="1"/>
    </row>
    <row r="255" customFormat="false" ht="15.75" hidden="false" customHeight="true" outlineLevel="0" collapsed="false">
      <c r="A255" s="1"/>
      <c r="B255" s="1"/>
      <c r="C255" s="1"/>
      <c r="D255" s="2"/>
      <c r="E255" s="2"/>
      <c r="F255" s="2"/>
      <c r="G255" s="2"/>
      <c r="H255" s="2"/>
      <c r="I255" s="2"/>
      <c r="J255" s="2"/>
      <c r="K255" s="2"/>
      <c r="L255" s="2"/>
      <c r="M255" s="2"/>
      <c r="N255" s="2"/>
      <c r="O255" s="2"/>
      <c r="P255" s="2"/>
      <c r="Q255" s="2"/>
      <c r="R255" s="2"/>
      <c r="S255" s="2"/>
      <c r="T255" s="2"/>
      <c r="U255" s="2"/>
      <c r="V255" s="2"/>
      <c r="W255" s="2"/>
      <c r="X255" s="2"/>
      <c r="Y255" s="2"/>
      <c r="Z255" s="3"/>
      <c r="AA255" s="49"/>
      <c r="AB255" s="1"/>
    </row>
    <row r="256" customFormat="false" ht="15.75" hidden="false" customHeight="true" outlineLevel="0" collapsed="false">
      <c r="A256" s="1"/>
      <c r="B256" s="1"/>
      <c r="C256" s="1"/>
      <c r="D256" s="2"/>
      <c r="E256" s="2"/>
      <c r="F256" s="2"/>
      <c r="G256" s="2"/>
      <c r="H256" s="2"/>
      <c r="I256" s="2"/>
      <c r="J256" s="2"/>
      <c r="K256" s="2"/>
      <c r="L256" s="2"/>
      <c r="M256" s="2"/>
      <c r="N256" s="2"/>
      <c r="O256" s="2"/>
      <c r="P256" s="2"/>
      <c r="Q256" s="2"/>
      <c r="R256" s="2"/>
      <c r="S256" s="2"/>
      <c r="T256" s="2"/>
      <c r="U256" s="2"/>
      <c r="V256" s="2"/>
      <c r="W256" s="2"/>
      <c r="X256" s="2"/>
      <c r="Y256" s="2"/>
      <c r="Z256" s="3"/>
      <c r="AA256" s="49"/>
      <c r="AB256" s="1"/>
    </row>
    <row r="257" customFormat="false" ht="15.75" hidden="false" customHeight="true" outlineLevel="0" collapsed="false">
      <c r="A257" s="1"/>
      <c r="B257" s="1"/>
      <c r="C257" s="1"/>
      <c r="D257" s="2"/>
      <c r="E257" s="2"/>
      <c r="F257" s="2"/>
      <c r="G257" s="2"/>
      <c r="H257" s="2"/>
      <c r="I257" s="2"/>
      <c r="J257" s="2"/>
      <c r="K257" s="2"/>
      <c r="L257" s="2"/>
      <c r="M257" s="2"/>
      <c r="N257" s="2"/>
      <c r="O257" s="2"/>
      <c r="P257" s="2"/>
      <c r="Q257" s="2"/>
      <c r="R257" s="2"/>
      <c r="S257" s="2"/>
      <c r="T257" s="2"/>
      <c r="U257" s="2"/>
      <c r="V257" s="2"/>
      <c r="W257" s="2"/>
      <c r="X257" s="2"/>
      <c r="Y257" s="2"/>
      <c r="Z257" s="3"/>
      <c r="AA257" s="49"/>
      <c r="AB257" s="1"/>
    </row>
    <row r="258" customFormat="false" ht="15.75" hidden="false" customHeight="true" outlineLevel="0" collapsed="false">
      <c r="A258" s="1"/>
      <c r="B258" s="1"/>
      <c r="C258" s="1"/>
      <c r="D258" s="2"/>
      <c r="E258" s="2"/>
      <c r="F258" s="2"/>
      <c r="G258" s="2"/>
      <c r="H258" s="2"/>
      <c r="I258" s="2"/>
      <c r="J258" s="2"/>
      <c r="K258" s="2"/>
      <c r="L258" s="2"/>
      <c r="M258" s="2"/>
      <c r="N258" s="2"/>
      <c r="O258" s="2"/>
      <c r="P258" s="2"/>
      <c r="Q258" s="2"/>
      <c r="R258" s="2"/>
      <c r="S258" s="2"/>
      <c r="T258" s="2"/>
      <c r="U258" s="2"/>
      <c r="V258" s="2"/>
      <c r="W258" s="2"/>
      <c r="X258" s="2"/>
      <c r="Y258" s="2"/>
      <c r="Z258" s="3"/>
      <c r="AA258" s="49"/>
      <c r="AB258" s="1"/>
    </row>
    <row r="259" customFormat="false" ht="15.75" hidden="false" customHeight="true" outlineLevel="0" collapsed="false">
      <c r="A259" s="1"/>
      <c r="B259" s="1"/>
      <c r="C259" s="1"/>
      <c r="D259" s="2"/>
      <c r="E259" s="2"/>
      <c r="F259" s="2"/>
      <c r="G259" s="2"/>
      <c r="H259" s="2"/>
      <c r="I259" s="2"/>
      <c r="J259" s="2"/>
      <c r="K259" s="2"/>
      <c r="L259" s="2"/>
      <c r="M259" s="2"/>
      <c r="N259" s="2"/>
      <c r="O259" s="2"/>
      <c r="P259" s="2"/>
      <c r="Q259" s="2"/>
      <c r="R259" s="2"/>
      <c r="S259" s="2"/>
      <c r="T259" s="2"/>
      <c r="U259" s="2"/>
      <c r="V259" s="2"/>
      <c r="W259" s="2"/>
      <c r="X259" s="2"/>
      <c r="Y259" s="2"/>
      <c r="Z259" s="3"/>
      <c r="AA259" s="49"/>
      <c r="AB259" s="1"/>
    </row>
    <row r="260" customFormat="false" ht="15.75" hidden="false" customHeight="true" outlineLevel="0" collapsed="false">
      <c r="A260" s="1"/>
      <c r="B260" s="1"/>
      <c r="C260" s="1"/>
      <c r="D260" s="2"/>
      <c r="E260" s="2"/>
      <c r="F260" s="2"/>
      <c r="G260" s="2"/>
      <c r="H260" s="2"/>
      <c r="I260" s="2"/>
      <c r="J260" s="2"/>
      <c r="K260" s="2"/>
      <c r="L260" s="2"/>
      <c r="M260" s="2"/>
      <c r="N260" s="2"/>
      <c r="O260" s="2"/>
      <c r="P260" s="2"/>
      <c r="Q260" s="2"/>
      <c r="R260" s="2"/>
      <c r="S260" s="2"/>
      <c r="T260" s="2"/>
      <c r="U260" s="2"/>
      <c r="V260" s="2"/>
      <c r="W260" s="2"/>
      <c r="X260" s="2"/>
      <c r="Y260" s="2"/>
      <c r="Z260" s="3"/>
      <c r="AA260" s="49"/>
      <c r="AB260" s="1"/>
    </row>
    <row r="261" customFormat="false" ht="15.75" hidden="false" customHeight="true" outlineLevel="0" collapsed="false">
      <c r="A261" s="1"/>
      <c r="B261" s="1"/>
      <c r="C261" s="1"/>
      <c r="D261" s="2"/>
      <c r="E261" s="2"/>
      <c r="F261" s="2"/>
      <c r="G261" s="2"/>
      <c r="H261" s="2"/>
      <c r="I261" s="2"/>
      <c r="J261" s="2"/>
      <c r="K261" s="2"/>
      <c r="L261" s="2"/>
      <c r="M261" s="2"/>
      <c r="N261" s="2"/>
      <c r="O261" s="2"/>
      <c r="P261" s="2"/>
      <c r="Q261" s="2"/>
      <c r="R261" s="2"/>
      <c r="S261" s="2"/>
      <c r="T261" s="2"/>
      <c r="U261" s="2"/>
      <c r="V261" s="2"/>
      <c r="W261" s="2"/>
      <c r="X261" s="2"/>
      <c r="Y261" s="2"/>
      <c r="Z261" s="3"/>
      <c r="AA261" s="49"/>
      <c r="AB261" s="1"/>
    </row>
    <row r="262" customFormat="false" ht="15.75" hidden="false" customHeight="true" outlineLevel="0" collapsed="false">
      <c r="A262" s="1"/>
      <c r="B262" s="1"/>
      <c r="C262" s="1"/>
      <c r="D262" s="2"/>
      <c r="E262" s="2"/>
      <c r="F262" s="2"/>
      <c r="G262" s="2"/>
      <c r="H262" s="2"/>
      <c r="I262" s="2"/>
      <c r="J262" s="2"/>
      <c r="K262" s="2"/>
      <c r="L262" s="2"/>
      <c r="M262" s="2"/>
      <c r="N262" s="2"/>
      <c r="O262" s="2"/>
      <c r="P262" s="2"/>
      <c r="Q262" s="2"/>
      <c r="R262" s="2"/>
      <c r="S262" s="2"/>
      <c r="T262" s="2"/>
      <c r="U262" s="2"/>
      <c r="V262" s="2"/>
      <c r="W262" s="2"/>
      <c r="X262" s="2"/>
      <c r="Y262" s="2"/>
      <c r="Z262" s="3"/>
      <c r="AA262" s="49"/>
      <c r="AB262" s="1"/>
    </row>
    <row r="263" customFormat="false" ht="15.75" hidden="false" customHeight="true" outlineLevel="0" collapsed="false">
      <c r="A263" s="1"/>
      <c r="B263" s="1"/>
      <c r="C263" s="1"/>
      <c r="D263" s="2"/>
      <c r="E263" s="2"/>
      <c r="F263" s="2"/>
      <c r="G263" s="2"/>
      <c r="H263" s="2"/>
      <c r="I263" s="2"/>
      <c r="J263" s="2"/>
      <c r="K263" s="2"/>
      <c r="L263" s="2"/>
      <c r="M263" s="2"/>
      <c r="N263" s="2"/>
      <c r="O263" s="2"/>
      <c r="P263" s="2"/>
      <c r="Q263" s="2"/>
      <c r="R263" s="2"/>
      <c r="S263" s="2"/>
      <c r="T263" s="2"/>
      <c r="U263" s="2"/>
      <c r="V263" s="2"/>
      <c r="W263" s="2"/>
      <c r="X263" s="2"/>
      <c r="Y263" s="2"/>
      <c r="Z263" s="3"/>
      <c r="AA263" s="49"/>
      <c r="AB263" s="1"/>
    </row>
    <row r="264" customFormat="false" ht="15.75" hidden="false" customHeight="true" outlineLevel="0" collapsed="false">
      <c r="A264" s="1"/>
      <c r="B264" s="1"/>
      <c r="C264" s="1"/>
      <c r="D264" s="2"/>
      <c r="E264" s="2"/>
      <c r="F264" s="2"/>
      <c r="G264" s="2"/>
      <c r="H264" s="2"/>
      <c r="I264" s="2"/>
      <c r="J264" s="2"/>
      <c r="K264" s="2"/>
      <c r="L264" s="2"/>
      <c r="M264" s="2"/>
      <c r="N264" s="2"/>
      <c r="O264" s="2"/>
      <c r="P264" s="2"/>
      <c r="Q264" s="2"/>
      <c r="R264" s="2"/>
      <c r="S264" s="2"/>
      <c r="T264" s="2"/>
      <c r="U264" s="2"/>
      <c r="V264" s="2"/>
      <c r="W264" s="2"/>
      <c r="X264" s="2"/>
      <c r="Y264" s="2"/>
      <c r="Z264" s="3"/>
      <c r="AA264" s="49"/>
      <c r="AB264" s="1"/>
    </row>
    <row r="265" customFormat="false" ht="15.75" hidden="false" customHeight="true" outlineLevel="0" collapsed="false">
      <c r="A265" s="1"/>
      <c r="B265" s="1"/>
      <c r="C265" s="1"/>
      <c r="D265" s="2"/>
      <c r="E265" s="2"/>
      <c r="F265" s="2"/>
      <c r="G265" s="2"/>
      <c r="H265" s="2"/>
      <c r="I265" s="2"/>
      <c r="J265" s="2"/>
      <c r="K265" s="2"/>
      <c r="L265" s="2"/>
      <c r="M265" s="2"/>
      <c r="N265" s="2"/>
      <c r="O265" s="2"/>
      <c r="P265" s="2"/>
      <c r="Q265" s="2"/>
      <c r="R265" s="2"/>
      <c r="S265" s="2"/>
      <c r="T265" s="2"/>
      <c r="U265" s="2"/>
      <c r="V265" s="2"/>
      <c r="W265" s="2"/>
      <c r="X265" s="2"/>
      <c r="Y265" s="2"/>
      <c r="Z265" s="3"/>
      <c r="AA265" s="49"/>
      <c r="AB265" s="1"/>
    </row>
    <row r="266" customFormat="false" ht="15.75" hidden="false" customHeight="true" outlineLevel="0" collapsed="false">
      <c r="A266" s="1"/>
      <c r="B266" s="1"/>
      <c r="C266" s="1"/>
      <c r="D266" s="2"/>
      <c r="E266" s="2"/>
      <c r="F266" s="2"/>
      <c r="G266" s="2"/>
      <c r="H266" s="2"/>
      <c r="I266" s="2"/>
      <c r="J266" s="2"/>
      <c r="K266" s="2"/>
      <c r="L266" s="2"/>
      <c r="M266" s="2"/>
      <c r="N266" s="2"/>
      <c r="O266" s="2"/>
      <c r="P266" s="2"/>
      <c r="Q266" s="2"/>
      <c r="R266" s="2"/>
      <c r="S266" s="2"/>
      <c r="T266" s="2"/>
      <c r="U266" s="2"/>
      <c r="V266" s="2"/>
      <c r="W266" s="2"/>
      <c r="X266" s="2"/>
      <c r="Y266" s="2"/>
      <c r="Z266" s="3"/>
      <c r="AA266" s="49"/>
      <c r="AB266" s="1"/>
    </row>
    <row r="267" customFormat="false" ht="15.75" hidden="false" customHeight="true" outlineLevel="0" collapsed="false">
      <c r="A267" s="1"/>
      <c r="B267" s="1"/>
      <c r="C267" s="1"/>
      <c r="D267" s="2"/>
      <c r="E267" s="2"/>
      <c r="F267" s="2"/>
      <c r="G267" s="2"/>
      <c r="H267" s="2"/>
      <c r="I267" s="2"/>
      <c r="J267" s="2"/>
      <c r="K267" s="2"/>
      <c r="L267" s="2"/>
      <c r="M267" s="2"/>
      <c r="N267" s="2"/>
      <c r="O267" s="2"/>
      <c r="P267" s="2"/>
      <c r="Q267" s="2"/>
      <c r="R267" s="2"/>
      <c r="S267" s="2"/>
      <c r="T267" s="2"/>
      <c r="U267" s="2"/>
      <c r="V267" s="2"/>
      <c r="W267" s="2"/>
      <c r="X267" s="2"/>
      <c r="Y267" s="2"/>
      <c r="Z267" s="3"/>
      <c r="AA267" s="49"/>
      <c r="AB267" s="1"/>
    </row>
    <row r="268" customFormat="false" ht="15.75" hidden="false" customHeight="true" outlineLevel="0" collapsed="false">
      <c r="A268" s="1"/>
      <c r="B268" s="1"/>
      <c r="C268" s="1"/>
      <c r="D268" s="2"/>
      <c r="E268" s="2"/>
      <c r="F268" s="2"/>
      <c r="G268" s="2"/>
      <c r="H268" s="2"/>
      <c r="I268" s="2"/>
      <c r="J268" s="2"/>
      <c r="K268" s="2"/>
      <c r="L268" s="2"/>
      <c r="M268" s="2"/>
      <c r="N268" s="2"/>
      <c r="O268" s="2"/>
      <c r="P268" s="2"/>
      <c r="Q268" s="2"/>
      <c r="R268" s="2"/>
      <c r="S268" s="2"/>
      <c r="T268" s="2"/>
      <c r="U268" s="2"/>
      <c r="V268" s="2"/>
      <c r="W268" s="2"/>
      <c r="X268" s="2"/>
      <c r="Y268" s="2"/>
      <c r="Z268" s="3"/>
      <c r="AA268" s="49"/>
      <c r="AB268" s="1"/>
    </row>
    <row r="269" customFormat="false" ht="15.75" hidden="false" customHeight="true" outlineLevel="0" collapsed="false">
      <c r="A269" s="1"/>
      <c r="B269" s="1"/>
      <c r="C269" s="1"/>
      <c r="D269" s="2"/>
      <c r="E269" s="2"/>
      <c r="F269" s="2"/>
      <c r="G269" s="2"/>
      <c r="H269" s="2"/>
      <c r="I269" s="2"/>
      <c r="J269" s="2"/>
      <c r="K269" s="2"/>
      <c r="L269" s="2"/>
      <c r="M269" s="2"/>
      <c r="N269" s="2"/>
      <c r="O269" s="2"/>
      <c r="P269" s="2"/>
      <c r="Q269" s="2"/>
      <c r="R269" s="2"/>
      <c r="S269" s="2"/>
      <c r="T269" s="2"/>
      <c r="U269" s="2"/>
      <c r="V269" s="2"/>
      <c r="W269" s="2"/>
      <c r="X269" s="2"/>
      <c r="Y269" s="2"/>
      <c r="Z269" s="3"/>
      <c r="AA269" s="49"/>
      <c r="AB269" s="1"/>
    </row>
    <row r="270" customFormat="false" ht="15.75" hidden="false" customHeight="true" outlineLevel="0" collapsed="false">
      <c r="A270" s="1"/>
      <c r="B270" s="1"/>
      <c r="C270" s="1"/>
      <c r="D270" s="2"/>
      <c r="E270" s="2"/>
      <c r="F270" s="2"/>
      <c r="G270" s="2"/>
      <c r="H270" s="2"/>
      <c r="I270" s="2"/>
      <c r="J270" s="2"/>
      <c r="K270" s="2"/>
      <c r="L270" s="2"/>
      <c r="M270" s="2"/>
      <c r="N270" s="2"/>
      <c r="O270" s="2"/>
      <c r="P270" s="2"/>
      <c r="Q270" s="2"/>
      <c r="R270" s="2"/>
      <c r="S270" s="2"/>
      <c r="T270" s="2"/>
      <c r="U270" s="2"/>
      <c r="V270" s="2"/>
      <c r="W270" s="2"/>
      <c r="X270" s="2"/>
      <c r="Y270" s="2"/>
      <c r="Z270" s="3"/>
      <c r="AA270" s="49"/>
      <c r="AB270" s="1"/>
    </row>
    <row r="271" customFormat="false" ht="15.75" hidden="false" customHeight="true" outlineLevel="0" collapsed="false">
      <c r="A271" s="1"/>
      <c r="B271" s="1"/>
      <c r="C271" s="1"/>
      <c r="D271" s="2"/>
      <c r="E271" s="2"/>
      <c r="F271" s="2"/>
      <c r="G271" s="2"/>
      <c r="H271" s="2"/>
      <c r="I271" s="2"/>
      <c r="J271" s="2"/>
      <c r="K271" s="2"/>
      <c r="L271" s="2"/>
      <c r="M271" s="2"/>
      <c r="N271" s="2"/>
      <c r="O271" s="2"/>
      <c r="P271" s="2"/>
      <c r="Q271" s="2"/>
      <c r="R271" s="2"/>
      <c r="S271" s="2"/>
      <c r="T271" s="2"/>
      <c r="U271" s="2"/>
      <c r="V271" s="2"/>
      <c r="W271" s="2"/>
      <c r="X271" s="2"/>
      <c r="Y271" s="2"/>
      <c r="Z271" s="3"/>
      <c r="AA271" s="49"/>
      <c r="AB271" s="1"/>
    </row>
    <row r="272" customFormat="false" ht="15.75" hidden="false" customHeight="true" outlineLevel="0" collapsed="false">
      <c r="A272" s="1"/>
      <c r="B272" s="1"/>
      <c r="C272" s="1"/>
      <c r="D272" s="2"/>
      <c r="E272" s="2"/>
      <c r="F272" s="2"/>
      <c r="G272" s="2"/>
      <c r="H272" s="2"/>
      <c r="I272" s="2"/>
      <c r="J272" s="2"/>
      <c r="K272" s="2"/>
      <c r="L272" s="2"/>
      <c r="M272" s="2"/>
      <c r="N272" s="2"/>
      <c r="O272" s="2"/>
      <c r="P272" s="2"/>
      <c r="Q272" s="2"/>
      <c r="R272" s="2"/>
      <c r="S272" s="2"/>
      <c r="T272" s="2"/>
      <c r="U272" s="2"/>
      <c r="V272" s="2"/>
      <c r="W272" s="2"/>
      <c r="X272" s="2"/>
      <c r="Y272" s="2"/>
      <c r="Z272" s="3"/>
      <c r="AA272" s="49"/>
      <c r="AB272" s="1"/>
    </row>
    <row r="273" customFormat="false" ht="15.75" hidden="false" customHeight="true" outlineLevel="0" collapsed="false">
      <c r="A273" s="1"/>
      <c r="B273" s="1"/>
      <c r="C273" s="1"/>
      <c r="D273" s="2"/>
      <c r="E273" s="2"/>
      <c r="F273" s="2"/>
      <c r="G273" s="2"/>
      <c r="H273" s="2"/>
      <c r="I273" s="2"/>
      <c r="J273" s="2"/>
      <c r="K273" s="2"/>
      <c r="L273" s="2"/>
      <c r="M273" s="2"/>
      <c r="N273" s="2"/>
      <c r="O273" s="2"/>
      <c r="P273" s="2"/>
      <c r="Q273" s="2"/>
      <c r="R273" s="2"/>
      <c r="S273" s="2"/>
      <c r="T273" s="2"/>
      <c r="U273" s="2"/>
      <c r="V273" s="2"/>
      <c r="W273" s="2"/>
      <c r="X273" s="2"/>
      <c r="Y273" s="2"/>
      <c r="Z273" s="3"/>
      <c r="AA273" s="49"/>
      <c r="AB273" s="1"/>
    </row>
    <row r="274" customFormat="false" ht="15.75" hidden="false" customHeight="true" outlineLevel="0" collapsed="false">
      <c r="A274" s="1"/>
      <c r="B274" s="1"/>
      <c r="C274" s="1"/>
      <c r="D274" s="2"/>
      <c r="E274" s="2"/>
      <c r="F274" s="2"/>
      <c r="G274" s="2"/>
      <c r="H274" s="2"/>
      <c r="I274" s="2"/>
      <c r="J274" s="2"/>
      <c r="K274" s="2"/>
      <c r="L274" s="2"/>
      <c r="M274" s="2"/>
      <c r="N274" s="2"/>
      <c r="O274" s="2"/>
      <c r="P274" s="2"/>
      <c r="Q274" s="2"/>
      <c r="R274" s="2"/>
      <c r="S274" s="2"/>
      <c r="T274" s="2"/>
      <c r="U274" s="2"/>
      <c r="V274" s="2"/>
      <c r="W274" s="2"/>
      <c r="X274" s="2"/>
      <c r="Y274" s="2"/>
      <c r="Z274" s="3"/>
      <c r="AA274" s="49"/>
      <c r="AB274" s="1"/>
    </row>
    <row r="275" customFormat="false" ht="15.75" hidden="false" customHeight="true" outlineLevel="0" collapsed="false">
      <c r="A275" s="1"/>
      <c r="B275" s="1"/>
      <c r="C275" s="1"/>
      <c r="D275" s="2"/>
      <c r="E275" s="2"/>
      <c r="F275" s="2"/>
      <c r="G275" s="2"/>
      <c r="H275" s="2"/>
      <c r="I275" s="2"/>
      <c r="J275" s="2"/>
      <c r="K275" s="2"/>
      <c r="L275" s="2"/>
      <c r="M275" s="2"/>
      <c r="N275" s="2"/>
      <c r="O275" s="2"/>
      <c r="P275" s="2"/>
      <c r="Q275" s="2"/>
      <c r="R275" s="2"/>
      <c r="S275" s="2"/>
      <c r="T275" s="2"/>
      <c r="U275" s="2"/>
      <c r="V275" s="2"/>
      <c r="W275" s="2"/>
      <c r="X275" s="2"/>
      <c r="Y275" s="2"/>
      <c r="Z275" s="3"/>
      <c r="AA275" s="49"/>
      <c r="AB275" s="1"/>
    </row>
    <row r="276" customFormat="false" ht="15.75" hidden="false" customHeight="true" outlineLevel="0" collapsed="false">
      <c r="A276" s="1"/>
      <c r="B276" s="1"/>
      <c r="C276" s="1"/>
      <c r="D276" s="2"/>
      <c r="E276" s="2"/>
      <c r="F276" s="2"/>
      <c r="G276" s="2"/>
      <c r="H276" s="2"/>
      <c r="I276" s="2"/>
      <c r="J276" s="2"/>
      <c r="K276" s="2"/>
      <c r="L276" s="2"/>
      <c r="M276" s="2"/>
      <c r="N276" s="2"/>
      <c r="O276" s="2"/>
      <c r="P276" s="2"/>
      <c r="Q276" s="2"/>
      <c r="R276" s="2"/>
      <c r="S276" s="2"/>
      <c r="T276" s="2"/>
      <c r="U276" s="2"/>
      <c r="V276" s="2"/>
      <c r="W276" s="2"/>
      <c r="X276" s="2"/>
      <c r="Y276" s="2"/>
      <c r="Z276" s="3"/>
      <c r="AA276" s="49"/>
      <c r="AB276" s="1"/>
    </row>
    <row r="277" customFormat="false" ht="15.75" hidden="false" customHeight="true" outlineLevel="0" collapsed="false">
      <c r="A277" s="1"/>
      <c r="B277" s="1"/>
      <c r="C277" s="1"/>
      <c r="D277" s="2"/>
      <c r="E277" s="2"/>
      <c r="F277" s="2"/>
      <c r="G277" s="2"/>
      <c r="H277" s="2"/>
      <c r="I277" s="2"/>
      <c r="J277" s="2"/>
      <c r="K277" s="2"/>
      <c r="L277" s="2"/>
      <c r="M277" s="2"/>
      <c r="N277" s="2"/>
      <c r="O277" s="2"/>
      <c r="P277" s="2"/>
      <c r="Q277" s="2"/>
      <c r="R277" s="2"/>
      <c r="S277" s="2"/>
      <c r="T277" s="2"/>
      <c r="U277" s="2"/>
      <c r="V277" s="2"/>
      <c r="W277" s="2"/>
      <c r="X277" s="2"/>
      <c r="Y277" s="2"/>
      <c r="Z277" s="3"/>
      <c r="AA277" s="49"/>
      <c r="AB277" s="1"/>
    </row>
    <row r="278" customFormat="false" ht="15.75" hidden="false" customHeight="true" outlineLevel="0" collapsed="false">
      <c r="A278" s="1"/>
      <c r="B278" s="1"/>
      <c r="C278" s="1"/>
      <c r="D278" s="2"/>
      <c r="E278" s="2"/>
      <c r="F278" s="2"/>
      <c r="G278" s="2"/>
      <c r="H278" s="2"/>
      <c r="I278" s="2"/>
      <c r="J278" s="2"/>
      <c r="K278" s="2"/>
      <c r="L278" s="2"/>
      <c r="M278" s="2"/>
      <c r="N278" s="2"/>
      <c r="O278" s="2"/>
      <c r="P278" s="2"/>
      <c r="Q278" s="2"/>
      <c r="R278" s="2"/>
      <c r="S278" s="2"/>
      <c r="T278" s="2"/>
      <c r="U278" s="2"/>
      <c r="V278" s="2"/>
      <c r="W278" s="2"/>
      <c r="X278" s="2"/>
      <c r="Y278" s="2"/>
      <c r="Z278" s="3"/>
      <c r="AA278" s="49"/>
      <c r="AB278" s="1"/>
    </row>
    <row r="279" customFormat="false" ht="15.75" hidden="false" customHeight="true" outlineLevel="0" collapsed="false">
      <c r="A279" s="1"/>
      <c r="B279" s="1"/>
      <c r="C279" s="1"/>
      <c r="D279" s="2"/>
      <c r="E279" s="2"/>
      <c r="F279" s="2"/>
      <c r="G279" s="2"/>
      <c r="H279" s="2"/>
      <c r="I279" s="2"/>
      <c r="J279" s="2"/>
      <c r="K279" s="2"/>
      <c r="L279" s="2"/>
      <c r="M279" s="2"/>
      <c r="N279" s="2"/>
      <c r="O279" s="2"/>
      <c r="P279" s="2"/>
      <c r="Q279" s="2"/>
      <c r="R279" s="2"/>
      <c r="S279" s="2"/>
      <c r="T279" s="2"/>
      <c r="U279" s="2"/>
      <c r="V279" s="2"/>
      <c r="W279" s="2"/>
      <c r="X279" s="2"/>
      <c r="Y279" s="2"/>
      <c r="Z279" s="3"/>
      <c r="AA279" s="49"/>
      <c r="AB279" s="1"/>
    </row>
    <row r="280" customFormat="false" ht="15.75" hidden="false" customHeight="true" outlineLevel="0" collapsed="false">
      <c r="A280" s="1"/>
      <c r="B280" s="1"/>
      <c r="C280" s="1"/>
      <c r="D280" s="2"/>
      <c r="E280" s="2"/>
      <c r="F280" s="2"/>
      <c r="G280" s="2"/>
      <c r="H280" s="2"/>
      <c r="I280" s="2"/>
      <c r="J280" s="2"/>
      <c r="K280" s="2"/>
      <c r="L280" s="2"/>
      <c r="M280" s="2"/>
      <c r="N280" s="2"/>
      <c r="O280" s="2"/>
      <c r="P280" s="2"/>
      <c r="Q280" s="2"/>
      <c r="R280" s="2"/>
      <c r="S280" s="2"/>
      <c r="T280" s="2"/>
      <c r="U280" s="2"/>
      <c r="V280" s="2"/>
      <c r="W280" s="2"/>
      <c r="X280" s="2"/>
      <c r="Y280" s="2"/>
      <c r="Z280" s="3"/>
      <c r="AA280" s="49"/>
      <c r="AB280" s="1"/>
    </row>
    <row r="281" customFormat="false" ht="15.75" hidden="false" customHeight="true" outlineLevel="0" collapsed="false">
      <c r="A281" s="1"/>
      <c r="B281" s="1"/>
      <c r="C281" s="1"/>
      <c r="D281" s="2"/>
      <c r="E281" s="2"/>
      <c r="F281" s="2"/>
      <c r="G281" s="2"/>
      <c r="H281" s="2"/>
      <c r="I281" s="2"/>
      <c r="J281" s="2"/>
      <c r="K281" s="2"/>
      <c r="L281" s="2"/>
      <c r="M281" s="2"/>
      <c r="N281" s="2"/>
      <c r="O281" s="2"/>
      <c r="P281" s="2"/>
      <c r="Q281" s="2"/>
      <c r="R281" s="2"/>
      <c r="S281" s="2"/>
      <c r="T281" s="2"/>
      <c r="U281" s="2"/>
      <c r="V281" s="2"/>
      <c r="W281" s="2"/>
      <c r="X281" s="2"/>
      <c r="Y281" s="2"/>
      <c r="Z281" s="3"/>
      <c r="AA281" s="49"/>
      <c r="AB281" s="1"/>
    </row>
    <row r="282" customFormat="false" ht="15.75" hidden="false" customHeight="true" outlineLevel="0" collapsed="false">
      <c r="A282" s="1"/>
      <c r="B282" s="1"/>
      <c r="C282" s="1"/>
      <c r="D282" s="2"/>
      <c r="E282" s="2"/>
      <c r="F282" s="2"/>
      <c r="G282" s="2"/>
      <c r="H282" s="2"/>
      <c r="I282" s="2"/>
      <c r="J282" s="2"/>
      <c r="K282" s="2"/>
      <c r="L282" s="2"/>
      <c r="M282" s="2"/>
      <c r="N282" s="2"/>
      <c r="O282" s="2"/>
      <c r="P282" s="2"/>
      <c r="Q282" s="2"/>
      <c r="R282" s="2"/>
      <c r="S282" s="2"/>
      <c r="T282" s="2"/>
      <c r="U282" s="2"/>
      <c r="V282" s="2"/>
      <c r="W282" s="2"/>
      <c r="X282" s="2"/>
      <c r="Y282" s="2"/>
      <c r="Z282" s="3"/>
      <c r="AA282" s="49"/>
      <c r="AB282" s="1"/>
    </row>
    <row r="283" customFormat="false" ht="15.75" hidden="false" customHeight="true" outlineLevel="0" collapsed="false">
      <c r="A283" s="1"/>
      <c r="B283" s="1"/>
      <c r="C283" s="1"/>
      <c r="D283" s="2"/>
      <c r="E283" s="2"/>
      <c r="F283" s="2"/>
      <c r="G283" s="2"/>
      <c r="H283" s="2"/>
      <c r="I283" s="2"/>
      <c r="J283" s="2"/>
      <c r="K283" s="2"/>
      <c r="L283" s="2"/>
      <c r="M283" s="2"/>
      <c r="N283" s="2"/>
      <c r="O283" s="2"/>
      <c r="P283" s="2"/>
      <c r="Q283" s="2"/>
      <c r="R283" s="2"/>
      <c r="S283" s="2"/>
      <c r="T283" s="2"/>
      <c r="U283" s="2"/>
      <c r="V283" s="2"/>
      <c r="W283" s="2"/>
      <c r="X283" s="2"/>
      <c r="Y283" s="2"/>
      <c r="Z283" s="3"/>
      <c r="AA283" s="49"/>
      <c r="AB283" s="1"/>
    </row>
    <row r="284" customFormat="false" ht="15.75" hidden="false" customHeight="true" outlineLevel="0" collapsed="false">
      <c r="A284" s="1"/>
      <c r="B284" s="1"/>
      <c r="C284" s="1"/>
      <c r="D284" s="2"/>
      <c r="E284" s="2"/>
      <c r="F284" s="2"/>
      <c r="G284" s="2"/>
      <c r="H284" s="2"/>
      <c r="I284" s="2"/>
      <c r="J284" s="2"/>
      <c r="K284" s="2"/>
      <c r="L284" s="2"/>
      <c r="M284" s="2"/>
      <c r="N284" s="2"/>
      <c r="O284" s="2"/>
      <c r="P284" s="2"/>
      <c r="Q284" s="2"/>
      <c r="R284" s="2"/>
      <c r="S284" s="2"/>
      <c r="T284" s="2"/>
      <c r="U284" s="2"/>
      <c r="V284" s="2"/>
      <c r="W284" s="2"/>
      <c r="X284" s="2"/>
      <c r="Y284" s="2"/>
      <c r="Z284" s="3"/>
      <c r="AA284" s="49"/>
      <c r="AB284" s="1"/>
    </row>
    <row r="285" customFormat="false" ht="15.75" hidden="false" customHeight="true" outlineLevel="0" collapsed="false">
      <c r="A285" s="1"/>
      <c r="B285" s="1"/>
      <c r="C285" s="1"/>
      <c r="D285" s="2"/>
      <c r="E285" s="2"/>
      <c r="F285" s="2"/>
      <c r="G285" s="2"/>
      <c r="H285" s="2"/>
      <c r="I285" s="2"/>
      <c r="J285" s="2"/>
      <c r="K285" s="2"/>
      <c r="L285" s="2"/>
      <c r="M285" s="2"/>
      <c r="N285" s="2"/>
      <c r="O285" s="2"/>
      <c r="P285" s="2"/>
      <c r="Q285" s="2"/>
      <c r="R285" s="2"/>
      <c r="S285" s="2"/>
      <c r="T285" s="2"/>
      <c r="U285" s="2"/>
      <c r="V285" s="2"/>
      <c r="W285" s="2"/>
      <c r="X285" s="2"/>
      <c r="Y285" s="2"/>
      <c r="Z285" s="3"/>
      <c r="AA285" s="49"/>
      <c r="AB285" s="1"/>
    </row>
    <row r="286" customFormat="false" ht="15.75" hidden="false" customHeight="true" outlineLevel="0" collapsed="false">
      <c r="A286" s="1"/>
      <c r="B286" s="1"/>
      <c r="C286" s="1"/>
      <c r="D286" s="2"/>
      <c r="E286" s="2"/>
      <c r="F286" s="2"/>
      <c r="G286" s="2"/>
      <c r="H286" s="2"/>
      <c r="I286" s="2"/>
      <c r="J286" s="2"/>
      <c r="K286" s="2"/>
      <c r="L286" s="2"/>
      <c r="M286" s="2"/>
      <c r="N286" s="2"/>
      <c r="O286" s="2"/>
      <c r="P286" s="2"/>
      <c r="Q286" s="2"/>
      <c r="R286" s="2"/>
      <c r="S286" s="2"/>
      <c r="T286" s="2"/>
      <c r="U286" s="2"/>
      <c r="V286" s="2"/>
      <c r="W286" s="2"/>
      <c r="X286" s="2"/>
      <c r="Y286" s="2"/>
      <c r="Z286" s="3"/>
      <c r="AA286" s="49"/>
      <c r="AB286" s="1"/>
    </row>
    <row r="287" customFormat="false" ht="15.75" hidden="false" customHeight="true" outlineLevel="0" collapsed="false">
      <c r="A287" s="1"/>
      <c r="B287" s="1"/>
      <c r="C287" s="1"/>
      <c r="D287" s="2"/>
      <c r="E287" s="2"/>
      <c r="F287" s="2"/>
      <c r="G287" s="2"/>
      <c r="H287" s="2"/>
      <c r="I287" s="2"/>
      <c r="J287" s="2"/>
      <c r="K287" s="2"/>
      <c r="L287" s="2"/>
      <c r="M287" s="2"/>
      <c r="N287" s="2"/>
      <c r="O287" s="2"/>
      <c r="P287" s="2"/>
      <c r="Q287" s="2"/>
      <c r="R287" s="2"/>
      <c r="S287" s="2"/>
      <c r="T287" s="2"/>
      <c r="U287" s="2"/>
      <c r="V287" s="2"/>
      <c r="W287" s="2"/>
      <c r="X287" s="2"/>
      <c r="Y287" s="2"/>
      <c r="Z287" s="3"/>
      <c r="AA287" s="49"/>
      <c r="AB287" s="1"/>
    </row>
    <row r="288" customFormat="false" ht="15.75" hidden="false" customHeight="true" outlineLevel="0" collapsed="false">
      <c r="A288" s="1"/>
      <c r="B288" s="1"/>
      <c r="C288" s="1"/>
      <c r="D288" s="2"/>
      <c r="E288" s="2"/>
      <c r="F288" s="2"/>
      <c r="G288" s="2"/>
      <c r="H288" s="2"/>
      <c r="I288" s="2"/>
      <c r="J288" s="2"/>
      <c r="K288" s="2"/>
      <c r="L288" s="2"/>
      <c r="M288" s="2"/>
      <c r="N288" s="2"/>
      <c r="O288" s="2"/>
      <c r="P288" s="2"/>
      <c r="Q288" s="2"/>
      <c r="R288" s="2"/>
      <c r="S288" s="2"/>
      <c r="T288" s="2"/>
      <c r="U288" s="2"/>
      <c r="V288" s="2"/>
      <c r="W288" s="2"/>
      <c r="X288" s="2"/>
      <c r="Y288" s="2"/>
      <c r="Z288" s="3"/>
      <c r="AA288" s="49"/>
      <c r="AB288" s="1"/>
    </row>
    <row r="289" customFormat="false" ht="15.75" hidden="false" customHeight="true" outlineLevel="0" collapsed="false">
      <c r="A289" s="1"/>
      <c r="B289" s="1"/>
      <c r="C289" s="1"/>
      <c r="D289" s="2"/>
      <c r="E289" s="2"/>
      <c r="F289" s="2"/>
      <c r="G289" s="2"/>
      <c r="H289" s="2"/>
      <c r="I289" s="2"/>
      <c r="J289" s="2"/>
      <c r="K289" s="2"/>
      <c r="L289" s="2"/>
      <c r="M289" s="2"/>
      <c r="N289" s="2"/>
      <c r="O289" s="2"/>
      <c r="P289" s="2"/>
      <c r="Q289" s="2"/>
      <c r="R289" s="2"/>
      <c r="S289" s="2"/>
      <c r="T289" s="2"/>
      <c r="U289" s="2"/>
      <c r="V289" s="2"/>
      <c r="W289" s="2"/>
      <c r="X289" s="2"/>
      <c r="Y289" s="2"/>
      <c r="Z289" s="3"/>
      <c r="AA289" s="49"/>
      <c r="AB289" s="1"/>
    </row>
    <row r="290" customFormat="false" ht="15.75" hidden="false" customHeight="true" outlineLevel="0" collapsed="false">
      <c r="A290" s="1"/>
      <c r="B290" s="1"/>
      <c r="C290" s="1"/>
      <c r="D290" s="2"/>
      <c r="E290" s="2"/>
      <c r="F290" s="2"/>
      <c r="G290" s="2"/>
      <c r="H290" s="2"/>
      <c r="I290" s="2"/>
      <c r="J290" s="2"/>
      <c r="K290" s="2"/>
      <c r="L290" s="2"/>
      <c r="M290" s="2"/>
      <c r="N290" s="2"/>
      <c r="O290" s="2"/>
      <c r="P290" s="2"/>
      <c r="Q290" s="2"/>
      <c r="R290" s="2"/>
      <c r="S290" s="2"/>
      <c r="T290" s="2"/>
      <c r="U290" s="2"/>
      <c r="V290" s="2"/>
      <c r="W290" s="2"/>
      <c r="X290" s="2"/>
      <c r="Y290" s="2"/>
      <c r="Z290" s="3"/>
      <c r="AA290" s="49"/>
      <c r="AB290" s="1"/>
    </row>
    <row r="291" customFormat="false" ht="15.75" hidden="false" customHeight="true" outlineLevel="0" collapsed="false">
      <c r="A291" s="1"/>
      <c r="B291" s="1"/>
      <c r="C291" s="1"/>
      <c r="D291" s="2"/>
      <c r="E291" s="2"/>
      <c r="F291" s="2"/>
      <c r="G291" s="2"/>
      <c r="H291" s="2"/>
      <c r="I291" s="2"/>
      <c r="J291" s="2"/>
      <c r="K291" s="2"/>
      <c r="L291" s="2"/>
      <c r="M291" s="2"/>
      <c r="N291" s="2"/>
      <c r="O291" s="2"/>
      <c r="P291" s="2"/>
      <c r="Q291" s="2"/>
      <c r="R291" s="2"/>
      <c r="S291" s="2"/>
      <c r="T291" s="2"/>
      <c r="U291" s="2"/>
      <c r="V291" s="2"/>
      <c r="W291" s="2"/>
      <c r="X291" s="2"/>
      <c r="Y291" s="2"/>
      <c r="Z291" s="3"/>
      <c r="AA291" s="49"/>
      <c r="AB291" s="1"/>
    </row>
    <row r="292" customFormat="false" ht="15.75" hidden="false" customHeight="true" outlineLevel="0" collapsed="false">
      <c r="A292" s="1"/>
      <c r="B292" s="1"/>
      <c r="C292" s="1"/>
      <c r="D292" s="2"/>
      <c r="E292" s="2"/>
      <c r="F292" s="2"/>
      <c r="G292" s="2"/>
      <c r="H292" s="2"/>
      <c r="I292" s="2"/>
      <c r="J292" s="2"/>
      <c r="K292" s="2"/>
      <c r="L292" s="2"/>
      <c r="M292" s="2"/>
      <c r="N292" s="2"/>
      <c r="O292" s="2"/>
      <c r="P292" s="2"/>
      <c r="Q292" s="2"/>
      <c r="R292" s="2"/>
      <c r="S292" s="2"/>
      <c r="T292" s="2"/>
      <c r="U292" s="2"/>
      <c r="V292" s="2"/>
      <c r="W292" s="2"/>
      <c r="X292" s="2"/>
      <c r="Y292" s="2"/>
      <c r="Z292" s="3"/>
      <c r="AA292" s="49"/>
      <c r="AB292" s="1"/>
    </row>
    <row r="293" customFormat="false" ht="15.75" hidden="false" customHeight="true" outlineLevel="0" collapsed="false">
      <c r="A293" s="1"/>
      <c r="B293" s="1"/>
      <c r="C293" s="1"/>
      <c r="D293" s="2"/>
      <c r="E293" s="2"/>
      <c r="F293" s="2"/>
      <c r="G293" s="2"/>
      <c r="H293" s="2"/>
      <c r="I293" s="2"/>
      <c r="J293" s="2"/>
      <c r="K293" s="2"/>
      <c r="L293" s="2"/>
      <c r="M293" s="2"/>
      <c r="N293" s="2"/>
      <c r="O293" s="2"/>
      <c r="P293" s="2"/>
      <c r="Q293" s="2"/>
      <c r="R293" s="2"/>
      <c r="S293" s="2"/>
      <c r="T293" s="2"/>
      <c r="U293" s="2"/>
      <c r="V293" s="2"/>
      <c r="W293" s="2"/>
      <c r="X293" s="2"/>
      <c r="Y293" s="2"/>
      <c r="Z293" s="3"/>
      <c r="AA293" s="49"/>
      <c r="AB293" s="1"/>
    </row>
    <row r="294" customFormat="false" ht="15.75" hidden="false" customHeight="true" outlineLevel="0" collapsed="false">
      <c r="A294" s="1"/>
      <c r="B294" s="1"/>
      <c r="C294" s="1"/>
      <c r="D294" s="2"/>
      <c r="E294" s="2"/>
      <c r="F294" s="2"/>
      <c r="G294" s="2"/>
      <c r="H294" s="2"/>
      <c r="I294" s="2"/>
      <c r="J294" s="2"/>
      <c r="K294" s="2"/>
      <c r="L294" s="2"/>
      <c r="M294" s="2"/>
      <c r="N294" s="2"/>
      <c r="O294" s="2"/>
      <c r="P294" s="2"/>
      <c r="Q294" s="2"/>
      <c r="R294" s="2"/>
      <c r="S294" s="2"/>
      <c r="T294" s="2"/>
      <c r="U294" s="2"/>
      <c r="V294" s="2"/>
      <c r="W294" s="2"/>
      <c r="X294" s="2"/>
      <c r="Y294" s="2"/>
      <c r="Z294" s="3"/>
      <c r="AA294" s="49"/>
      <c r="AB294" s="1"/>
    </row>
    <row r="295" customFormat="false" ht="15.75" hidden="false" customHeight="true" outlineLevel="0" collapsed="false">
      <c r="A295" s="1"/>
      <c r="B295" s="1"/>
      <c r="C295" s="1"/>
      <c r="D295" s="2"/>
      <c r="E295" s="2"/>
      <c r="F295" s="2"/>
      <c r="G295" s="2"/>
      <c r="H295" s="2"/>
      <c r="I295" s="2"/>
      <c r="J295" s="2"/>
      <c r="K295" s="2"/>
      <c r="L295" s="2"/>
      <c r="M295" s="2"/>
      <c r="N295" s="2"/>
      <c r="O295" s="2"/>
      <c r="P295" s="2"/>
      <c r="Q295" s="2"/>
      <c r="R295" s="2"/>
      <c r="S295" s="2"/>
      <c r="T295" s="2"/>
      <c r="U295" s="2"/>
      <c r="V295" s="2"/>
      <c r="W295" s="2"/>
      <c r="X295" s="2"/>
      <c r="Y295" s="2"/>
      <c r="Z295" s="3"/>
      <c r="AA295" s="49"/>
      <c r="AB295" s="1"/>
    </row>
    <row r="296" customFormat="false" ht="15.75" hidden="false" customHeight="true" outlineLevel="0" collapsed="false">
      <c r="A296" s="1"/>
      <c r="B296" s="1"/>
      <c r="C296" s="1"/>
      <c r="D296" s="2"/>
      <c r="E296" s="2"/>
      <c r="F296" s="2"/>
      <c r="G296" s="2"/>
      <c r="H296" s="2"/>
      <c r="I296" s="2"/>
      <c r="J296" s="2"/>
      <c r="K296" s="2"/>
      <c r="L296" s="2"/>
      <c r="M296" s="2"/>
      <c r="N296" s="2"/>
      <c r="O296" s="2"/>
      <c r="P296" s="2"/>
      <c r="Q296" s="2"/>
      <c r="R296" s="2"/>
      <c r="S296" s="2"/>
      <c r="T296" s="2"/>
      <c r="U296" s="2"/>
      <c r="V296" s="2"/>
      <c r="W296" s="2"/>
      <c r="X296" s="2"/>
      <c r="Y296" s="2"/>
      <c r="Z296" s="3"/>
      <c r="AA296" s="49"/>
      <c r="AB296" s="1"/>
    </row>
    <row r="297" customFormat="false" ht="15.75" hidden="false" customHeight="true" outlineLevel="0" collapsed="false">
      <c r="A297" s="1"/>
      <c r="B297" s="1"/>
      <c r="C297" s="1"/>
      <c r="D297" s="2"/>
      <c r="E297" s="2"/>
      <c r="F297" s="2"/>
      <c r="G297" s="2"/>
      <c r="H297" s="2"/>
      <c r="I297" s="2"/>
      <c r="J297" s="2"/>
      <c r="K297" s="2"/>
      <c r="L297" s="2"/>
      <c r="M297" s="2"/>
      <c r="N297" s="2"/>
      <c r="O297" s="2"/>
      <c r="P297" s="2"/>
      <c r="Q297" s="2"/>
      <c r="R297" s="2"/>
      <c r="S297" s="2"/>
      <c r="T297" s="2"/>
      <c r="U297" s="2"/>
      <c r="V297" s="2"/>
      <c r="W297" s="2"/>
      <c r="X297" s="2"/>
      <c r="Y297" s="2"/>
      <c r="Z297" s="3"/>
      <c r="AA297" s="49"/>
      <c r="AB297" s="1"/>
    </row>
    <row r="298" customFormat="false" ht="15.75" hidden="false" customHeight="true" outlineLevel="0" collapsed="false">
      <c r="A298" s="1"/>
      <c r="B298" s="1"/>
      <c r="C298" s="1"/>
      <c r="D298" s="2"/>
      <c r="E298" s="2"/>
      <c r="F298" s="2"/>
      <c r="G298" s="2"/>
      <c r="H298" s="2"/>
      <c r="I298" s="2"/>
      <c r="J298" s="2"/>
      <c r="K298" s="2"/>
      <c r="L298" s="2"/>
      <c r="M298" s="2"/>
      <c r="N298" s="2"/>
      <c r="O298" s="2"/>
      <c r="P298" s="2"/>
      <c r="Q298" s="2"/>
      <c r="R298" s="2"/>
      <c r="S298" s="2"/>
      <c r="T298" s="2"/>
      <c r="U298" s="2"/>
      <c r="V298" s="2"/>
      <c r="W298" s="2"/>
      <c r="X298" s="2"/>
      <c r="Y298" s="2"/>
      <c r="Z298" s="3"/>
      <c r="AA298" s="49"/>
      <c r="AB298" s="1"/>
    </row>
    <row r="299" customFormat="false" ht="15.75" hidden="false" customHeight="true" outlineLevel="0" collapsed="false">
      <c r="A299" s="1"/>
      <c r="B299" s="1"/>
      <c r="C299" s="1"/>
      <c r="D299" s="2"/>
      <c r="E299" s="2"/>
      <c r="F299" s="2"/>
      <c r="G299" s="2"/>
      <c r="H299" s="2"/>
      <c r="I299" s="2"/>
      <c r="J299" s="2"/>
      <c r="K299" s="2"/>
      <c r="L299" s="2"/>
      <c r="M299" s="2"/>
      <c r="N299" s="2"/>
      <c r="O299" s="2"/>
      <c r="P299" s="2"/>
      <c r="Q299" s="2"/>
      <c r="R299" s="2"/>
      <c r="S299" s="2"/>
      <c r="T299" s="2"/>
      <c r="U299" s="2"/>
      <c r="V299" s="2"/>
      <c r="W299" s="2"/>
      <c r="X299" s="2"/>
      <c r="Y299" s="2"/>
      <c r="Z299" s="3"/>
      <c r="AA299" s="49"/>
      <c r="AB299" s="1"/>
    </row>
    <row r="300" customFormat="false" ht="15.75" hidden="false" customHeight="true" outlineLevel="0" collapsed="false">
      <c r="A300" s="1"/>
      <c r="B300" s="1"/>
      <c r="C300" s="1"/>
      <c r="D300" s="2"/>
      <c r="E300" s="2"/>
      <c r="F300" s="2"/>
      <c r="G300" s="2"/>
      <c r="H300" s="2"/>
      <c r="I300" s="2"/>
      <c r="J300" s="2"/>
      <c r="K300" s="2"/>
      <c r="L300" s="2"/>
      <c r="M300" s="2"/>
      <c r="N300" s="2"/>
      <c r="O300" s="2"/>
      <c r="P300" s="2"/>
      <c r="Q300" s="2"/>
      <c r="R300" s="2"/>
      <c r="S300" s="2"/>
      <c r="T300" s="2"/>
      <c r="U300" s="2"/>
      <c r="V300" s="2"/>
      <c r="W300" s="2"/>
      <c r="X300" s="2"/>
      <c r="Y300" s="2"/>
      <c r="Z300" s="3"/>
      <c r="AA300" s="49"/>
      <c r="AB300" s="1"/>
    </row>
    <row r="301" customFormat="false" ht="15.75" hidden="false" customHeight="true" outlineLevel="0" collapsed="false">
      <c r="A301" s="1"/>
      <c r="B301" s="1"/>
      <c r="C301" s="1"/>
      <c r="D301" s="2"/>
      <c r="E301" s="2"/>
      <c r="F301" s="2"/>
      <c r="G301" s="2"/>
      <c r="H301" s="2"/>
      <c r="I301" s="2"/>
      <c r="J301" s="2"/>
      <c r="K301" s="2"/>
      <c r="L301" s="2"/>
      <c r="M301" s="2"/>
      <c r="N301" s="2"/>
      <c r="O301" s="2"/>
      <c r="P301" s="2"/>
      <c r="Q301" s="2"/>
      <c r="R301" s="2"/>
      <c r="S301" s="2"/>
      <c r="T301" s="2"/>
      <c r="U301" s="2"/>
      <c r="V301" s="2"/>
      <c r="W301" s="2"/>
      <c r="X301" s="2"/>
      <c r="Y301" s="2"/>
      <c r="Z301" s="3"/>
      <c r="AA301" s="49"/>
      <c r="AB301" s="1"/>
    </row>
    <row r="302" customFormat="false" ht="15.75" hidden="false" customHeight="true" outlineLevel="0" collapsed="false">
      <c r="A302" s="1"/>
      <c r="B302" s="1"/>
      <c r="C302" s="1"/>
      <c r="D302" s="2"/>
      <c r="E302" s="2"/>
      <c r="F302" s="2"/>
      <c r="G302" s="2"/>
      <c r="H302" s="2"/>
      <c r="I302" s="2"/>
      <c r="J302" s="2"/>
      <c r="K302" s="2"/>
      <c r="L302" s="2"/>
      <c r="M302" s="2"/>
      <c r="N302" s="2"/>
      <c r="O302" s="2"/>
      <c r="P302" s="2"/>
      <c r="Q302" s="2"/>
      <c r="R302" s="2"/>
      <c r="S302" s="2"/>
      <c r="T302" s="2"/>
      <c r="U302" s="2"/>
      <c r="V302" s="2"/>
      <c r="W302" s="2"/>
      <c r="X302" s="2"/>
      <c r="Y302" s="2"/>
      <c r="Z302" s="3"/>
      <c r="AA302" s="49"/>
      <c r="AB302" s="1"/>
    </row>
    <row r="303" customFormat="false" ht="15.75" hidden="false" customHeight="true" outlineLevel="0" collapsed="false">
      <c r="A303" s="1"/>
      <c r="B303" s="1"/>
      <c r="C303" s="1"/>
      <c r="D303" s="2"/>
      <c r="E303" s="2"/>
      <c r="F303" s="2"/>
      <c r="G303" s="2"/>
      <c r="H303" s="2"/>
      <c r="I303" s="2"/>
      <c r="J303" s="2"/>
      <c r="K303" s="2"/>
      <c r="L303" s="2"/>
      <c r="M303" s="2"/>
      <c r="N303" s="2"/>
      <c r="O303" s="2"/>
      <c r="P303" s="2"/>
      <c r="Q303" s="2"/>
      <c r="R303" s="2"/>
      <c r="S303" s="2"/>
      <c r="T303" s="2"/>
      <c r="U303" s="2"/>
      <c r="V303" s="2"/>
      <c r="W303" s="2"/>
      <c r="X303" s="2"/>
      <c r="Y303" s="2"/>
      <c r="Z303" s="3"/>
      <c r="AA303" s="49"/>
      <c r="AB303" s="1"/>
    </row>
    <row r="304" customFormat="false" ht="15.75" hidden="false" customHeight="true" outlineLevel="0" collapsed="false">
      <c r="A304" s="1"/>
      <c r="B304" s="1"/>
      <c r="C304" s="1"/>
      <c r="D304" s="2"/>
      <c r="E304" s="2"/>
      <c r="F304" s="2"/>
      <c r="G304" s="2"/>
      <c r="H304" s="2"/>
      <c r="I304" s="2"/>
      <c r="J304" s="2"/>
      <c r="K304" s="2"/>
      <c r="L304" s="2"/>
      <c r="M304" s="2"/>
      <c r="N304" s="2"/>
      <c r="O304" s="2"/>
      <c r="P304" s="2"/>
      <c r="Q304" s="2"/>
      <c r="R304" s="2"/>
      <c r="S304" s="2"/>
      <c r="T304" s="2"/>
      <c r="U304" s="2"/>
      <c r="V304" s="2"/>
      <c r="W304" s="2"/>
      <c r="X304" s="2"/>
      <c r="Y304" s="2"/>
      <c r="Z304" s="3"/>
      <c r="AA304" s="49"/>
      <c r="AB304" s="1"/>
    </row>
    <row r="305" customFormat="false" ht="15.75" hidden="false" customHeight="true" outlineLevel="0" collapsed="false">
      <c r="A305" s="1"/>
      <c r="B305" s="1"/>
      <c r="C305" s="1"/>
      <c r="D305" s="2"/>
      <c r="E305" s="2"/>
      <c r="F305" s="2"/>
      <c r="G305" s="2"/>
      <c r="H305" s="2"/>
      <c r="I305" s="2"/>
      <c r="J305" s="2"/>
      <c r="K305" s="2"/>
      <c r="L305" s="2"/>
      <c r="M305" s="2"/>
      <c r="N305" s="2"/>
      <c r="O305" s="2"/>
      <c r="P305" s="2"/>
      <c r="Q305" s="2"/>
      <c r="R305" s="2"/>
      <c r="S305" s="2"/>
      <c r="T305" s="2"/>
      <c r="U305" s="2"/>
      <c r="V305" s="2"/>
      <c r="W305" s="2"/>
      <c r="X305" s="2"/>
      <c r="Y305" s="2"/>
      <c r="Z305" s="3"/>
      <c r="AA305" s="49"/>
      <c r="AB305" s="1"/>
    </row>
    <row r="306" customFormat="false" ht="15.75" hidden="false" customHeight="true" outlineLevel="0" collapsed="false">
      <c r="A306" s="1"/>
      <c r="B306" s="1"/>
      <c r="C306" s="1"/>
      <c r="D306" s="2"/>
      <c r="E306" s="2"/>
      <c r="F306" s="2"/>
      <c r="G306" s="2"/>
      <c r="H306" s="2"/>
      <c r="I306" s="2"/>
      <c r="J306" s="2"/>
      <c r="K306" s="2"/>
      <c r="L306" s="2"/>
      <c r="M306" s="2"/>
      <c r="N306" s="2"/>
      <c r="O306" s="2"/>
      <c r="P306" s="2"/>
      <c r="Q306" s="2"/>
      <c r="R306" s="2"/>
      <c r="S306" s="2"/>
      <c r="T306" s="2"/>
      <c r="U306" s="2"/>
      <c r="V306" s="2"/>
      <c r="W306" s="2"/>
      <c r="X306" s="2"/>
      <c r="Y306" s="2"/>
      <c r="Z306" s="3"/>
      <c r="AA306" s="49"/>
      <c r="AB306" s="1"/>
    </row>
    <row r="307" customFormat="false" ht="15.75" hidden="false" customHeight="true" outlineLevel="0" collapsed="false">
      <c r="A307" s="1"/>
      <c r="B307" s="1"/>
      <c r="C307" s="1"/>
      <c r="D307" s="2"/>
      <c r="E307" s="2"/>
      <c r="F307" s="2"/>
      <c r="G307" s="2"/>
      <c r="H307" s="2"/>
      <c r="I307" s="2"/>
      <c r="J307" s="2"/>
      <c r="K307" s="2"/>
      <c r="L307" s="2"/>
      <c r="M307" s="2"/>
      <c r="N307" s="2"/>
      <c r="O307" s="2"/>
      <c r="P307" s="2"/>
      <c r="Q307" s="2"/>
      <c r="R307" s="2"/>
      <c r="S307" s="2"/>
      <c r="T307" s="2"/>
      <c r="U307" s="2"/>
      <c r="V307" s="2"/>
      <c r="W307" s="2"/>
      <c r="X307" s="2"/>
      <c r="Y307" s="2"/>
      <c r="Z307" s="3"/>
      <c r="AA307" s="49"/>
      <c r="AB307" s="1"/>
    </row>
    <row r="308" customFormat="false" ht="15.75" hidden="false" customHeight="true" outlineLevel="0" collapsed="false">
      <c r="A308" s="1"/>
      <c r="B308" s="1"/>
      <c r="C308" s="1"/>
      <c r="D308" s="2"/>
      <c r="E308" s="2"/>
      <c r="F308" s="2"/>
      <c r="G308" s="2"/>
      <c r="H308" s="2"/>
      <c r="I308" s="2"/>
      <c r="J308" s="2"/>
      <c r="K308" s="2"/>
      <c r="L308" s="2"/>
      <c r="M308" s="2"/>
      <c r="N308" s="2"/>
      <c r="O308" s="2"/>
      <c r="P308" s="2"/>
      <c r="Q308" s="2"/>
      <c r="R308" s="2"/>
      <c r="S308" s="2"/>
      <c r="T308" s="2"/>
      <c r="U308" s="2"/>
      <c r="V308" s="2"/>
      <c r="W308" s="2"/>
      <c r="X308" s="2"/>
      <c r="Y308" s="2"/>
      <c r="Z308" s="3"/>
      <c r="AA308" s="49"/>
      <c r="AB308" s="1"/>
    </row>
    <row r="309" customFormat="false" ht="15.75" hidden="false" customHeight="true" outlineLevel="0" collapsed="false">
      <c r="A309" s="1"/>
      <c r="B309" s="1"/>
      <c r="C309" s="1"/>
      <c r="D309" s="2"/>
      <c r="E309" s="2"/>
      <c r="F309" s="2"/>
      <c r="G309" s="2"/>
      <c r="H309" s="2"/>
      <c r="I309" s="2"/>
      <c r="J309" s="2"/>
      <c r="K309" s="2"/>
      <c r="L309" s="2"/>
      <c r="M309" s="2"/>
      <c r="N309" s="2"/>
      <c r="O309" s="2"/>
      <c r="P309" s="2"/>
      <c r="Q309" s="2"/>
      <c r="R309" s="2"/>
      <c r="S309" s="2"/>
      <c r="T309" s="2"/>
      <c r="U309" s="2"/>
      <c r="V309" s="2"/>
      <c r="W309" s="2"/>
      <c r="X309" s="2"/>
      <c r="Y309" s="2"/>
      <c r="Z309" s="3"/>
      <c r="AA309" s="49"/>
      <c r="AB309" s="1"/>
    </row>
    <row r="310" customFormat="false" ht="15.75" hidden="false" customHeight="true" outlineLevel="0" collapsed="false">
      <c r="A310" s="1"/>
      <c r="B310" s="1"/>
      <c r="C310" s="1"/>
      <c r="D310" s="2"/>
      <c r="E310" s="2"/>
      <c r="F310" s="2"/>
      <c r="G310" s="2"/>
      <c r="H310" s="2"/>
      <c r="I310" s="2"/>
      <c r="J310" s="2"/>
      <c r="K310" s="2"/>
      <c r="L310" s="2"/>
      <c r="M310" s="2"/>
      <c r="N310" s="2"/>
      <c r="O310" s="2"/>
      <c r="P310" s="2"/>
      <c r="Q310" s="2"/>
      <c r="R310" s="2"/>
      <c r="S310" s="2"/>
      <c r="T310" s="2"/>
      <c r="U310" s="2"/>
      <c r="V310" s="2"/>
      <c r="W310" s="2"/>
      <c r="X310" s="2"/>
      <c r="Y310" s="2"/>
      <c r="Z310" s="3"/>
      <c r="AA310" s="49"/>
      <c r="AB310" s="1"/>
    </row>
    <row r="311" customFormat="false" ht="15.75" hidden="false" customHeight="true" outlineLevel="0" collapsed="false">
      <c r="A311" s="1"/>
      <c r="B311" s="1"/>
      <c r="C311" s="1"/>
      <c r="D311" s="2"/>
      <c r="E311" s="2"/>
      <c r="F311" s="2"/>
      <c r="G311" s="2"/>
      <c r="H311" s="2"/>
      <c r="I311" s="2"/>
      <c r="J311" s="2"/>
      <c r="K311" s="2"/>
      <c r="L311" s="2"/>
      <c r="M311" s="2"/>
      <c r="N311" s="2"/>
      <c r="O311" s="2"/>
      <c r="P311" s="2"/>
      <c r="Q311" s="2"/>
      <c r="R311" s="2"/>
      <c r="S311" s="2"/>
      <c r="T311" s="2"/>
      <c r="U311" s="2"/>
      <c r="V311" s="2"/>
      <c r="W311" s="2"/>
      <c r="X311" s="2"/>
      <c r="Y311" s="2"/>
      <c r="Z311" s="3"/>
      <c r="AA311" s="49"/>
      <c r="AB311" s="1"/>
    </row>
    <row r="312" customFormat="false" ht="15.75" hidden="false" customHeight="true" outlineLevel="0" collapsed="false">
      <c r="A312" s="1"/>
      <c r="B312" s="1"/>
      <c r="C312" s="1"/>
      <c r="D312" s="2"/>
      <c r="E312" s="2"/>
      <c r="F312" s="2"/>
      <c r="G312" s="2"/>
      <c r="H312" s="2"/>
      <c r="I312" s="2"/>
      <c r="J312" s="2"/>
      <c r="K312" s="2"/>
      <c r="L312" s="2"/>
      <c r="M312" s="2"/>
      <c r="N312" s="2"/>
      <c r="O312" s="2"/>
      <c r="P312" s="2"/>
      <c r="Q312" s="2"/>
      <c r="R312" s="2"/>
      <c r="S312" s="2"/>
      <c r="T312" s="2"/>
      <c r="U312" s="2"/>
      <c r="V312" s="2"/>
      <c r="W312" s="2"/>
      <c r="X312" s="2"/>
      <c r="Y312" s="2"/>
      <c r="Z312" s="3"/>
      <c r="AA312" s="49"/>
      <c r="AB312" s="1"/>
    </row>
    <row r="313" customFormat="false" ht="15.75" hidden="false" customHeight="true" outlineLevel="0" collapsed="false">
      <c r="A313" s="1"/>
      <c r="B313" s="1"/>
      <c r="C313" s="1"/>
      <c r="D313" s="2"/>
      <c r="E313" s="2"/>
      <c r="F313" s="2"/>
      <c r="G313" s="2"/>
      <c r="H313" s="2"/>
      <c r="I313" s="2"/>
      <c r="J313" s="2"/>
      <c r="K313" s="2"/>
      <c r="L313" s="2"/>
      <c r="M313" s="2"/>
      <c r="N313" s="2"/>
      <c r="O313" s="2"/>
      <c r="P313" s="2"/>
      <c r="Q313" s="2"/>
      <c r="R313" s="2"/>
      <c r="S313" s="2"/>
      <c r="T313" s="2"/>
      <c r="U313" s="2"/>
      <c r="V313" s="2"/>
      <c r="W313" s="2"/>
      <c r="X313" s="2"/>
      <c r="Y313" s="2"/>
      <c r="Z313" s="3"/>
      <c r="AA313" s="49"/>
      <c r="AB313" s="1"/>
    </row>
    <row r="314" customFormat="false" ht="15.75" hidden="false" customHeight="true" outlineLevel="0" collapsed="false">
      <c r="A314" s="1"/>
      <c r="B314" s="1"/>
      <c r="C314" s="1"/>
      <c r="D314" s="2"/>
      <c r="E314" s="2"/>
      <c r="F314" s="2"/>
      <c r="G314" s="2"/>
      <c r="H314" s="2"/>
      <c r="I314" s="2"/>
      <c r="J314" s="2"/>
      <c r="K314" s="2"/>
      <c r="L314" s="2"/>
      <c r="M314" s="2"/>
      <c r="N314" s="2"/>
      <c r="O314" s="2"/>
      <c r="P314" s="2"/>
      <c r="Q314" s="2"/>
      <c r="R314" s="2"/>
      <c r="S314" s="2"/>
      <c r="T314" s="2"/>
      <c r="U314" s="2"/>
      <c r="V314" s="2"/>
      <c r="W314" s="2"/>
      <c r="X314" s="2"/>
      <c r="Y314" s="2"/>
      <c r="Z314" s="3"/>
      <c r="AA314" s="49"/>
      <c r="AB314" s="1"/>
    </row>
    <row r="315" customFormat="false" ht="15.75" hidden="false" customHeight="true" outlineLevel="0" collapsed="false">
      <c r="A315" s="1"/>
      <c r="B315" s="1"/>
      <c r="C315" s="1"/>
      <c r="D315" s="2"/>
      <c r="E315" s="2"/>
      <c r="F315" s="2"/>
      <c r="G315" s="2"/>
      <c r="H315" s="2"/>
      <c r="I315" s="2"/>
      <c r="J315" s="2"/>
      <c r="K315" s="2"/>
      <c r="L315" s="2"/>
      <c r="M315" s="2"/>
      <c r="N315" s="2"/>
      <c r="O315" s="2"/>
      <c r="P315" s="2"/>
      <c r="Q315" s="2"/>
      <c r="R315" s="2"/>
      <c r="S315" s="2"/>
      <c r="T315" s="2"/>
      <c r="U315" s="2"/>
      <c r="V315" s="2"/>
      <c r="W315" s="2"/>
      <c r="X315" s="2"/>
      <c r="Y315" s="2"/>
      <c r="Z315" s="3"/>
      <c r="AA315" s="49"/>
      <c r="AB315" s="1"/>
    </row>
    <row r="316" customFormat="false" ht="15.75" hidden="false" customHeight="true" outlineLevel="0" collapsed="false">
      <c r="A316" s="1"/>
      <c r="B316" s="1"/>
      <c r="C316" s="1"/>
      <c r="D316" s="2"/>
      <c r="E316" s="2"/>
      <c r="F316" s="2"/>
      <c r="G316" s="2"/>
      <c r="H316" s="2"/>
      <c r="I316" s="2"/>
      <c r="J316" s="2"/>
      <c r="K316" s="2"/>
      <c r="L316" s="2"/>
      <c r="M316" s="2"/>
      <c r="N316" s="2"/>
      <c r="O316" s="2"/>
      <c r="P316" s="2"/>
      <c r="Q316" s="2"/>
      <c r="R316" s="2"/>
      <c r="S316" s="2"/>
      <c r="T316" s="2"/>
      <c r="U316" s="2"/>
      <c r="V316" s="2"/>
      <c r="W316" s="2"/>
      <c r="X316" s="2"/>
      <c r="Y316" s="2"/>
      <c r="Z316" s="3"/>
      <c r="AA316" s="49"/>
      <c r="AB316" s="1"/>
    </row>
    <row r="317" customFormat="false" ht="15.75" hidden="false" customHeight="true" outlineLevel="0" collapsed="false">
      <c r="A317" s="1"/>
      <c r="B317" s="1"/>
      <c r="C317" s="1"/>
      <c r="D317" s="2"/>
      <c r="E317" s="2"/>
      <c r="F317" s="2"/>
      <c r="G317" s="2"/>
      <c r="H317" s="2"/>
      <c r="I317" s="2"/>
      <c r="J317" s="2"/>
      <c r="K317" s="2"/>
      <c r="L317" s="2"/>
      <c r="M317" s="2"/>
      <c r="N317" s="2"/>
      <c r="O317" s="2"/>
      <c r="P317" s="2"/>
      <c r="Q317" s="2"/>
      <c r="R317" s="2"/>
      <c r="S317" s="2"/>
      <c r="T317" s="2"/>
      <c r="U317" s="2"/>
      <c r="V317" s="2"/>
      <c r="W317" s="2"/>
      <c r="X317" s="2"/>
      <c r="Y317" s="2"/>
      <c r="Z317" s="3"/>
      <c r="AA317" s="49"/>
      <c r="AB317" s="1"/>
    </row>
    <row r="318" customFormat="false" ht="15.75" hidden="false" customHeight="true" outlineLevel="0" collapsed="false">
      <c r="A318" s="1"/>
      <c r="B318" s="1"/>
      <c r="C318" s="1"/>
      <c r="D318" s="2"/>
      <c r="E318" s="2"/>
      <c r="F318" s="2"/>
      <c r="G318" s="2"/>
      <c r="H318" s="2"/>
      <c r="I318" s="2"/>
      <c r="J318" s="2"/>
      <c r="K318" s="2"/>
      <c r="L318" s="2"/>
      <c r="M318" s="2"/>
      <c r="N318" s="2"/>
      <c r="O318" s="2"/>
      <c r="P318" s="2"/>
      <c r="Q318" s="2"/>
      <c r="R318" s="2"/>
      <c r="S318" s="2"/>
      <c r="T318" s="2"/>
      <c r="U318" s="2"/>
      <c r="V318" s="2"/>
      <c r="W318" s="2"/>
      <c r="X318" s="2"/>
      <c r="Y318" s="2"/>
      <c r="Z318" s="3"/>
      <c r="AA318" s="49"/>
      <c r="AB318" s="1"/>
    </row>
    <row r="319" customFormat="false" ht="15.75" hidden="false" customHeight="true" outlineLevel="0" collapsed="false">
      <c r="A319" s="1"/>
      <c r="B319" s="1"/>
      <c r="C319" s="1"/>
      <c r="D319" s="2"/>
      <c r="E319" s="2"/>
      <c r="F319" s="2"/>
      <c r="G319" s="2"/>
      <c r="H319" s="2"/>
      <c r="I319" s="2"/>
      <c r="J319" s="2"/>
      <c r="K319" s="2"/>
      <c r="L319" s="2"/>
      <c r="M319" s="2"/>
      <c r="N319" s="2"/>
      <c r="O319" s="2"/>
      <c r="P319" s="2"/>
      <c r="Q319" s="2"/>
      <c r="R319" s="2"/>
      <c r="S319" s="2"/>
      <c r="T319" s="2"/>
      <c r="U319" s="2"/>
      <c r="V319" s="2"/>
      <c r="W319" s="2"/>
      <c r="X319" s="2"/>
      <c r="Y319" s="2"/>
      <c r="Z319" s="3"/>
      <c r="AA319" s="49"/>
      <c r="AB319" s="1"/>
    </row>
    <row r="320" customFormat="false" ht="15.75" hidden="false" customHeight="true" outlineLevel="0" collapsed="false">
      <c r="A320" s="1"/>
      <c r="B320" s="1"/>
      <c r="C320" s="1"/>
      <c r="D320" s="2"/>
      <c r="E320" s="2"/>
      <c r="F320" s="2"/>
      <c r="G320" s="2"/>
      <c r="H320" s="2"/>
      <c r="I320" s="2"/>
      <c r="J320" s="2"/>
      <c r="K320" s="2"/>
      <c r="L320" s="2"/>
      <c r="M320" s="2"/>
      <c r="N320" s="2"/>
      <c r="O320" s="2"/>
      <c r="P320" s="2"/>
      <c r="Q320" s="2"/>
      <c r="R320" s="2"/>
      <c r="S320" s="2"/>
      <c r="T320" s="2"/>
      <c r="U320" s="2"/>
      <c r="V320" s="2"/>
      <c r="W320" s="2"/>
      <c r="X320" s="2"/>
      <c r="Y320" s="2"/>
      <c r="Z320" s="3"/>
      <c r="AA320" s="49"/>
      <c r="AB320" s="1"/>
    </row>
    <row r="321" customFormat="false" ht="15.75" hidden="false" customHeight="true" outlineLevel="0" collapsed="false">
      <c r="A321" s="1"/>
      <c r="B321" s="1"/>
      <c r="C321" s="1"/>
      <c r="D321" s="2"/>
      <c r="E321" s="2"/>
      <c r="F321" s="2"/>
      <c r="G321" s="2"/>
      <c r="H321" s="2"/>
      <c r="I321" s="2"/>
      <c r="J321" s="2"/>
      <c r="K321" s="2"/>
      <c r="L321" s="2"/>
      <c r="M321" s="2"/>
      <c r="N321" s="2"/>
      <c r="O321" s="2"/>
      <c r="P321" s="2"/>
      <c r="Q321" s="2"/>
      <c r="R321" s="2"/>
      <c r="S321" s="2"/>
      <c r="T321" s="2"/>
      <c r="U321" s="2"/>
      <c r="V321" s="2"/>
      <c r="W321" s="2"/>
      <c r="X321" s="2"/>
      <c r="Y321" s="2"/>
      <c r="Z321" s="3"/>
      <c r="AA321" s="49"/>
      <c r="AB321" s="1"/>
    </row>
    <row r="322" customFormat="false" ht="15.75" hidden="false" customHeight="true" outlineLevel="0" collapsed="false">
      <c r="A322" s="1"/>
      <c r="B322" s="1"/>
      <c r="C322" s="1"/>
      <c r="D322" s="2"/>
      <c r="E322" s="2"/>
      <c r="F322" s="2"/>
      <c r="G322" s="2"/>
      <c r="H322" s="2"/>
      <c r="I322" s="2"/>
      <c r="J322" s="2"/>
      <c r="K322" s="2"/>
      <c r="L322" s="2"/>
      <c r="M322" s="2"/>
      <c r="N322" s="2"/>
      <c r="O322" s="2"/>
      <c r="P322" s="2"/>
      <c r="Q322" s="2"/>
      <c r="R322" s="2"/>
      <c r="S322" s="2"/>
      <c r="T322" s="2"/>
      <c r="U322" s="2"/>
      <c r="V322" s="2"/>
      <c r="W322" s="2"/>
      <c r="X322" s="2"/>
      <c r="Y322" s="2"/>
      <c r="Z322" s="3"/>
      <c r="AA322" s="49"/>
      <c r="AB322" s="1"/>
    </row>
    <row r="323" customFormat="false" ht="15.75" hidden="false" customHeight="true" outlineLevel="0" collapsed="false">
      <c r="A323" s="1"/>
      <c r="B323" s="1"/>
      <c r="C323" s="1"/>
      <c r="D323" s="2"/>
      <c r="E323" s="2"/>
      <c r="F323" s="2"/>
      <c r="G323" s="2"/>
      <c r="H323" s="2"/>
      <c r="I323" s="2"/>
      <c r="J323" s="2"/>
      <c r="K323" s="2"/>
      <c r="L323" s="2"/>
      <c r="M323" s="2"/>
      <c r="N323" s="2"/>
      <c r="O323" s="2"/>
      <c r="P323" s="2"/>
      <c r="Q323" s="2"/>
      <c r="R323" s="2"/>
      <c r="S323" s="2"/>
      <c r="T323" s="2"/>
      <c r="U323" s="2"/>
      <c r="V323" s="2"/>
      <c r="W323" s="2"/>
      <c r="X323" s="2"/>
      <c r="Y323" s="2"/>
      <c r="Z323" s="3"/>
      <c r="AA323" s="49"/>
      <c r="AB323" s="1"/>
    </row>
    <row r="324" customFormat="false" ht="15.75" hidden="false" customHeight="true" outlineLevel="0" collapsed="false">
      <c r="A324" s="1"/>
      <c r="B324" s="1"/>
      <c r="C324" s="1"/>
      <c r="D324" s="2"/>
      <c r="E324" s="2"/>
      <c r="F324" s="2"/>
      <c r="G324" s="2"/>
      <c r="H324" s="2"/>
      <c r="I324" s="2"/>
      <c r="J324" s="2"/>
      <c r="K324" s="2"/>
      <c r="L324" s="2"/>
      <c r="M324" s="2"/>
      <c r="N324" s="2"/>
      <c r="O324" s="2"/>
      <c r="P324" s="2"/>
      <c r="Q324" s="2"/>
      <c r="R324" s="2"/>
      <c r="S324" s="2"/>
      <c r="T324" s="2"/>
      <c r="U324" s="2"/>
      <c r="V324" s="2"/>
      <c r="W324" s="2"/>
      <c r="X324" s="2"/>
      <c r="Y324" s="2"/>
      <c r="Z324" s="3"/>
      <c r="AA324" s="49"/>
      <c r="AB324" s="1"/>
    </row>
    <row r="325" customFormat="false" ht="15.75" hidden="false" customHeight="true" outlineLevel="0" collapsed="false">
      <c r="A325" s="1"/>
      <c r="B325" s="1"/>
      <c r="C325" s="1"/>
      <c r="D325" s="2"/>
      <c r="E325" s="2"/>
      <c r="F325" s="2"/>
      <c r="G325" s="2"/>
      <c r="H325" s="2"/>
      <c r="I325" s="2"/>
      <c r="J325" s="2"/>
      <c r="K325" s="2"/>
      <c r="L325" s="2"/>
      <c r="M325" s="2"/>
      <c r="N325" s="2"/>
      <c r="O325" s="2"/>
      <c r="P325" s="2"/>
      <c r="Q325" s="2"/>
      <c r="R325" s="2"/>
      <c r="S325" s="2"/>
      <c r="T325" s="2"/>
      <c r="U325" s="2"/>
      <c r="V325" s="2"/>
      <c r="W325" s="2"/>
      <c r="X325" s="2"/>
      <c r="Y325" s="2"/>
      <c r="Z325" s="3"/>
      <c r="AA325" s="49"/>
      <c r="AB325" s="1"/>
    </row>
    <row r="326" customFormat="false" ht="15.75" hidden="false" customHeight="true" outlineLevel="0" collapsed="false">
      <c r="A326" s="1"/>
      <c r="B326" s="1"/>
      <c r="C326" s="1"/>
      <c r="D326" s="2"/>
      <c r="E326" s="2"/>
      <c r="F326" s="2"/>
      <c r="G326" s="2"/>
      <c r="H326" s="2"/>
      <c r="I326" s="2"/>
      <c r="J326" s="2"/>
      <c r="K326" s="2"/>
      <c r="L326" s="2"/>
      <c r="M326" s="2"/>
      <c r="N326" s="2"/>
      <c r="O326" s="2"/>
      <c r="P326" s="2"/>
      <c r="Q326" s="2"/>
      <c r="R326" s="2"/>
      <c r="S326" s="2"/>
      <c r="T326" s="2"/>
      <c r="U326" s="2"/>
      <c r="V326" s="2"/>
      <c r="W326" s="2"/>
      <c r="X326" s="2"/>
      <c r="Y326" s="2"/>
      <c r="Z326" s="3"/>
      <c r="AA326" s="49"/>
      <c r="AB326" s="1"/>
    </row>
    <row r="327" customFormat="false" ht="15.75" hidden="false" customHeight="true" outlineLevel="0" collapsed="false">
      <c r="A327" s="1"/>
      <c r="B327" s="1"/>
      <c r="C327" s="1"/>
      <c r="D327" s="2"/>
      <c r="E327" s="2"/>
      <c r="F327" s="2"/>
      <c r="G327" s="2"/>
      <c r="H327" s="2"/>
      <c r="I327" s="2"/>
      <c r="J327" s="2"/>
      <c r="K327" s="2"/>
      <c r="L327" s="2"/>
      <c r="M327" s="2"/>
      <c r="N327" s="2"/>
      <c r="O327" s="2"/>
      <c r="P327" s="2"/>
      <c r="Q327" s="2"/>
      <c r="R327" s="2"/>
      <c r="S327" s="2"/>
      <c r="T327" s="2"/>
      <c r="U327" s="2"/>
      <c r="V327" s="2"/>
      <c r="W327" s="2"/>
      <c r="X327" s="2"/>
      <c r="Y327" s="2"/>
      <c r="Z327" s="3"/>
      <c r="AA327" s="49"/>
      <c r="AB327" s="1"/>
    </row>
    <row r="328" customFormat="false" ht="15.75" hidden="false" customHeight="true" outlineLevel="0" collapsed="false">
      <c r="A328" s="1"/>
      <c r="B328" s="1"/>
      <c r="C328" s="1"/>
      <c r="D328" s="2"/>
      <c r="E328" s="2"/>
      <c r="F328" s="2"/>
      <c r="G328" s="2"/>
      <c r="H328" s="2"/>
      <c r="I328" s="2"/>
      <c r="J328" s="2"/>
      <c r="K328" s="2"/>
      <c r="L328" s="2"/>
      <c r="M328" s="2"/>
      <c r="N328" s="2"/>
      <c r="O328" s="2"/>
      <c r="P328" s="2"/>
      <c r="Q328" s="2"/>
      <c r="R328" s="2"/>
      <c r="S328" s="2"/>
      <c r="T328" s="2"/>
      <c r="U328" s="2"/>
      <c r="V328" s="2"/>
      <c r="W328" s="2"/>
      <c r="X328" s="2"/>
      <c r="Y328" s="2"/>
      <c r="Z328" s="3"/>
      <c r="AA328" s="49"/>
      <c r="AB328" s="1"/>
    </row>
    <row r="329" customFormat="false" ht="15.75" hidden="false" customHeight="true" outlineLevel="0" collapsed="false">
      <c r="A329" s="1"/>
      <c r="B329" s="1"/>
      <c r="C329" s="1"/>
      <c r="D329" s="2"/>
      <c r="E329" s="2"/>
      <c r="F329" s="2"/>
      <c r="G329" s="2"/>
      <c r="H329" s="2"/>
      <c r="I329" s="2"/>
      <c r="J329" s="2"/>
      <c r="K329" s="2"/>
      <c r="L329" s="2"/>
      <c r="M329" s="2"/>
      <c r="N329" s="2"/>
      <c r="O329" s="2"/>
      <c r="P329" s="2"/>
      <c r="Q329" s="2"/>
      <c r="R329" s="2"/>
      <c r="S329" s="2"/>
      <c r="T329" s="2"/>
      <c r="U329" s="2"/>
      <c r="V329" s="2"/>
      <c r="W329" s="2"/>
      <c r="X329" s="2"/>
      <c r="Y329" s="2"/>
      <c r="Z329" s="3"/>
      <c r="AA329" s="49"/>
      <c r="AB329" s="1"/>
    </row>
    <row r="330" customFormat="false" ht="15.75" hidden="false" customHeight="true" outlineLevel="0" collapsed="false">
      <c r="A330" s="1"/>
      <c r="B330" s="1"/>
      <c r="C330" s="1"/>
      <c r="D330" s="2"/>
      <c r="E330" s="2"/>
      <c r="F330" s="2"/>
      <c r="G330" s="2"/>
      <c r="H330" s="2"/>
      <c r="I330" s="2"/>
      <c r="J330" s="2"/>
      <c r="K330" s="2"/>
      <c r="L330" s="2"/>
      <c r="M330" s="2"/>
      <c r="N330" s="2"/>
      <c r="O330" s="2"/>
      <c r="P330" s="2"/>
      <c r="Q330" s="2"/>
      <c r="R330" s="2"/>
      <c r="S330" s="2"/>
      <c r="T330" s="2"/>
      <c r="U330" s="2"/>
      <c r="V330" s="2"/>
      <c r="W330" s="2"/>
      <c r="X330" s="2"/>
      <c r="Y330" s="2"/>
      <c r="Z330" s="3"/>
      <c r="AA330" s="49"/>
      <c r="AB330" s="1"/>
    </row>
    <row r="331" customFormat="false" ht="15.75" hidden="false" customHeight="true" outlineLevel="0" collapsed="false">
      <c r="A331" s="1"/>
      <c r="B331" s="1"/>
      <c r="C331" s="1"/>
      <c r="D331" s="2"/>
      <c r="E331" s="2"/>
      <c r="F331" s="2"/>
      <c r="G331" s="2"/>
      <c r="H331" s="2"/>
      <c r="I331" s="2"/>
      <c r="J331" s="2"/>
      <c r="K331" s="2"/>
      <c r="L331" s="2"/>
      <c r="M331" s="2"/>
      <c r="N331" s="2"/>
      <c r="O331" s="2"/>
      <c r="P331" s="2"/>
      <c r="Q331" s="2"/>
      <c r="R331" s="2"/>
      <c r="S331" s="2"/>
      <c r="T331" s="2"/>
      <c r="U331" s="2"/>
      <c r="V331" s="2"/>
      <c r="W331" s="2"/>
      <c r="X331" s="2"/>
      <c r="Y331" s="2"/>
      <c r="Z331" s="3"/>
      <c r="AA331" s="49"/>
      <c r="AB331" s="1"/>
    </row>
    <row r="332" customFormat="false" ht="15.75" hidden="false" customHeight="true" outlineLevel="0" collapsed="false">
      <c r="A332" s="1"/>
      <c r="B332" s="1"/>
      <c r="C332" s="1"/>
      <c r="D332" s="2"/>
      <c r="E332" s="2"/>
      <c r="F332" s="2"/>
      <c r="G332" s="2"/>
      <c r="H332" s="2"/>
      <c r="I332" s="2"/>
      <c r="J332" s="2"/>
      <c r="K332" s="2"/>
      <c r="L332" s="2"/>
      <c r="M332" s="2"/>
      <c r="N332" s="2"/>
      <c r="O332" s="2"/>
      <c r="P332" s="2"/>
      <c r="Q332" s="2"/>
      <c r="R332" s="2"/>
      <c r="S332" s="2"/>
      <c r="T332" s="2"/>
      <c r="U332" s="2"/>
      <c r="V332" s="2"/>
      <c r="W332" s="2"/>
      <c r="X332" s="2"/>
      <c r="Y332" s="2"/>
      <c r="Z332" s="3"/>
      <c r="AA332" s="49"/>
      <c r="AB332" s="1"/>
    </row>
    <row r="333" customFormat="false" ht="15.75" hidden="false" customHeight="true" outlineLevel="0" collapsed="false">
      <c r="A333" s="1"/>
      <c r="B333" s="1"/>
      <c r="C333" s="1"/>
      <c r="D333" s="2"/>
      <c r="E333" s="2"/>
      <c r="F333" s="2"/>
      <c r="G333" s="2"/>
      <c r="H333" s="2"/>
      <c r="I333" s="2"/>
      <c r="J333" s="2"/>
      <c r="K333" s="2"/>
      <c r="L333" s="2"/>
      <c r="M333" s="2"/>
      <c r="N333" s="2"/>
      <c r="O333" s="2"/>
      <c r="P333" s="2"/>
      <c r="Q333" s="2"/>
      <c r="R333" s="2"/>
      <c r="S333" s="2"/>
      <c r="T333" s="2"/>
      <c r="U333" s="2"/>
      <c r="V333" s="2"/>
      <c r="W333" s="2"/>
      <c r="X333" s="2"/>
      <c r="Y333" s="2"/>
      <c r="Z333" s="3"/>
      <c r="AA333" s="49"/>
      <c r="AB333" s="1"/>
    </row>
    <row r="334" customFormat="false" ht="15.75" hidden="false" customHeight="true" outlineLevel="0" collapsed="false">
      <c r="A334" s="1"/>
      <c r="B334" s="1"/>
      <c r="C334" s="1"/>
      <c r="D334" s="2"/>
      <c r="E334" s="2"/>
      <c r="F334" s="2"/>
      <c r="G334" s="2"/>
      <c r="H334" s="2"/>
      <c r="I334" s="2"/>
      <c r="J334" s="2"/>
      <c r="K334" s="2"/>
      <c r="L334" s="2"/>
      <c r="M334" s="2"/>
      <c r="N334" s="2"/>
      <c r="O334" s="2"/>
      <c r="P334" s="2"/>
      <c r="Q334" s="2"/>
      <c r="R334" s="2"/>
      <c r="S334" s="2"/>
      <c r="T334" s="2"/>
      <c r="U334" s="2"/>
      <c r="V334" s="2"/>
      <c r="W334" s="2"/>
      <c r="X334" s="2"/>
      <c r="Y334" s="2"/>
      <c r="Z334" s="3"/>
      <c r="AA334" s="49"/>
      <c r="AB334" s="1"/>
    </row>
    <row r="335" customFormat="false" ht="15.75" hidden="false" customHeight="true" outlineLevel="0" collapsed="false">
      <c r="A335" s="1"/>
      <c r="B335" s="1"/>
      <c r="C335" s="1"/>
      <c r="D335" s="2"/>
      <c r="E335" s="2"/>
      <c r="F335" s="2"/>
      <c r="G335" s="2"/>
      <c r="H335" s="2"/>
      <c r="I335" s="2"/>
      <c r="J335" s="2"/>
      <c r="K335" s="2"/>
      <c r="L335" s="2"/>
      <c r="M335" s="2"/>
      <c r="N335" s="2"/>
      <c r="O335" s="2"/>
      <c r="P335" s="2"/>
      <c r="Q335" s="2"/>
      <c r="R335" s="2"/>
      <c r="S335" s="2"/>
      <c r="T335" s="2"/>
      <c r="U335" s="2"/>
      <c r="V335" s="2"/>
      <c r="W335" s="2"/>
      <c r="X335" s="2"/>
      <c r="Y335" s="2"/>
      <c r="Z335" s="3"/>
      <c r="AA335" s="49"/>
      <c r="AB335" s="1"/>
    </row>
    <row r="336" customFormat="false" ht="15.75" hidden="false" customHeight="true" outlineLevel="0" collapsed="false">
      <c r="A336" s="1"/>
      <c r="B336" s="1"/>
      <c r="C336" s="1"/>
      <c r="D336" s="2"/>
      <c r="E336" s="2"/>
      <c r="F336" s="2"/>
      <c r="G336" s="2"/>
      <c r="H336" s="2"/>
      <c r="I336" s="2"/>
      <c r="J336" s="2"/>
      <c r="K336" s="2"/>
      <c r="L336" s="2"/>
      <c r="M336" s="2"/>
      <c r="N336" s="2"/>
      <c r="O336" s="2"/>
      <c r="P336" s="2"/>
      <c r="Q336" s="2"/>
      <c r="R336" s="2"/>
      <c r="S336" s="2"/>
      <c r="T336" s="2"/>
      <c r="U336" s="2"/>
      <c r="V336" s="2"/>
      <c r="W336" s="2"/>
      <c r="X336" s="2"/>
      <c r="Y336" s="2"/>
      <c r="Z336" s="3"/>
      <c r="AA336" s="49"/>
      <c r="AB336" s="1"/>
    </row>
    <row r="337" customFormat="false" ht="15.75" hidden="false" customHeight="true" outlineLevel="0" collapsed="false">
      <c r="A337" s="1"/>
      <c r="B337" s="1"/>
      <c r="C337" s="1"/>
      <c r="D337" s="2"/>
      <c r="E337" s="2"/>
      <c r="F337" s="2"/>
      <c r="G337" s="2"/>
      <c r="H337" s="2"/>
      <c r="I337" s="2"/>
      <c r="J337" s="2"/>
      <c r="K337" s="2"/>
      <c r="L337" s="2"/>
      <c r="M337" s="2"/>
      <c r="N337" s="2"/>
      <c r="O337" s="2"/>
      <c r="P337" s="2"/>
      <c r="Q337" s="2"/>
      <c r="R337" s="2"/>
      <c r="S337" s="2"/>
      <c r="T337" s="2"/>
      <c r="U337" s="2"/>
      <c r="V337" s="2"/>
      <c r="W337" s="2"/>
      <c r="X337" s="2"/>
      <c r="Y337" s="2"/>
      <c r="Z337" s="3"/>
      <c r="AA337" s="49"/>
      <c r="AB337" s="1"/>
    </row>
    <row r="338" customFormat="false" ht="15.75" hidden="false" customHeight="true" outlineLevel="0" collapsed="false">
      <c r="A338" s="1"/>
      <c r="B338" s="1"/>
      <c r="C338" s="1"/>
      <c r="D338" s="2"/>
      <c r="E338" s="2"/>
      <c r="F338" s="2"/>
      <c r="G338" s="2"/>
      <c r="H338" s="2"/>
      <c r="I338" s="2"/>
      <c r="J338" s="2"/>
      <c r="K338" s="2"/>
      <c r="L338" s="2"/>
      <c r="M338" s="2"/>
      <c r="N338" s="2"/>
      <c r="O338" s="2"/>
      <c r="P338" s="2"/>
      <c r="Q338" s="2"/>
      <c r="R338" s="2"/>
      <c r="S338" s="2"/>
      <c r="T338" s="2"/>
      <c r="U338" s="2"/>
      <c r="V338" s="2"/>
      <c r="W338" s="2"/>
      <c r="X338" s="2"/>
      <c r="Y338" s="2"/>
      <c r="Z338" s="3"/>
      <c r="AA338" s="49"/>
      <c r="AB338" s="1"/>
    </row>
    <row r="339" customFormat="false" ht="15.75" hidden="false" customHeight="true" outlineLevel="0" collapsed="false">
      <c r="A339" s="1"/>
      <c r="B339" s="1"/>
      <c r="C339" s="1"/>
      <c r="D339" s="2"/>
      <c r="E339" s="2"/>
      <c r="F339" s="2"/>
      <c r="G339" s="2"/>
      <c r="H339" s="2"/>
      <c r="I339" s="2"/>
      <c r="J339" s="2"/>
      <c r="K339" s="2"/>
      <c r="L339" s="2"/>
      <c r="M339" s="2"/>
      <c r="N339" s="2"/>
      <c r="O339" s="2"/>
      <c r="P339" s="2"/>
      <c r="Q339" s="2"/>
      <c r="R339" s="2"/>
      <c r="S339" s="2"/>
      <c r="T339" s="2"/>
      <c r="U339" s="2"/>
      <c r="V339" s="2"/>
      <c r="W339" s="2"/>
      <c r="X339" s="2"/>
      <c r="Y339" s="2"/>
      <c r="Z339" s="3"/>
      <c r="AA339" s="49"/>
      <c r="AB339" s="1"/>
    </row>
    <row r="340" customFormat="false" ht="15.75" hidden="false" customHeight="true" outlineLevel="0" collapsed="false">
      <c r="A340" s="1"/>
      <c r="B340" s="1"/>
      <c r="C340" s="1"/>
      <c r="D340" s="2"/>
      <c r="E340" s="2"/>
      <c r="F340" s="2"/>
      <c r="G340" s="2"/>
      <c r="H340" s="2"/>
      <c r="I340" s="2"/>
      <c r="J340" s="2"/>
      <c r="K340" s="2"/>
      <c r="L340" s="2"/>
      <c r="M340" s="2"/>
      <c r="N340" s="2"/>
      <c r="O340" s="2"/>
      <c r="P340" s="2"/>
      <c r="Q340" s="2"/>
      <c r="R340" s="2"/>
      <c r="S340" s="2"/>
      <c r="T340" s="2"/>
      <c r="U340" s="2"/>
      <c r="V340" s="2"/>
      <c r="W340" s="2"/>
      <c r="X340" s="2"/>
      <c r="Y340" s="2"/>
      <c r="Z340" s="3"/>
      <c r="AA340" s="49"/>
      <c r="AB340" s="1"/>
    </row>
    <row r="341" customFormat="false" ht="15.75" hidden="false" customHeight="true" outlineLevel="0" collapsed="false">
      <c r="A341" s="1"/>
      <c r="B341" s="1"/>
      <c r="C341" s="1"/>
      <c r="D341" s="2"/>
      <c r="E341" s="2"/>
      <c r="F341" s="2"/>
      <c r="G341" s="2"/>
      <c r="H341" s="2"/>
      <c r="I341" s="2"/>
      <c r="J341" s="2"/>
      <c r="K341" s="2"/>
      <c r="L341" s="2"/>
      <c r="M341" s="2"/>
      <c r="N341" s="2"/>
      <c r="O341" s="2"/>
      <c r="P341" s="2"/>
      <c r="Q341" s="2"/>
      <c r="R341" s="2"/>
      <c r="S341" s="2"/>
      <c r="T341" s="2"/>
      <c r="U341" s="2"/>
      <c r="V341" s="2"/>
      <c r="W341" s="2"/>
      <c r="X341" s="2"/>
      <c r="Y341" s="2"/>
      <c r="Z341" s="3"/>
      <c r="AA341" s="49"/>
      <c r="AB341" s="1"/>
    </row>
    <row r="342" customFormat="false" ht="15.75" hidden="false" customHeight="true" outlineLevel="0" collapsed="false">
      <c r="A342" s="1"/>
      <c r="B342" s="1"/>
      <c r="C342" s="1"/>
      <c r="D342" s="2"/>
      <c r="E342" s="2"/>
      <c r="F342" s="2"/>
      <c r="G342" s="2"/>
      <c r="H342" s="2"/>
      <c r="I342" s="2"/>
      <c r="J342" s="2"/>
      <c r="K342" s="2"/>
      <c r="L342" s="2"/>
      <c r="M342" s="2"/>
      <c r="N342" s="2"/>
      <c r="O342" s="2"/>
      <c r="P342" s="2"/>
      <c r="Q342" s="2"/>
      <c r="R342" s="2"/>
      <c r="S342" s="2"/>
      <c r="T342" s="2"/>
      <c r="U342" s="2"/>
      <c r="V342" s="2"/>
      <c r="W342" s="2"/>
      <c r="X342" s="2"/>
      <c r="Y342" s="2"/>
      <c r="Z342" s="3"/>
      <c r="AA342" s="49"/>
      <c r="AB342" s="1"/>
    </row>
    <row r="343" customFormat="false" ht="15.75" hidden="false" customHeight="true" outlineLevel="0" collapsed="false">
      <c r="A343" s="1"/>
      <c r="B343" s="1"/>
      <c r="C343" s="1"/>
      <c r="D343" s="2"/>
      <c r="E343" s="2"/>
      <c r="F343" s="2"/>
      <c r="G343" s="2"/>
      <c r="H343" s="2"/>
      <c r="I343" s="2"/>
      <c r="J343" s="2"/>
      <c r="K343" s="2"/>
      <c r="L343" s="2"/>
      <c r="M343" s="2"/>
      <c r="N343" s="2"/>
      <c r="O343" s="2"/>
      <c r="P343" s="2"/>
      <c r="Q343" s="2"/>
      <c r="R343" s="2"/>
      <c r="S343" s="2"/>
      <c r="T343" s="2"/>
      <c r="U343" s="2"/>
      <c r="V343" s="2"/>
      <c r="W343" s="2"/>
      <c r="X343" s="2"/>
      <c r="Y343" s="2"/>
      <c r="Z343" s="3"/>
      <c r="AA343" s="49"/>
      <c r="AB343" s="1"/>
    </row>
    <row r="344" customFormat="false" ht="15.75" hidden="false" customHeight="true" outlineLevel="0" collapsed="false">
      <c r="A344" s="1"/>
      <c r="B344" s="1"/>
      <c r="C344" s="1"/>
      <c r="D344" s="2"/>
      <c r="E344" s="2"/>
      <c r="F344" s="2"/>
      <c r="G344" s="2"/>
      <c r="H344" s="2"/>
      <c r="I344" s="2"/>
      <c r="J344" s="2"/>
      <c r="K344" s="2"/>
      <c r="L344" s="2"/>
      <c r="M344" s="2"/>
      <c r="N344" s="2"/>
      <c r="O344" s="2"/>
      <c r="P344" s="2"/>
      <c r="Q344" s="2"/>
      <c r="R344" s="2"/>
      <c r="S344" s="2"/>
      <c r="T344" s="2"/>
      <c r="U344" s="2"/>
      <c r="V344" s="2"/>
      <c r="W344" s="2"/>
      <c r="X344" s="2"/>
      <c r="Y344" s="2"/>
      <c r="Z344" s="3"/>
      <c r="AA344" s="49"/>
      <c r="AB344" s="1"/>
    </row>
    <row r="345" customFormat="false" ht="15.75" hidden="false" customHeight="true" outlineLevel="0" collapsed="false">
      <c r="A345" s="1"/>
      <c r="B345" s="1"/>
      <c r="C345" s="1"/>
      <c r="D345" s="2"/>
      <c r="E345" s="2"/>
      <c r="F345" s="2"/>
      <c r="G345" s="2"/>
      <c r="H345" s="2"/>
      <c r="I345" s="2"/>
      <c r="J345" s="2"/>
      <c r="K345" s="2"/>
      <c r="L345" s="2"/>
      <c r="M345" s="2"/>
      <c r="N345" s="2"/>
      <c r="O345" s="2"/>
      <c r="P345" s="2"/>
      <c r="Q345" s="2"/>
      <c r="R345" s="2"/>
      <c r="S345" s="2"/>
      <c r="T345" s="2"/>
      <c r="U345" s="2"/>
      <c r="V345" s="2"/>
      <c r="W345" s="2"/>
      <c r="X345" s="2"/>
      <c r="Y345" s="2"/>
      <c r="Z345" s="3"/>
      <c r="AA345" s="49"/>
      <c r="AB345" s="1"/>
    </row>
    <row r="346" customFormat="false" ht="15.75" hidden="false" customHeight="true" outlineLevel="0" collapsed="false">
      <c r="A346" s="1"/>
      <c r="B346" s="1"/>
      <c r="C346" s="1"/>
      <c r="D346" s="2"/>
      <c r="E346" s="2"/>
      <c r="F346" s="2"/>
      <c r="G346" s="2"/>
      <c r="H346" s="2"/>
      <c r="I346" s="2"/>
      <c r="J346" s="2"/>
      <c r="K346" s="2"/>
      <c r="L346" s="2"/>
      <c r="M346" s="2"/>
      <c r="N346" s="2"/>
      <c r="O346" s="2"/>
      <c r="P346" s="2"/>
      <c r="Q346" s="2"/>
      <c r="R346" s="2"/>
      <c r="S346" s="2"/>
      <c r="T346" s="2"/>
      <c r="U346" s="2"/>
      <c r="V346" s="2"/>
      <c r="W346" s="2"/>
      <c r="X346" s="2"/>
      <c r="Y346" s="2"/>
      <c r="Z346" s="3"/>
      <c r="AA346" s="49"/>
      <c r="AB346" s="1"/>
    </row>
    <row r="347" customFormat="false" ht="15.75" hidden="false" customHeight="true" outlineLevel="0" collapsed="false">
      <c r="A347" s="1"/>
      <c r="B347" s="1"/>
      <c r="C347" s="1"/>
      <c r="D347" s="2"/>
      <c r="E347" s="2"/>
      <c r="F347" s="2"/>
      <c r="G347" s="2"/>
      <c r="H347" s="2"/>
      <c r="I347" s="2"/>
      <c r="J347" s="2"/>
      <c r="K347" s="2"/>
      <c r="L347" s="2"/>
      <c r="M347" s="2"/>
      <c r="N347" s="2"/>
      <c r="O347" s="2"/>
      <c r="P347" s="2"/>
      <c r="Q347" s="2"/>
      <c r="R347" s="2"/>
      <c r="S347" s="2"/>
      <c r="T347" s="2"/>
      <c r="U347" s="2"/>
      <c r="V347" s="2"/>
      <c r="W347" s="2"/>
      <c r="X347" s="2"/>
      <c r="Y347" s="2"/>
      <c r="Z347" s="3"/>
      <c r="AA347" s="49"/>
      <c r="AB347" s="1"/>
    </row>
    <row r="348" customFormat="false" ht="15.75" hidden="false" customHeight="true" outlineLevel="0" collapsed="false">
      <c r="A348" s="1"/>
      <c r="B348" s="1"/>
      <c r="C348" s="1"/>
      <c r="D348" s="2"/>
      <c r="E348" s="2"/>
      <c r="F348" s="2"/>
      <c r="G348" s="2"/>
      <c r="H348" s="2"/>
      <c r="I348" s="2"/>
      <c r="J348" s="2"/>
      <c r="K348" s="2"/>
      <c r="L348" s="2"/>
      <c r="M348" s="2"/>
      <c r="N348" s="2"/>
      <c r="O348" s="2"/>
      <c r="P348" s="2"/>
      <c r="Q348" s="2"/>
      <c r="R348" s="2"/>
      <c r="S348" s="2"/>
      <c r="T348" s="2"/>
      <c r="U348" s="2"/>
      <c r="V348" s="2"/>
      <c r="W348" s="2"/>
      <c r="X348" s="2"/>
      <c r="Y348" s="2"/>
      <c r="Z348" s="3"/>
      <c r="AA348" s="49"/>
      <c r="AB348" s="1"/>
    </row>
    <row r="349" customFormat="false" ht="15.75" hidden="false" customHeight="true" outlineLevel="0" collapsed="false">
      <c r="A349" s="1"/>
      <c r="B349" s="1"/>
      <c r="C349" s="1"/>
      <c r="D349" s="2"/>
      <c r="E349" s="2"/>
      <c r="F349" s="2"/>
      <c r="G349" s="2"/>
      <c r="H349" s="2"/>
      <c r="I349" s="2"/>
      <c r="J349" s="2"/>
      <c r="K349" s="2"/>
      <c r="L349" s="2"/>
      <c r="M349" s="2"/>
      <c r="N349" s="2"/>
      <c r="O349" s="2"/>
      <c r="P349" s="2"/>
      <c r="Q349" s="2"/>
      <c r="R349" s="2"/>
      <c r="S349" s="2"/>
      <c r="T349" s="2"/>
      <c r="U349" s="2"/>
      <c r="V349" s="2"/>
      <c r="W349" s="2"/>
      <c r="X349" s="2"/>
      <c r="Y349" s="2"/>
      <c r="Z349" s="3"/>
      <c r="AA349" s="49"/>
      <c r="AB349" s="1"/>
    </row>
    <row r="350" customFormat="false" ht="15.75" hidden="false" customHeight="true" outlineLevel="0" collapsed="false">
      <c r="A350" s="1"/>
      <c r="B350" s="1"/>
      <c r="C350" s="1"/>
      <c r="D350" s="2"/>
      <c r="E350" s="2"/>
      <c r="F350" s="2"/>
      <c r="G350" s="2"/>
      <c r="H350" s="2"/>
      <c r="I350" s="2"/>
      <c r="J350" s="2"/>
      <c r="K350" s="2"/>
      <c r="L350" s="2"/>
      <c r="M350" s="2"/>
      <c r="N350" s="2"/>
      <c r="O350" s="2"/>
      <c r="P350" s="2"/>
      <c r="Q350" s="2"/>
      <c r="R350" s="2"/>
      <c r="S350" s="2"/>
      <c r="T350" s="2"/>
      <c r="U350" s="2"/>
      <c r="V350" s="2"/>
      <c r="W350" s="2"/>
      <c r="X350" s="2"/>
      <c r="Y350" s="2"/>
      <c r="Z350" s="3"/>
      <c r="AA350" s="49"/>
      <c r="AB350" s="1"/>
    </row>
    <row r="351" customFormat="false" ht="15.75" hidden="false" customHeight="true" outlineLevel="0" collapsed="false">
      <c r="A351" s="1"/>
      <c r="B351" s="1"/>
      <c r="C351" s="1"/>
      <c r="D351" s="2"/>
      <c r="E351" s="2"/>
      <c r="F351" s="2"/>
      <c r="G351" s="2"/>
      <c r="H351" s="2"/>
      <c r="I351" s="2"/>
      <c r="J351" s="2"/>
      <c r="K351" s="2"/>
      <c r="L351" s="2"/>
      <c r="M351" s="2"/>
      <c r="N351" s="2"/>
      <c r="O351" s="2"/>
      <c r="P351" s="2"/>
      <c r="Q351" s="2"/>
      <c r="R351" s="2"/>
      <c r="S351" s="2"/>
      <c r="T351" s="2"/>
      <c r="U351" s="2"/>
      <c r="V351" s="2"/>
      <c r="W351" s="2"/>
      <c r="X351" s="2"/>
      <c r="Y351" s="2"/>
      <c r="Z351" s="3"/>
      <c r="AA351" s="49"/>
      <c r="AB351" s="1"/>
    </row>
    <row r="352" customFormat="false" ht="15.75" hidden="false" customHeight="true" outlineLevel="0" collapsed="false">
      <c r="A352" s="1"/>
      <c r="B352" s="1"/>
      <c r="C352" s="1"/>
      <c r="D352" s="2"/>
      <c r="E352" s="2"/>
      <c r="F352" s="2"/>
      <c r="G352" s="2"/>
      <c r="H352" s="2"/>
      <c r="I352" s="2"/>
      <c r="J352" s="2"/>
      <c r="K352" s="2"/>
      <c r="L352" s="2"/>
      <c r="M352" s="2"/>
      <c r="N352" s="2"/>
      <c r="O352" s="2"/>
      <c r="P352" s="2"/>
      <c r="Q352" s="2"/>
      <c r="R352" s="2"/>
      <c r="S352" s="2"/>
      <c r="T352" s="2"/>
      <c r="U352" s="2"/>
      <c r="V352" s="2"/>
      <c r="W352" s="2"/>
      <c r="X352" s="2"/>
      <c r="Y352" s="2"/>
      <c r="Z352" s="3"/>
      <c r="AA352" s="49"/>
      <c r="AB352" s="1"/>
    </row>
    <row r="353" customFormat="false" ht="15.75" hidden="false" customHeight="true" outlineLevel="0" collapsed="false">
      <c r="A353" s="1"/>
      <c r="B353" s="1"/>
      <c r="C353" s="1"/>
      <c r="D353" s="2"/>
      <c r="E353" s="2"/>
      <c r="F353" s="2"/>
      <c r="G353" s="2"/>
      <c r="H353" s="2"/>
      <c r="I353" s="2"/>
      <c r="J353" s="2"/>
      <c r="K353" s="2"/>
      <c r="L353" s="2"/>
      <c r="M353" s="2"/>
      <c r="N353" s="2"/>
      <c r="O353" s="2"/>
      <c r="P353" s="2"/>
      <c r="Q353" s="2"/>
      <c r="R353" s="2"/>
      <c r="S353" s="2"/>
      <c r="T353" s="2"/>
      <c r="U353" s="2"/>
      <c r="V353" s="2"/>
      <c r="W353" s="2"/>
      <c r="X353" s="2"/>
      <c r="Y353" s="2"/>
      <c r="Z353" s="3"/>
      <c r="AA353" s="49"/>
      <c r="AB353" s="1"/>
    </row>
    <row r="354" customFormat="false" ht="15.75" hidden="false" customHeight="true" outlineLevel="0" collapsed="false">
      <c r="A354" s="1"/>
      <c r="B354" s="1"/>
      <c r="C354" s="1"/>
      <c r="D354" s="2"/>
      <c r="E354" s="2"/>
      <c r="F354" s="2"/>
      <c r="G354" s="2"/>
      <c r="H354" s="2"/>
      <c r="I354" s="2"/>
      <c r="J354" s="2"/>
      <c r="K354" s="2"/>
      <c r="L354" s="2"/>
      <c r="M354" s="2"/>
      <c r="N354" s="2"/>
      <c r="O354" s="2"/>
      <c r="P354" s="2"/>
      <c r="Q354" s="2"/>
      <c r="R354" s="2"/>
      <c r="S354" s="2"/>
      <c r="T354" s="2"/>
      <c r="U354" s="2"/>
      <c r="V354" s="2"/>
      <c r="W354" s="2"/>
      <c r="X354" s="2"/>
      <c r="Y354" s="2"/>
      <c r="Z354" s="3"/>
      <c r="AA354" s="49"/>
      <c r="AB354" s="1"/>
    </row>
    <row r="355" customFormat="false" ht="15.75" hidden="false" customHeight="true" outlineLevel="0" collapsed="false">
      <c r="A355" s="1"/>
      <c r="B355" s="1"/>
      <c r="C355" s="1"/>
      <c r="D355" s="2"/>
      <c r="E355" s="2"/>
      <c r="F355" s="2"/>
      <c r="G355" s="2"/>
      <c r="H355" s="2"/>
      <c r="I355" s="2"/>
      <c r="J355" s="2"/>
      <c r="K355" s="2"/>
      <c r="L355" s="2"/>
      <c r="M355" s="2"/>
      <c r="N355" s="2"/>
      <c r="O355" s="2"/>
      <c r="P355" s="2"/>
      <c r="Q355" s="2"/>
      <c r="R355" s="2"/>
      <c r="S355" s="2"/>
      <c r="T355" s="2"/>
      <c r="U355" s="2"/>
      <c r="V355" s="2"/>
      <c r="W355" s="2"/>
      <c r="X355" s="2"/>
      <c r="Y355" s="2"/>
      <c r="Z355" s="3"/>
      <c r="AA355" s="49"/>
      <c r="AB355" s="1"/>
    </row>
    <row r="356" customFormat="false" ht="15.75" hidden="false" customHeight="true" outlineLevel="0" collapsed="false">
      <c r="A356" s="1"/>
      <c r="B356" s="1"/>
      <c r="C356" s="1"/>
      <c r="D356" s="2"/>
      <c r="E356" s="2"/>
      <c r="F356" s="2"/>
      <c r="G356" s="2"/>
      <c r="H356" s="2"/>
      <c r="I356" s="2"/>
      <c r="J356" s="2"/>
      <c r="K356" s="2"/>
      <c r="L356" s="2"/>
      <c r="M356" s="2"/>
      <c r="N356" s="2"/>
      <c r="O356" s="2"/>
      <c r="P356" s="2"/>
      <c r="Q356" s="2"/>
      <c r="R356" s="2"/>
      <c r="S356" s="2"/>
      <c r="T356" s="2"/>
      <c r="U356" s="2"/>
      <c r="V356" s="2"/>
      <c r="W356" s="2"/>
      <c r="X356" s="2"/>
      <c r="Y356" s="2"/>
      <c r="Z356" s="3"/>
      <c r="AA356" s="49"/>
      <c r="AB356" s="1"/>
    </row>
    <row r="357" customFormat="false" ht="15.75" hidden="false" customHeight="true" outlineLevel="0" collapsed="false">
      <c r="A357" s="1"/>
      <c r="B357" s="1"/>
      <c r="C357" s="1"/>
      <c r="D357" s="2"/>
      <c r="E357" s="2"/>
      <c r="F357" s="2"/>
      <c r="G357" s="2"/>
      <c r="H357" s="2"/>
      <c r="I357" s="2"/>
      <c r="J357" s="2"/>
      <c r="K357" s="2"/>
      <c r="L357" s="2"/>
      <c r="M357" s="2"/>
      <c r="N357" s="2"/>
      <c r="O357" s="2"/>
      <c r="P357" s="2"/>
      <c r="Q357" s="2"/>
      <c r="R357" s="2"/>
      <c r="S357" s="2"/>
      <c r="T357" s="2"/>
      <c r="U357" s="2"/>
      <c r="V357" s="2"/>
      <c r="W357" s="2"/>
      <c r="X357" s="2"/>
      <c r="Y357" s="2"/>
      <c r="Z357" s="3"/>
      <c r="AA357" s="49"/>
      <c r="AB357" s="1"/>
    </row>
    <row r="358" customFormat="false" ht="15.75" hidden="false" customHeight="true" outlineLevel="0" collapsed="false">
      <c r="A358" s="1"/>
      <c r="B358" s="1"/>
      <c r="C358" s="1"/>
      <c r="D358" s="2"/>
      <c r="E358" s="2"/>
      <c r="F358" s="2"/>
      <c r="G358" s="2"/>
      <c r="H358" s="2"/>
      <c r="I358" s="2"/>
      <c r="J358" s="2"/>
      <c r="K358" s="2"/>
      <c r="L358" s="2"/>
      <c r="M358" s="2"/>
      <c r="N358" s="2"/>
      <c r="O358" s="2"/>
      <c r="P358" s="2"/>
      <c r="Q358" s="2"/>
      <c r="R358" s="2"/>
      <c r="S358" s="2"/>
      <c r="T358" s="2"/>
      <c r="U358" s="2"/>
      <c r="V358" s="2"/>
      <c r="W358" s="2"/>
      <c r="X358" s="2"/>
      <c r="Y358" s="2"/>
      <c r="Z358" s="3"/>
      <c r="AA358" s="49"/>
      <c r="AB358" s="1"/>
    </row>
    <row r="359" customFormat="false" ht="15.75" hidden="false" customHeight="true" outlineLevel="0" collapsed="false">
      <c r="A359" s="1"/>
      <c r="B359" s="1"/>
      <c r="C359" s="1"/>
      <c r="D359" s="2"/>
      <c r="E359" s="2"/>
      <c r="F359" s="2"/>
      <c r="G359" s="2"/>
      <c r="H359" s="2"/>
      <c r="I359" s="2"/>
      <c r="J359" s="2"/>
      <c r="K359" s="2"/>
      <c r="L359" s="2"/>
      <c r="M359" s="2"/>
      <c r="N359" s="2"/>
      <c r="O359" s="2"/>
      <c r="P359" s="2"/>
      <c r="Q359" s="2"/>
      <c r="R359" s="2"/>
      <c r="S359" s="2"/>
      <c r="T359" s="2"/>
      <c r="U359" s="2"/>
      <c r="V359" s="2"/>
      <c r="W359" s="2"/>
      <c r="X359" s="2"/>
      <c r="Y359" s="2"/>
      <c r="Z359" s="3"/>
      <c r="AA359" s="49"/>
      <c r="AB359" s="1"/>
    </row>
    <row r="360" customFormat="false" ht="15.75" hidden="false" customHeight="true" outlineLevel="0" collapsed="false">
      <c r="A360" s="1"/>
      <c r="B360" s="1"/>
      <c r="C360" s="1"/>
      <c r="D360" s="2"/>
      <c r="E360" s="2"/>
      <c r="F360" s="2"/>
      <c r="G360" s="2"/>
      <c r="H360" s="2"/>
      <c r="I360" s="2"/>
      <c r="J360" s="2"/>
      <c r="K360" s="2"/>
      <c r="L360" s="2"/>
      <c r="M360" s="2"/>
      <c r="N360" s="2"/>
      <c r="O360" s="2"/>
      <c r="P360" s="2"/>
      <c r="Q360" s="2"/>
      <c r="R360" s="2"/>
      <c r="S360" s="2"/>
      <c r="T360" s="2"/>
      <c r="U360" s="2"/>
      <c r="V360" s="2"/>
      <c r="W360" s="2"/>
      <c r="X360" s="2"/>
      <c r="Y360" s="2"/>
      <c r="Z360" s="3"/>
      <c r="AA360" s="49"/>
      <c r="AB360" s="1"/>
    </row>
    <row r="361" customFormat="false" ht="15.75" hidden="false" customHeight="true" outlineLevel="0" collapsed="false">
      <c r="A361" s="1"/>
      <c r="B361" s="1"/>
      <c r="C361" s="1"/>
      <c r="D361" s="2"/>
      <c r="E361" s="2"/>
      <c r="F361" s="2"/>
      <c r="G361" s="2"/>
      <c r="H361" s="2"/>
      <c r="I361" s="2"/>
      <c r="J361" s="2"/>
      <c r="K361" s="2"/>
      <c r="L361" s="2"/>
      <c r="M361" s="2"/>
      <c r="N361" s="2"/>
      <c r="O361" s="2"/>
      <c r="P361" s="2"/>
      <c r="Q361" s="2"/>
      <c r="R361" s="2"/>
      <c r="S361" s="2"/>
      <c r="T361" s="2"/>
      <c r="U361" s="2"/>
      <c r="V361" s="2"/>
      <c r="W361" s="2"/>
      <c r="X361" s="2"/>
      <c r="Y361" s="2"/>
      <c r="Z361" s="3"/>
      <c r="AA361" s="49"/>
      <c r="AB361" s="1"/>
    </row>
    <row r="362" customFormat="false" ht="15.75" hidden="false" customHeight="true" outlineLevel="0" collapsed="false">
      <c r="A362" s="1"/>
      <c r="B362" s="1"/>
      <c r="C362" s="1"/>
      <c r="D362" s="2"/>
      <c r="E362" s="2"/>
      <c r="F362" s="2"/>
      <c r="G362" s="2"/>
      <c r="H362" s="2"/>
      <c r="I362" s="2"/>
      <c r="J362" s="2"/>
      <c r="K362" s="2"/>
      <c r="L362" s="2"/>
      <c r="M362" s="2"/>
      <c r="N362" s="2"/>
      <c r="O362" s="2"/>
      <c r="P362" s="2"/>
      <c r="Q362" s="2"/>
      <c r="R362" s="2"/>
      <c r="S362" s="2"/>
      <c r="T362" s="2"/>
      <c r="U362" s="2"/>
      <c r="V362" s="2"/>
      <c r="W362" s="2"/>
      <c r="X362" s="2"/>
      <c r="Y362" s="2"/>
      <c r="Z362" s="3"/>
      <c r="AA362" s="49"/>
      <c r="AB362" s="1"/>
    </row>
    <row r="363" customFormat="false" ht="15.75" hidden="false" customHeight="true" outlineLevel="0" collapsed="false">
      <c r="A363" s="1"/>
      <c r="B363" s="1"/>
      <c r="C363" s="1"/>
      <c r="D363" s="2"/>
      <c r="E363" s="2"/>
      <c r="F363" s="2"/>
      <c r="G363" s="2"/>
      <c r="H363" s="2"/>
      <c r="I363" s="2"/>
      <c r="J363" s="2"/>
      <c r="K363" s="2"/>
      <c r="L363" s="2"/>
      <c r="M363" s="2"/>
      <c r="N363" s="2"/>
      <c r="O363" s="2"/>
      <c r="P363" s="2"/>
      <c r="Q363" s="2"/>
      <c r="R363" s="2"/>
      <c r="S363" s="2"/>
      <c r="T363" s="2"/>
      <c r="U363" s="2"/>
      <c r="V363" s="2"/>
      <c r="W363" s="2"/>
      <c r="X363" s="2"/>
      <c r="Y363" s="2"/>
      <c r="Z363" s="3"/>
      <c r="AA363" s="49"/>
      <c r="AB363" s="1"/>
    </row>
    <row r="364" customFormat="false" ht="15.75" hidden="false" customHeight="true" outlineLevel="0" collapsed="false">
      <c r="A364" s="1"/>
      <c r="B364" s="1"/>
      <c r="C364" s="1"/>
      <c r="D364" s="2"/>
      <c r="E364" s="2"/>
      <c r="F364" s="2"/>
      <c r="G364" s="2"/>
      <c r="H364" s="2"/>
      <c r="I364" s="2"/>
      <c r="J364" s="2"/>
      <c r="K364" s="2"/>
      <c r="L364" s="2"/>
      <c r="M364" s="2"/>
      <c r="N364" s="2"/>
      <c r="O364" s="2"/>
      <c r="P364" s="2"/>
      <c r="Q364" s="2"/>
      <c r="R364" s="2"/>
      <c r="S364" s="2"/>
      <c r="T364" s="2"/>
      <c r="U364" s="2"/>
      <c r="V364" s="2"/>
      <c r="W364" s="2"/>
      <c r="X364" s="2"/>
      <c r="Y364" s="2"/>
      <c r="Z364" s="3"/>
      <c r="AA364" s="49"/>
      <c r="AB364" s="1"/>
    </row>
    <row r="365" customFormat="false" ht="15.75" hidden="false" customHeight="true" outlineLevel="0" collapsed="false">
      <c r="A365" s="1"/>
      <c r="B365" s="1"/>
      <c r="C365" s="1"/>
      <c r="D365" s="2"/>
      <c r="E365" s="2"/>
      <c r="F365" s="2"/>
      <c r="G365" s="2"/>
      <c r="H365" s="2"/>
      <c r="I365" s="2"/>
      <c r="J365" s="2"/>
      <c r="K365" s="2"/>
      <c r="L365" s="2"/>
      <c r="M365" s="2"/>
      <c r="N365" s="2"/>
      <c r="O365" s="2"/>
      <c r="P365" s="2"/>
      <c r="Q365" s="2"/>
      <c r="R365" s="2"/>
      <c r="S365" s="2"/>
      <c r="T365" s="2"/>
      <c r="U365" s="2"/>
      <c r="V365" s="2"/>
      <c r="W365" s="2"/>
      <c r="X365" s="2"/>
      <c r="Y365" s="2"/>
      <c r="Z365" s="3"/>
      <c r="AA365" s="49"/>
      <c r="AB365" s="1"/>
    </row>
    <row r="366" customFormat="false" ht="15.75" hidden="false" customHeight="true" outlineLevel="0" collapsed="false">
      <c r="A366" s="1"/>
      <c r="B366" s="1"/>
      <c r="C366" s="1"/>
      <c r="D366" s="2"/>
      <c r="E366" s="2"/>
      <c r="F366" s="2"/>
      <c r="G366" s="2"/>
      <c r="H366" s="2"/>
      <c r="I366" s="2"/>
      <c r="J366" s="2"/>
      <c r="K366" s="2"/>
      <c r="L366" s="2"/>
      <c r="M366" s="2"/>
      <c r="N366" s="2"/>
      <c r="O366" s="2"/>
      <c r="P366" s="2"/>
      <c r="Q366" s="2"/>
      <c r="R366" s="2"/>
      <c r="S366" s="2"/>
      <c r="T366" s="2"/>
      <c r="U366" s="2"/>
      <c r="V366" s="2"/>
      <c r="W366" s="2"/>
      <c r="X366" s="2"/>
      <c r="Y366" s="2"/>
      <c r="Z366" s="3"/>
      <c r="AA366" s="49"/>
      <c r="AB366" s="1"/>
    </row>
    <row r="367" customFormat="false" ht="15.75" hidden="false" customHeight="true" outlineLevel="0" collapsed="false">
      <c r="A367" s="1"/>
      <c r="B367" s="1"/>
      <c r="C367" s="1"/>
      <c r="D367" s="2"/>
      <c r="E367" s="2"/>
      <c r="F367" s="2"/>
      <c r="G367" s="2"/>
      <c r="H367" s="2"/>
      <c r="I367" s="2"/>
      <c r="J367" s="2"/>
      <c r="K367" s="2"/>
      <c r="L367" s="2"/>
      <c r="M367" s="2"/>
      <c r="N367" s="2"/>
      <c r="O367" s="2"/>
      <c r="P367" s="2"/>
      <c r="Q367" s="2"/>
      <c r="R367" s="2"/>
      <c r="S367" s="2"/>
      <c r="T367" s="2"/>
      <c r="U367" s="2"/>
      <c r="V367" s="2"/>
      <c r="W367" s="2"/>
      <c r="X367" s="2"/>
      <c r="Y367" s="2"/>
      <c r="Z367" s="3"/>
      <c r="AA367" s="49"/>
      <c r="AB367" s="1"/>
    </row>
    <row r="368" customFormat="false" ht="15.75" hidden="false" customHeight="true" outlineLevel="0" collapsed="false">
      <c r="A368" s="1"/>
      <c r="B368" s="1"/>
      <c r="C368" s="1"/>
      <c r="D368" s="2"/>
      <c r="E368" s="2"/>
      <c r="F368" s="2"/>
      <c r="G368" s="2"/>
      <c r="H368" s="2"/>
      <c r="I368" s="2"/>
      <c r="J368" s="2"/>
      <c r="K368" s="2"/>
      <c r="L368" s="2"/>
      <c r="M368" s="2"/>
      <c r="N368" s="2"/>
      <c r="O368" s="2"/>
      <c r="P368" s="2"/>
      <c r="Q368" s="2"/>
      <c r="R368" s="2"/>
      <c r="S368" s="2"/>
      <c r="T368" s="2"/>
      <c r="U368" s="2"/>
      <c r="V368" s="2"/>
      <c r="W368" s="2"/>
      <c r="X368" s="2"/>
      <c r="Y368" s="2"/>
      <c r="Z368" s="3"/>
      <c r="AA368" s="49"/>
      <c r="AB368" s="1"/>
    </row>
    <row r="369" customFormat="false" ht="15.75" hidden="false" customHeight="true" outlineLevel="0" collapsed="false">
      <c r="A369" s="1"/>
      <c r="B369" s="1"/>
      <c r="C369" s="1"/>
      <c r="D369" s="2"/>
      <c r="E369" s="2"/>
      <c r="F369" s="2"/>
      <c r="G369" s="2"/>
      <c r="H369" s="2"/>
      <c r="I369" s="2"/>
      <c r="J369" s="2"/>
      <c r="K369" s="2"/>
      <c r="L369" s="2"/>
      <c r="M369" s="2"/>
      <c r="N369" s="2"/>
      <c r="O369" s="2"/>
      <c r="P369" s="2"/>
      <c r="Q369" s="2"/>
      <c r="R369" s="2"/>
      <c r="S369" s="2"/>
      <c r="T369" s="2"/>
      <c r="U369" s="2"/>
      <c r="V369" s="2"/>
      <c r="W369" s="2"/>
      <c r="X369" s="2"/>
      <c r="Y369" s="2"/>
      <c r="Z369" s="3"/>
      <c r="AA369" s="49"/>
      <c r="AB369" s="1"/>
    </row>
    <row r="370" customFormat="false" ht="15.75" hidden="false" customHeight="true" outlineLevel="0" collapsed="false">
      <c r="A370" s="1"/>
      <c r="B370" s="1"/>
      <c r="C370" s="1"/>
      <c r="D370" s="2"/>
      <c r="E370" s="2"/>
      <c r="F370" s="2"/>
      <c r="G370" s="2"/>
      <c r="H370" s="2"/>
      <c r="I370" s="2"/>
      <c r="J370" s="2"/>
      <c r="K370" s="2"/>
      <c r="L370" s="2"/>
      <c r="M370" s="2"/>
      <c r="N370" s="2"/>
      <c r="O370" s="2"/>
      <c r="P370" s="2"/>
      <c r="Q370" s="2"/>
      <c r="R370" s="2"/>
      <c r="S370" s="2"/>
      <c r="T370" s="2"/>
      <c r="U370" s="2"/>
      <c r="V370" s="2"/>
      <c r="W370" s="2"/>
      <c r="X370" s="2"/>
      <c r="Y370" s="2"/>
      <c r="Z370" s="3"/>
      <c r="AA370" s="49"/>
      <c r="AB370" s="1"/>
    </row>
    <row r="371" customFormat="false" ht="15.75" hidden="false" customHeight="true" outlineLevel="0" collapsed="false">
      <c r="A371" s="1"/>
      <c r="B371" s="1"/>
      <c r="C371" s="1"/>
      <c r="D371" s="2"/>
      <c r="E371" s="2"/>
      <c r="F371" s="2"/>
      <c r="G371" s="2"/>
      <c r="H371" s="2"/>
      <c r="I371" s="2"/>
      <c r="J371" s="2"/>
      <c r="K371" s="2"/>
      <c r="L371" s="2"/>
      <c r="M371" s="2"/>
      <c r="N371" s="2"/>
      <c r="O371" s="2"/>
      <c r="P371" s="2"/>
      <c r="Q371" s="2"/>
      <c r="R371" s="2"/>
      <c r="S371" s="2"/>
      <c r="T371" s="2"/>
      <c r="U371" s="2"/>
      <c r="V371" s="2"/>
      <c r="W371" s="2"/>
      <c r="X371" s="2"/>
      <c r="Y371" s="2"/>
      <c r="Z371" s="3"/>
      <c r="AA371" s="49"/>
      <c r="AB371" s="1"/>
    </row>
    <row r="372" customFormat="false" ht="15.75" hidden="false" customHeight="true" outlineLevel="0" collapsed="false">
      <c r="A372" s="1"/>
      <c r="B372" s="1"/>
      <c r="C372" s="1"/>
      <c r="D372" s="2"/>
      <c r="E372" s="2"/>
      <c r="F372" s="2"/>
      <c r="G372" s="2"/>
      <c r="H372" s="2"/>
      <c r="I372" s="2"/>
      <c r="J372" s="2"/>
      <c r="K372" s="2"/>
      <c r="L372" s="2"/>
      <c r="M372" s="2"/>
      <c r="N372" s="2"/>
      <c r="O372" s="2"/>
      <c r="P372" s="2"/>
      <c r="Q372" s="2"/>
      <c r="R372" s="2"/>
      <c r="S372" s="2"/>
      <c r="T372" s="2"/>
      <c r="U372" s="2"/>
      <c r="V372" s="2"/>
      <c r="W372" s="2"/>
      <c r="X372" s="2"/>
      <c r="Y372" s="2"/>
      <c r="Z372" s="3"/>
      <c r="AA372" s="49"/>
      <c r="AB372" s="1"/>
    </row>
    <row r="373" customFormat="false" ht="15.75" hidden="false" customHeight="true" outlineLevel="0" collapsed="false">
      <c r="A373" s="1"/>
      <c r="B373" s="1"/>
      <c r="C373" s="1"/>
      <c r="D373" s="2"/>
      <c r="E373" s="2"/>
      <c r="F373" s="2"/>
      <c r="G373" s="2"/>
      <c r="H373" s="2"/>
      <c r="I373" s="2"/>
      <c r="J373" s="2"/>
      <c r="K373" s="2"/>
      <c r="L373" s="2"/>
      <c r="M373" s="2"/>
      <c r="N373" s="2"/>
      <c r="O373" s="2"/>
      <c r="P373" s="2"/>
      <c r="Q373" s="2"/>
      <c r="R373" s="2"/>
      <c r="S373" s="2"/>
      <c r="T373" s="2"/>
      <c r="U373" s="2"/>
      <c r="V373" s="2"/>
      <c r="W373" s="2"/>
      <c r="X373" s="2"/>
      <c r="Y373" s="2"/>
      <c r="Z373" s="3"/>
      <c r="AA373" s="49"/>
      <c r="AB373" s="1"/>
    </row>
    <row r="374" customFormat="false" ht="15.75" hidden="false" customHeight="true" outlineLevel="0" collapsed="false">
      <c r="A374" s="1"/>
      <c r="B374" s="1"/>
      <c r="C374" s="1"/>
      <c r="D374" s="2"/>
      <c r="E374" s="2"/>
      <c r="F374" s="2"/>
      <c r="G374" s="2"/>
      <c r="H374" s="2"/>
      <c r="I374" s="2"/>
      <c r="J374" s="2"/>
      <c r="K374" s="2"/>
      <c r="L374" s="2"/>
      <c r="M374" s="2"/>
      <c r="N374" s="2"/>
      <c r="O374" s="2"/>
      <c r="P374" s="2"/>
      <c r="Q374" s="2"/>
      <c r="R374" s="2"/>
      <c r="S374" s="2"/>
      <c r="T374" s="2"/>
      <c r="U374" s="2"/>
      <c r="V374" s="2"/>
      <c r="W374" s="2"/>
      <c r="X374" s="2"/>
      <c r="Y374" s="2"/>
      <c r="Z374" s="3"/>
      <c r="AA374" s="49"/>
      <c r="AB374" s="1"/>
    </row>
    <row r="375" customFormat="false" ht="15.75" hidden="false" customHeight="true" outlineLevel="0" collapsed="false">
      <c r="A375" s="1"/>
      <c r="B375" s="1"/>
      <c r="C375" s="1"/>
      <c r="D375" s="2"/>
      <c r="E375" s="2"/>
      <c r="F375" s="2"/>
      <c r="G375" s="2"/>
      <c r="H375" s="2"/>
      <c r="I375" s="2"/>
      <c r="J375" s="2"/>
      <c r="K375" s="2"/>
      <c r="L375" s="2"/>
      <c r="M375" s="2"/>
      <c r="N375" s="2"/>
      <c r="O375" s="2"/>
      <c r="P375" s="2"/>
      <c r="Q375" s="2"/>
      <c r="R375" s="2"/>
      <c r="S375" s="2"/>
      <c r="T375" s="2"/>
      <c r="U375" s="2"/>
      <c r="V375" s="2"/>
      <c r="W375" s="2"/>
      <c r="X375" s="2"/>
      <c r="Y375" s="2"/>
      <c r="Z375" s="3"/>
      <c r="AA375" s="49"/>
      <c r="AB375" s="1"/>
    </row>
    <row r="376" customFormat="false" ht="15.75" hidden="false" customHeight="true" outlineLevel="0" collapsed="false">
      <c r="A376" s="1"/>
      <c r="B376" s="1"/>
      <c r="C376" s="1"/>
      <c r="D376" s="2"/>
      <c r="E376" s="2"/>
      <c r="F376" s="2"/>
      <c r="G376" s="2"/>
      <c r="H376" s="2"/>
      <c r="I376" s="2"/>
      <c r="J376" s="2"/>
      <c r="K376" s="2"/>
      <c r="L376" s="2"/>
      <c r="M376" s="2"/>
      <c r="N376" s="2"/>
      <c r="O376" s="2"/>
      <c r="P376" s="2"/>
      <c r="Q376" s="2"/>
      <c r="R376" s="2"/>
      <c r="S376" s="2"/>
      <c r="T376" s="2"/>
      <c r="U376" s="2"/>
      <c r="V376" s="2"/>
      <c r="W376" s="2"/>
      <c r="X376" s="2"/>
      <c r="Y376" s="2"/>
      <c r="Z376" s="3"/>
      <c r="AA376" s="49"/>
      <c r="AB376" s="1"/>
    </row>
    <row r="377" customFormat="false" ht="15.75" hidden="false" customHeight="true" outlineLevel="0" collapsed="false">
      <c r="A377" s="1"/>
      <c r="B377" s="1"/>
      <c r="C377" s="1"/>
      <c r="D377" s="2"/>
      <c r="E377" s="2"/>
      <c r="F377" s="2"/>
      <c r="G377" s="2"/>
      <c r="H377" s="2"/>
      <c r="I377" s="2"/>
      <c r="J377" s="2"/>
      <c r="K377" s="2"/>
      <c r="L377" s="2"/>
      <c r="M377" s="2"/>
      <c r="N377" s="2"/>
      <c r="O377" s="2"/>
      <c r="P377" s="2"/>
      <c r="Q377" s="2"/>
      <c r="R377" s="2"/>
      <c r="S377" s="2"/>
      <c r="T377" s="2"/>
      <c r="U377" s="2"/>
      <c r="V377" s="2"/>
      <c r="W377" s="2"/>
      <c r="X377" s="2"/>
      <c r="Y377" s="2"/>
      <c r="Z377" s="3"/>
      <c r="AA377" s="49"/>
      <c r="AB377" s="1"/>
    </row>
    <row r="378" customFormat="false" ht="15.75" hidden="false" customHeight="true" outlineLevel="0" collapsed="false">
      <c r="A378" s="1"/>
      <c r="B378" s="1"/>
      <c r="C378" s="1"/>
      <c r="D378" s="2"/>
      <c r="E378" s="2"/>
      <c r="F378" s="2"/>
      <c r="G378" s="2"/>
      <c r="H378" s="2"/>
      <c r="I378" s="2"/>
      <c r="J378" s="2"/>
      <c r="K378" s="2"/>
      <c r="L378" s="2"/>
      <c r="M378" s="2"/>
      <c r="N378" s="2"/>
      <c r="O378" s="2"/>
      <c r="P378" s="2"/>
      <c r="Q378" s="2"/>
      <c r="R378" s="2"/>
      <c r="S378" s="2"/>
      <c r="T378" s="2"/>
      <c r="U378" s="2"/>
      <c r="V378" s="2"/>
      <c r="W378" s="2"/>
      <c r="X378" s="2"/>
      <c r="Y378" s="2"/>
      <c r="Z378" s="3"/>
      <c r="AA378" s="49"/>
      <c r="AB378" s="1"/>
    </row>
    <row r="379" customFormat="false" ht="15.75" hidden="false" customHeight="true" outlineLevel="0" collapsed="false">
      <c r="A379" s="1"/>
      <c r="B379" s="1"/>
      <c r="C379" s="1"/>
      <c r="D379" s="2"/>
      <c r="E379" s="2"/>
      <c r="F379" s="2"/>
      <c r="G379" s="2"/>
      <c r="H379" s="2"/>
      <c r="I379" s="2"/>
      <c r="J379" s="2"/>
      <c r="K379" s="2"/>
      <c r="L379" s="2"/>
      <c r="M379" s="2"/>
      <c r="N379" s="2"/>
      <c r="O379" s="2"/>
      <c r="P379" s="2"/>
      <c r="Q379" s="2"/>
      <c r="R379" s="2"/>
      <c r="S379" s="2"/>
      <c r="T379" s="2"/>
      <c r="U379" s="2"/>
      <c r="V379" s="2"/>
      <c r="W379" s="2"/>
      <c r="X379" s="2"/>
      <c r="Y379" s="2"/>
      <c r="Z379" s="3"/>
      <c r="AA379" s="49"/>
      <c r="AB379" s="1"/>
    </row>
    <row r="380" customFormat="false" ht="15.75" hidden="false" customHeight="true" outlineLevel="0" collapsed="false">
      <c r="A380" s="1"/>
      <c r="B380" s="1"/>
      <c r="C380" s="1"/>
      <c r="D380" s="2"/>
      <c r="E380" s="2"/>
      <c r="F380" s="2"/>
      <c r="G380" s="2"/>
      <c r="H380" s="2"/>
      <c r="I380" s="2"/>
      <c r="J380" s="2"/>
      <c r="K380" s="2"/>
      <c r="L380" s="2"/>
      <c r="M380" s="2"/>
      <c r="N380" s="2"/>
      <c r="O380" s="2"/>
      <c r="P380" s="2"/>
      <c r="Q380" s="2"/>
      <c r="R380" s="2"/>
      <c r="S380" s="2"/>
      <c r="T380" s="2"/>
      <c r="U380" s="2"/>
      <c r="V380" s="2"/>
      <c r="W380" s="2"/>
      <c r="X380" s="2"/>
      <c r="Y380" s="2"/>
      <c r="Z380" s="3"/>
      <c r="AA380" s="49"/>
      <c r="AB380" s="1"/>
    </row>
    <row r="381" customFormat="false" ht="15.75" hidden="false" customHeight="true" outlineLevel="0" collapsed="false">
      <c r="A381" s="1"/>
      <c r="B381" s="1"/>
      <c r="C381" s="1"/>
      <c r="D381" s="2"/>
      <c r="E381" s="2"/>
      <c r="F381" s="2"/>
      <c r="G381" s="2"/>
      <c r="H381" s="2"/>
      <c r="I381" s="2"/>
      <c r="J381" s="2"/>
      <c r="K381" s="2"/>
      <c r="L381" s="2"/>
      <c r="M381" s="2"/>
      <c r="N381" s="2"/>
      <c r="O381" s="2"/>
      <c r="P381" s="2"/>
      <c r="Q381" s="2"/>
      <c r="R381" s="2"/>
      <c r="S381" s="2"/>
      <c r="T381" s="2"/>
      <c r="U381" s="2"/>
      <c r="V381" s="2"/>
      <c r="W381" s="2"/>
      <c r="X381" s="2"/>
      <c r="Y381" s="2"/>
      <c r="Z381" s="3"/>
      <c r="AA381" s="49"/>
      <c r="AB381" s="1"/>
    </row>
    <row r="382" customFormat="false" ht="15.75" hidden="false" customHeight="true" outlineLevel="0" collapsed="false">
      <c r="A382" s="1"/>
      <c r="B382" s="1"/>
      <c r="C382" s="1"/>
      <c r="D382" s="2"/>
      <c r="E382" s="2"/>
      <c r="F382" s="2"/>
      <c r="G382" s="2"/>
      <c r="H382" s="2"/>
      <c r="I382" s="2"/>
      <c r="J382" s="2"/>
      <c r="K382" s="2"/>
      <c r="L382" s="2"/>
      <c r="M382" s="2"/>
      <c r="N382" s="2"/>
      <c r="O382" s="2"/>
      <c r="P382" s="2"/>
      <c r="Q382" s="2"/>
      <c r="R382" s="2"/>
      <c r="S382" s="2"/>
      <c r="T382" s="2"/>
      <c r="U382" s="2"/>
      <c r="V382" s="2"/>
      <c r="W382" s="2"/>
      <c r="X382" s="2"/>
      <c r="Y382" s="2"/>
      <c r="Z382" s="3"/>
      <c r="AA382" s="49"/>
      <c r="AB382" s="1"/>
    </row>
    <row r="383" customFormat="false" ht="15.75" hidden="false" customHeight="true" outlineLevel="0" collapsed="false">
      <c r="A383" s="1"/>
      <c r="B383" s="1"/>
      <c r="C383" s="1"/>
      <c r="D383" s="2"/>
      <c r="E383" s="2"/>
      <c r="F383" s="2"/>
      <c r="G383" s="2"/>
      <c r="H383" s="2"/>
      <c r="I383" s="2"/>
      <c r="J383" s="2"/>
      <c r="K383" s="2"/>
      <c r="L383" s="2"/>
      <c r="M383" s="2"/>
      <c r="N383" s="2"/>
      <c r="O383" s="2"/>
      <c r="P383" s="2"/>
      <c r="Q383" s="2"/>
      <c r="R383" s="2"/>
      <c r="S383" s="2"/>
      <c r="T383" s="2"/>
      <c r="U383" s="2"/>
      <c r="V383" s="2"/>
      <c r="W383" s="2"/>
      <c r="X383" s="2"/>
      <c r="Y383" s="2"/>
      <c r="Z383" s="3"/>
      <c r="AA383" s="49"/>
      <c r="AB383" s="1"/>
    </row>
    <row r="384" customFormat="false" ht="15.75" hidden="false" customHeight="true" outlineLevel="0" collapsed="false">
      <c r="A384" s="1"/>
      <c r="B384" s="1"/>
      <c r="C384" s="1"/>
      <c r="D384" s="2"/>
      <c r="E384" s="2"/>
      <c r="F384" s="2"/>
      <c r="G384" s="2"/>
      <c r="H384" s="2"/>
      <c r="I384" s="2"/>
      <c r="J384" s="2"/>
      <c r="K384" s="2"/>
      <c r="L384" s="2"/>
      <c r="M384" s="2"/>
      <c r="N384" s="2"/>
      <c r="O384" s="2"/>
      <c r="P384" s="2"/>
      <c r="Q384" s="2"/>
      <c r="R384" s="2"/>
      <c r="S384" s="2"/>
      <c r="T384" s="2"/>
      <c r="U384" s="2"/>
      <c r="V384" s="2"/>
      <c r="W384" s="2"/>
      <c r="X384" s="2"/>
      <c r="Y384" s="2"/>
      <c r="Z384" s="3"/>
      <c r="AA384" s="49"/>
      <c r="AB384" s="1"/>
    </row>
    <row r="385" customFormat="false" ht="15.75" hidden="false" customHeight="true" outlineLevel="0" collapsed="false">
      <c r="A385" s="1"/>
      <c r="B385" s="1"/>
      <c r="C385" s="1"/>
      <c r="D385" s="2"/>
      <c r="E385" s="2"/>
      <c r="F385" s="2"/>
      <c r="G385" s="2"/>
      <c r="H385" s="2"/>
      <c r="I385" s="2"/>
      <c r="J385" s="2"/>
      <c r="K385" s="2"/>
      <c r="L385" s="2"/>
      <c r="M385" s="2"/>
      <c r="N385" s="2"/>
      <c r="O385" s="2"/>
      <c r="P385" s="2"/>
      <c r="Q385" s="2"/>
      <c r="R385" s="2"/>
      <c r="S385" s="2"/>
      <c r="T385" s="2"/>
      <c r="U385" s="2"/>
      <c r="V385" s="2"/>
      <c r="W385" s="2"/>
      <c r="X385" s="2"/>
      <c r="Y385" s="2"/>
      <c r="Z385" s="3"/>
      <c r="AA385" s="49"/>
      <c r="AB385" s="1"/>
    </row>
    <row r="386" customFormat="false" ht="15.75" hidden="false" customHeight="true" outlineLevel="0" collapsed="false">
      <c r="A386" s="1"/>
      <c r="B386" s="1"/>
      <c r="C386" s="1"/>
      <c r="D386" s="2"/>
      <c r="E386" s="2"/>
      <c r="F386" s="2"/>
      <c r="G386" s="2"/>
      <c r="H386" s="2"/>
      <c r="I386" s="2"/>
      <c r="J386" s="2"/>
      <c r="K386" s="2"/>
      <c r="L386" s="2"/>
      <c r="M386" s="2"/>
      <c r="N386" s="2"/>
      <c r="O386" s="2"/>
      <c r="P386" s="2"/>
      <c r="Q386" s="2"/>
      <c r="R386" s="2"/>
      <c r="S386" s="2"/>
      <c r="T386" s="2"/>
      <c r="U386" s="2"/>
      <c r="V386" s="2"/>
      <c r="W386" s="2"/>
      <c r="X386" s="2"/>
      <c r="Y386" s="2"/>
      <c r="Z386" s="3"/>
      <c r="AA386" s="49"/>
      <c r="AB386" s="1"/>
    </row>
    <row r="387" customFormat="false" ht="15.75" hidden="false" customHeight="true" outlineLevel="0" collapsed="false">
      <c r="A387" s="1"/>
      <c r="B387" s="1"/>
      <c r="C387" s="1"/>
      <c r="D387" s="2"/>
      <c r="E387" s="2"/>
      <c r="F387" s="2"/>
      <c r="G387" s="2"/>
      <c r="H387" s="2"/>
      <c r="I387" s="2"/>
      <c r="J387" s="2"/>
      <c r="K387" s="2"/>
      <c r="L387" s="2"/>
      <c r="M387" s="2"/>
      <c r="N387" s="2"/>
      <c r="O387" s="2"/>
      <c r="P387" s="2"/>
      <c r="Q387" s="2"/>
      <c r="R387" s="2"/>
      <c r="S387" s="2"/>
      <c r="T387" s="2"/>
      <c r="U387" s="2"/>
      <c r="V387" s="2"/>
      <c r="W387" s="2"/>
      <c r="X387" s="2"/>
      <c r="Y387" s="2"/>
      <c r="Z387" s="3"/>
      <c r="AA387" s="49"/>
      <c r="AB387" s="1"/>
    </row>
    <row r="388" customFormat="false" ht="15.75" hidden="false" customHeight="true" outlineLevel="0" collapsed="false">
      <c r="A388" s="1"/>
      <c r="B388" s="1"/>
      <c r="C388" s="1"/>
      <c r="D388" s="2"/>
      <c r="E388" s="2"/>
      <c r="F388" s="2"/>
      <c r="G388" s="2"/>
      <c r="H388" s="2"/>
      <c r="I388" s="2"/>
      <c r="J388" s="2"/>
      <c r="K388" s="2"/>
      <c r="L388" s="2"/>
      <c r="M388" s="2"/>
      <c r="N388" s="2"/>
      <c r="O388" s="2"/>
      <c r="P388" s="2"/>
      <c r="Q388" s="2"/>
      <c r="R388" s="2"/>
      <c r="S388" s="2"/>
      <c r="T388" s="2"/>
      <c r="U388" s="2"/>
      <c r="V388" s="2"/>
      <c r="W388" s="2"/>
      <c r="X388" s="2"/>
      <c r="Y388" s="2"/>
      <c r="Z388" s="3"/>
      <c r="AA388" s="49"/>
      <c r="AB388" s="1"/>
    </row>
    <row r="389" customFormat="false" ht="15.75" hidden="false" customHeight="true" outlineLevel="0" collapsed="false">
      <c r="A389" s="1"/>
      <c r="B389" s="1"/>
      <c r="C389" s="1"/>
      <c r="D389" s="2"/>
      <c r="E389" s="2"/>
      <c r="F389" s="2"/>
      <c r="G389" s="2"/>
      <c r="H389" s="2"/>
      <c r="I389" s="2"/>
      <c r="J389" s="2"/>
      <c r="K389" s="2"/>
      <c r="L389" s="2"/>
      <c r="M389" s="2"/>
      <c r="N389" s="2"/>
      <c r="O389" s="2"/>
      <c r="P389" s="2"/>
      <c r="Q389" s="2"/>
      <c r="R389" s="2"/>
      <c r="S389" s="2"/>
      <c r="T389" s="2"/>
      <c r="U389" s="2"/>
      <c r="V389" s="2"/>
      <c r="W389" s="2"/>
      <c r="X389" s="2"/>
      <c r="Y389" s="2"/>
      <c r="Z389" s="3"/>
      <c r="AA389" s="49"/>
      <c r="AB389" s="1"/>
    </row>
    <row r="390" customFormat="false" ht="15.75" hidden="false" customHeight="true" outlineLevel="0" collapsed="false">
      <c r="A390" s="1"/>
      <c r="B390" s="1"/>
      <c r="C390" s="1"/>
      <c r="D390" s="2"/>
      <c r="E390" s="2"/>
      <c r="F390" s="2"/>
      <c r="G390" s="2"/>
      <c r="H390" s="2"/>
      <c r="I390" s="2"/>
      <c r="J390" s="2"/>
      <c r="K390" s="2"/>
      <c r="L390" s="2"/>
      <c r="M390" s="2"/>
      <c r="N390" s="2"/>
      <c r="O390" s="2"/>
      <c r="P390" s="2"/>
      <c r="Q390" s="2"/>
      <c r="R390" s="2"/>
      <c r="S390" s="2"/>
      <c r="T390" s="2"/>
      <c r="U390" s="2"/>
      <c r="V390" s="2"/>
      <c r="W390" s="2"/>
      <c r="X390" s="2"/>
      <c r="Y390" s="2"/>
      <c r="Z390" s="3"/>
      <c r="AA390" s="49"/>
      <c r="AB390" s="1"/>
    </row>
    <row r="391" customFormat="false" ht="15.75" hidden="false" customHeight="true" outlineLevel="0" collapsed="false">
      <c r="A391" s="1"/>
      <c r="B391" s="1"/>
      <c r="C391" s="1"/>
      <c r="D391" s="2"/>
      <c r="E391" s="2"/>
      <c r="F391" s="2"/>
      <c r="G391" s="2"/>
      <c r="H391" s="2"/>
      <c r="I391" s="2"/>
      <c r="J391" s="2"/>
      <c r="K391" s="2"/>
      <c r="L391" s="2"/>
      <c r="M391" s="2"/>
      <c r="N391" s="2"/>
      <c r="O391" s="2"/>
      <c r="P391" s="2"/>
      <c r="Q391" s="2"/>
      <c r="R391" s="2"/>
      <c r="S391" s="2"/>
      <c r="T391" s="2"/>
      <c r="U391" s="2"/>
      <c r="V391" s="2"/>
      <c r="W391" s="2"/>
      <c r="X391" s="2"/>
      <c r="Y391" s="2"/>
      <c r="Z391" s="3"/>
      <c r="AA391" s="49"/>
      <c r="AB391" s="1"/>
    </row>
    <row r="392" customFormat="false" ht="15.75" hidden="false" customHeight="true" outlineLevel="0" collapsed="false">
      <c r="A392" s="1"/>
      <c r="B392" s="1"/>
      <c r="C392" s="1"/>
      <c r="D392" s="2"/>
      <c r="E392" s="2"/>
      <c r="F392" s="2"/>
      <c r="G392" s="2"/>
      <c r="H392" s="2"/>
      <c r="I392" s="2"/>
      <c r="J392" s="2"/>
      <c r="K392" s="2"/>
      <c r="L392" s="2"/>
      <c r="M392" s="2"/>
      <c r="N392" s="2"/>
      <c r="O392" s="2"/>
      <c r="P392" s="2"/>
      <c r="Q392" s="2"/>
      <c r="R392" s="2"/>
      <c r="S392" s="2"/>
      <c r="T392" s="2"/>
      <c r="U392" s="2"/>
      <c r="V392" s="2"/>
      <c r="W392" s="2"/>
      <c r="X392" s="2"/>
      <c r="Y392" s="2"/>
      <c r="Z392" s="3"/>
      <c r="AA392" s="49"/>
      <c r="AB392" s="1"/>
    </row>
    <row r="393" customFormat="false" ht="15.75" hidden="false" customHeight="true" outlineLevel="0" collapsed="false">
      <c r="A393" s="1"/>
      <c r="B393" s="1"/>
      <c r="C393" s="1"/>
      <c r="D393" s="2"/>
      <c r="E393" s="2"/>
      <c r="F393" s="2"/>
      <c r="G393" s="2"/>
      <c r="H393" s="2"/>
      <c r="I393" s="2"/>
      <c r="J393" s="2"/>
      <c r="K393" s="2"/>
      <c r="L393" s="2"/>
      <c r="M393" s="2"/>
      <c r="N393" s="2"/>
      <c r="O393" s="2"/>
      <c r="P393" s="2"/>
      <c r="Q393" s="2"/>
      <c r="R393" s="2"/>
      <c r="S393" s="2"/>
      <c r="T393" s="2"/>
      <c r="U393" s="2"/>
      <c r="V393" s="2"/>
      <c r="W393" s="2"/>
      <c r="X393" s="2"/>
      <c r="Y393" s="2"/>
      <c r="Z393" s="3"/>
      <c r="AA393" s="49"/>
      <c r="AB393" s="1"/>
    </row>
    <row r="394" customFormat="false" ht="15.75" hidden="false" customHeight="true" outlineLevel="0" collapsed="false">
      <c r="A394" s="1"/>
      <c r="B394" s="1"/>
      <c r="C394" s="1"/>
      <c r="D394" s="2"/>
      <c r="E394" s="2"/>
      <c r="F394" s="2"/>
      <c r="G394" s="2"/>
      <c r="H394" s="2"/>
      <c r="I394" s="2"/>
      <c r="J394" s="2"/>
      <c r="K394" s="2"/>
      <c r="L394" s="2"/>
      <c r="M394" s="2"/>
      <c r="N394" s="2"/>
      <c r="O394" s="2"/>
      <c r="P394" s="2"/>
      <c r="Q394" s="2"/>
      <c r="R394" s="2"/>
      <c r="S394" s="2"/>
      <c r="T394" s="2"/>
      <c r="U394" s="2"/>
      <c r="V394" s="2"/>
      <c r="W394" s="2"/>
      <c r="X394" s="2"/>
      <c r="Y394" s="2"/>
      <c r="Z394" s="3"/>
      <c r="AA394" s="49"/>
      <c r="AB394" s="1"/>
    </row>
    <row r="395" customFormat="false" ht="15.75" hidden="false" customHeight="true" outlineLevel="0" collapsed="false">
      <c r="A395" s="1"/>
      <c r="B395" s="1"/>
      <c r="C395" s="1"/>
      <c r="D395" s="2"/>
      <c r="E395" s="2"/>
      <c r="F395" s="2"/>
      <c r="G395" s="2"/>
      <c r="H395" s="2"/>
      <c r="I395" s="2"/>
      <c r="J395" s="2"/>
      <c r="K395" s="2"/>
      <c r="L395" s="2"/>
      <c r="M395" s="2"/>
      <c r="N395" s="2"/>
      <c r="O395" s="2"/>
      <c r="P395" s="2"/>
      <c r="Q395" s="2"/>
      <c r="R395" s="2"/>
      <c r="S395" s="2"/>
      <c r="T395" s="2"/>
      <c r="U395" s="2"/>
      <c r="V395" s="2"/>
      <c r="W395" s="2"/>
      <c r="X395" s="2"/>
      <c r="Y395" s="2"/>
      <c r="Z395" s="3"/>
      <c r="AA395" s="49"/>
      <c r="AB395" s="1"/>
    </row>
    <row r="396" customFormat="false" ht="15.75" hidden="false" customHeight="true" outlineLevel="0" collapsed="false">
      <c r="A396" s="1"/>
      <c r="B396" s="1"/>
      <c r="C396" s="1"/>
      <c r="D396" s="2"/>
      <c r="E396" s="2"/>
      <c r="F396" s="2"/>
      <c r="G396" s="2"/>
      <c r="H396" s="2"/>
      <c r="I396" s="2"/>
      <c r="J396" s="2"/>
      <c r="K396" s="2"/>
      <c r="L396" s="2"/>
      <c r="M396" s="2"/>
      <c r="N396" s="2"/>
      <c r="O396" s="2"/>
      <c r="P396" s="2"/>
      <c r="Q396" s="2"/>
      <c r="R396" s="2"/>
      <c r="S396" s="2"/>
      <c r="T396" s="2"/>
      <c r="U396" s="2"/>
      <c r="V396" s="2"/>
      <c r="W396" s="2"/>
      <c r="X396" s="2"/>
      <c r="Y396" s="2"/>
      <c r="Z396" s="3"/>
      <c r="AA396" s="49"/>
      <c r="AB396" s="1"/>
    </row>
    <row r="397" customFormat="false" ht="15.75" hidden="false" customHeight="true" outlineLevel="0" collapsed="false">
      <c r="A397" s="1"/>
      <c r="B397" s="1"/>
      <c r="C397" s="1"/>
      <c r="D397" s="2"/>
      <c r="E397" s="2"/>
      <c r="F397" s="2"/>
      <c r="G397" s="2"/>
      <c r="H397" s="2"/>
      <c r="I397" s="2"/>
      <c r="J397" s="2"/>
      <c r="K397" s="2"/>
      <c r="L397" s="2"/>
      <c r="M397" s="2"/>
      <c r="N397" s="2"/>
      <c r="O397" s="2"/>
      <c r="P397" s="2"/>
      <c r="Q397" s="2"/>
      <c r="R397" s="2"/>
      <c r="S397" s="2"/>
      <c r="T397" s="2"/>
      <c r="U397" s="2"/>
      <c r="V397" s="2"/>
      <c r="W397" s="2"/>
      <c r="X397" s="2"/>
      <c r="Y397" s="2"/>
      <c r="Z397" s="3"/>
      <c r="AA397" s="49"/>
      <c r="AB397" s="1"/>
    </row>
    <row r="398" customFormat="false" ht="15.75" hidden="false" customHeight="true" outlineLevel="0" collapsed="false">
      <c r="A398" s="1"/>
      <c r="B398" s="1"/>
      <c r="C398" s="1"/>
      <c r="D398" s="2"/>
      <c r="E398" s="2"/>
      <c r="F398" s="2"/>
      <c r="G398" s="2"/>
      <c r="H398" s="2"/>
      <c r="I398" s="2"/>
      <c r="J398" s="2"/>
      <c r="K398" s="2"/>
      <c r="L398" s="2"/>
      <c r="M398" s="2"/>
      <c r="N398" s="2"/>
      <c r="O398" s="2"/>
      <c r="P398" s="2"/>
      <c r="Q398" s="2"/>
      <c r="R398" s="2"/>
      <c r="S398" s="2"/>
      <c r="T398" s="2"/>
      <c r="U398" s="2"/>
      <c r="V398" s="2"/>
      <c r="W398" s="2"/>
      <c r="X398" s="2"/>
      <c r="Y398" s="2"/>
      <c r="Z398" s="3"/>
      <c r="AA398" s="49"/>
      <c r="AB398" s="1"/>
    </row>
    <row r="399" customFormat="false" ht="15.75" hidden="false" customHeight="true" outlineLevel="0" collapsed="false">
      <c r="A399" s="1"/>
      <c r="B399" s="1"/>
      <c r="C399" s="1"/>
      <c r="D399" s="2"/>
      <c r="E399" s="2"/>
      <c r="F399" s="2"/>
      <c r="G399" s="2"/>
      <c r="H399" s="2"/>
      <c r="I399" s="2"/>
      <c r="J399" s="2"/>
      <c r="K399" s="2"/>
      <c r="L399" s="2"/>
      <c r="M399" s="2"/>
      <c r="N399" s="2"/>
      <c r="O399" s="2"/>
      <c r="P399" s="2"/>
      <c r="Q399" s="2"/>
      <c r="R399" s="2"/>
      <c r="S399" s="2"/>
      <c r="T399" s="2"/>
      <c r="U399" s="2"/>
      <c r="V399" s="2"/>
      <c r="W399" s="2"/>
      <c r="X399" s="2"/>
      <c r="Y399" s="2"/>
      <c r="Z399" s="3"/>
      <c r="AA399" s="49"/>
      <c r="AB399" s="1"/>
    </row>
    <row r="400" customFormat="false" ht="15.75" hidden="false" customHeight="true" outlineLevel="0" collapsed="false">
      <c r="A400" s="1"/>
      <c r="B400" s="1"/>
      <c r="C400" s="1"/>
      <c r="D400" s="2"/>
      <c r="E400" s="2"/>
      <c r="F400" s="2"/>
      <c r="G400" s="2"/>
      <c r="H400" s="2"/>
      <c r="I400" s="2"/>
      <c r="J400" s="2"/>
      <c r="K400" s="2"/>
      <c r="L400" s="2"/>
      <c r="M400" s="2"/>
      <c r="N400" s="2"/>
      <c r="O400" s="2"/>
      <c r="P400" s="2"/>
      <c r="Q400" s="2"/>
      <c r="R400" s="2"/>
      <c r="S400" s="2"/>
      <c r="T400" s="2"/>
      <c r="U400" s="2"/>
      <c r="V400" s="2"/>
      <c r="W400" s="2"/>
      <c r="X400" s="2"/>
      <c r="Y400" s="2"/>
      <c r="Z400" s="3"/>
      <c r="AA400" s="49"/>
      <c r="AB400" s="1"/>
    </row>
    <row r="401" customFormat="false" ht="15.75" hidden="false" customHeight="true" outlineLevel="0" collapsed="false">
      <c r="A401" s="1"/>
      <c r="B401" s="1"/>
      <c r="C401" s="1"/>
      <c r="D401" s="2"/>
      <c r="E401" s="2"/>
      <c r="F401" s="2"/>
      <c r="G401" s="2"/>
      <c r="H401" s="2"/>
      <c r="I401" s="2"/>
      <c r="J401" s="2"/>
      <c r="K401" s="2"/>
      <c r="L401" s="2"/>
      <c r="M401" s="2"/>
      <c r="N401" s="2"/>
      <c r="O401" s="2"/>
      <c r="P401" s="2"/>
      <c r="Q401" s="2"/>
      <c r="R401" s="2"/>
      <c r="S401" s="2"/>
      <c r="T401" s="2"/>
      <c r="U401" s="2"/>
      <c r="V401" s="2"/>
      <c r="W401" s="2"/>
      <c r="X401" s="2"/>
      <c r="Y401" s="2"/>
      <c r="Z401" s="3"/>
      <c r="AA401" s="49"/>
      <c r="AB401" s="1"/>
    </row>
    <row r="402" customFormat="false" ht="15.75" hidden="false" customHeight="true" outlineLevel="0" collapsed="false">
      <c r="A402" s="1"/>
      <c r="B402" s="1"/>
      <c r="C402" s="1"/>
      <c r="D402" s="2"/>
      <c r="E402" s="2"/>
      <c r="F402" s="2"/>
      <c r="G402" s="2"/>
      <c r="H402" s="2"/>
      <c r="I402" s="2"/>
      <c r="J402" s="2"/>
      <c r="K402" s="2"/>
      <c r="L402" s="2"/>
      <c r="M402" s="2"/>
      <c r="N402" s="2"/>
      <c r="O402" s="2"/>
      <c r="P402" s="2"/>
      <c r="Q402" s="2"/>
      <c r="R402" s="2"/>
      <c r="S402" s="2"/>
      <c r="T402" s="2"/>
      <c r="U402" s="2"/>
      <c r="V402" s="2"/>
      <c r="W402" s="2"/>
      <c r="X402" s="2"/>
      <c r="Y402" s="2"/>
      <c r="Z402" s="3"/>
      <c r="AA402" s="49"/>
      <c r="AB402" s="1"/>
    </row>
    <row r="403" customFormat="false" ht="15.75" hidden="false" customHeight="true" outlineLevel="0" collapsed="false">
      <c r="A403" s="1"/>
      <c r="B403" s="1"/>
      <c r="C403" s="1"/>
      <c r="D403" s="2"/>
      <c r="E403" s="2"/>
      <c r="F403" s="2"/>
      <c r="G403" s="2"/>
      <c r="H403" s="2"/>
      <c r="I403" s="2"/>
      <c r="J403" s="2"/>
      <c r="K403" s="2"/>
      <c r="L403" s="2"/>
      <c r="M403" s="2"/>
      <c r="N403" s="2"/>
      <c r="O403" s="2"/>
      <c r="P403" s="2"/>
      <c r="Q403" s="2"/>
      <c r="R403" s="2"/>
      <c r="S403" s="2"/>
      <c r="T403" s="2"/>
      <c r="U403" s="2"/>
      <c r="V403" s="2"/>
      <c r="W403" s="2"/>
      <c r="X403" s="2"/>
      <c r="Y403" s="2"/>
      <c r="Z403" s="3"/>
      <c r="AA403" s="49"/>
      <c r="AB403" s="1"/>
    </row>
    <row r="404" customFormat="false" ht="15.75" hidden="false" customHeight="true" outlineLevel="0" collapsed="false">
      <c r="A404" s="1"/>
      <c r="B404" s="1"/>
      <c r="C404" s="1"/>
      <c r="D404" s="2"/>
      <c r="E404" s="2"/>
      <c r="F404" s="2"/>
      <c r="G404" s="2"/>
      <c r="H404" s="2"/>
      <c r="I404" s="2"/>
      <c r="J404" s="2"/>
      <c r="K404" s="2"/>
      <c r="L404" s="2"/>
      <c r="M404" s="2"/>
      <c r="N404" s="2"/>
      <c r="O404" s="2"/>
      <c r="P404" s="2"/>
      <c r="Q404" s="2"/>
      <c r="R404" s="2"/>
      <c r="S404" s="2"/>
      <c r="T404" s="2"/>
      <c r="U404" s="2"/>
      <c r="V404" s="2"/>
      <c r="W404" s="2"/>
      <c r="X404" s="2"/>
      <c r="Y404" s="2"/>
      <c r="Z404" s="3"/>
      <c r="AA404" s="49"/>
      <c r="AB404" s="1"/>
    </row>
    <row r="405" customFormat="false" ht="15.75" hidden="false" customHeight="true" outlineLevel="0" collapsed="false">
      <c r="A405" s="1"/>
      <c r="B405" s="1"/>
      <c r="C405" s="1"/>
      <c r="D405" s="2"/>
      <c r="E405" s="2"/>
      <c r="F405" s="2"/>
      <c r="G405" s="2"/>
      <c r="H405" s="2"/>
      <c r="I405" s="2"/>
      <c r="J405" s="2"/>
      <c r="K405" s="2"/>
      <c r="L405" s="2"/>
      <c r="M405" s="2"/>
      <c r="N405" s="2"/>
      <c r="O405" s="2"/>
      <c r="P405" s="2"/>
      <c r="Q405" s="2"/>
      <c r="R405" s="2"/>
      <c r="S405" s="2"/>
      <c r="T405" s="2"/>
      <c r="U405" s="2"/>
      <c r="V405" s="2"/>
      <c r="W405" s="2"/>
      <c r="X405" s="2"/>
      <c r="Y405" s="2"/>
      <c r="Z405" s="3"/>
      <c r="AA405" s="49"/>
      <c r="AB405" s="1"/>
    </row>
    <row r="406" customFormat="false" ht="15.75" hidden="false" customHeight="true" outlineLevel="0" collapsed="false">
      <c r="A406" s="1"/>
      <c r="B406" s="1"/>
      <c r="C406" s="1"/>
      <c r="D406" s="2"/>
      <c r="E406" s="2"/>
      <c r="F406" s="2"/>
      <c r="G406" s="2"/>
      <c r="H406" s="2"/>
      <c r="I406" s="2"/>
      <c r="J406" s="2"/>
      <c r="K406" s="2"/>
      <c r="L406" s="2"/>
      <c r="M406" s="2"/>
      <c r="N406" s="2"/>
      <c r="O406" s="2"/>
      <c r="P406" s="2"/>
      <c r="Q406" s="2"/>
      <c r="R406" s="2"/>
      <c r="S406" s="2"/>
      <c r="T406" s="2"/>
      <c r="U406" s="2"/>
      <c r="V406" s="2"/>
      <c r="W406" s="2"/>
      <c r="X406" s="2"/>
      <c r="Y406" s="2"/>
      <c r="Z406" s="3"/>
      <c r="AA406" s="49"/>
      <c r="AB406" s="1"/>
    </row>
    <row r="407" customFormat="false" ht="15.75" hidden="false" customHeight="true" outlineLevel="0" collapsed="false">
      <c r="A407" s="1"/>
      <c r="B407" s="1"/>
      <c r="C407" s="1"/>
      <c r="D407" s="2"/>
      <c r="E407" s="2"/>
      <c r="F407" s="2"/>
      <c r="G407" s="2"/>
      <c r="H407" s="2"/>
      <c r="I407" s="2"/>
      <c r="J407" s="2"/>
      <c r="K407" s="2"/>
      <c r="L407" s="2"/>
      <c r="M407" s="2"/>
      <c r="N407" s="2"/>
      <c r="O407" s="2"/>
      <c r="P407" s="2"/>
      <c r="Q407" s="2"/>
      <c r="R407" s="2"/>
      <c r="S407" s="2"/>
      <c r="T407" s="2"/>
      <c r="U407" s="2"/>
      <c r="V407" s="2"/>
      <c r="W407" s="2"/>
      <c r="X407" s="2"/>
      <c r="Y407" s="2"/>
      <c r="Z407" s="3"/>
      <c r="AA407" s="49"/>
      <c r="AB407" s="1"/>
    </row>
    <row r="408" customFormat="false" ht="15.75" hidden="false" customHeight="true" outlineLevel="0" collapsed="false">
      <c r="A408" s="1"/>
      <c r="B408" s="1"/>
      <c r="C408" s="1"/>
      <c r="D408" s="2"/>
      <c r="E408" s="2"/>
      <c r="F408" s="2"/>
      <c r="G408" s="2"/>
      <c r="H408" s="2"/>
      <c r="I408" s="2"/>
      <c r="J408" s="2"/>
      <c r="K408" s="2"/>
      <c r="L408" s="2"/>
      <c r="M408" s="2"/>
      <c r="N408" s="2"/>
      <c r="O408" s="2"/>
      <c r="P408" s="2"/>
      <c r="Q408" s="2"/>
      <c r="R408" s="2"/>
      <c r="S408" s="2"/>
      <c r="T408" s="2"/>
      <c r="U408" s="2"/>
      <c r="V408" s="2"/>
      <c r="W408" s="2"/>
      <c r="X408" s="2"/>
      <c r="Y408" s="2"/>
      <c r="Z408" s="3"/>
      <c r="AA408" s="49"/>
      <c r="AB408" s="1"/>
    </row>
    <row r="409" customFormat="false" ht="15.75" hidden="false" customHeight="true" outlineLevel="0" collapsed="false">
      <c r="A409" s="1"/>
      <c r="B409" s="1"/>
      <c r="C409" s="1"/>
      <c r="D409" s="2"/>
      <c r="E409" s="2"/>
      <c r="F409" s="2"/>
      <c r="G409" s="2"/>
      <c r="H409" s="2"/>
      <c r="I409" s="2"/>
      <c r="J409" s="2"/>
      <c r="K409" s="2"/>
      <c r="L409" s="2"/>
      <c r="M409" s="2"/>
      <c r="N409" s="2"/>
      <c r="O409" s="2"/>
      <c r="P409" s="2"/>
      <c r="Q409" s="2"/>
      <c r="R409" s="2"/>
      <c r="S409" s="2"/>
      <c r="T409" s="2"/>
      <c r="U409" s="2"/>
      <c r="V409" s="2"/>
      <c r="W409" s="2"/>
      <c r="X409" s="2"/>
      <c r="Y409" s="2"/>
      <c r="Z409" s="3"/>
      <c r="AA409" s="49"/>
      <c r="AB409" s="1"/>
    </row>
    <row r="410" customFormat="false" ht="15.75" hidden="false" customHeight="true" outlineLevel="0" collapsed="false">
      <c r="A410" s="1"/>
      <c r="B410" s="1"/>
      <c r="C410" s="1"/>
      <c r="D410" s="2"/>
      <c r="E410" s="2"/>
      <c r="F410" s="2"/>
      <c r="G410" s="2"/>
      <c r="H410" s="2"/>
      <c r="I410" s="2"/>
      <c r="J410" s="2"/>
      <c r="K410" s="2"/>
      <c r="L410" s="2"/>
      <c r="M410" s="2"/>
      <c r="N410" s="2"/>
      <c r="O410" s="2"/>
      <c r="P410" s="2"/>
      <c r="Q410" s="2"/>
      <c r="R410" s="2"/>
      <c r="S410" s="2"/>
      <c r="T410" s="2"/>
      <c r="U410" s="2"/>
      <c r="V410" s="2"/>
      <c r="W410" s="2"/>
      <c r="X410" s="2"/>
      <c r="Y410" s="2"/>
      <c r="Z410" s="3"/>
      <c r="AA410" s="49"/>
      <c r="AB410" s="1"/>
    </row>
    <row r="411" customFormat="false" ht="15.75" hidden="false" customHeight="true" outlineLevel="0" collapsed="false">
      <c r="A411" s="1"/>
      <c r="B411" s="1"/>
      <c r="C411" s="1"/>
      <c r="D411" s="2"/>
      <c r="E411" s="2"/>
      <c r="F411" s="2"/>
      <c r="G411" s="2"/>
      <c r="H411" s="2"/>
      <c r="I411" s="2"/>
      <c r="J411" s="2"/>
      <c r="K411" s="2"/>
      <c r="L411" s="2"/>
      <c r="M411" s="2"/>
      <c r="N411" s="2"/>
      <c r="O411" s="2"/>
      <c r="P411" s="2"/>
      <c r="Q411" s="2"/>
      <c r="R411" s="2"/>
      <c r="S411" s="2"/>
      <c r="T411" s="2"/>
      <c r="U411" s="2"/>
      <c r="V411" s="2"/>
      <c r="W411" s="2"/>
      <c r="X411" s="2"/>
      <c r="Y411" s="2"/>
      <c r="Z411" s="3"/>
      <c r="AA411" s="49"/>
      <c r="AB411" s="1"/>
    </row>
    <row r="412" customFormat="false" ht="15.75" hidden="false" customHeight="true" outlineLevel="0" collapsed="false">
      <c r="A412" s="1"/>
      <c r="B412" s="1"/>
      <c r="C412" s="1"/>
      <c r="D412" s="2"/>
      <c r="E412" s="2"/>
      <c r="F412" s="2"/>
      <c r="G412" s="2"/>
      <c r="H412" s="2"/>
      <c r="I412" s="2"/>
      <c r="J412" s="2"/>
      <c r="K412" s="2"/>
      <c r="L412" s="2"/>
      <c r="M412" s="2"/>
      <c r="N412" s="2"/>
      <c r="O412" s="2"/>
      <c r="P412" s="2"/>
      <c r="Q412" s="2"/>
      <c r="R412" s="2"/>
      <c r="S412" s="2"/>
      <c r="T412" s="2"/>
      <c r="U412" s="2"/>
      <c r="V412" s="2"/>
      <c r="W412" s="2"/>
      <c r="X412" s="2"/>
      <c r="Y412" s="2"/>
      <c r="Z412" s="3"/>
      <c r="AA412" s="49"/>
      <c r="AB412" s="1"/>
    </row>
    <row r="413" customFormat="false" ht="15.75" hidden="false" customHeight="true" outlineLevel="0" collapsed="false">
      <c r="A413" s="1"/>
      <c r="B413" s="1"/>
      <c r="C413" s="1"/>
      <c r="D413" s="2"/>
      <c r="E413" s="2"/>
      <c r="F413" s="2"/>
      <c r="G413" s="2"/>
      <c r="H413" s="2"/>
      <c r="I413" s="2"/>
      <c r="J413" s="2"/>
      <c r="K413" s="2"/>
      <c r="L413" s="2"/>
      <c r="M413" s="2"/>
      <c r="N413" s="2"/>
      <c r="O413" s="2"/>
      <c r="P413" s="2"/>
      <c r="Q413" s="2"/>
      <c r="R413" s="2"/>
      <c r="S413" s="2"/>
      <c r="T413" s="2"/>
      <c r="U413" s="2"/>
      <c r="V413" s="2"/>
      <c r="W413" s="2"/>
      <c r="X413" s="2"/>
      <c r="Y413" s="2"/>
      <c r="Z413" s="3"/>
      <c r="AA413" s="49"/>
      <c r="AB413" s="1"/>
    </row>
    <row r="414" customFormat="false" ht="15.75" hidden="false" customHeight="true" outlineLevel="0" collapsed="false">
      <c r="A414" s="1"/>
      <c r="B414" s="1"/>
      <c r="C414" s="1"/>
      <c r="D414" s="2"/>
      <c r="E414" s="2"/>
      <c r="F414" s="2"/>
      <c r="G414" s="2"/>
      <c r="H414" s="2"/>
      <c r="I414" s="2"/>
      <c r="J414" s="2"/>
      <c r="K414" s="2"/>
      <c r="L414" s="2"/>
      <c r="M414" s="2"/>
      <c r="N414" s="2"/>
      <c r="O414" s="2"/>
      <c r="P414" s="2"/>
      <c r="Q414" s="2"/>
      <c r="R414" s="2"/>
      <c r="S414" s="2"/>
      <c r="T414" s="2"/>
      <c r="U414" s="2"/>
      <c r="V414" s="2"/>
      <c r="W414" s="2"/>
      <c r="X414" s="2"/>
      <c r="Y414" s="2"/>
      <c r="Z414" s="3"/>
      <c r="AA414" s="49"/>
      <c r="AB414" s="1"/>
    </row>
    <row r="415" customFormat="false" ht="15.75" hidden="false" customHeight="true" outlineLevel="0" collapsed="false">
      <c r="A415" s="1"/>
      <c r="B415" s="1"/>
      <c r="C415" s="1"/>
      <c r="D415" s="2"/>
      <c r="E415" s="2"/>
      <c r="F415" s="2"/>
      <c r="G415" s="2"/>
      <c r="H415" s="2"/>
      <c r="I415" s="2"/>
      <c r="J415" s="2"/>
      <c r="K415" s="2"/>
      <c r="L415" s="2"/>
      <c r="M415" s="2"/>
      <c r="N415" s="2"/>
      <c r="O415" s="2"/>
      <c r="P415" s="2"/>
      <c r="Q415" s="2"/>
      <c r="R415" s="2"/>
      <c r="S415" s="2"/>
      <c r="T415" s="2"/>
      <c r="U415" s="2"/>
      <c r="V415" s="2"/>
      <c r="W415" s="2"/>
      <c r="X415" s="2"/>
      <c r="Y415" s="2"/>
      <c r="Z415" s="3"/>
      <c r="AA415" s="49"/>
      <c r="AB415" s="1"/>
    </row>
    <row r="416" customFormat="false" ht="15.75" hidden="false" customHeight="true" outlineLevel="0" collapsed="false">
      <c r="A416" s="1"/>
      <c r="B416" s="1"/>
      <c r="C416" s="1"/>
      <c r="D416" s="2"/>
      <c r="E416" s="2"/>
      <c r="F416" s="2"/>
      <c r="G416" s="2"/>
      <c r="H416" s="2"/>
      <c r="I416" s="2"/>
      <c r="J416" s="2"/>
      <c r="K416" s="2"/>
      <c r="L416" s="2"/>
      <c r="M416" s="2"/>
      <c r="N416" s="2"/>
      <c r="O416" s="2"/>
      <c r="P416" s="2"/>
      <c r="Q416" s="2"/>
      <c r="R416" s="2"/>
      <c r="S416" s="2"/>
      <c r="T416" s="2"/>
      <c r="U416" s="2"/>
      <c r="V416" s="2"/>
      <c r="W416" s="2"/>
      <c r="X416" s="2"/>
      <c r="Y416" s="2"/>
      <c r="Z416" s="3"/>
      <c r="AA416" s="49"/>
      <c r="AB416" s="1"/>
    </row>
    <row r="417" customFormat="false" ht="15.75" hidden="false" customHeight="true" outlineLevel="0" collapsed="false">
      <c r="A417" s="1"/>
      <c r="B417" s="1"/>
      <c r="C417" s="1"/>
      <c r="D417" s="2"/>
      <c r="E417" s="2"/>
      <c r="F417" s="2"/>
      <c r="G417" s="2"/>
      <c r="H417" s="2"/>
      <c r="I417" s="2"/>
      <c r="J417" s="2"/>
      <c r="K417" s="2"/>
      <c r="L417" s="2"/>
      <c r="M417" s="2"/>
      <c r="N417" s="2"/>
      <c r="O417" s="2"/>
      <c r="P417" s="2"/>
      <c r="Q417" s="2"/>
      <c r="R417" s="2"/>
      <c r="S417" s="2"/>
      <c r="T417" s="2"/>
      <c r="U417" s="2"/>
      <c r="V417" s="2"/>
      <c r="W417" s="2"/>
      <c r="X417" s="2"/>
      <c r="Y417" s="2"/>
      <c r="Z417" s="3"/>
      <c r="AA417" s="49"/>
      <c r="AB417" s="1"/>
    </row>
    <row r="418" customFormat="false" ht="15.75" hidden="false" customHeight="true" outlineLevel="0" collapsed="false">
      <c r="A418" s="1"/>
      <c r="B418" s="1"/>
      <c r="C418" s="1"/>
      <c r="D418" s="2"/>
      <c r="E418" s="2"/>
      <c r="F418" s="2"/>
      <c r="G418" s="2"/>
      <c r="H418" s="2"/>
      <c r="I418" s="2"/>
      <c r="J418" s="2"/>
      <c r="K418" s="2"/>
      <c r="L418" s="2"/>
      <c r="M418" s="2"/>
      <c r="N418" s="2"/>
      <c r="O418" s="2"/>
      <c r="P418" s="2"/>
      <c r="Q418" s="2"/>
      <c r="R418" s="2"/>
      <c r="S418" s="2"/>
      <c r="T418" s="2"/>
      <c r="U418" s="2"/>
      <c r="V418" s="2"/>
      <c r="W418" s="2"/>
      <c r="X418" s="2"/>
      <c r="Y418" s="2"/>
      <c r="Z418" s="3"/>
      <c r="AA418" s="49"/>
      <c r="AB418" s="1"/>
    </row>
    <row r="419" customFormat="false" ht="15.75" hidden="false" customHeight="true" outlineLevel="0" collapsed="false">
      <c r="A419" s="1"/>
      <c r="B419" s="1"/>
      <c r="C419" s="1"/>
      <c r="D419" s="2"/>
      <c r="E419" s="2"/>
      <c r="F419" s="2"/>
      <c r="G419" s="2"/>
      <c r="H419" s="2"/>
      <c r="I419" s="2"/>
      <c r="J419" s="2"/>
      <c r="K419" s="2"/>
      <c r="L419" s="2"/>
      <c r="M419" s="2"/>
      <c r="N419" s="2"/>
      <c r="O419" s="2"/>
      <c r="P419" s="2"/>
      <c r="Q419" s="2"/>
      <c r="R419" s="2"/>
      <c r="S419" s="2"/>
      <c r="T419" s="2"/>
      <c r="U419" s="2"/>
      <c r="V419" s="2"/>
      <c r="W419" s="2"/>
      <c r="X419" s="2"/>
      <c r="Y419" s="2"/>
      <c r="Z419" s="3"/>
      <c r="AA419" s="49"/>
      <c r="AB419" s="1"/>
    </row>
    <row r="420" customFormat="false" ht="15.75" hidden="false" customHeight="true" outlineLevel="0" collapsed="false">
      <c r="A420" s="1"/>
      <c r="B420" s="1"/>
      <c r="C420" s="1"/>
      <c r="D420" s="2"/>
      <c r="E420" s="2"/>
      <c r="F420" s="2"/>
      <c r="G420" s="2"/>
      <c r="H420" s="2"/>
      <c r="I420" s="2"/>
      <c r="J420" s="2"/>
      <c r="K420" s="2"/>
      <c r="L420" s="2"/>
      <c r="M420" s="2"/>
      <c r="N420" s="2"/>
      <c r="O420" s="2"/>
      <c r="P420" s="2"/>
      <c r="Q420" s="2"/>
      <c r="R420" s="2"/>
      <c r="S420" s="2"/>
      <c r="T420" s="2"/>
      <c r="U420" s="2"/>
      <c r="V420" s="2"/>
      <c r="W420" s="2"/>
      <c r="X420" s="2"/>
      <c r="Y420" s="2"/>
      <c r="Z420" s="3"/>
      <c r="AA420" s="49"/>
      <c r="AB420" s="1"/>
    </row>
    <row r="421" customFormat="false" ht="15.75" hidden="false" customHeight="true" outlineLevel="0" collapsed="false">
      <c r="A421" s="1"/>
      <c r="B421" s="1"/>
      <c r="C421" s="1"/>
      <c r="D421" s="2"/>
      <c r="E421" s="2"/>
      <c r="F421" s="2"/>
      <c r="G421" s="2"/>
      <c r="H421" s="2"/>
      <c r="I421" s="2"/>
      <c r="J421" s="2"/>
      <c r="K421" s="2"/>
      <c r="L421" s="2"/>
      <c r="M421" s="2"/>
      <c r="N421" s="2"/>
      <c r="O421" s="2"/>
      <c r="P421" s="2"/>
      <c r="Q421" s="2"/>
      <c r="R421" s="2"/>
      <c r="S421" s="2"/>
      <c r="T421" s="2"/>
      <c r="U421" s="2"/>
      <c r="V421" s="2"/>
      <c r="W421" s="2"/>
      <c r="X421" s="2"/>
      <c r="Y421" s="2"/>
      <c r="Z421" s="3"/>
      <c r="AA421" s="49"/>
      <c r="AB421" s="1"/>
    </row>
    <row r="422" customFormat="false" ht="15.75" hidden="false" customHeight="true" outlineLevel="0" collapsed="false">
      <c r="A422" s="1"/>
      <c r="B422" s="1"/>
      <c r="C422" s="1"/>
      <c r="D422" s="2"/>
      <c r="E422" s="2"/>
      <c r="F422" s="2"/>
      <c r="G422" s="2"/>
      <c r="H422" s="2"/>
      <c r="I422" s="2"/>
      <c r="J422" s="2"/>
      <c r="K422" s="2"/>
      <c r="L422" s="2"/>
      <c r="M422" s="2"/>
      <c r="N422" s="2"/>
      <c r="O422" s="2"/>
      <c r="P422" s="2"/>
      <c r="Q422" s="2"/>
      <c r="R422" s="2"/>
      <c r="S422" s="2"/>
      <c r="T422" s="2"/>
      <c r="U422" s="2"/>
      <c r="V422" s="2"/>
      <c r="W422" s="2"/>
      <c r="X422" s="2"/>
      <c r="Y422" s="2"/>
      <c r="Z422" s="3"/>
      <c r="AA422" s="49"/>
      <c r="AB422" s="1"/>
    </row>
    <row r="423" customFormat="false" ht="15.75" hidden="false" customHeight="true" outlineLevel="0" collapsed="false">
      <c r="A423" s="1"/>
      <c r="B423" s="1"/>
      <c r="C423" s="1"/>
      <c r="D423" s="2"/>
      <c r="E423" s="2"/>
      <c r="F423" s="2"/>
      <c r="G423" s="2"/>
      <c r="H423" s="2"/>
      <c r="I423" s="2"/>
      <c r="J423" s="2"/>
      <c r="K423" s="2"/>
      <c r="L423" s="2"/>
      <c r="M423" s="2"/>
      <c r="N423" s="2"/>
      <c r="O423" s="2"/>
      <c r="P423" s="2"/>
      <c r="Q423" s="2"/>
      <c r="R423" s="2"/>
      <c r="S423" s="2"/>
      <c r="T423" s="2"/>
      <c r="U423" s="2"/>
      <c r="V423" s="2"/>
      <c r="W423" s="2"/>
      <c r="X423" s="2"/>
      <c r="Y423" s="2"/>
      <c r="Z423" s="3"/>
      <c r="AA423" s="49"/>
      <c r="AB423" s="1"/>
    </row>
    <row r="424" customFormat="false" ht="15.75" hidden="false" customHeight="true" outlineLevel="0" collapsed="false">
      <c r="A424" s="1"/>
      <c r="B424" s="1"/>
      <c r="C424" s="1"/>
      <c r="D424" s="2"/>
      <c r="E424" s="2"/>
      <c r="F424" s="2"/>
      <c r="G424" s="2"/>
      <c r="H424" s="2"/>
      <c r="I424" s="2"/>
      <c r="J424" s="2"/>
      <c r="K424" s="2"/>
      <c r="L424" s="2"/>
      <c r="M424" s="2"/>
      <c r="N424" s="2"/>
      <c r="O424" s="2"/>
      <c r="P424" s="2"/>
      <c r="Q424" s="2"/>
      <c r="R424" s="2"/>
      <c r="S424" s="2"/>
      <c r="T424" s="2"/>
      <c r="U424" s="2"/>
      <c r="V424" s="2"/>
      <c r="W424" s="2"/>
      <c r="X424" s="2"/>
      <c r="Y424" s="2"/>
      <c r="Z424" s="3"/>
      <c r="AA424" s="49"/>
      <c r="AB424" s="1"/>
    </row>
    <row r="425" customFormat="false" ht="15.75" hidden="false" customHeight="true" outlineLevel="0" collapsed="false">
      <c r="A425" s="1"/>
      <c r="B425" s="1"/>
      <c r="C425" s="1"/>
      <c r="D425" s="2"/>
      <c r="E425" s="2"/>
      <c r="F425" s="2"/>
      <c r="G425" s="2"/>
      <c r="H425" s="2"/>
      <c r="I425" s="2"/>
      <c r="J425" s="2"/>
      <c r="K425" s="2"/>
      <c r="L425" s="2"/>
      <c r="M425" s="2"/>
      <c r="N425" s="2"/>
      <c r="O425" s="2"/>
      <c r="P425" s="2"/>
      <c r="Q425" s="2"/>
      <c r="R425" s="2"/>
      <c r="S425" s="2"/>
      <c r="T425" s="2"/>
      <c r="U425" s="2"/>
      <c r="V425" s="2"/>
      <c r="W425" s="2"/>
      <c r="X425" s="2"/>
      <c r="Y425" s="2"/>
      <c r="Z425" s="3"/>
      <c r="AA425" s="49"/>
      <c r="AB425" s="1"/>
    </row>
    <row r="426" customFormat="false" ht="15.75" hidden="false" customHeight="true" outlineLevel="0" collapsed="false">
      <c r="A426" s="1"/>
      <c r="B426" s="1"/>
      <c r="C426" s="1"/>
      <c r="D426" s="2"/>
      <c r="E426" s="2"/>
      <c r="F426" s="2"/>
      <c r="G426" s="2"/>
      <c r="H426" s="2"/>
      <c r="I426" s="2"/>
      <c r="J426" s="2"/>
      <c r="K426" s="2"/>
      <c r="L426" s="2"/>
      <c r="M426" s="2"/>
      <c r="N426" s="2"/>
      <c r="O426" s="2"/>
      <c r="P426" s="2"/>
      <c r="Q426" s="2"/>
      <c r="R426" s="2"/>
      <c r="S426" s="2"/>
      <c r="T426" s="2"/>
      <c r="U426" s="2"/>
      <c r="V426" s="2"/>
      <c r="W426" s="2"/>
      <c r="X426" s="2"/>
      <c r="Y426" s="2"/>
      <c r="Z426" s="3"/>
      <c r="AA426" s="49"/>
      <c r="AB426" s="1"/>
    </row>
    <row r="427" customFormat="false" ht="15.75" hidden="false" customHeight="true" outlineLevel="0" collapsed="false">
      <c r="A427" s="1"/>
      <c r="B427" s="1"/>
      <c r="C427" s="1"/>
      <c r="D427" s="2"/>
      <c r="E427" s="2"/>
      <c r="F427" s="2"/>
      <c r="G427" s="2"/>
      <c r="H427" s="2"/>
      <c r="I427" s="2"/>
      <c r="J427" s="2"/>
      <c r="K427" s="2"/>
      <c r="L427" s="2"/>
      <c r="M427" s="2"/>
      <c r="N427" s="2"/>
      <c r="O427" s="2"/>
      <c r="P427" s="2"/>
      <c r="Q427" s="2"/>
      <c r="R427" s="2"/>
      <c r="S427" s="2"/>
      <c r="T427" s="2"/>
      <c r="U427" s="2"/>
      <c r="V427" s="2"/>
      <c r="W427" s="2"/>
      <c r="X427" s="2"/>
      <c r="Y427" s="2"/>
      <c r="Z427" s="3"/>
      <c r="AA427" s="49"/>
      <c r="AB427" s="1"/>
    </row>
    <row r="428" customFormat="false" ht="15.75" hidden="false" customHeight="true" outlineLevel="0" collapsed="false">
      <c r="A428" s="1"/>
      <c r="B428" s="1"/>
      <c r="C428" s="1"/>
      <c r="D428" s="2"/>
      <c r="E428" s="2"/>
      <c r="F428" s="2"/>
      <c r="G428" s="2"/>
      <c r="H428" s="2"/>
      <c r="I428" s="2"/>
      <c r="J428" s="2"/>
      <c r="K428" s="2"/>
      <c r="L428" s="2"/>
      <c r="M428" s="2"/>
      <c r="N428" s="2"/>
      <c r="O428" s="2"/>
      <c r="P428" s="2"/>
      <c r="Q428" s="2"/>
      <c r="R428" s="2"/>
      <c r="S428" s="2"/>
      <c r="T428" s="2"/>
      <c r="U428" s="2"/>
      <c r="V428" s="2"/>
      <c r="W428" s="2"/>
      <c r="X428" s="2"/>
      <c r="Y428" s="2"/>
      <c r="Z428" s="3"/>
      <c r="AA428" s="49"/>
      <c r="AB428" s="1"/>
    </row>
    <row r="429" customFormat="false" ht="15.75" hidden="false" customHeight="true" outlineLevel="0" collapsed="false">
      <c r="A429" s="1"/>
      <c r="B429" s="1"/>
      <c r="C429" s="1"/>
      <c r="D429" s="2"/>
      <c r="E429" s="2"/>
      <c r="F429" s="2"/>
      <c r="G429" s="2"/>
      <c r="H429" s="2"/>
      <c r="I429" s="2"/>
      <c r="J429" s="2"/>
      <c r="K429" s="2"/>
      <c r="L429" s="2"/>
      <c r="M429" s="2"/>
      <c r="N429" s="2"/>
      <c r="O429" s="2"/>
      <c r="P429" s="2"/>
      <c r="Q429" s="2"/>
      <c r="R429" s="2"/>
      <c r="S429" s="2"/>
      <c r="T429" s="2"/>
      <c r="U429" s="2"/>
      <c r="V429" s="2"/>
      <c r="W429" s="2"/>
      <c r="X429" s="2"/>
      <c r="Y429" s="2"/>
      <c r="Z429" s="3"/>
      <c r="AA429" s="49"/>
      <c r="AB429" s="1"/>
    </row>
    <row r="430" customFormat="false" ht="15.75" hidden="false" customHeight="true" outlineLevel="0" collapsed="false">
      <c r="A430" s="1"/>
      <c r="B430" s="1"/>
      <c r="C430" s="1"/>
      <c r="D430" s="2"/>
      <c r="E430" s="2"/>
      <c r="F430" s="2"/>
      <c r="G430" s="2"/>
      <c r="H430" s="2"/>
      <c r="I430" s="2"/>
      <c r="J430" s="2"/>
      <c r="K430" s="2"/>
      <c r="L430" s="2"/>
      <c r="M430" s="2"/>
      <c r="N430" s="2"/>
      <c r="O430" s="2"/>
      <c r="P430" s="2"/>
      <c r="Q430" s="2"/>
      <c r="R430" s="2"/>
      <c r="S430" s="2"/>
      <c r="T430" s="2"/>
      <c r="U430" s="2"/>
      <c r="V430" s="2"/>
      <c r="W430" s="2"/>
      <c r="X430" s="2"/>
      <c r="Y430" s="2"/>
      <c r="Z430" s="3"/>
      <c r="AA430" s="49"/>
      <c r="AB430" s="1"/>
    </row>
    <row r="431" customFormat="false" ht="15.75" hidden="false" customHeight="true" outlineLevel="0" collapsed="false">
      <c r="A431" s="1"/>
      <c r="B431" s="1"/>
      <c r="C431" s="1"/>
      <c r="D431" s="2"/>
      <c r="E431" s="2"/>
      <c r="F431" s="2"/>
      <c r="G431" s="2"/>
      <c r="H431" s="2"/>
      <c r="I431" s="2"/>
      <c r="J431" s="2"/>
      <c r="K431" s="2"/>
      <c r="L431" s="2"/>
      <c r="M431" s="2"/>
      <c r="N431" s="2"/>
      <c r="O431" s="2"/>
      <c r="P431" s="2"/>
      <c r="Q431" s="2"/>
      <c r="R431" s="2"/>
      <c r="S431" s="2"/>
      <c r="T431" s="2"/>
      <c r="U431" s="2"/>
      <c r="V431" s="2"/>
      <c r="W431" s="2"/>
      <c r="X431" s="2"/>
      <c r="Y431" s="2"/>
      <c r="Z431" s="3"/>
      <c r="AA431" s="49"/>
      <c r="AB431" s="1"/>
    </row>
    <row r="432" customFormat="false" ht="15.75" hidden="false" customHeight="true" outlineLevel="0" collapsed="false">
      <c r="A432" s="1"/>
      <c r="B432" s="1"/>
      <c r="C432" s="1"/>
      <c r="D432" s="2"/>
      <c r="E432" s="2"/>
      <c r="F432" s="2"/>
      <c r="G432" s="2"/>
      <c r="H432" s="2"/>
      <c r="I432" s="2"/>
      <c r="J432" s="2"/>
      <c r="K432" s="2"/>
      <c r="L432" s="2"/>
      <c r="M432" s="2"/>
      <c r="N432" s="2"/>
      <c r="O432" s="2"/>
      <c r="P432" s="2"/>
      <c r="Q432" s="2"/>
      <c r="R432" s="2"/>
      <c r="S432" s="2"/>
      <c r="T432" s="2"/>
      <c r="U432" s="2"/>
      <c r="V432" s="2"/>
      <c r="W432" s="2"/>
      <c r="X432" s="2"/>
      <c r="Y432" s="2"/>
      <c r="Z432" s="3"/>
      <c r="AA432" s="49"/>
      <c r="AB432" s="1"/>
    </row>
    <row r="433" customFormat="false" ht="15.75" hidden="false" customHeight="true" outlineLevel="0" collapsed="false">
      <c r="A433" s="1"/>
      <c r="B433" s="1"/>
      <c r="C433" s="1"/>
      <c r="D433" s="2"/>
      <c r="E433" s="2"/>
      <c r="F433" s="2"/>
      <c r="G433" s="2"/>
      <c r="H433" s="2"/>
      <c r="I433" s="2"/>
      <c r="J433" s="2"/>
      <c r="K433" s="2"/>
      <c r="L433" s="2"/>
      <c r="M433" s="2"/>
      <c r="N433" s="2"/>
      <c r="O433" s="2"/>
      <c r="P433" s="2"/>
      <c r="Q433" s="2"/>
      <c r="R433" s="2"/>
      <c r="S433" s="2"/>
      <c r="T433" s="2"/>
      <c r="U433" s="2"/>
      <c r="V433" s="2"/>
      <c r="W433" s="2"/>
      <c r="X433" s="2"/>
      <c r="Y433" s="2"/>
      <c r="Z433" s="3"/>
      <c r="AA433" s="49"/>
      <c r="AB433" s="1"/>
    </row>
    <row r="434" customFormat="false" ht="15.75" hidden="false" customHeight="true" outlineLevel="0" collapsed="false">
      <c r="A434" s="1"/>
      <c r="B434" s="1"/>
      <c r="C434" s="1"/>
      <c r="D434" s="2"/>
      <c r="E434" s="2"/>
      <c r="F434" s="2"/>
      <c r="G434" s="2"/>
      <c r="H434" s="2"/>
      <c r="I434" s="2"/>
      <c r="J434" s="2"/>
      <c r="K434" s="2"/>
      <c r="L434" s="2"/>
      <c r="M434" s="2"/>
      <c r="N434" s="2"/>
      <c r="O434" s="2"/>
      <c r="P434" s="2"/>
      <c r="Q434" s="2"/>
      <c r="R434" s="2"/>
      <c r="S434" s="2"/>
      <c r="T434" s="2"/>
      <c r="U434" s="2"/>
      <c r="V434" s="2"/>
      <c r="W434" s="2"/>
      <c r="X434" s="2"/>
      <c r="Y434" s="2"/>
      <c r="Z434" s="3"/>
      <c r="AA434" s="49"/>
      <c r="AB434" s="1"/>
    </row>
    <row r="435" customFormat="false" ht="15.75" hidden="false" customHeight="true" outlineLevel="0" collapsed="false">
      <c r="A435" s="1"/>
      <c r="B435" s="1"/>
      <c r="C435" s="1"/>
      <c r="D435" s="2"/>
      <c r="E435" s="2"/>
      <c r="F435" s="2"/>
      <c r="G435" s="2"/>
      <c r="H435" s="2"/>
      <c r="I435" s="2"/>
      <c r="J435" s="2"/>
      <c r="K435" s="2"/>
      <c r="L435" s="2"/>
      <c r="M435" s="2"/>
      <c r="N435" s="2"/>
      <c r="O435" s="2"/>
      <c r="P435" s="2"/>
      <c r="Q435" s="2"/>
      <c r="R435" s="2"/>
      <c r="S435" s="2"/>
      <c r="T435" s="2"/>
      <c r="U435" s="2"/>
      <c r="V435" s="2"/>
      <c r="W435" s="2"/>
      <c r="X435" s="2"/>
      <c r="Y435" s="2"/>
      <c r="Z435" s="3"/>
      <c r="AA435" s="49"/>
      <c r="AB435" s="1"/>
    </row>
    <row r="436" customFormat="false" ht="15.75" hidden="false" customHeight="true" outlineLevel="0" collapsed="false">
      <c r="A436" s="1"/>
      <c r="B436" s="1"/>
      <c r="C436" s="1"/>
      <c r="D436" s="2"/>
      <c r="E436" s="2"/>
      <c r="F436" s="2"/>
      <c r="G436" s="2"/>
      <c r="H436" s="2"/>
      <c r="I436" s="2"/>
      <c r="J436" s="2"/>
      <c r="K436" s="2"/>
      <c r="L436" s="2"/>
      <c r="M436" s="2"/>
      <c r="N436" s="2"/>
      <c r="O436" s="2"/>
      <c r="P436" s="2"/>
      <c r="Q436" s="2"/>
      <c r="R436" s="2"/>
      <c r="S436" s="2"/>
      <c r="T436" s="2"/>
      <c r="U436" s="2"/>
      <c r="V436" s="2"/>
      <c r="W436" s="2"/>
      <c r="X436" s="2"/>
      <c r="Y436" s="2"/>
      <c r="Z436" s="3"/>
      <c r="AA436" s="49"/>
      <c r="AB436" s="1"/>
    </row>
    <row r="437" customFormat="false" ht="15.75" hidden="false" customHeight="true" outlineLevel="0" collapsed="false">
      <c r="A437" s="1"/>
      <c r="B437" s="1"/>
      <c r="C437" s="1"/>
      <c r="D437" s="2"/>
      <c r="E437" s="2"/>
      <c r="F437" s="2"/>
      <c r="G437" s="2"/>
      <c r="H437" s="2"/>
      <c r="I437" s="2"/>
      <c r="J437" s="2"/>
      <c r="K437" s="2"/>
      <c r="L437" s="2"/>
      <c r="M437" s="2"/>
      <c r="N437" s="2"/>
      <c r="O437" s="2"/>
      <c r="P437" s="2"/>
      <c r="Q437" s="2"/>
      <c r="R437" s="2"/>
      <c r="S437" s="2"/>
      <c r="T437" s="2"/>
      <c r="U437" s="2"/>
      <c r="V437" s="2"/>
      <c r="W437" s="2"/>
      <c r="X437" s="2"/>
      <c r="Y437" s="2"/>
      <c r="Z437" s="3"/>
      <c r="AA437" s="49"/>
      <c r="AB437" s="1"/>
    </row>
    <row r="438" customFormat="false" ht="15.75" hidden="false" customHeight="true" outlineLevel="0" collapsed="false">
      <c r="A438" s="1"/>
      <c r="B438" s="1"/>
      <c r="C438" s="1"/>
      <c r="D438" s="2"/>
      <c r="E438" s="2"/>
      <c r="F438" s="2"/>
      <c r="G438" s="2"/>
      <c r="H438" s="2"/>
      <c r="I438" s="2"/>
      <c r="J438" s="2"/>
      <c r="K438" s="2"/>
      <c r="L438" s="2"/>
      <c r="M438" s="2"/>
      <c r="N438" s="2"/>
      <c r="O438" s="2"/>
      <c r="P438" s="2"/>
      <c r="Q438" s="2"/>
      <c r="R438" s="2"/>
      <c r="S438" s="2"/>
      <c r="T438" s="2"/>
      <c r="U438" s="2"/>
      <c r="V438" s="2"/>
      <c r="W438" s="2"/>
      <c r="X438" s="2"/>
      <c r="Y438" s="2"/>
      <c r="Z438" s="3"/>
      <c r="AA438" s="49"/>
      <c r="AB438" s="1"/>
    </row>
    <row r="439" customFormat="false" ht="15.75" hidden="false" customHeight="true" outlineLevel="0" collapsed="false">
      <c r="A439" s="1"/>
      <c r="B439" s="1"/>
      <c r="C439" s="1"/>
      <c r="D439" s="2"/>
      <c r="E439" s="2"/>
      <c r="F439" s="2"/>
      <c r="G439" s="2"/>
      <c r="H439" s="2"/>
      <c r="I439" s="2"/>
      <c r="J439" s="2"/>
      <c r="K439" s="2"/>
      <c r="L439" s="2"/>
      <c r="M439" s="2"/>
      <c r="N439" s="2"/>
      <c r="O439" s="2"/>
      <c r="P439" s="2"/>
      <c r="Q439" s="2"/>
      <c r="R439" s="2"/>
      <c r="S439" s="2"/>
      <c r="T439" s="2"/>
      <c r="U439" s="2"/>
      <c r="V439" s="2"/>
      <c r="W439" s="2"/>
      <c r="X439" s="2"/>
      <c r="Y439" s="2"/>
      <c r="Z439" s="3"/>
      <c r="AA439" s="49"/>
      <c r="AB439" s="1"/>
    </row>
    <row r="440" customFormat="false" ht="15.75" hidden="false" customHeight="true" outlineLevel="0" collapsed="false">
      <c r="A440" s="1"/>
      <c r="B440" s="1"/>
      <c r="C440" s="1"/>
      <c r="D440" s="2"/>
      <c r="E440" s="2"/>
      <c r="F440" s="2"/>
      <c r="G440" s="2"/>
      <c r="H440" s="2"/>
      <c r="I440" s="2"/>
      <c r="J440" s="2"/>
      <c r="K440" s="2"/>
      <c r="L440" s="2"/>
      <c r="M440" s="2"/>
      <c r="N440" s="2"/>
      <c r="O440" s="2"/>
      <c r="P440" s="2"/>
      <c r="Q440" s="2"/>
      <c r="R440" s="2"/>
      <c r="S440" s="2"/>
      <c r="T440" s="2"/>
      <c r="U440" s="2"/>
      <c r="V440" s="2"/>
      <c r="W440" s="2"/>
      <c r="X440" s="2"/>
      <c r="Y440" s="2"/>
      <c r="Z440" s="3"/>
      <c r="AA440" s="49"/>
      <c r="AB440" s="1"/>
    </row>
    <row r="441" customFormat="false" ht="15.75" hidden="false" customHeight="true" outlineLevel="0" collapsed="false">
      <c r="A441" s="1"/>
      <c r="B441" s="1"/>
      <c r="C441" s="1"/>
      <c r="D441" s="2"/>
      <c r="E441" s="2"/>
      <c r="F441" s="2"/>
      <c r="G441" s="2"/>
      <c r="H441" s="2"/>
      <c r="I441" s="2"/>
      <c r="J441" s="2"/>
      <c r="K441" s="2"/>
      <c r="L441" s="2"/>
      <c r="M441" s="2"/>
      <c r="N441" s="2"/>
      <c r="O441" s="2"/>
      <c r="P441" s="2"/>
      <c r="Q441" s="2"/>
      <c r="R441" s="2"/>
      <c r="S441" s="2"/>
      <c r="T441" s="2"/>
      <c r="U441" s="2"/>
      <c r="V441" s="2"/>
      <c r="W441" s="2"/>
      <c r="X441" s="2"/>
      <c r="Y441" s="2"/>
      <c r="Z441" s="3"/>
      <c r="AA441" s="49"/>
      <c r="AB441" s="1"/>
    </row>
    <row r="442" customFormat="false" ht="15.75" hidden="false" customHeight="true" outlineLevel="0" collapsed="false">
      <c r="A442" s="1"/>
      <c r="B442" s="1"/>
      <c r="C442" s="1"/>
      <c r="D442" s="2"/>
      <c r="E442" s="2"/>
      <c r="F442" s="2"/>
      <c r="G442" s="2"/>
      <c r="H442" s="2"/>
      <c r="I442" s="2"/>
      <c r="J442" s="2"/>
      <c r="K442" s="2"/>
      <c r="L442" s="2"/>
      <c r="M442" s="2"/>
      <c r="N442" s="2"/>
      <c r="O442" s="2"/>
      <c r="P442" s="2"/>
      <c r="Q442" s="2"/>
      <c r="R442" s="2"/>
      <c r="S442" s="2"/>
      <c r="T442" s="2"/>
      <c r="U442" s="2"/>
      <c r="V442" s="2"/>
      <c r="W442" s="2"/>
      <c r="X442" s="2"/>
      <c r="Y442" s="2"/>
      <c r="Z442" s="3"/>
      <c r="AA442" s="49"/>
      <c r="AB442" s="1"/>
    </row>
    <row r="443" customFormat="false" ht="15.75" hidden="false" customHeight="true" outlineLevel="0" collapsed="false">
      <c r="A443" s="1"/>
      <c r="B443" s="1"/>
      <c r="C443" s="1"/>
      <c r="D443" s="2"/>
      <c r="E443" s="2"/>
      <c r="F443" s="2"/>
      <c r="G443" s="2"/>
      <c r="H443" s="2"/>
      <c r="I443" s="2"/>
      <c r="J443" s="2"/>
      <c r="K443" s="2"/>
      <c r="L443" s="2"/>
      <c r="M443" s="2"/>
      <c r="N443" s="2"/>
      <c r="O443" s="2"/>
      <c r="P443" s="2"/>
      <c r="Q443" s="2"/>
      <c r="R443" s="2"/>
      <c r="S443" s="2"/>
      <c r="T443" s="2"/>
      <c r="U443" s="2"/>
      <c r="V443" s="2"/>
      <c r="W443" s="2"/>
      <c r="X443" s="2"/>
      <c r="Y443" s="2"/>
      <c r="Z443" s="3"/>
      <c r="AA443" s="49"/>
      <c r="AB443" s="1"/>
    </row>
    <row r="444" customFormat="false" ht="15.75" hidden="false" customHeight="true" outlineLevel="0" collapsed="false">
      <c r="A444" s="1"/>
      <c r="B444" s="1"/>
      <c r="C444" s="1"/>
      <c r="D444" s="2"/>
      <c r="E444" s="2"/>
      <c r="F444" s="2"/>
      <c r="G444" s="2"/>
      <c r="H444" s="2"/>
      <c r="I444" s="2"/>
      <c r="J444" s="2"/>
      <c r="K444" s="2"/>
      <c r="L444" s="2"/>
      <c r="M444" s="2"/>
      <c r="N444" s="2"/>
      <c r="O444" s="2"/>
      <c r="P444" s="2"/>
      <c r="Q444" s="2"/>
      <c r="R444" s="2"/>
      <c r="S444" s="2"/>
      <c r="T444" s="2"/>
      <c r="U444" s="2"/>
      <c r="V444" s="2"/>
      <c r="W444" s="2"/>
      <c r="X444" s="2"/>
      <c r="Y444" s="2"/>
      <c r="Z444" s="3"/>
      <c r="AA444" s="49"/>
      <c r="AB444" s="1"/>
    </row>
    <row r="445" customFormat="false" ht="15.75" hidden="false" customHeight="true" outlineLevel="0" collapsed="false">
      <c r="A445" s="1"/>
      <c r="B445" s="1"/>
      <c r="C445" s="1"/>
      <c r="D445" s="2"/>
      <c r="E445" s="2"/>
      <c r="F445" s="2"/>
      <c r="G445" s="2"/>
      <c r="H445" s="2"/>
      <c r="I445" s="2"/>
      <c r="J445" s="2"/>
      <c r="K445" s="2"/>
      <c r="L445" s="2"/>
      <c r="M445" s="2"/>
      <c r="N445" s="2"/>
      <c r="O445" s="2"/>
      <c r="P445" s="2"/>
      <c r="Q445" s="2"/>
      <c r="R445" s="2"/>
      <c r="S445" s="2"/>
      <c r="T445" s="2"/>
      <c r="U445" s="2"/>
      <c r="V445" s="2"/>
      <c r="W445" s="2"/>
      <c r="X445" s="2"/>
      <c r="Y445" s="2"/>
      <c r="Z445" s="3"/>
      <c r="AA445" s="49"/>
      <c r="AB445" s="1"/>
    </row>
    <row r="446" customFormat="false" ht="15.75" hidden="false" customHeight="true" outlineLevel="0" collapsed="false">
      <c r="A446" s="1"/>
      <c r="B446" s="1"/>
      <c r="C446" s="1"/>
      <c r="D446" s="2"/>
      <c r="E446" s="2"/>
      <c r="F446" s="2"/>
      <c r="G446" s="2"/>
      <c r="H446" s="2"/>
      <c r="I446" s="2"/>
      <c r="J446" s="2"/>
      <c r="K446" s="2"/>
      <c r="L446" s="2"/>
      <c r="M446" s="2"/>
      <c r="N446" s="2"/>
      <c r="O446" s="2"/>
      <c r="P446" s="2"/>
      <c r="Q446" s="2"/>
      <c r="R446" s="2"/>
      <c r="S446" s="2"/>
      <c r="T446" s="2"/>
      <c r="U446" s="2"/>
      <c r="V446" s="2"/>
      <c r="W446" s="2"/>
      <c r="X446" s="2"/>
      <c r="Y446" s="2"/>
      <c r="Z446" s="3"/>
      <c r="AA446" s="49"/>
      <c r="AB446" s="1"/>
    </row>
    <row r="447" customFormat="false" ht="15.75" hidden="false" customHeight="true" outlineLevel="0" collapsed="false">
      <c r="A447" s="1"/>
      <c r="B447" s="1"/>
      <c r="C447" s="1"/>
      <c r="D447" s="2"/>
      <c r="E447" s="2"/>
      <c r="F447" s="2"/>
      <c r="G447" s="2"/>
      <c r="H447" s="2"/>
      <c r="I447" s="2"/>
      <c r="J447" s="2"/>
      <c r="K447" s="2"/>
      <c r="L447" s="2"/>
      <c r="M447" s="2"/>
      <c r="N447" s="2"/>
      <c r="O447" s="2"/>
      <c r="P447" s="2"/>
      <c r="Q447" s="2"/>
      <c r="R447" s="2"/>
      <c r="S447" s="2"/>
      <c r="T447" s="2"/>
      <c r="U447" s="2"/>
      <c r="V447" s="2"/>
      <c r="W447" s="2"/>
      <c r="X447" s="2"/>
      <c r="Y447" s="2"/>
      <c r="Z447" s="3"/>
      <c r="AA447" s="49"/>
      <c r="AB447" s="1"/>
    </row>
    <row r="448" customFormat="false" ht="15.75" hidden="false" customHeight="true" outlineLevel="0" collapsed="false">
      <c r="A448" s="1"/>
      <c r="B448" s="1"/>
      <c r="C448" s="1"/>
      <c r="D448" s="2"/>
      <c r="E448" s="2"/>
      <c r="F448" s="2"/>
      <c r="G448" s="2"/>
      <c r="H448" s="2"/>
      <c r="I448" s="2"/>
      <c r="J448" s="2"/>
      <c r="K448" s="2"/>
      <c r="L448" s="2"/>
      <c r="M448" s="2"/>
      <c r="N448" s="2"/>
      <c r="O448" s="2"/>
      <c r="P448" s="2"/>
      <c r="Q448" s="2"/>
      <c r="R448" s="2"/>
      <c r="S448" s="2"/>
      <c r="T448" s="2"/>
      <c r="U448" s="2"/>
      <c r="V448" s="2"/>
      <c r="W448" s="2"/>
      <c r="X448" s="2"/>
      <c r="Y448" s="2"/>
      <c r="Z448" s="3"/>
      <c r="AA448" s="49"/>
      <c r="AB448" s="1"/>
    </row>
    <row r="449" customFormat="false" ht="15.75" hidden="false" customHeight="true" outlineLevel="0" collapsed="false">
      <c r="A449" s="1"/>
      <c r="B449" s="1"/>
      <c r="C449" s="1"/>
      <c r="D449" s="2"/>
      <c r="E449" s="2"/>
      <c r="F449" s="2"/>
      <c r="G449" s="2"/>
      <c r="H449" s="2"/>
      <c r="I449" s="2"/>
      <c r="J449" s="2"/>
      <c r="K449" s="2"/>
      <c r="L449" s="2"/>
      <c r="M449" s="2"/>
      <c r="N449" s="2"/>
      <c r="O449" s="2"/>
      <c r="P449" s="2"/>
      <c r="Q449" s="2"/>
      <c r="R449" s="2"/>
      <c r="S449" s="2"/>
      <c r="T449" s="2"/>
      <c r="U449" s="2"/>
      <c r="V449" s="2"/>
      <c r="W449" s="2"/>
      <c r="X449" s="2"/>
      <c r="Y449" s="2"/>
      <c r="Z449" s="3"/>
      <c r="AA449" s="49"/>
      <c r="AB449" s="1"/>
    </row>
    <row r="450" customFormat="false" ht="15.75" hidden="false" customHeight="true" outlineLevel="0" collapsed="false">
      <c r="A450" s="1"/>
      <c r="B450" s="1"/>
      <c r="C450" s="1"/>
      <c r="D450" s="2"/>
      <c r="E450" s="2"/>
      <c r="F450" s="2"/>
      <c r="G450" s="2"/>
      <c r="H450" s="2"/>
      <c r="I450" s="2"/>
      <c r="J450" s="2"/>
      <c r="K450" s="2"/>
      <c r="L450" s="2"/>
      <c r="M450" s="2"/>
      <c r="N450" s="2"/>
      <c r="O450" s="2"/>
      <c r="P450" s="2"/>
      <c r="Q450" s="2"/>
      <c r="R450" s="2"/>
      <c r="S450" s="2"/>
      <c r="T450" s="2"/>
      <c r="U450" s="2"/>
      <c r="V450" s="2"/>
      <c r="W450" s="2"/>
      <c r="X450" s="2"/>
      <c r="Y450" s="2"/>
      <c r="Z450" s="3"/>
      <c r="AA450" s="49"/>
      <c r="AB450" s="1"/>
    </row>
    <row r="451" customFormat="false" ht="15.75" hidden="false" customHeight="true" outlineLevel="0" collapsed="false">
      <c r="A451" s="1"/>
      <c r="B451" s="1"/>
      <c r="C451" s="1"/>
      <c r="D451" s="2"/>
      <c r="E451" s="2"/>
      <c r="F451" s="2"/>
      <c r="G451" s="2"/>
      <c r="H451" s="2"/>
      <c r="I451" s="2"/>
      <c r="J451" s="2"/>
      <c r="K451" s="2"/>
      <c r="L451" s="2"/>
      <c r="M451" s="2"/>
      <c r="N451" s="2"/>
      <c r="O451" s="2"/>
      <c r="P451" s="2"/>
      <c r="Q451" s="2"/>
      <c r="R451" s="2"/>
      <c r="S451" s="2"/>
      <c r="T451" s="2"/>
      <c r="U451" s="2"/>
      <c r="V451" s="2"/>
      <c r="W451" s="2"/>
      <c r="X451" s="2"/>
      <c r="Y451" s="2"/>
      <c r="Z451" s="3"/>
      <c r="AA451" s="49"/>
      <c r="AB451" s="1"/>
    </row>
    <row r="452" customFormat="false" ht="15.75" hidden="false" customHeight="true" outlineLevel="0" collapsed="false">
      <c r="A452" s="1"/>
      <c r="B452" s="1"/>
      <c r="C452" s="1"/>
      <c r="D452" s="2"/>
      <c r="E452" s="2"/>
      <c r="F452" s="2"/>
      <c r="G452" s="2"/>
      <c r="H452" s="2"/>
      <c r="I452" s="2"/>
      <c r="J452" s="2"/>
      <c r="K452" s="2"/>
      <c r="L452" s="2"/>
      <c r="M452" s="2"/>
      <c r="N452" s="2"/>
      <c r="O452" s="2"/>
      <c r="P452" s="2"/>
      <c r="Q452" s="2"/>
      <c r="R452" s="2"/>
      <c r="S452" s="2"/>
      <c r="T452" s="2"/>
      <c r="U452" s="2"/>
      <c r="V452" s="2"/>
      <c r="W452" s="2"/>
      <c r="X452" s="2"/>
      <c r="Y452" s="2"/>
      <c r="Z452" s="3"/>
      <c r="AA452" s="49"/>
      <c r="AB452" s="1"/>
    </row>
    <row r="453" customFormat="false" ht="15.75" hidden="false" customHeight="true" outlineLevel="0" collapsed="false">
      <c r="A453" s="1"/>
      <c r="B453" s="1"/>
      <c r="C453" s="1"/>
      <c r="D453" s="2"/>
      <c r="E453" s="2"/>
      <c r="F453" s="2"/>
      <c r="G453" s="2"/>
      <c r="H453" s="2"/>
      <c r="I453" s="2"/>
      <c r="J453" s="2"/>
      <c r="K453" s="2"/>
      <c r="L453" s="2"/>
      <c r="M453" s="2"/>
      <c r="N453" s="2"/>
      <c r="O453" s="2"/>
      <c r="P453" s="2"/>
      <c r="Q453" s="2"/>
      <c r="R453" s="2"/>
      <c r="S453" s="2"/>
      <c r="T453" s="2"/>
      <c r="U453" s="2"/>
      <c r="V453" s="2"/>
      <c r="W453" s="2"/>
      <c r="X453" s="2"/>
      <c r="Y453" s="2"/>
      <c r="Z453" s="3"/>
      <c r="AA453" s="49"/>
      <c r="AB453" s="1"/>
    </row>
    <row r="454" customFormat="false" ht="15.75" hidden="false" customHeight="true" outlineLevel="0" collapsed="false">
      <c r="A454" s="1"/>
      <c r="B454" s="1"/>
      <c r="C454" s="1"/>
      <c r="D454" s="2"/>
      <c r="E454" s="2"/>
      <c r="F454" s="2"/>
      <c r="G454" s="2"/>
      <c r="H454" s="2"/>
      <c r="I454" s="2"/>
      <c r="J454" s="2"/>
      <c r="K454" s="2"/>
      <c r="L454" s="2"/>
      <c r="M454" s="2"/>
      <c r="N454" s="2"/>
      <c r="O454" s="2"/>
      <c r="P454" s="2"/>
      <c r="Q454" s="2"/>
      <c r="R454" s="2"/>
      <c r="S454" s="2"/>
      <c r="T454" s="2"/>
      <c r="U454" s="2"/>
      <c r="V454" s="2"/>
      <c r="W454" s="2"/>
      <c r="X454" s="2"/>
      <c r="Y454" s="2"/>
      <c r="Z454" s="3"/>
      <c r="AA454" s="49"/>
      <c r="AB454" s="1"/>
    </row>
    <row r="455" customFormat="false" ht="15.75" hidden="false" customHeight="true" outlineLevel="0" collapsed="false">
      <c r="A455" s="1"/>
      <c r="B455" s="1"/>
      <c r="C455" s="1"/>
      <c r="D455" s="2"/>
      <c r="E455" s="2"/>
      <c r="F455" s="2"/>
      <c r="G455" s="2"/>
      <c r="H455" s="2"/>
      <c r="I455" s="2"/>
      <c r="J455" s="2"/>
      <c r="K455" s="2"/>
      <c r="L455" s="2"/>
      <c r="M455" s="2"/>
      <c r="N455" s="2"/>
      <c r="O455" s="2"/>
      <c r="P455" s="2"/>
      <c r="Q455" s="2"/>
      <c r="R455" s="2"/>
      <c r="S455" s="2"/>
      <c r="T455" s="2"/>
      <c r="U455" s="2"/>
      <c r="V455" s="2"/>
      <c r="W455" s="2"/>
      <c r="X455" s="2"/>
      <c r="Y455" s="2"/>
      <c r="Z455" s="3"/>
      <c r="AA455" s="49"/>
      <c r="AB455" s="1"/>
    </row>
    <row r="456" customFormat="false" ht="15.75" hidden="false" customHeight="true" outlineLevel="0" collapsed="false">
      <c r="A456" s="1"/>
      <c r="B456" s="1"/>
      <c r="C456" s="1"/>
      <c r="D456" s="2"/>
      <c r="E456" s="2"/>
      <c r="F456" s="2"/>
      <c r="G456" s="2"/>
      <c r="H456" s="2"/>
      <c r="I456" s="2"/>
      <c r="J456" s="2"/>
      <c r="K456" s="2"/>
      <c r="L456" s="2"/>
      <c r="M456" s="2"/>
      <c r="N456" s="2"/>
      <c r="O456" s="2"/>
      <c r="P456" s="2"/>
      <c r="Q456" s="2"/>
      <c r="R456" s="2"/>
      <c r="S456" s="2"/>
      <c r="T456" s="2"/>
      <c r="U456" s="2"/>
      <c r="V456" s="2"/>
      <c r="W456" s="2"/>
      <c r="X456" s="2"/>
      <c r="Y456" s="2"/>
      <c r="Z456" s="3"/>
      <c r="AA456" s="49"/>
      <c r="AB456" s="1"/>
    </row>
    <row r="457" customFormat="false" ht="15.75" hidden="false" customHeight="true" outlineLevel="0" collapsed="false">
      <c r="A457" s="1"/>
      <c r="B457" s="1"/>
      <c r="C457" s="1"/>
      <c r="D457" s="2"/>
      <c r="E457" s="2"/>
      <c r="F457" s="2"/>
      <c r="G457" s="2"/>
      <c r="H457" s="2"/>
      <c r="I457" s="2"/>
      <c r="J457" s="2"/>
      <c r="K457" s="2"/>
      <c r="L457" s="2"/>
      <c r="M457" s="2"/>
      <c r="N457" s="2"/>
      <c r="O457" s="2"/>
      <c r="P457" s="2"/>
      <c r="Q457" s="2"/>
      <c r="R457" s="2"/>
      <c r="S457" s="2"/>
      <c r="T457" s="2"/>
      <c r="U457" s="2"/>
      <c r="V457" s="2"/>
      <c r="W457" s="2"/>
      <c r="X457" s="2"/>
      <c r="Y457" s="2"/>
      <c r="Z457" s="3"/>
      <c r="AA457" s="49"/>
      <c r="AB457" s="1"/>
    </row>
    <row r="458" customFormat="false" ht="15.75" hidden="false" customHeight="true" outlineLevel="0" collapsed="false">
      <c r="A458" s="1"/>
      <c r="B458" s="1"/>
      <c r="C458" s="1"/>
      <c r="D458" s="2"/>
      <c r="E458" s="2"/>
      <c r="F458" s="2"/>
      <c r="G458" s="2"/>
      <c r="H458" s="2"/>
      <c r="I458" s="2"/>
      <c r="J458" s="2"/>
      <c r="K458" s="2"/>
      <c r="L458" s="2"/>
      <c r="M458" s="2"/>
      <c r="N458" s="2"/>
      <c r="O458" s="2"/>
      <c r="P458" s="2"/>
      <c r="Q458" s="2"/>
      <c r="R458" s="2"/>
      <c r="S458" s="2"/>
      <c r="T458" s="2"/>
      <c r="U458" s="2"/>
      <c r="V458" s="2"/>
      <c r="W458" s="2"/>
      <c r="X458" s="2"/>
      <c r="Y458" s="2"/>
      <c r="Z458" s="3"/>
      <c r="AA458" s="49"/>
      <c r="AB458" s="1"/>
    </row>
    <row r="459" customFormat="false" ht="15.75" hidden="false" customHeight="true" outlineLevel="0" collapsed="false">
      <c r="A459" s="1"/>
      <c r="B459" s="1"/>
      <c r="C459" s="1"/>
      <c r="D459" s="2"/>
      <c r="E459" s="2"/>
      <c r="F459" s="2"/>
      <c r="G459" s="2"/>
      <c r="H459" s="2"/>
      <c r="I459" s="2"/>
      <c r="J459" s="2"/>
      <c r="K459" s="2"/>
      <c r="L459" s="2"/>
      <c r="M459" s="2"/>
      <c r="N459" s="2"/>
      <c r="O459" s="2"/>
      <c r="P459" s="2"/>
      <c r="Q459" s="2"/>
      <c r="R459" s="2"/>
      <c r="S459" s="2"/>
      <c r="T459" s="2"/>
      <c r="U459" s="2"/>
      <c r="V459" s="2"/>
      <c r="W459" s="2"/>
      <c r="X459" s="2"/>
      <c r="Y459" s="2"/>
      <c r="Z459" s="3"/>
      <c r="AA459" s="49"/>
      <c r="AB459" s="1"/>
    </row>
    <row r="460" customFormat="false" ht="15.75" hidden="false" customHeight="true" outlineLevel="0" collapsed="false">
      <c r="A460" s="1"/>
      <c r="B460" s="1"/>
      <c r="C460" s="1"/>
      <c r="D460" s="2"/>
      <c r="E460" s="2"/>
      <c r="F460" s="2"/>
      <c r="G460" s="2"/>
      <c r="H460" s="2"/>
      <c r="I460" s="2"/>
      <c r="J460" s="2"/>
      <c r="K460" s="2"/>
      <c r="L460" s="2"/>
      <c r="M460" s="2"/>
      <c r="N460" s="2"/>
      <c r="O460" s="2"/>
      <c r="P460" s="2"/>
      <c r="Q460" s="2"/>
      <c r="R460" s="2"/>
      <c r="S460" s="2"/>
      <c r="T460" s="2"/>
      <c r="U460" s="2"/>
      <c r="V460" s="2"/>
      <c r="W460" s="2"/>
      <c r="X460" s="2"/>
      <c r="Y460" s="2"/>
      <c r="Z460" s="3"/>
      <c r="AA460" s="49"/>
      <c r="AB460" s="1"/>
    </row>
    <row r="461" customFormat="false" ht="15.75" hidden="false" customHeight="true" outlineLevel="0" collapsed="false">
      <c r="A461" s="1"/>
      <c r="B461" s="1"/>
      <c r="C461" s="1"/>
      <c r="D461" s="2"/>
      <c r="E461" s="2"/>
      <c r="F461" s="2"/>
      <c r="G461" s="2"/>
      <c r="H461" s="2"/>
      <c r="I461" s="2"/>
      <c r="J461" s="2"/>
      <c r="K461" s="2"/>
      <c r="L461" s="2"/>
      <c r="M461" s="2"/>
      <c r="N461" s="2"/>
      <c r="O461" s="2"/>
      <c r="P461" s="2"/>
      <c r="Q461" s="2"/>
      <c r="R461" s="2"/>
      <c r="S461" s="2"/>
      <c r="T461" s="2"/>
      <c r="U461" s="2"/>
      <c r="V461" s="2"/>
      <c r="W461" s="2"/>
      <c r="X461" s="2"/>
      <c r="Y461" s="2"/>
      <c r="Z461" s="3"/>
      <c r="AA461" s="49"/>
      <c r="AB461" s="1"/>
    </row>
    <row r="462" customFormat="false" ht="15.75" hidden="false" customHeight="true" outlineLevel="0" collapsed="false">
      <c r="A462" s="1"/>
      <c r="B462" s="1"/>
      <c r="C462" s="1"/>
      <c r="D462" s="2"/>
      <c r="E462" s="2"/>
      <c r="F462" s="2"/>
      <c r="G462" s="2"/>
      <c r="H462" s="2"/>
      <c r="I462" s="2"/>
      <c r="J462" s="2"/>
      <c r="K462" s="2"/>
      <c r="L462" s="2"/>
      <c r="M462" s="2"/>
      <c r="N462" s="2"/>
      <c r="O462" s="2"/>
      <c r="P462" s="2"/>
      <c r="Q462" s="2"/>
      <c r="R462" s="2"/>
      <c r="S462" s="2"/>
      <c r="T462" s="2"/>
      <c r="U462" s="2"/>
      <c r="V462" s="2"/>
      <c r="W462" s="2"/>
      <c r="X462" s="2"/>
      <c r="Y462" s="2"/>
      <c r="Z462" s="3"/>
      <c r="AA462" s="49"/>
      <c r="AB462" s="1"/>
    </row>
    <row r="463" customFormat="false" ht="15.75" hidden="false" customHeight="true" outlineLevel="0" collapsed="false">
      <c r="A463" s="1"/>
      <c r="B463" s="1"/>
      <c r="C463" s="1"/>
      <c r="D463" s="2"/>
      <c r="E463" s="2"/>
      <c r="F463" s="2"/>
      <c r="G463" s="2"/>
      <c r="H463" s="2"/>
      <c r="I463" s="2"/>
      <c r="J463" s="2"/>
      <c r="K463" s="2"/>
      <c r="L463" s="2"/>
      <c r="M463" s="2"/>
      <c r="N463" s="2"/>
      <c r="O463" s="2"/>
      <c r="P463" s="2"/>
      <c r="Q463" s="2"/>
      <c r="R463" s="2"/>
      <c r="S463" s="2"/>
      <c r="T463" s="2"/>
      <c r="U463" s="2"/>
      <c r="V463" s="2"/>
      <c r="W463" s="2"/>
      <c r="X463" s="2"/>
      <c r="Y463" s="2"/>
      <c r="Z463" s="3"/>
      <c r="AA463" s="49"/>
      <c r="AB463" s="1"/>
    </row>
    <row r="464" customFormat="false" ht="15.75" hidden="false" customHeight="true" outlineLevel="0" collapsed="false">
      <c r="A464" s="1"/>
      <c r="B464" s="1"/>
      <c r="C464" s="1"/>
      <c r="D464" s="2"/>
      <c r="E464" s="2"/>
      <c r="F464" s="2"/>
      <c r="G464" s="2"/>
      <c r="H464" s="2"/>
      <c r="I464" s="2"/>
      <c r="J464" s="2"/>
      <c r="K464" s="2"/>
      <c r="L464" s="2"/>
      <c r="M464" s="2"/>
      <c r="N464" s="2"/>
      <c r="O464" s="2"/>
      <c r="P464" s="2"/>
      <c r="Q464" s="2"/>
      <c r="R464" s="2"/>
      <c r="S464" s="2"/>
      <c r="T464" s="2"/>
      <c r="U464" s="2"/>
      <c r="V464" s="2"/>
      <c r="W464" s="2"/>
      <c r="X464" s="2"/>
      <c r="Y464" s="2"/>
      <c r="Z464" s="3"/>
      <c r="AA464" s="49"/>
      <c r="AB464" s="1"/>
    </row>
    <row r="465" customFormat="false" ht="15.75" hidden="false" customHeight="true" outlineLevel="0" collapsed="false">
      <c r="A465" s="1"/>
      <c r="B465" s="1"/>
      <c r="C465" s="1"/>
      <c r="D465" s="2"/>
      <c r="E465" s="2"/>
      <c r="F465" s="2"/>
      <c r="G465" s="2"/>
      <c r="H465" s="2"/>
      <c r="I465" s="2"/>
      <c r="J465" s="2"/>
      <c r="K465" s="2"/>
      <c r="L465" s="2"/>
      <c r="M465" s="2"/>
      <c r="N465" s="2"/>
      <c r="O465" s="2"/>
      <c r="P465" s="2"/>
      <c r="Q465" s="2"/>
      <c r="R465" s="2"/>
      <c r="S465" s="2"/>
      <c r="T465" s="2"/>
      <c r="U465" s="2"/>
      <c r="V465" s="2"/>
      <c r="W465" s="2"/>
      <c r="X465" s="2"/>
      <c r="Y465" s="2"/>
      <c r="Z465" s="3"/>
      <c r="AA465" s="49"/>
      <c r="AB465" s="1"/>
    </row>
    <row r="466" customFormat="false" ht="15.75" hidden="false" customHeight="true" outlineLevel="0" collapsed="false">
      <c r="A466" s="1"/>
      <c r="B466" s="1"/>
      <c r="C466" s="1"/>
      <c r="D466" s="2"/>
      <c r="E466" s="2"/>
      <c r="F466" s="2"/>
      <c r="G466" s="2"/>
      <c r="H466" s="2"/>
      <c r="I466" s="2"/>
      <c r="J466" s="2"/>
      <c r="K466" s="2"/>
      <c r="L466" s="2"/>
      <c r="M466" s="2"/>
      <c r="N466" s="2"/>
      <c r="O466" s="2"/>
      <c r="P466" s="2"/>
      <c r="Q466" s="2"/>
      <c r="R466" s="2"/>
      <c r="S466" s="2"/>
      <c r="T466" s="2"/>
      <c r="U466" s="2"/>
      <c r="V466" s="2"/>
      <c r="W466" s="2"/>
      <c r="X466" s="2"/>
      <c r="Y466" s="2"/>
      <c r="Z466" s="3"/>
      <c r="AA466" s="49"/>
      <c r="AB466" s="1"/>
    </row>
    <row r="467" customFormat="false" ht="15.75" hidden="false" customHeight="true" outlineLevel="0" collapsed="false">
      <c r="A467" s="1"/>
      <c r="B467" s="1"/>
      <c r="C467" s="1"/>
      <c r="D467" s="2"/>
      <c r="E467" s="2"/>
      <c r="F467" s="2"/>
      <c r="G467" s="2"/>
      <c r="H467" s="2"/>
      <c r="I467" s="2"/>
      <c r="J467" s="2"/>
      <c r="K467" s="2"/>
      <c r="L467" s="2"/>
      <c r="M467" s="2"/>
      <c r="N467" s="2"/>
      <c r="O467" s="2"/>
      <c r="P467" s="2"/>
      <c r="Q467" s="2"/>
      <c r="R467" s="2"/>
      <c r="S467" s="2"/>
      <c r="T467" s="2"/>
      <c r="U467" s="2"/>
      <c r="V467" s="2"/>
      <c r="W467" s="2"/>
      <c r="X467" s="2"/>
      <c r="Y467" s="2"/>
      <c r="Z467" s="3"/>
      <c r="AA467" s="49"/>
      <c r="AB467" s="1"/>
    </row>
    <row r="468" customFormat="false" ht="15.75" hidden="false" customHeight="true" outlineLevel="0" collapsed="false">
      <c r="A468" s="1"/>
      <c r="B468" s="1"/>
      <c r="C468" s="1"/>
      <c r="D468" s="2"/>
      <c r="E468" s="2"/>
      <c r="F468" s="2"/>
      <c r="G468" s="2"/>
      <c r="H468" s="2"/>
      <c r="I468" s="2"/>
      <c r="J468" s="2"/>
      <c r="K468" s="2"/>
      <c r="L468" s="2"/>
      <c r="M468" s="2"/>
      <c r="N468" s="2"/>
      <c r="O468" s="2"/>
      <c r="P468" s="2"/>
      <c r="Q468" s="2"/>
      <c r="R468" s="2"/>
      <c r="S468" s="2"/>
      <c r="T468" s="2"/>
      <c r="U468" s="2"/>
      <c r="V468" s="2"/>
      <c r="W468" s="2"/>
      <c r="X468" s="2"/>
      <c r="Y468" s="2"/>
      <c r="Z468" s="3"/>
      <c r="AA468" s="49"/>
      <c r="AB468" s="1"/>
    </row>
    <row r="469" customFormat="false" ht="15.75" hidden="false" customHeight="true" outlineLevel="0" collapsed="false">
      <c r="A469" s="1"/>
      <c r="B469" s="1"/>
      <c r="C469" s="1"/>
      <c r="D469" s="2"/>
      <c r="E469" s="2"/>
      <c r="F469" s="2"/>
      <c r="G469" s="2"/>
      <c r="H469" s="2"/>
      <c r="I469" s="2"/>
      <c r="J469" s="2"/>
      <c r="K469" s="2"/>
      <c r="L469" s="2"/>
      <c r="M469" s="2"/>
      <c r="N469" s="2"/>
      <c r="O469" s="2"/>
      <c r="P469" s="2"/>
      <c r="Q469" s="2"/>
      <c r="R469" s="2"/>
      <c r="S469" s="2"/>
      <c r="T469" s="2"/>
      <c r="U469" s="2"/>
      <c r="V469" s="2"/>
      <c r="W469" s="2"/>
      <c r="X469" s="2"/>
      <c r="Y469" s="2"/>
      <c r="Z469" s="3"/>
      <c r="AA469" s="49"/>
      <c r="AB469" s="1"/>
    </row>
    <row r="470" customFormat="false" ht="15.75" hidden="false" customHeight="true" outlineLevel="0" collapsed="false">
      <c r="A470" s="1"/>
      <c r="B470" s="1"/>
      <c r="C470" s="1"/>
      <c r="D470" s="2"/>
      <c r="E470" s="2"/>
      <c r="F470" s="2"/>
      <c r="G470" s="2"/>
      <c r="H470" s="2"/>
      <c r="I470" s="2"/>
      <c r="J470" s="2"/>
      <c r="K470" s="2"/>
      <c r="L470" s="2"/>
      <c r="M470" s="2"/>
      <c r="N470" s="2"/>
      <c r="O470" s="2"/>
      <c r="P470" s="2"/>
      <c r="Q470" s="2"/>
      <c r="R470" s="2"/>
      <c r="S470" s="2"/>
      <c r="T470" s="2"/>
      <c r="U470" s="2"/>
      <c r="V470" s="2"/>
      <c r="W470" s="2"/>
      <c r="X470" s="2"/>
      <c r="Y470" s="2"/>
      <c r="Z470" s="3"/>
      <c r="AA470" s="49"/>
      <c r="AB470" s="1"/>
    </row>
    <row r="471" customFormat="false" ht="15.75" hidden="false" customHeight="true" outlineLevel="0" collapsed="false">
      <c r="A471" s="1"/>
      <c r="B471" s="1"/>
      <c r="C471" s="1"/>
      <c r="D471" s="2"/>
      <c r="E471" s="2"/>
      <c r="F471" s="2"/>
      <c r="G471" s="2"/>
      <c r="H471" s="2"/>
      <c r="I471" s="2"/>
      <c r="J471" s="2"/>
      <c r="K471" s="2"/>
      <c r="L471" s="2"/>
      <c r="M471" s="2"/>
      <c r="N471" s="2"/>
      <c r="O471" s="2"/>
      <c r="P471" s="2"/>
      <c r="Q471" s="2"/>
      <c r="R471" s="2"/>
      <c r="S471" s="2"/>
      <c r="T471" s="2"/>
      <c r="U471" s="2"/>
      <c r="V471" s="2"/>
      <c r="W471" s="2"/>
      <c r="X471" s="2"/>
      <c r="Y471" s="2"/>
      <c r="Z471" s="3"/>
      <c r="AA471" s="49"/>
      <c r="AB471" s="1"/>
    </row>
    <row r="472" customFormat="false" ht="15.75" hidden="false" customHeight="true" outlineLevel="0" collapsed="false">
      <c r="A472" s="1"/>
      <c r="B472" s="1"/>
      <c r="C472" s="1"/>
      <c r="D472" s="2"/>
      <c r="E472" s="2"/>
      <c r="F472" s="2"/>
      <c r="G472" s="2"/>
      <c r="H472" s="2"/>
      <c r="I472" s="2"/>
      <c r="J472" s="2"/>
      <c r="K472" s="2"/>
      <c r="L472" s="2"/>
      <c r="M472" s="2"/>
      <c r="N472" s="2"/>
      <c r="O472" s="2"/>
      <c r="P472" s="2"/>
      <c r="Q472" s="2"/>
      <c r="R472" s="2"/>
      <c r="S472" s="2"/>
      <c r="T472" s="2"/>
      <c r="U472" s="2"/>
      <c r="V472" s="2"/>
      <c r="W472" s="2"/>
      <c r="X472" s="2"/>
      <c r="Y472" s="2"/>
      <c r="Z472" s="3"/>
      <c r="AA472" s="49"/>
      <c r="AB472" s="1"/>
    </row>
    <row r="473" customFormat="false" ht="15.75" hidden="false" customHeight="true" outlineLevel="0" collapsed="false">
      <c r="A473" s="1"/>
      <c r="B473" s="1"/>
      <c r="C473" s="1"/>
      <c r="D473" s="2"/>
      <c r="E473" s="2"/>
      <c r="F473" s="2"/>
      <c r="G473" s="2"/>
      <c r="H473" s="2"/>
      <c r="I473" s="2"/>
      <c r="J473" s="2"/>
      <c r="K473" s="2"/>
      <c r="L473" s="2"/>
      <c r="M473" s="2"/>
      <c r="N473" s="2"/>
      <c r="O473" s="2"/>
      <c r="P473" s="2"/>
      <c r="Q473" s="2"/>
      <c r="R473" s="2"/>
      <c r="S473" s="2"/>
      <c r="T473" s="2"/>
      <c r="U473" s="2"/>
      <c r="V473" s="2"/>
      <c r="W473" s="2"/>
      <c r="X473" s="2"/>
      <c r="Y473" s="2"/>
      <c r="Z473" s="3"/>
      <c r="AA473" s="49"/>
      <c r="AB473" s="1"/>
    </row>
    <row r="474" customFormat="false" ht="15.75" hidden="false" customHeight="true" outlineLevel="0" collapsed="false">
      <c r="A474" s="1"/>
      <c r="B474" s="1"/>
      <c r="C474" s="1"/>
      <c r="D474" s="2"/>
      <c r="E474" s="2"/>
      <c r="F474" s="2"/>
      <c r="G474" s="2"/>
      <c r="H474" s="2"/>
      <c r="I474" s="2"/>
      <c r="J474" s="2"/>
      <c r="K474" s="2"/>
      <c r="L474" s="2"/>
      <c r="M474" s="2"/>
      <c r="N474" s="2"/>
      <c r="O474" s="2"/>
      <c r="P474" s="2"/>
      <c r="Q474" s="2"/>
      <c r="R474" s="2"/>
      <c r="S474" s="2"/>
      <c r="T474" s="2"/>
      <c r="U474" s="2"/>
      <c r="V474" s="2"/>
      <c r="W474" s="2"/>
      <c r="X474" s="2"/>
      <c r="Y474" s="2"/>
      <c r="Z474" s="3"/>
      <c r="AA474" s="49"/>
      <c r="AB474" s="1"/>
    </row>
    <row r="475" customFormat="false" ht="15.75" hidden="false" customHeight="true" outlineLevel="0" collapsed="false">
      <c r="A475" s="1"/>
      <c r="B475" s="1"/>
      <c r="C475" s="1"/>
      <c r="D475" s="2"/>
      <c r="E475" s="2"/>
      <c r="F475" s="2"/>
      <c r="G475" s="2"/>
      <c r="H475" s="2"/>
      <c r="I475" s="2"/>
      <c r="J475" s="2"/>
      <c r="K475" s="2"/>
      <c r="L475" s="2"/>
      <c r="M475" s="2"/>
      <c r="N475" s="2"/>
      <c r="O475" s="2"/>
      <c r="P475" s="2"/>
      <c r="Q475" s="2"/>
      <c r="R475" s="2"/>
      <c r="S475" s="2"/>
      <c r="T475" s="2"/>
      <c r="U475" s="2"/>
      <c r="V475" s="2"/>
      <c r="W475" s="2"/>
      <c r="X475" s="2"/>
      <c r="Y475" s="2"/>
      <c r="Z475" s="3"/>
      <c r="AA475" s="49"/>
      <c r="AB475" s="1"/>
    </row>
    <row r="476" customFormat="false" ht="15.75" hidden="false" customHeight="true" outlineLevel="0" collapsed="false">
      <c r="A476" s="1"/>
      <c r="B476" s="1"/>
      <c r="C476" s="1"/>
      <c r="D476" s="2"/>
      <c r="E476" s="2"/>
      <c r="F476" s="2"/>
      <c r="G476" s="2"/>
      <c r="H476" s="2"/>
      <c r="I476" s="2"/>
      <c r="J476" s="2"/>
      <c r="K476" s="2"/>
      <c r="L476" s="2"/>
      <c r="M476" s="2"/>
      <c r="N476" s="2"/>
      <c r="O476" s="2"/>
      <c r="P476" s="2"/>
      <c r="Q476" s="2"/>
      <c r="R476" s="2"/>
      <c r="S476" s="2"/>
      <c r="T476" s="2"/>
      <c r="U476" s="2"/>
      <c r="V476" s="2"/>
      <c r="W476" s="2"/>
      <c r="X476" s="2"/>
      <c r="Y476" s="2"/>
      <c r="Z476" s="3"/>
      <c r="AA476" s="49"/>
      <c r="AB476" s="1"/>
    </row>
    <row r="477" customFormat="false" ht="15.75" hidden="false" customHeight="true" outlineLevel="0" collapsed="false">
      <c r="A477" s="1"/>
      <c r="B477" s="1"/>
      <c r="C477" s="1"/>
      <c r="D477" s="2"/>
      <c r="E477" s="2"/>
      <c r="F477" s="2"/>
      <c r="G477" s="2"/>
      <c r="H477" s="2"/>
      <c r="I477" s="2"/>
      <c r="J477" s="2"/>
      <c r="K477" s="2"/>
      <c r="L477" s="2"/>
      <c r="M477" s="2"/>
      <c r="N477" s="2"/>
      <c r="O477" s="2"/>
      <c r="P477" s="2"/>
      <c r="Q477" s="2"/>
      <c r="R477" s="2"/>
      <c r="S477" s="2"/>
      <c r="T477" s="2"/>
      <c r="U477" s="2"/>
      <c r="V477" s="2"/>
      <c r="W477" s="2"/>
      <c r="X477" s="2"/>
      <c r="Y477" s="2"/>
      <c r="Z477" s="3"/>
      <c r="AA477" s="49"/>
      <c r="AB477" s="1"/>
    </row>
    <row r="478" customFormat="false" ht="15.75" hidden="false" customHeight="true" outlineLevel="0" collapsed="false">
      <c r="A478" s="1"/>
      <c r="B478" s="1"/>
      <c r="C478" s="1"/>
      <c r="D478" s="2"/>
      <c r="E478" s="2"/>
      <c r="F478" s="2"/>
      <c r="G478" s="2"/>
      <c r="H478" s="2"/>
      <c r="I478" s="2"/>
      <c r="J478" s="2"/>
      <c r="K478" s="2"/>
      <c r="L478" s="2"/>
      <c r="M478" s="2"/>
      <c r="N478" s="2"/>
      <c r="O478" s="2"/>
      <c r="P478" s="2"/>
      <c r="Q478" s="2"/>
      <c r="R478" s="2"/>
      <c r="S478" s="2"/>
      <c r="T478" s="2"/>
      <c r="U478" s="2"/>
      <c r="V478" s="2"/>
      <c r="W478" s="2"/>
      <c r="X478" s="2"/>
      <c r="Y478" s="2"/>
      <c r="Z478" s="3"/>
      <c r="AA478" s="49"/>
      <c r="AB478" s="1"/>
    </row>
    <row r="479" customFormat="false" ht="15.75" hidden="false" customHeight="true" outlineLevel="0" collapsed="false">
      <c r="A479" s="1"/>
      <c r="B479" s="1"/>
      <c r="C479" s="1"/>
      <c r="D479" s="2"/>
      <c r="E479" s="2"/>
      <c r="F479" s="2"/>
      <c r="G479" s="2"/>
      <c r="H479" s="2"/>
      <c r="I479" s="2"/>
      <c r="J479" s="2"/>
      <c r="K479" s="2"/>
      <c r="L479" s="2"/>
      <c r="M479" s="2"/>
      <c r="N479" s="2"/>
      <c r="O479" s="2"/>
      <c r="P479" s="2"/>
      <c r="Q479" s="2"/>
      <c r="R479" s="2"/>
      <c r="S479" s="2"/>
      <c r="T479" s="2"/>
      <c r="U479" s="2"/>
      <c r="V479" s="2"/>
      <c r="W479" s="2"/>
      <c r="X479" s="2"/>
      <c r="Y479" s="2"/>
      <c r="Z479" s="3"/>
      <c r="AA479" s="49"/>
      <c r="AB479" s="1"/>
    </row>
    <row r="480" customFormat="false" ht="15.75" hidden="false" customHeight="true" outlineLevel="0" collapsed="false">
      <c r="A480" s="1"/>
      <c r="B480" s="1"/>
      <c r="C480" s="1"/>
      <c r="D480" s="2"/>
      <c r="E480" s="2"/>
      <c r="F480" s="2"/>
      <c r="G480" s="2"/>
      <c r="H480" s="2"/>
      <c r="I480" s="2"/>
      <c r="J480" s="2"/>
      <c r="K480" s="2"/>
      <c r="L480" s="2"/>
      <c r="M480" s="2"/>
      <c r="N480" s="2"/>
      <c r="O480" s="2"/>
      <c r="P480" s="2"/>
      <c r="Q480" s="2"/>
      <c r="R480" s="2"/>
      <c r="S480" s="2"/>
      <c r="T480" s="2"/>
      <c r="U480" s="2"/>
      <c r="V480" s="2"/>
      <c r="W480" s="2"/>
      <c r="X480" s="2"/>
      <c r="Y480" s="2"/>
      <c r="Z480" s="3"/>
      <c r="AA480" s="49"/>
      <c r="AB480" s="1"/>
    </row>
    <row r="481" customFormat="false" ht="15.75" hidden="false" customHeight="true" outlineLevel="0" collapsed="false">
      <c r="A481" s="1"/>
      <c r="B481" s="1"/>
      <c r="C481" s="1"/>
      <c r="D481" s="2"/>
      <c r="E481" s="2"/>
      <c r="F481" s="2"/>
      <c r="G481" s="2"/>
      <c r="H481" s="2"/>
      <c r="I481" s="2"/>
      <c r="J481" s="2"/>
      <c r="K481" s="2"/>
      <c r="L481" s="2"/>
      <c r="M481" s="2"/>
      <c r="N481" s="2"/>
      <c r="O481" s="2"/>
      <c r="P481" s="2"/>
      <c r="Q481" s="2"/>
      <c r="R481" s="2"/>
      <c r="S481" s="2"/>
      <c r="T481" s="2"/>
      <c r="U481" s="2"/>
      <c r="V481" s="2"/>
      <c r="W481" s="2"/>
      <c r="X481" s="2"/>
      <c r="Y481" s="2"/>
      <c r="Z481" s="3"/>
      <c r="AA481" s="49"/>
      <c r="AB481" s="1"/>
    </row>
    <row r="482" customFormat="false" ht="15.75" hidden="false" customHeight="true" outlineLevel="0" collapsed="false">
      <c r="A482" s="1"/>
      <c r="B482" s="1"/>
      <c r="C482" s="1"/>
      <c r="D482" s="2"/>
      <c r="E482" s="2"/>
      <c r="F482" s="2"/>
      <c r="G482" s="2"/>
      <c r="H482" s="2"/>
      <c r="I482" s="2"/>
      <c r="J482" s="2"/>
      <c r="K482" s="2"/>
      <c r="L482" s="2"/>
      <c r="M482" s="2"/>
      <c r="N482" s="2"/>
      <c r="O482" s="2"/>
      <c r="P482" s="2"/>
      <c r="Q482" s="2"/>
      <c r="R482" s="2"/>
      <c r="S482" s="2"/>
      <c r="T482" s="2"/>
      <c r="U482" s="2"/>
      <c r="V482" s="2"/>
      <c r="W482" s="2"/>
      <c r="X482" s="2"/>
      <c r="Y482" s="2"/>
      <c r="Z482" s="3"/>
      <c r="AA482" s="49"/>
      <c r="AB482" s="1"/>
    </row>
    <row r="483" customFormat="false" ht="15.75" hidden="false" customHeight="true" outlineLevel="0" collapsed="false">
      <c r="A483" s="1"/>
      <c r="B483" s="1"/>
      <c r="C483" s="1"/>
      <c r="D483" s="2"/>
      <c r="E483" s="2"/>
      <c r="F483" s="2"/>
      <c r="G483" s="2"/>
      <c r="H483" s="2"/>
      <c r="I483" s="2"/>
      <c r="J483" s="2"/>
      <c r="K483" s="2"/>
      <c r="L483" s="2"/>
      <c r="M483" s="2"/>
      <c r="N483" s="2"/>
      <c r="O483" s="2"/>
      <c r="P483" s="2"/>
      <c r="Q483" s="2"/>
      <c r="R483" s="2"/>
      <c r="S483" s="2"/>
      <c r="T483" s="2"/>
      <c r="U483" s="2"/>
      <c r="V483" s="2"/>
      <c r="W483" s="2"/>
      <c r="X483" s="2"/>
      <c r="Y483" s="2"/>
      <c r="Z483" s="3"/>
      <c r="AA483" s="49"/>
      <c r="AB483" s="1"/>
    </row>
    <row r="484" customFormat="false" ht="15.75" hidden="false" customHeight="true" outlineLevel="0" collapsed="false">
      <c r="A484" s="1"/>
      <c r="B484" s="1"/>
      <c r="C484" s="1"/>
      <c r="D484" s="2"/>
      <c r="E484" s="2"/>
      <c r="F484" s="2"/>
      <c r="G484" s="2"/>
      <c r="H484" s="2"/>
      <c r="I484" s="2"/>
      <c r="J484" s="2"/>
      <c r="K484" s="2"/>
      <c r="L484" s="2"/>
      <c r="M484" s="2"/>
      <c r="N484" s="2"/>
      <c r="O484" s="2"/>
      <c r="P484" s="2"/>
      <c r="Q484" s="2"/>
      <c r="R484" s="2"/>
      <c r="S484" s="2"/>
      <c r="T484" s="2"/>
      <c r="U484" s="2"/>
      <c r="V484" s="2"/>
      <c r="W484" s="2"/>
      <c r="X484" s="2"/>
      <c r="Y484" s="2"/>
      <c r="Z484" s="3"/>
      <c r="AA484" s="49"/>
      <c r="AB484" s="1"/>
    </row>
    <row r="485" customFormat="false" ht="15.75" hidden="false" customHeight="true" outlineLevel="0" collapsed="false">
      <c r="A485" s="1"/>
      <c r="B485" s="1"/>
      <c r="C485" s="1"/>
      <c r="D485" s="2"/>
      <c r="E485" s="2"/>
      <c r="F485" s="2"/>
      <c r="G485" s="2"/>
      <c r="H485" s="2"/>
      <c r="I485" s="2"/>
      <c r="J485" s="2"/>
      <c r="K485" s="2"/>
      <c r="L485" s="2"/>
      <c r="M485" s="2"/>
      <c r="N485" s="2"/>
      <c r="O485" s="2"/>
      <c r="P485" s="2"/>
      <c r="Q485" s="2"/>
      <c r="R485" s="2"/>
      <c r="S485" s="2"/>
      <c r="T485" s="2"/>
      <c r="U485" s="2"/>
      <c r="V485" s="2"/>
      <c r="W485" s="2"/>
      <c r="X485" s="2"/>
      <c r="Y485" s="2"/>
      <c r="Z485" s="3"/>
      <c r="AA485" s="49"/>
      <c r="AB485" s="1"/>
    </row>
    <row r="486" customFormat="false" ht="15.75" hidden="false" customHeight="true" outlineLevel="0" collapsed="false">
      <c r="A486" s="1"/>
      <c r="B486" s="1"/>
      <c r="C486" s="1"/>
      <c r="D486" s="2"/>
      <c r="E486" s="2"/>
      <c r="F486" s="2"/>
      <c r="G486" s="2"/>
      <c r="H486" s="2"/>
      <c r="I486" s="2"/>
      <c r="J486" s="2"/>
      <c r="K486" s="2"/>
      <c r="L486" s="2"/>
      <c r="M486" s="2"/>
      <c r="N486" s="2"/>
      <c r="O486" s="2"/>
      <c r="P486" s="2"/>
      <c r="Q486" s="2"/>
      <c r="R486" s="2"/>
      <c r="S486" s="2"/>
      <c r="T486" s="2"/>
      <c r="U486" s="2"/>
      <c r="V486" s="2"/>
      <c r="W486" s="2"/>
      <c r="X486" s="2"/>
      <c r="Y486" s="2"/>
      <c r="Z486" s="3"/>
      <c r="AA486" s="49"/>
      <c r="AB486" s="1"/>
    </row>
    <row r="487" customFormat="false" ht="15.75" hidden="false" customHeight="true" outlineLevel="0" collapsed="false">
      <c r="A487" s="1"/>
      <c r="B487" s="1"/>
      <c r="C487" s="1"/>
      <c r="D487" s="2"/>
      <c r="E487" s="2"/>
      <c r="F487" s="2"/>
      <c r="G487" s="2"/>
      <c r="H487" s="2"/>
      <c r="I487" s="2"/>
      <c r="J487" s="2"/>
      <c r="K487" s="2"/>
      <c r="L487" s="2"/>
      <c r="M487" s="2"/>
      <c r="N487" s="2"/>
      <c r="O487" s="2"/>
      <c r="P487" s="2"/>
      <c r="Q487" s="2"/>
      <c r="R487" s="2"/>
      <c r="S487" s="2"/>
      <c r="T487" s="2"/>
      <c r="U487" s="2"/>
      <c r="V487" s="2"/>
      <c r="W487" s="2"/>
      <c r="X487" s="2"/>
      <c r="Y487" s="2"/>
      <c r="Z487" s="3"/>
      <c r="AA487" s="49"/>
      <c r="AB487" s="1"/>
    </row>
    <row r="488" customFormat="false" ht="15.75" hidden="false" customHeight="true" outlineLevel="0" collapsed="false">
      <c r="A488" s="1"/>
      <c r="B488" s="1"/>
      <c r="C488" s="1"/>
      <c r="D488" s="2"/>
      <c r="E488" s="2"/>
      <c r="F488" s="2"/>
      <c r="G488" s="2"/>
      <c r="H488" s="2"/>
      <c r="I488" s="2"/>
      <c r="J488" s="2"/>
      <c r="K488" s="2"/>
      <c r="L488" s="2"/>
      <c r="M488" s="2"/>
      <c r="N488" s="2"/>
      <c r="O488" s="2"/>
      <c r="P488" s="2"/>
      <c r="Q488" s="2"/>
      <c r="R488" s="2"/>
      <c r="S488" s="2"/>
      <c r="T488" s="2"/>
      <c r="U488" s="2"/>
      <c r="V488" s="2"/>
      <c r="W488" s="2"/>
      <c r="X488" s="2"/>
      <c r="Y488" s="2"/>
      <c r="Z488" s="3"/>
      <c r="AA488" s="49"/>
      <c r="AB488" s="1"/>
    </row>
    <row r="489" customFormat="false" ht="15.75" hidden="false" customHeight="true" outlineLevel="0" collapsed="false">
      <c r="A489" s="1"/>
      <c r="B489" s="1"/>
      <c r="C489" s="1"/>
      <c r="D489" s="2"/>
      <c r="E489" s="2"/>
      <c r="F489" s="2"/>
      <c r="G489" s="2"/>
      <c r="H489" s="2"/>
      <c r="I489" s="2"/>
      <c r="J489" s="2"/>
      <c r="K489" s="2"/>
      <c r="L489" s="2"/>
      <c r="M489" s="2"/>
      <c r="N489" s="2"/>
      <c r="O489" s="2"/>
      <c r="P489" s="2"/>
      <c r="Q489" s="2"/>
      <c r="R489" s="2"/>
      <c r="S489" s="2"/>
      <c r="T489" s="2"/>
      <c r="U489" s="2"/>
      <c r="V489" s="2"/>
      <c r="W489" s="2"/>
      <c r="X489" s="2"/>
      <c r="Y489" s="2"/>
      <c r="Z489" s="3"/>
      <c r="AA489" s="49"/>
      <c r="AB489" s="1"/>
    </row>
    <row r="490" customFormat="false" ht="15.75" hidden="false" customHeight="true" outlineLevel="0" collapsed="false">
      <c r="A490" s="1"/>
      <c r="B490" s="1"/>
      <c r="C490" s="1"/>
      <c r="D490" s="2"/>
      <c r="E490" s="2"/>
      <c r="F490" s="2"/>
      <c r="G490" s="2"/>
      <c r="H490" s="2"/>
      <c r="I490" s="2"/>
      <c r="J490" s="2"/>
      <c r="K490" s="2"/>
      <c r="L490" s="2"/>
      <c r="M490" s="2"/>
      <c r="N490" s="2"/>
      <c r="O490" s="2"/>
      <c r="P490" s="2"/>
      <c r="Q490" s="2"/>
      <c r="R490" s="2"/>
      <c r="S490" s="2"/>
      <c r="T490" s="2"/>
      <c r="U490" s="2"/>
      <c r="V490" s="2"/>
      <c r="W490" s="2"/>
      <c r="X490" s="2"/>
      <c r="Y490" s="2"/>
      <c r="Z490" s="3"/>
      <c r="AA490" s="49"/>
      <c r="AB490" s="1"/>
    </row>
    <row r="491" customFormat="false" ht="15.75" hidden="false" customHeight="true" outlineLevel="0" collapsed="false">
      <c r="A491" s="1"/>
      <c r="B491" s="1"/>
      <c r="C491" s="1"/>
      <c r="D491" s="2"/>
      <c r="E491" s="2"/>
      <c r="F491" s="2"/>
      <c r="G491" s="2"/>
      <c r="H491" s="2"/>
      <c r="I491" s="2"/>
      <c r="J491" s="2"/>
      <c r="K491" s="2"/>
      <c r="L491" s="2"/>
      <c r="M491" s="2"/>
      <c r="N491" s="2"/>
      <c r="O491" s="2"/>
      <c r="P491" s="2"/>
      <c r="Q491" s="2"/>
      <c r="R491" s="2"/>
      <c r="S491" s="2"/>
      <c r="T491" s="2"/>
      <c r="U491" s="2"/>
      <c r="V491" s="2"/>
      <c r="W491" s="2"/>
      <c r="X491" s="2"/>
      <c r="Y491" s="2"/>
      <c r="Z491" s="3"/>
      <c r="AA491" s="49"/>
      <c r="AB491" s="1"/>
    </row>
    <row r="492" customFormat="false" ht="15.75" hidden="false" customHeight="true" outlineLevel="0" collapsed="false">
      <c r="A492" s="1"/>
      <c r="B492" s="1"/>
      <c r="C492" s="1"/>
      <c r="D492" s="2"/>
      <c r="E492" s="2"/>
      <c r="F492" s="2"/>
      <c r="G492" s="2"/>
      <c r="H492" s="2"/>
      <c r="I492" s="2"/>
      <c r="J492" s="2"/>
      <c r="K492" s="2"/>
      <c r="L492" s="2"/>
      <c r="M492" s="2"/>
      <c r="N492" s="2"/>
      <c r="O492" s="2"/>
      <c r="P492" s="2"/>
      <c r="Q492" s="2"/>
      <c r="R492" s="2"/>
      <c r="S492" s="2"/>
      <c r="T492" s="2"/>
      <c r="U492" s="2"/>
      <c r="V492" s="2"/>
      <c r="W492" s="2"/>
      <c r="X492" s="2"/>
      <c r="Y492" s="2"/>
      <c r="Z492" s="3"/>
      <c r="AA492" s="49"/>
      <c r="AB492" s="1"/>
    </row>
    <row r="493" customFormat="false" ht="15.75" hidden="false" customHeight="true" outlineLevel="0" collapsed="false">
      <c r="A493" s="1"/>
      <c r="B493" s="1"/>
      <c r="C493" s="1"/>
      <c r="D493" s="2"/>
      <c r="E493" s="2"/>
      <c r="F493" s="2"/>
      <c r="G493" s="2"/>
      <c r="H493" s="2"/>
      <c r="I493" s="2"/>
      <c r="J493" s="2"/>
      <c r="K493" s="2"/>
      <c r="L493" s="2"/>
      <c r="M493" s="2"/>
      <c r="N493" s="2"/>
      <c r="O493" s="2"/>
      <c r="P493" s="2"/>
      <c r="Q493" s="2"/>
      <c r="R493" s="2"/>
      <c r="S493" s="2"/>
      <c r="T493" s="2"/>
      <c r="U493" s="2"/>
      <c r="V493" s="2"/>
      <c r="W493" s="2"/>
      <c r="X493" s="2"/>
      <c r="Y493" s="2"/>
      <c r="Z493" s="3"/>
      <c r="AA493" s="49"/>
      <c r="AB493" s="1"/>
    </row>
    <row r="494" customFormat="false" ht="15.75" hidden="false" customHeight="true" outlineLevel="0" collapsed="false">
      <c r="A494" s="1"/>
      <c r="B494" s="1"/>
      <c r="C494" s="1"/>
      <c r="D494" s="2"/>
      <c r="E494" s="2"/>
      <c r="F494" s="2"/>
      <c r="G494" s="2"/>
      <c r="H494" s="2"/>
      <c r="I494" s="2"/>
      <c r="J494" s="2"/>
      <c r="K494" s="2"/>
      <c r="L494" s="2"/>
      <c r="M494" s="2"/>
      <c r="N494" s="2"/>
      <c r="O494" s="2"/>
      <c r="P494" s="2"/>
      <c r="Q494" s="2"/>
      <c r="R494" s="2"/>
      <c r="S494" s="2"/>
      <c r="T494" s="2"/>
      <c r="U494" s="2"/>
      <c r="V494" s="2"/>
      <c r="W494" s="2"/>
      <c r="X494" s="2"/>
      <c r="Y494" s="2"/>
      <c r="Z494" s="3"/>
      <c r="AA494" s="49"/>
      <c r="AB494" s="1"/>
    </row>
    <row r="495" customFormat="false" ht="15.75" hidden="false" customHeight="true" outlineLevel="0" collapsed="false">
      <c r="A495" s="1"/>
      <c r="B495" s="1"/>
      <c r="C495" s="1"/>
      <c r="D495" s="2"/>
      <c r="E495" s="2"/>
      <c r="F495" s="2"/>
      <c r="G495" s="2"/>
      <c r="H495" s="2"/>
      <c r="I495" s="2"/>
      <c r="J495" s="2"/>
      <c r="K495" s="2"/>
      <c r="L495" s="2"/>
      <c r="M495" s="2"/>
      <c r="N495" s="2"/>
      <c r="O495" s="2"/>
      <c r="P495" s="2"/>
      <c r="Q495" s="2"/>
      <c r="R495" s="2"/>
      <c r="S495" s="2"/>
      <c r="T495" s="2"/>
      <c r="U495" s="2"/>
      <c r="V495" s="2"/>
      <c r="W495" s="2"/>
      <c r="X495" s="2"/>
      <c r="Y495" s="2"/>
      <c r="Z495" s="3"/>
      <c r="AA495" s="49"/>
      <c r="AB495" s="1"/>
    </row>
    <row r="496" customFormat="false" ht="15.75" hidden="false" customHeight="true" outlineLevel="0" collapsed="false">
      <c r="A496" s="1"/>
      <c r="B496" s="1"/>
      <c r="C496" s="1"/>
      <c r="D496" s="2"/>
      <c r="E496" s="2"/>
      <c r="F496" s="2"/>
      <c r="G496" s="2"/>
      <c r="H496" s="2"/>
      <c r="I496" s="2"/>
      <c r="J496" s="2"/>
      <c r="K496" s="2"/>
      <c r="L496" s="2"/>
      <c r="M496" s="2"/>
      <c r="N496" s="2"/>
      <c r="O496" s="2"/>
      <c r="P496" s="2"/>
      <c r="Q496" s="2"/>
      <c r="R496" s="2"/>
      <c r="S496" s="2"/>
      <c r="T496" s="2"/>
      <c r="U496" s="2"/>
      <c r="V496" s="2"/>
      <c r="W496" s="2"/>
      <c r="X496" s="2"/>
      <c r="Y496" s="2"/>
      <c r="Z496" s="3"/>
      <c r="AA496" s="49"/>
      <c r="AB496" s="1"/>
    </row>
    <row r="497" customFormat="false" ht="15.75" hidden="false" customHeight="true" outlineLevel="0" collapsed="false">
      <c r="A497" s="1"/>
      <c r="B497" s="1"/>
      <c r="C497" s="1"/>
      <c r="D497" s="2"/>
      <c r="E497" s="2"/>
      <c r="F497" s="2"/>
      <c r="G497" s="2"/>
      <c r="H497" s="2"/>
      <c r="I497" s="2"/>
      <c r="J497" s="2"/>
      <c r="K497" s="2"/>
      <c r="L497" s="2"/>
      <c r="M497" s="2"/>
      <c r="N497" s="2"/>
      <c r="O497" s="2"/>
      <c r="P497" s="2"/>
      <c r="Q497" s="2"/>
      <c r="R497" s="2"/>
      <c r="S497" s="2"/>
      <c r="T497" s="2"/>
      <c r="U497" s="2"/>
      <c r="V497" s="2"/>
      <c r="W497" s="2"/>
      <c r="X497" s="2"/>
      <c r="Y497" s="2"/>
      <c r="Z497" s="3"/>
      <c r="AA497" s="49"/>
      <c r="AB497" s="1"/>
    </row>
    <row r="498" customFormat="false" ht="15.75" hidden="false" customHeight="true" outlineLevel="0" collapsed="false">
      <c r="A498" s="1"/>
      <c r="B498" s="1"/>
      <c r="C498" s="1"/>
      <c r="D498" s="2"/>
      <c r="E498" s="2"/>
      <c r="F498" s="2"/>
      <c r="G498" s="2"/>
      <c r="H498" s="2"/>
      <c r="I498" s="2"/>
      <c r="J498" s="2"/>
      <c r="K498" s="2"/>
      <c r="L498" s="2"/>
      <c r="M498" s="2"/>
      <c r="N498" s="2"/>
      <c r="O498" s="2"/>
      <c r="P498" s="2"/>
      <c r="Q498" s="2"/>
      <c r="R498" s="2"/>
      <c r="S498" s="2"/>
      <c r="T498" s="2"/>
      <c r="U498" s="2"/>
      <c r="V498" s="2"/>
      <c r="W498" s="2"/>
      <c r="X498" s="2"/>
      <c r="Y498" s="2"/>
      <c r="Z498" s="3"/>
      <c r="AA498" s="49"/>
      <c r="AB498" s="1"/>
    </row>
    <row r="499" customFormat="false" ht="15.75" hidden="false" customHeight="true" outlineLevel="0" collapsed="false">
      <c r="A499" s="1"/>
      <c r="B499" s="1"/>
      <c r="C499" s="1"/>
      <c r="D499" s="2"/>
      <c r="E499" s="2"/>
      <c r="F499" s="2"/>
      <c r="G499" s="2"/>
      <c r="H499" s="2"/>
      <c r="I499" s="2"/>
      <c r="J499" s="2"/>
      <c r="K499" s="2"/>
      <c r="L499" s="2"/>
      <c r="M499" s="2"/>
      <c r="N499" s="2"/>
      <c r="O499" s="2"/>
      <c r="P499" s="2"/>
      <c r="Q499" s="2"/>
      <c r="R499" s="2"/>
      <c r="S499" s="2"/>
      <c r="T499" s="2"/>
      <c r="U499" s="2"/>
      <c r="V499" s="2"/>
      <c r="W499" s="2"/>
      <c r="X499" s="2"/>
      <c r="Y499" s="2"/>
      <c r="Z499" s="3"/>
      <c r="AA499" s="49"/>
      <c r="AB499" s="1"/>
    </row>
    <row r="500" customFormat="false" ht="15.75" hidden="false" customHeight="true" outlineLevel="0" collapsed="false">
      <c r="A500" s="1"/>
      <c r="B500" s="1"/>
      <c r="C500" s="1"/>
      <c r="D500" s="2"/>
      <c r="E500" s="2"/>
      <c r="F500" s="2"/>
      <c r="G500" s="2"/>
      <c r="H500" s="2"/>
      <c r="I500" s="2"/>
      <c r="J500" s="2"/>
      <c r="K500" s="2"/>
      <c r="L500" s="2"/>
      <c r="M500" s="2"/>
      <c r="N500" s="2"/>
      <c r="O500" s="2"/>
      <c r="P500" s="2"/>
      <c r="Q500" s="2"/>
      <c r="R500" s="2"/>
      <c r="S500" s="2"/>
      <c r="T500" s="2"/>
      <c r="U500" s="2"/>
      <c r="V500" s="2"/>
      <c r="W500" s="2"/>
      <c r="X500" s="2"/>
      <c r="Y500" s="2"/>
      <c r="Z500" s="3"/>
      <c r="AA500" s="49"/>
      <c r="AB500" s="1"/>
    </row>
    <row r="501" customFormat="false" ht="15.75" hidden="false" customHeight="true" outlineLevel="0" collapsed="false">
      <c r="A501" s="1"/>
      <c r="B501" s="1"/>
      <c r="C501" s="1"/>
      <c r="D501" s="2"/>
      <c r="E501" s="2"/>
      <c r="F501" s="2"/>
      <c r="G501" s="2"/>
      <c r="H501" s="2"/>
      <c r="I501" s="2"/>
      <c r="J501" s="2"/>
      <c r="K501" s="2"/>
      <c r="L501" s="2"/>
      <c r="M501" s="2"/>
      <c r="N501" s="2"/>
      <c r="O501" s="2"/>
      <c r="P501" s="2"/>
      <c r="Q501" s="2"/>
      <c r="R501" s="2"/>
      <c r="S501" s="2"/>
      <c r="T501" s="2"/>
      <c r="U501" s="2"/>
      <c r="V501" s="2"/>
      <c r="W501" s="2"/>
      <c r="X501" s="2"/>
      <c r="Y501" s="2"/>
      <c r="Z501" s="3"/>
      <c r="AA501" s="49"/>
      <c r="AB501" s="1"/>
    </row>
    <row r="502" customFormat="false" ht="15.75" hidden="false" customHeight="true" outlineLevel="0" collapsed="false">
      <c r="A502" s="1"/>
      <c r="B502" s="1"/>
      <c r="C502" s="1"/>
      <c r="D502" s="2"/>
      <c r="E502" s="2"/>
      <c r="F502" s="2"/>
      <c r="G502" s="2"/>
      <c r="H502" s="2"/>
      <c r="I502" s="2"/>
      <c r="J502" s="2"/>
      <c r="K502" s="2"/>
      <c r="L502" s="2"/>
      <c r="M502" s="2"/>
      <c r="N502" s="2"/>
      <c r="O502" s="2"/>
      <c r="P502" s="2"/>
      <c r="Q502" s="2"/>
      <c r="R502" s="2"/>
      <c r="S502" s="2"/>
      <c r="T502" s="2"/>
      <c r="U502" s="2"/>
      <c r="V502" s="2"/>
      <c r="W502" s="2"/>
      <c r="X502" s="2"/>
      <c r="Y502" s="2"/>
      <c r="Z502" s="3"/>
      <c r="AA502" s="49"/>
      <c r="AB502" s="1"/>
    </row>
    <row r="503" customFormat="false" ht="15.75" hidden="false" customHeight="true" outlineLevel="0" collapsed="false">
      <c r="A503" s="1"/>
      <c r="B503" s="1"/>
      <c r="C503" s="1"/>
      <c r="D503" s="2"/>
      <c r="E503" s="2"/>
      <c r="F503" s="2"/>
      <c r="G503" s="2"/>
      <c r="H503" s="2"/>
      <c r="I503" s="2"/>
      <c r="J503" s="2"/>
      <c r="K503" s="2"/>
      <c r="L503" s="2"/>
      <c r="M503" s="2"/>
      <c r="N503" s="2"/>
      <c r="O503" s="2"/>
      <c r="P503" s="2"/>
      <c r="Q503" s="2"/>
      <c r="R503" s="2"/>
      <c r="S503" s="2"/>
      <c r="T503" s="2"/>
      <c r="U503" s="2"/>
      <c r="V503" s="2"/>
      <c r="W503" s="2"/>
      <c r="X503" s="2"/>
      <c r="Y503" s="2"/>
      <c r="Z503" s="3"/>
      <c r="AA503" s="49"/>
      <c r="AB503" s="1"/>
    </row>
    <row r="504" customFormat="false" ht="15.75" hidden="false" customHeight="true" outlineLevel="0" collapsed="false">
      <c r="A504" s="1"/>
      <c r="B504" s="1"/>
      <c r="C504" s="1"/>
      <c r="D504" s="2"/>
      <c r="E504" s="2"/>
      <c r="F504" s="2"/>
      <c r="G504" s="2"/>
      <c r="H504" s="2"/>
      <c r="I504" s="2"/>
      <c r="J504" s="2"/>
      <c r="K504" s="2"/>
      <c r="L504" s="2"/>
      <c r="M504" s="2"/>
      <c r="N504" s="2"/>
      <c r="O504" s="2"/>
      <c r="P504" s="2"/>
      <c r="Q504" s="2"/>
      <c r="R504" s="2"/>
      <c r="S504" s="2"/>
      <c r="T504" s="2"/>
      <c r="U504" s="2"/>
      <c r="V504" s="2"/>
      <c r="W504" s="2"/>
      <c r="X504" s="2"/>
      <c r="Y504" s="2"/>
      <c r="Z504" s="3"/>
      <c r="AA504" s="49"/>
      <c r="AB504" s="1"/>
    </row>
    <row r="505" customFormat="false" ht="15.75" hidden="false" customHeight="true" outlineLevel="0" collapsed="false">
      <c r="A505" s="1"/>
      <c r="B505" s="1"/>
      <c r="C505" s="1"/>
      <c r="D505" s="2"/>
      <c r="E505" s="2"/>
      <c r="F505" s="2"/>
      <c r="G505" s="2"/>
      <c r="H505" s="2"/>
      <c r="I505" s="2"/>
      <c r="J505" s="2"/>
      <c r="K505" s="2"/>
      <c r="L505" s="2"/>
      <c r="M505" s="2"/>
      <c r="N505" s="2"/>
      <c r="O505" s="2"/>
      <c r="P505" s="2"/>
      <c r="Q505" s="2"/>
      <c r="R505" s="2"/>
      <c r="S505" s="2"/>
      <c r="T505" s="2"/>
      <c r="U505" s="2"/>
      <c r="V505" s="2"/>
      <c r="W505" s="2"/>
      <c r="X505" s="2"/>
      <c r="Y505" s="2"/>
      <c r="Z505" s="3"/>
      <c r="AA505" s="49"/>
      <c r="AB505" s="1"/>
    </row>
    <row r="506" customFormat="false" ht="15.75" hidden="false" customHeight="true" outlineLevel="0" collapsed="false">
      <c r="A506" s="1"/>
      <c r="B506" s="1"/>
      <c r="C506" s="1"/>
      <c r="D506" s="2"/>
      <c r="E506" s="2"/>
      <c r="F506" s="2"/>
      <c r="G506" s="2"/>
      <c r="H506" s="2"/>
      <c r="I506" s="2"/>
      <c r="J506" s="2"/>
      <c r="K506" s="2"/>
      <c r="L506" s="2"/>
      <c r="M506" s="2"/>
      <c r="N506" s="2"/>
      <c r="O506" s="2"/>
      <c r="P506" s="2"/>
      <c r="Q506" s="2"/>
      <c r="R506" s="2"/>
      <c r="S506" s="2"/>
      <c r="T506" s="2"/>
      <c r="U506" s="2"/>
      <c r="V506" s="2"/>
      <c r="W506" s="2"/>
      <c r="X506" s="2"/>
      <c r="Y506" s="2"/>
      <c r="Z506" s="3"/>
      <c r="AA506" s="49"/>
      <c r="AB506" s="1"/>
    </row>
    <row r="507" customFormat="false" ht="15.75" hidden="false" customHeight="true" outlineLevel="0" collapsed="false">
      <c r="A507" s="1"/>
      <c r="B507" s="1"/>
      <c r="C507" s="1"/>
      <c r="D507" s="2"/>
      <c r="E507" s="2"/>
      <c r="F507" s="2"/>
      <c r="G507" s="2"/>
      <c r="H507" s="2"/>
      <c r="I507" s="2"/>
      <c r="J507" s="2"/>
      <c r="K507" s="2"/>
      <c r="L507" s="2"/>
      <c r="M507" s="2"/>
      <c r="N507" s="2"/>
      <c r="O507" s="2"/>
      <c r="P507" s="2"/>
      <c r="Q507" s="2"/>
      <c r="R507" s="2"/>
      <c r="S507" s="2"/>
      <c r="T507" s="2"/>
      <c r="U507" s="2"/>
      <c r="V507" s="2"/>
      <c r="W507" s="2"/>
      <c r="X507" s="2"/>
      <c r="Y507" s="2"/>
      <c r="Z507" s="3"/>
      <c r="AA507" s="49"/>
      <c r="AB507" s="1"/>
    </row>
    <row r="508" customFormat="false" ht="15.75" hidden="false" customHeight="true" outlineLevel="0" collapsed="false">
      <c r="A508" s="1"/>
      <c r="B508" s="1"/>
      <c r="C508" s="1"/>
      <c r="D508" s="2"/>
      <c r="E508" s="2"/>
      <c r="F508" s="2"/>
      <c r="G508" s="2"/>
      <c r="H508" s="2"/>
      <c r="I508" s="2"/>
      <c r="J508" s="2"/>
      <c r="K508" s="2"/>
      <c r="L508" s="2"/>
      <c r="M508" s="2"/>
      <c r="N508" s="2"/>
      <c r="O508" s="2"/>
      <c r="P508" s="2"/>
      <c r="Q508" s="2"/>
      <c r="R508" s="2"/>
      <c r="S508" s="2"/>
      <c r="T508" s="2"/>
      <c r="U508" s="2"/>
      <c r="V508" s="2"/>
      <c r="W508" s="2"/>
      <c r="X508" s="2"/>
      <c r="Y508" s="2"/>
      <c r="Z508" s="3"/>
      <c r="AA508" s="49"/>
      <c r="AB508" s="1"/>
    </row>
    <row r="509" customFormat="false" ht="15.75" hidden="false" customHeight="true" outlineLevel="0" collapsed="false">
      <c r="A509" s="1"/>
      <c r="B509" s="1"/>
      <c r="C509" s="1"/>
      <c r="D509" s="2"/>
      <c r="E509" s="2"/>
      <c r="F509" s="2"/>
      <c r="G509" s="2"/>
      <c r="H509" s="2"/>
      <c r="I509" s="2"/>
      <c r="J509" s="2"/>
      <c r="K509" s="2"/>
      <c r="L509" s="2"/>
      <c r="M509" s="2"/>
      <c r="N509" s="2"/>
      <c r="O509" s="2"/>
      <c r="P509" s="2"/>
      <c r="Q509" s="2"/>
      <c r="R509" s="2"/>
      <c r="S509" s="2"/>
      <c r="T509" s="2"/>
      <c r="U509" s="2"/>
      <c r="V509" s="2"/>
      <c r="W509" s="2"/>
      <c r="X509" s="2"/>
      <c r="Y509" s="2"/>
      <c r="Z509" s="3"/>
      <c r="AA509" s="49"/>
      <c r="AB509" s="1"/>
    </row>
    <row r="510" customFormat="false" ht="15.75" hidden="false" customHeight="true" outlineLevel="0" collapsed="false">
      <c r="A510" s="1"/>
      <c r="B510" s="1"/>
      <c r="C510" s="1"/>
      <c r="D510" s="2"/>
      <c r="E510" s="2"/>
      <c r="F510" s="2"/>
      <c r="G510" s="2"/>
      <c r="H510" s="2"/>
      <c r="I510" s="2"/>
      <c r="J510" s="2"/>
      <c r="K510" s="2"/>
      <c r="L510" s="2"/>
      <c r="M510" s="2"/>
      <c r="N510" s="2"/>
      <c r="O510" s="2"/>
      <c r="P510" s="2"/>
      <c r="Q510" s="2"/>
      <c r="R510" s="2"/>
      <c r="S510" s="2"/>
      <c r="T510" s="2"/>
      <c r="U510" s="2"/>
      <c r="V510" s="2"/>
      <c r="W510" s="2"/>
      <c r="X510" s="2"/>
      <c r="Y510" s="2"/>
      <c r="Z510" s="3"/>
      <c r="AA510" s="49"/>
      <c r="AB510" s="1"/>
    </row>
    <row r="511" customFormat="false" ht="15.75" hidden="false" customHeight="true" outlineLevel="0" collapsed="false">
      <c r="A511" s="1"/>
      <c r="B511" s="1"/>
      <c r="C511" s="1"/>
      <c r="D511" s="2"/>
      <c r="E511" s="2"/>
      <c r="F511" s="2"/>
      <c r="G511" s="2"/>
      <c r="H511" s="2"/>
      <c r="I511" s="2"/>
      <c r="J511" s="2"/>
      <c r="K511" s="2"/>
      <c r="L511" s="2"/>
      <c r="M511" s="2"/>
      <c r="N511" s="2"/>
      <c r="O511" s="2"/>
      <c r="P511" s="2"/>
      <c r="Q511" s="2"/>
      <c r="R511" s="2"/>
      <c r="S511" s="2"/>
      <c r="T511" s="2"/>
      <c r="U511" s="2"/>
      <c r="V511" s="2"/>
      <c r="W511" s="2"/>
      <c r="X511" s="2"/>
      <c r="Y511" s="2"/>
      <c r="Z511" s="3"/>
      <c r="AA511" s="49"/>
      <c r="AB511" s="1"/>
    </row>
    <row r="512" customFormat="false" ht="15.75" hidden="false" customHeight="true" outlineLevel="0" collapsed="false">
      <c r="A512" s="1"/>
      <c r="B512" s="1"/>
      <c r="C512" s="1"/>
      <c r="D512" s="2"/>
      <c r="E512" s="2"/>
      <c r="F512" s="2"/>
      <c r="G512" s="2"/>
      <c r="H512" s="2"/>
      <c r="I512" s="2"/>
      <c r="J512" s="2"/>
      <c r="K512" s="2"/>
      <c r="L512" s="2"/>
      <c r="M512" s="2"/>
      <c r="N512" s="2"/>
      <c r="O512" s="2"/>
      <c r="P512" s="2"/>
      <c r="Q512" s="2"/>
      <c r="R512" s="2"/>
      <c r="S512" s="2"/>
      <c r="T512" s="2"/>
      <c r="U512" s="2"/>
      <c r="V512" s="2"/>
      <c r="W512" s="2"/>
      <c r="X512" s="2"/>
      <c r="Y512" s="2"/>
      <c r="Z512" s="3"/>
      <c r="AA512" s="49"/>
      <c r="AB512" s="1"/>
    </row>
    <row r="513" customFormat="false" ht="15.75" hidden="false" customHeight="true" outlineLevel="0" collapsed="false">
      <c r="A513" s="1"/>
      <c r="B513" s="1"/>
      <c r="C513" s="1"/>
      <c r="D513" s="2"/>
      <c r="E513" s="2"/>
      <c r="F513" s="2"/>
      <c r="G513" s="2"/>
      <c r="H513" s="2"/>
      <c r="I513" s="2"/>
      <c r="J513" s="2"/>
      <c r="K513" s="2"/>
      <c r="L513" s="2"/>
      <c r="M513" s="2"/>
      <c r="N513" s="2"/>
      <c r="O513" s="2"/>
      <c r="P513" s="2"/>
      <c r="Q513" s="2"/>
      <c r="R513" s="2"/>
      <c r="S513" s="2"/>
      <c r="T513" s="2"/>
      <c r="U513" s="2"/>
      <c r="V513" s="2"/>
      <c r="W513" s="2"/>
      <c r="X513" s="2"/>
      <c r="Y513" s="2"/>
      <c r="Z513" s="3"/>
      <c r="AA513" s="49"/>
      <c r="AB513" s="1"/>
    </row>
    <row r="514" customFormat="false" ht="15.75" hidden="false" customHeight="true" outlineLevel="0" collapsed="false">
      <c r="A514" s="1"/>
      <c r="B514" s="1"/>
      <c r="C514" s="1"/>
      <c r="D514" s="2"/>
      <c r="E514" s="2"/>
      <c r="F514" s="2"/>
      <c r="G514" s="2"/>
      <c r="H514" s="2"/>
      <c r="I514" s="2"/>
      <c r="J514" s="2"/>
      <c r="K514" s="2"/>
      <c r="L514" s="2"/>
      <c r="M514" s="2"/>
      <c r="N514" s="2"/>
      <c r="O514" s="2"/>
      <c r="P514" s="2"/>
      <c r="Q514" s="2"/>
      <c r="R514" s="2"/>
      <c r="S514" s="2"/>
      <c r="T514" s="2"/>
      <c r="U514" s="2"/>
      <c r="V514" s="2"/>
      <c r="W514" s="2"/>
      <c r="X514" s="2"/>
      <c r="Y514" s="2"/>
      <c r="Z514" s="3"/>
      <c r="AA514" s="49"/>
      <c r="AB514" s="1"/>
    </row>
    <row r="515" customFormat="false" ht="15.75" hidden="false" customHeight="true" outlineLevel="0" collapsed="false">
      <c r="A515" s="1"/>
      <c r="B515" s="1"/>
      <c r="C515" s="1"/>
      <c r="D515" s="2"/>
      <c r="E515" s="2"/>
      <c r="F515" s="2"/>
      <c r="G515" s="2"/>
      <c r="H515" s="2"/>
      <c r="I515" s="2"/>
      <c r="J515" s="2"/>
      <c r="K515" s="2"/>
      <c r="L515" s="2"/>
      <c r="M515" s="2"/>
      <c r="N515" s="2"/>
      <c r="O515" s="2"/>
      <c r="P515" s="2"/>
      <c r="Q515" s="2"/>
      <c r="R515" s="2"/>
      <c r="S515" s="2"/>
      <c r="T515" s="2"/>
      <c r="U515" s="2"/>
      <c r="V515" s="2"/>
      <c r="W515" s="2"/>
      <c r="X515" s="2"/>
      <c r="Y515" s="2"/>
      <c r="Z515" s="3"/>
      <c r="AA515" s="49"/>
      <c r="AB515" s="1"/>
    </row>
    <row r="516" customFormat="false" ht="15.75" hidden="false" customHeight="true" outlineLevel="0" collapsed="false">
      <c r="A516" s="1"/>
      <c r="B516" s="1"/>
      <c r="C516" s="1"/>
      <c r="D516" s="2"/>
      <c r="E516" s="2"/>
      <c r="F516" s="2"/>
      <c r="G516" s="2"/>
      <c r="H516" s="2"/>
      <c r="I516" s="2"/>
      <c r="J516" s="2"/>
      <c r="K516" s="2"/>
      <c r="L516" s="2"/>
      <c r="M516" s="2"/>
      <c r="N516" s="2"/>
      <c r="O516" s="2"/>
      <c r="P516" s="2"/>
      <c r="Q516" s="2"/>
      <c r="R516" s="2"/>
      <c r="S516" s="2"/>
      <c r="T516" s="2"/>
      <c r="U516" s="2"/>
      <c r="V516" s="2"/>
      <c r="W516" s="2"/>
      <c r="X516" s="2"/>
      <c r="Y516" s="2"/>
      <c r="Z516" s="3"/>
      <c r="AA516" s="49"/>
      <c r="AB516" s="1"/>
    </row>
    <row r="517" customFormat="false" ht="15.75" hidden="false" customHeight="true" outlineLevel="0" collapsed="false">
      <c r="A517" s="1"/>
      <c r="B517" s="1"/>
      <c r="C517" s="1"/>
      <c r="D517" s="2"/>
      <c r="E517" s="2"/>
      <c r="F517" s="2"/>
      <c r="G517" s="2"/>
      <c r="H517" s="2"/>
      <c r="I517" s="2"/>
      <c r="J517" s="2"/>
      <c r="K517" s="2"/>
      <c r="L517" s="2"/>
      <c r="M517" s="2"/>
      <c r="N517" s="2"/>
      <c r="O517" s="2"/>
      <c r="P517" s="2"/>
      <c r="Q517" s="2"/>
      <c r="R517" s="2"/>
      <c r="S517" s="2"/>
      <c r="T517" s="2"/>
      <c r="U517" s="2"/>
      <c r="V517" s="2"/>
      <c r="W517" s="2"/>
      <c r="X517" s="2"/>
      <c r="Y517" s="2"/>
      <c r="Z517" s="3"/>
      <c r="AA517" s="49"/>
      <c r="AB517" s="1"/>
    </row>
    <row r="518" customFormat="false" ht="15.75" hidden="false" customHeight="true" outlineLevel="0" collapsed="false">
      <c r="A518" s="1"/>
      <c r="B518" s="1"/>
      <c r="C518" s="1"/>
      <c r="D518" s="2"/>
      <c r="E518" s="2"/>
      <c r="F518" s="2"/>
      <c r="G518" s="2"/>
      <c r="H518" s="2"/>
      <c r="I518" s="2"/>
      <c r="J518" s="2"/>
      <c r="K518" s="2"/>
      <c r="L518" s="2"/>
      <c r="M518" s="2"/>
      <c r="N518" s="2"/>
      <c r="O518" s="2"/>
      <c r="P518" s="2"/>
      <c r="Q518" s="2"/>
      <c r="R518" s="2"/>
      <c r="S518" s="2"/>
      <c r="T518" s="2"/>
      <c r="U518" s="2"/>
      <c r="V518" s="2"/>
      <c r="W518" s="2"/>
      <c r="X518" s="2"/>
      <c r="Y518" s="2"/>
      <c r="Z518" s="3"/>
      <c r="AA518" s="49"/>
      <c r="AB518" s="1"/>
    </row>
    <row r="519" customFormat="false" ht="15.75" hidden="false" customHeight="true" outlineLevel="0" collapsed="false">
      <c r="A519" s="1"/>
      <c r="B519" s="1"/>
      <c r="C519" s="1"/>
      <c r="D519" s="2"/>
      <c r="E519" s="2"/>
      <c r="F519" s="2"/>
      <c r="G519" s="2"/>
      <c r="H519" s="2"/>
      <c r="I519" s="2"/>
      <c r="J519" s="2"/>
      <c r="K519" s="2"/>
      <c r="L519" s="2"/>
      <c r="M519" s="2"/>
      <c r="N519" s="2"/>
      <c r="O519" s="2"/>
      <c r="P519" s="2"/>
      <c r="Q519" s="2"/>
      <c r="R519" s="2"/>
      <c r="S519" s="2"/>
      <c r="T519" s="2"/>
      <c r="U519" s="2"/>
      <c r="V519" s="2"/>
      <c r="W519" s="2"/>
      <c r="X519" s="2"/>
      <c r="Y519" s="2"/>
      <c r="Z519" s="3"/>
      <c r="AA519" s="49"/>
      <c r="AB519" s="1"/>
    </row>
    <row r="520" customFormat="false" ht="15.75" hidden="false" customHeight="true" outlineLevel="0" collapsed="false">
      <c r="A520" s="1"/>
      <c r="B520" s="1"/>
      <c r="C520" s="1"/>
      <c r="D520" s="2"/>
      <c r="E520" s="2"/>
      <c r="F520" s="2"/>
      <c r="G520" s="2"/>
      <c r="H520" s="2"/>
      <c r="I520" s="2"/>
      <c r="J520" s="2"/>
      <c r="K520" s="2"/>
      <c r="L520" s="2"/>
      <c r="M520" s="2"/>
      <c r="N520" s="2"/>
      <c r="O520" s="2"/>
      <c r="P520" s="2"/>
      <c r="Q520" s="2"/>
      <c r="R520" s="2"/>
      <c r="S520" s="2"/>
      <c r="T520" s="2"/>
      <c r="U520" s="2"/>
      <c r="V520" s="2"/>
      <c r="W520" s="2"/>
      <c r="X520" s="2"/>
      <c r="Y520" s="2"/>
      <c r="Z520" s="3"/>
      <c r="AA520" s="49"/>
      <c r="AB520" s="1"/>
    </row>
    <row r="521" customFormat="false" ht="15.75" hidden="false" customHeight="true" outlineLevel="0" collapsed="false">
      <c r="A521" s="1"/>
      <c r="B521" s="1"/>
      <c r="C521" s="1"/>
      <c r="D521" s="2"/>
      <c r="E521" s="2"/>
      <c r="F521" s="2"/>
      <c r="G521" s="2"/>
      <c r="H521" s="2"/>
      <c r="I521" s="2"/>
      <c r="J521" s="2"/>
      <c r="K521" s="2"/>
      <c r="L521" s="2"/>
      <c r="M521" s="2"/>
      <c r="N521" s="2"/>
      <c r="O521" s="2"/>
      <c r="P521" s="2"/>
      <c r="Q521" s="2"/>
      <c r="R521" s="2"/>
      <c r="S521" s="2"/>
      <c r="T521" s="2"/>
      <c r="U521" s="2"/>
      <c r="V521" s="2"/>
      <c r="W521" s="2"/>
      <c r="X521" s="2"/>
      <c r="Y521" s="2"/>
      <c r="Z521" s="3"/>
      <c r="AA521" s="49"/>
      <c r="AB521" s="1"/>
    </row>
    <row r="522" customFormat="false" ht="15.75" hidden="false" customHeight="true" outlineLevel="0" collapsed="false">
      <c r="A522" s="1"/>
      <c r="B522" s="1"/>
      <c r="C522" s="1"/>
      <c r="D522" s="2"/>
      <c r="E522" s="2"/>
      <c r="F522" s="2"/>
      <c r="G522" s="2"/>
      <c r="H522" s="2"/>
      <c r="I522" s="2"/>
      <c r="J522" s="2"/>
      <c r="K522" s="2"/>
      <c r="L522" s="2"/>
      <c r="M522" s="2"/>
      <c r="N522" s="2"/>
      <c r="O522" s="2"/>
      <c r="P522" s="2"/>
      <c r="Q522" s="2"/>
      <c r="R522" s="2"/>
      <c r="S522" s="2"/>
      <c r="T522" s="2"/>
      <c r="U522" s="2"/>
      <c r="V522" s="2"/>
      <c r="W522" s="2"/>
      <c r="X522" s="2"/>
      <c r="Y522" s="2"/>
      <c r="Z522" s="3"/>
      <c r="AA522" s="49"/>
      <c r="AB522" s="1"/>
    </row>
    <row r="523" customFormat="false" ht="15.75" hidden="false" customHeight="true" outlineLevel="0" collapsed="false">
      <c r="A523" s="1"/>
      <c r="B523" s="1"/>
      <c r="C523" s="1"/>
      <c r="D523" s="2"/>
      <c r="E523" s="2"/>
      <c r="F523" s="2"/>
      <c r="G523" s="2"/>
      <c r="H523" s="2"/>
      <c r="I523" s="2"/>
      <c r="J523" s="2"/>
      <c r="K523" s="2"/>
      <c r="L523" s="2"/>
      <c r="M523" s="2"/>
      <c r="N523" s="2"/>
      <c r="O523" s="2"/>
      <c r="P523" s="2"/>
      <c r="Q523" s="2"/>
      <c r="R523" s="2"/>
      <c r="S523" s="2"/>
      <c r="T523" s="2"/>
      <c r="U523" s="2"/>
      <c r="V523" s="2"/>
      <c r="W523" s="2"/>
      <c r="X523" s="2"/>
      <c r="Y523" s="2"/>
      <c r="Z523" s="3"/>
      <c r="AA523" s="49"/>
      <c r="AB523" s="1"/>
    </row>
    <row r="524" customFormat="false" ht="15.75" hidden="false" customHeight="true" outlineLevel="0" collapsed="false">
      <c r="A524" s="1"/>
      <c r="B524" s="1"/>
      <c r="C524" s="1"/>
      <c r="D524" s="2"/>
      <c r="E524" s="2"/>
      <c r="F524" s="2"/>
      <c r="G524" s="2"/>
      <c r="H524" s="2"/>
      <c r="I524" s="2"/>
      <c r="J524" s="2"/>
      <c r="K524" s="2"/>
      <c r="L524" s="2"/>
      <c r="M524" s="2"/>
      <c r="N524" s="2"/>
      <c r="O524" s="2"/>
      <c r="P524" s="2"/>
      <c r="Q524" s="2"/>
      <c r="R524" s="2"/>
      <c r="S524" s="2"/>
      <c r="T524" s="2"/>
      <c r="U524" s="2"/>
      <c r="V524" s="2"/>
      <c r="W524" s="2"/>
      <c r="X524" s="2"/>
      <c r="Y524" s="2"/>
      <c r="Z524" s="3"/>
      <c r="AA524" s="49"/>
      <c r="AB524" s="1"/>
    </row>
    <row r="525" customFormat="false" ht="15.75" hidden="false" customHeight="true" outlineLevel="0" collapsed="false">
      <c r="A525" s="1"/>
      <c r="B525" s="1"/>
      <c r="C525" s="1"/>
      <c r="D525" s="2"/>
      <c r="E525" s="2"/>
      <c r="F525" s="2"/>
      <c r="G525" s="2"/>
      <c r="H525" s="2"/>
      <c r="I525" s="2"/>
      <c r="J525" s="2"/>
      <c r="K525" s="2"/>
      <c r="L525" s="2"/>
      <c r="M525" s="2"/>
      <c r="N525" s="2"/>
      <c r="O525" s="2"/>
      <c r="P525" s="2"/>
      <c r="Q525" s="2"/>
      <c r="R525" s="2"/>
      <c r="S525" s="2"/>
      <c r="T525" s="2"/>
      <c r="U525" s="2"/>
      <c r="V525" s="2"/>
      <c r="W525" s="2"/>
      <c r="X525" s="2"/>
      <c r="Y525" s="2"/>
      <c r="Z525" s="3"/>
      <c r="AA525" s="49"/>
      <c r="AB525" s="1"/>
    </row>
    <row r="526" customFormat="false" ht="15.75" hidden="false" customHeight="true" outlineLevel="0" collapsed="false">
      <c r="A526" s="1"/>
      <c r="B526" s="1"/>
      <c r="C526" s="1"/>
      <c r="D526" s="2"/>
      <c r="E526" s="2"/>
      <c r="F526" s="2"/>
      <c r="G526" s="2"/>
      <c r="H526" s="2"/>
      <c r="I526" s="2"/>
      <c r="J526" s="2"/>
      <c r="K526" s="2"/>
      <c r="L526" s="2"/>
      <c r="M526" s="2"/>
      <c r="N526" s="2"/>
      <c r="O526" s="2"/>
      <c r="P526" s="2"/>
      <c r="Q526" s="2"/>
      <c r="R526" s="2"/>
      <c r="S526" s="2"/>
      <c r="T526" s="2"/>
      <c r="U526" s="2"/>
      <c r="V526" s="2"/>
      <c r="W526" s="2"/>
      <c r="X526" s="2"/>
      <c r="Y526" s="2"/>
      <c r="Z526" s="3"/>
      <c r="AA526" s="49"/>
      <c r="AB526" s="1"/>
    </row>
    <row r="527" customFormat="false" ht="15.75" hidden="false" customHeight="true" outlineLevel="0" collapsed="false">
      <c r="A527" s="1"/>
      <c r="B527" s="1"/>
      <c r="C527" s="1"/>
      <c r="D527" s="2"/>
      <c r="E527" s="2"/>
      <c r="F527" s="2"/>
      <c r="G527" s="2"/>
      <c r="H527" s="2"/>
      <c r="I527" s="2"/>
      <c r="J527" s="2"/>
      <c r="K527" s="2"/>
      <c r="L527" s="2"/>
      <c r="M527" s="2"/>
      <c r="N527" s="2"/>
      <c r="O527" s="2"/>
      <c r="P527" s="2"/>
      <c r="Q527" s="2"/>
      <c r="R527" s="2"/>
      <c r="S527" s="2"/>
      <c r="T527" s="2"/>
      <c r="U527" s="2"/>
      <c r="V527" s="2"/>
      <c r="W527" s="2"/>
      <c r="X527" s="2"/>
      <c r="Y527" s="2"/>
      <c r="Z527" s="3"/>
      <c r="AA527" s="49"/>
      <c r="AB527" s="1"/>
    </row>
    <row r="528" customFormat="false" ht="15.75" hidden="false" customHeight="true" outlineLevel="0" collapsed="false">
      <c r="A528" s="1"/>
      <c r="B528" s="1"/>
      <c r="C528" s="1"/>
      <c r="D528" s="2"/>
      <c r="E528" s="2"/>
      <c r="F528" s="2"/>
      <c r="G528" s="2"/>
      <c r="H528" s="2"/>
      <c r="I528" s="2"/>
      <c r="J528" s="2"/>
      <c r="K528" s="2"/>
      <c r="L528" s="2"/>
      <c r="M528" s="2"/>
      <c r="N528" s="2"/>
      <c r="O528" s="2"/>
      <c r="P528" s="2"/>
      <c r="Q528" s="2"/>
      <c r="R528" s="2"/>
      <c r="S528" s="2"/>
      <c r="T528" s="2"/>
      <c r="U528" s="2"/>
      <c r="V528" s="2"/>
      <c r="W528" s="2"/>
      <c r="X528" s="2"/>
      <c r="Y528" s="2"/>
      <c r="Z528" s="3"/>
      <c r="AA528" s="49"/>
      <c r="AB528" s="1"/>
    </row>
    <row r="529" customFormat="false" ht="15.75" hidden="false" customHeight="true" outlineLevel="0" collapsed="false">
      <c r="A529" s="1"/>
      <c r="B529" s="1"/>
      <c r="C529" s="1"/>
      <c r="D529" s="2"/>
      <c r="E529" s="2"/>
      <c r="F529" s="2"/>
      <c r="G529" s="2"/>
      <c r="H529" s="2"/>
      <c r="I529" s="2"/>
      <c r="J529" s="2"/>
      <c r="K529" s="2"/>
      <c r="L529" s="2"/>
      <c r="M529" s="2"/>
      <c r="N529" s="2"/>
      <c r="O529" s="2"/>
      <c r="P529" s="2"/>
      <c r="Q529" s="2"/>
      <c r="R529" s="2"/>
      <c r="S529" s="2"/>
      <c r="T529" s="2"/>
      <c r="U529" s="2"/>
      <c r="V529" s="2"/>
      <c r="W529" s="2"/>
      <c r="X529" s="2"/>
      <c r="Y529" s="2"/>
      <c r="Z529" s="3"/>
      <c r="AA529" s="49"/>
      <c r="AB529" s="1"/>
    </row>
    <row r="530" customFormat="false" ht="15.75" hidden="false" customHeight="true" outlineLevel="0" collapsed="false">
      <c r="A530" s="1"/>
      <c r="B530" s="1"/>
      <c r="C530" s="1"/>
      <c r="D530" s="2"/>
      <c r="E530" s="2"/>
      <c r="F530" s="2"/>
      <c r="G530" s="2"/>
      <c r="H530" s="2"/>
      <c r="I530" s="2"/>
      <c r="J530" s="2"/>
      <c r="K530" s="2"/>
      <c r="L530" s="2"/>
      <c r="M530" s="2"/>
      <c r="N530" s="2"/>
      <c r="O530" s="2"/>
      <c r="P530" s="2"/>
      <c r="Q530" s="2"/>
      <c r="R530" s="2"/>
      <c r="S530" s="2"/>
      <c r="T530" s="2"/>
      <c r="U530" s="2"/>
      <c r="V530" s="2"/>
      <c r="W530" s="2"/>
      <c r="X530" s="2"/>
      <c r="Y530" s="2"/>
      <c r="Z530" s="3"/>
      <c r="AA530" s="49"/>
      <c r="AB530" s="1"/>
    </row>
    <row r="531" customFormat="false" ht="15.75" hidden="false" customHeight="true" outlineLevel="0" collapsed="false">
      <c r="A531" s="1"/>
      <c r="B531" s="1"/>
      <c r="C531" s="1"/>
      <c r="D531" s="2"/>
      <c r="E531" s="2"/>
      <c r="F531" s="2"/>
      <c r="G531" s="2"/>
      <c r="H531" s="2"/>
      <c r="I531" s="2"/>
      <c r="J531" s="2"/>
      <c r="K531" s="2"/>
      <c r="L531" s="2"/>
      <c r="M531" s="2"/>
      <c r="N531" s="2"/>
      <c r="O531" s="2"/>
      <c r="P531" s="2"/>
      <c r="Q531" s="2"/>
      <c r="R531" s="2"/>
      <c r="S531" s="2"/>
      <c r="T531" s="2"/>
      <c r="U531" s="2"/>
      <c r="V531" s="2"/>
      <c r="W531" s="2"/>
      <c r="X531" s="2"/>
      <c r="Y531" s="2"/>
      <c r="Z531" s="3"/>
      <c r="AA531" s="49"/>
      <c r="AB531" s="1"/>
    </row>
    <row r="532" customFormat="false" ht="15.75" hidden="false" customHeight="true" outlineLevel="0" collapsed="false">
      <c r="A532" s="1"/>
      <c r="B532" s="1"/>
      <c r="C532" s="1"/>
      <c r="D532" s="2"/>
      <c r="E532" s="2"/>
      <c r="F532" s="2"/>
      <c r="G532" s="2"/>
      <c r="H532" s="2"/>
      <c r="I532" s="2"/>
      <c r="J532" s="2"/>
      <c r="K532" s="2"/>
      <c r="L532" s="2"/>
      <c r="M532" s="2"/>
      <c r="N532" s="2"/>
      <c r="O532" s="2"/>
      <c r="P532" s="2"/>
      <c r="Q532" s="2"/>
      <c r="R532" s="2"/>
      <c r="S532" s="2"/>
      <c r="T532" s="2"/>
      <c r="U532" s="2"/>
      <c r="V532" s="2"/>
      <c r="W532" s="2"/>
      <c r="X532" s="2"/>
      <c r="Y532" s="2"/>
      <c r="Z532" s="3"/>
      <c r="AA532" s="49"/>
      <c r="AB532" s="1"/>
    </row>
    <row r="533" customFormat="false" ht="15.75" hidden="false" customHeight="true" outlineLevel="0" collapsed="false">
      <c r="A533" s="1"/>
      <c r="B533" s="1"/>
      <c r="C533" s="1"/>
      <c r="D533" s="2"/>
      <c r="E533" s="2"/>
      <c r="F533" s="2"/>
      <c r="G533" s="2"/>
      <c r="H533" s="2"/>
      <c r="I533" s="2"/>
      <c r="J533" s="2"/>
      <c r="K533" s="2"/>
      <c r="L533" s="2"/>
      <c r="M533" s="2"/>
      <c r="N533" s="2"/>
      <c r="O533" s="2"/>
      <c r="P533" s="2"/>
      <c r="Q533" s="2"/>
      <c r="R533" s="2"/>
      <c r="S533" s="2"/>
      <c r="T533" s="2"/>
      <c r="U533" s="2"/>
      <c r="V533" s="2"/>
      <c r="W533" s="2"/>
      <c r="X533" s="2"/>
      <c r="Y533" s="2"/>
      <c r="Z533" s="3"/>
      <c r="AA533" s="49"/>
      <c r="AB533" s="1"/>
    </row>
    <row r="534" customFormat="false" ht="15.75" hidden="false" customHeight="true" outlineLevel="0" collapsed="false">
      <c r="A534" s="1"/>
      <c r="B534" s="1"/>
      <c r="C534" s="1"/>
      <c r="D534" s="2"/>
      <c r="E534" s="2"/>
      <c r="F534" s="2"/>
      <c r="G534" s="2"/>
      <c r="H534" s="2"/>
      <c r="I534" s="2"/>
      <c r="J534" s="2"/>
      <c r="K534" s="2"/>
      <c r="L534" s="2"/>
      <c r="M534" s="2"/>
      <c r="N534" s="2"/>
      <c r="O534" s="2"/>
      <c r="P534" s="2"/>
      <c r="Q534" s="2"/>
      <c r="R534" s="2"/>
      <c r="S534" s="2"/>
      <c r="T534" s="2"/>
      <c r="U534" s="2"/>
      <c r="V534" s="2"/>
      <c r="W534" s="2"/>
      <c r="X534" s="2"/>
      <c r="Y534" s="2"/>
      <c r="Z534" s="3"/>
      <c r="AA534" s="49"/>
      <c r="AB534" s="1"/>
    </row>
    <row r="535" customFormat="false" ht="15.75" hidden="false" customHeight="true" outlineLevel="0" collapsed="false">
      <c r="A535" s="1"/>
      <c r="B535" s="1"/>
      <c r="C535" s="1"/>
      <c r="D535" s="2"/>
      <c r="E535" s="2"/>
      <c r="F535" s="2"/>
      <c r="G535" s="2"/>
      <c r="H535" s="2"/>
      <c r="I535" s="2"/>
      <c r="J535" s="2"/>
      <c r="K535" s="2"/>
      <c r="L535" s="2"/>
      <c r="M535" s="2"/>
      <c r="N535" s="2"/>
      <c r="O535" s="2"/>
      <c r="P535" s="2"/>
      <c r="Q535" s="2"/>
      <c r="R535" s="2"/>
      <c r="S535" s="2"/>
      <c r="T535" s="2"/>
      <c r="U535" s="2"/>
      <c r="V535" s="2"/>
      <c r="W535" s="2"/>
      <c r="X535" s="2"/>
      <c r="Y535" s="2"/>
      <c r="Z535" s="3"/>
      <c r="AA535" s="49"/>
      <c r="AB535" s="1"/>
    </row>
    <row r="536" customFormat="false" ht="15.75" hidden="false" customHeight="true" outlineLevel="0" collapsed="false">
      <c r="A536" s="1"/>
      <c r="B536" s="1"/>
      <c r="C536" s="1"/>
      <c r="D536" s="2"/>
      <c r="E536" s="2"/>
      <c r="F536" s="2"/>
      <c r="G536" s="2"/>
      <c r="H536" s="2"/>
      <c r="I536" s="2"/>
      <c r="J536" s="2"/>
      <c r="K536" s="2"/>
      <c r="L536" s="2"/>
      <c r="M536" s="2"/>
      <c r="N536" s="2"/>
      <c r="O536" s="2"/>
      <c r="P536" s="2"/>
      <c r="Q536" s="2"/>
      <c r="R536" s="2"/>
      <c r="S536" s="2"/>
      <c r="T536" s="2"/>
      <c r="U536" s="2"/>
      <c r="V536" s="2"/>
      <c r="W536" s="2"/>
      <c r="X536" s="2"/>
      <c r="Y536" s="2"/>
      <c r="Z536" s="3"/>
      <c r="AA536" s="49"/>
      <c r="AB536" s="1"/>
    </row>
    <row r="537" customFormat="false" ht="15.75" hidden="false" customHeight="true" outlineLevel="0" collapsed="false">
      <c r="A537" s="1"/>
      <c r="B537" s="1"/>
      <c r="C537" s="1"/>
      <c r="D537" s="2"/>
      <c r="E537" s="2"/>
      <c r="F537" s="2"/>
      <c r="G537" s="2"/>
      <c r="H537" s="2"/>
      <c r="I537" s="2"/>
      <c r="J537" s="2"/>
      <c r="K537" s="2"/>
      <c r="L537" s="2"/>
      <c r="M537" s="2"/>
      <c r="N537" s="2"/>
      <c r="O537" s="2"/>
      <c r="P537" s="2"/>
      <c r="Q537" s="2"/>
      <c r="R537" s="2"/>
      <c r="S537" s="2"/>
      <c r="T537" s="2"/>
      <c r="U537" s="2"/>
      <c r="V537" s="2"/>
      <c r="W537" s="2"/>
      <c r="X537" s="2"/>
      <c r="Y537" s="2"/>
      <c r="Z537" s="3"/>
      <c r="AA537" s="49"/>
      <c r="AB537" s="1"/>
    </row>
    <row r="538" customFormat="false" ht="15.75" hidden="false" customHeight="true" outlineLevel="0" collapsed="false">
      <c r="A538" s="1"/>
      <c r="B538" s="1"/>
      <c r="C538" s="1"/>
      <c r="D538" s="2"/>
      <c r="E538" s="2"/>
      <c r="F538" s="2"/>
      <c r="G538" s="2"/>
      <c r="H538" s="2"/>
      <c r="I538" s="2"/>
      <c r="J538" s="2"/>
      <c r="K538" s="2"/>
      <c r="L538" s="2"/>
      <c r="M538" s="2"/>
      <c r="N538" s="2"/>
      <c r="O538" s="2"/>
      <c r="P538" s="2"/>
      <c r="Q538" s="2"/>
      <c r="R538" s="2"/>
      <c r="S538" s="2"/>
      <c r="T538" s="2"/>
      <c r="U538" s="2"/>
      <c r="V538" s="2"/>
      <c r="W538" s="2"/>
      <c r="X538" s="2"/>
      <c r="Y538" s="2"/>
      <c r="Z538" s="3"/>
      <c r="AA538" s="49"/>
      <c r="AB538" s="1"/>
    </row>
    <row r="539" customFormat="false" ht="15.75" hidden="false" customHeight="true" outlineLevel="0" collapsed="false">
      <c r="A539" s="1"/>
      <c r="B539" s="1"/>
      <c r="C539" s="1"/>
      <c r="D539" s="2"/>
      <c r="E539" s="2"/>
      <c r="F539" s="2"/>
      <c r="G539" s="2"/>
      <c r="H539" s="2"/>
      <c r="I539" s="2"/>
      <c r="J539" s="2"/>
      <c r="K539" s="2"/>
      <c r="L539" s="2"/>
      <c r="M539" s="2"/>
      <c r="N539" s="2"/>
      <c r="O539" s="2"/>
      <c r="P539" s="2"/>
      <c r="Q539" s="2"/>
      <c r="R539" s="2"/>
      <c r="S539" s="2"/>
      <c r="T539" s="2"/>
      <c r="U539" s="2"/>
      <c r="V539" s="2"/>
      <c r="W539" s="2"/>
      <c r="X539" s="2"/>
      <c r="Y539" s="2"/>
      <c r="Z539" s="3"/>
      <c r="AA539" s="49"/>
      <c r="AB539" s="1"/>
    </row>
    <row r="540" customFormat="false" ht="15.75" hidden="false" customHeight="true" outlineLevel="0" collapsed="false">
      <c r="A540" s="1"/>
      <c r="B540" s="1"/>
      <c r="C540" s="1"/>
      <c r="D540" s="2"/>
      <c r="E540" s="2"/>
      <c r="F540" s="2"/>
      <c r="G540" s="2"/>
      <c r="H540" s="2"/>
      <c r="I540" s="2"/>
      <c r="J540" s="2"/>
      <c r="K540" s="2"/>
      <c r="L540" s="2"/>
      <c r="M540" s="2"/>
      <c r="N540" s="2"/>
      <c r="O540" s="2"/>
      <c r="P540" s="2"/>
      <c r="Q540" s="2"/>
      <c r="R540" s="2"/>
      <c r="S540" s="2"/>
      <c r="T540" s="2"/>
      <c r="U540" s="2"/>
      <c r="V540" s="2"/>
      <c r="W540" s="2"/>
      <c r="X540" s="2"/>
      <c r="Y540" s="2"/>
      <c r="Z540" s="3"/>
      <c r="AA540" s="49"/>
      <c r="AB540" s="1"/>
    </row>
    <row r="541" customFormat="false" ht="15.75" hidden="false" customHeight="true" outlineLevel="0" collapsed="false">
      <c r="A541" s="1"/>
      <c r="B541" s="1"/>
      <c r="C541" s="1"/>
      <c r="D541" s="2"/>
      <c r="E541" s="2"/>
      <c r="F541" s="2"/>
      <c r="G541" s="2"/>
      <c r="H541" s="2"/>
      <c r="I541" s="2"/>
      <c r="J541" s="2"/>
      <c r="K541" s="2"/>
      <c r="L541" s="2"/>
      <c r="M541" s="2"/>
      <c r="N541" s="2"/>
      <c r="O541" s="2"/>
      <c r="P541" s="2"/>
      <c r="Q541" s="2"/>
      <c r="R541" s="2"/>
      <c r="S541" s="2"/>
      <c r="T541" s="2"/>
      <c r="U541" s="2"/>
      <c r="V541" s="2"/>
      <c r="W541" s="2"/>
      <c r="X541" s="2"/>
      <c r="Y541" s="2"/>
      <c r="Z541" s="3"/>
      <c r="AA541" s="49"/>
      <c r="AB541" s="1"/>
    </row>
    <row r="542" customFormat="false" ht="15.75" hidden="false" customHeight="true" outlineLevel="0" collapsed="false">
      <c r="A542" s="1"/>
      <c r="B542" s="1"/>
      <c r="C542" s="1"/>
      <c r="D542" s="2"/>
      <c r="E542" s="2"/>
      <c r="F542" s="2"/>
      <c r="G542" s="2"/>
      <c r="H542" s="2"/>
      <c r="I542" s="2"/>
      <c r="J542" s="2"/>
      <c r="K542" s="2"/>
      <c r="L542" s="2"/>
      <c r="M542" s="2"/>
      <c r="N542" s="2"/>
      <c r="O542" s="2"/>
      <c r="P542" s="2"/>
      <c r="Q542" s="2"/>
      <c r="R542" s="2"/>
      <c r="S542" s="2"/>
      <c r="T542" s="2"/>
      <c r="U542" s="2"/>
      <c r="V542" s="2"/>
      <c r="W542" s="2"/>
      <c r="X542" s="2"/>
      <c r="Y542" s="2"/>
      <c r="Z542" s="3"/>
      <c r="AA542" s="49"/>
      <c r="AB542" s="1"/>
    </row>
    <row r="543" customFormat="false" ht="15.75" hidden="false" customHeight="true" outlineLevel="0" collapsed="false">
      <c r="A543" s="1"/>
      <c r="B543" s="1"/>
      <c r="C543" s="1"/>
      <c r="D543" s="2"/>
      <c r="E543" s="2"/>
      <c r="F543" s="2"/>
      <c r="G543" s="2"/>
      <c r="H543" s="2"/>
      <c r="I543" s="2"/>
      <c r="J543" s="2"/>
      <c r="K543" s="2"/>
      <c r="L543" s="2"/>
      <c r="M543" s="2"/>
      <c r="N543" s="2"/>
      <c r="O543" s="2"/>
      <c r="P543" s="2"/>
      <c r="Q543" s="2"/>
      <c r="R543" s="2"/>
      <c r="S543" s="2"/>
      <c r="T543" s="2"/>
      <c r="U543" s="2"/>
      <c r="V543" s="2"/>
      <c r="W543" s="2"/>
      <c r="X543" s="2"/>
      <c r="Y543" s="2"/>
      <c r="Z543" s="3"/>
      <c r="AA543" s="49"/>
      <c r="AB543" s="1"/>
    </row>
    <row r="544" customFormat="false" ht="15.75" hidden="false" customHeight="true" outlineLevel="0" collapsed="false">
      <c r="A544" s="1"/>
      <c r="B544" s="1"/>
      <c r="C544" s="1"/>
      <c r="D544" s="2"/>
      <c r="E544" s="2"/>
      <c r="F544" s="2"/>
      <c r="G544" s="2"/>
      <c r="H544" s="2"/>
      <c r="I544" s="2"/>
      <c r="J544" s="2"/>
      <c r="K544" s="2"/>
      <c r="L544" s="2"/>
      <c r="M544" s="2"/>
      <c r="N544" s="2"/>
      <c r="O544" s="2"/>
      <c r="P544" s="2"/>
      <c r="Q544" s="2"/>
      <c r="R544" s="2"/>
      <c r="S544" s="2"/>
      <c r="T544" s="2"/>
      <c r="U544" s="2"/>
      <c r="V544" s="2"/>
      <c r="W544" s="2"/>
      <c r="X544" s="2"/>
      <c r="Y544" s="2"/>
      <c r="Z544" s="3"/>
      <c r="AA544" s="49"/>
      <c r="AB544" s="1"/>
    </row>
    <row r="545" customFormat="false" ht="15.75" hidden="false" customHeight="true" outlineLevel="0" collapsed="false">
      <c r="A545" s="1"/>
      <c r="B545" s="1"/>
      <c r="C545" s="1"/>
      <c r="D545" s="2"/>
      <c r="E545" s="2"/>
      <c r="F545" s="2"/>
      <c r="G545" s="2"/>
      <c r="H545" s="2"/>
      <c r="I545" s="2"/>
      <c r="J545" s="2"/>
      <c r="K545" s="2"/>
      <c r="L545" s="2"/>
      <c r="M545" s="2"/>
      <c r="N545" s="2"/>
      <c r="O545" s="2"/>
      <c r="P545" s="2"/>
      <c r="Q545" s="2"/>
      <c r="R545" s="2"/>
      <c r="S545" s="2"/>
      <c r="T545" s="2"/>
      <c r="U545" s="2"/>
      <c r="V545" s="2"/>
      <c r="W545" s="2"/>
      <c r="X545" s="2"/>
      <c r="Y545" s="2"/>
      <c r="Z545" s="3"/>
      <c r="AA545" s="49"/>
      <c r="AB545" s="1"/>
    </row>
    <row r="546" customFormat="false" ht="15.75" hidden="false" customHeight="true" outlineLevel="0" collapsed="false">
      <c r="A546" s="1"/>
      <c r="B546" s="1"/>
      <c r="C546" s="1"/>
      <c r="D546" s="2"/>
      <c r="E546" s="2"/>
      <c r="F546" s="2"/>
      <c r="G546" s="2"/>
      <c r="H546" s="2"/>
      <c r="I546" s="2"/>
      <c r="J546" s="2"/>
      <c r="K546" s="2"/>
      <c r="L546" s="2"/>
      <c r="M546" s="2"/>
      <c r="N546" s="2"/>
      <c r="O546" s="2"/>
      <c r="P546" s="2"/>
      <c r="Q546" s="2"/>
      <c r="R546" s="2"/>
      <c r="S546" s="2"/>
      <c r="T546" s="2"/>
      <c r="U546" s="2"/>
      <c r="V546" s="2"/>
      <c r="W546" s="2"/>
      <c r="X546" s="2"/>
      <c r="Y546" s="2"/>
      <c r="Z546" s="3"/>
      <c r="AA546" s="49"/>
      <c r="AB546" s="1"/>
    </row>
    <row r="547" customFormat="false" ht="15.75" hidden="false" customHeight="true" outlineLevel="0" collapsed="false">
      <c r="A547" s="1"/>
      <c r="B547" s="1"/>
      <c r="C547" s="1"/>
      <c r="D547" s="2"/>
      <c r="E547" s="2"/>
      <c r="F547" s="2"/>
      <c r="G547" s="2"/>
      <c r="H547" s="2"/>
      <c r="I547" s="2"/>
      <c r="J547" s="2"/>
      <c r="K547" s="2"/>
      <c r="L547" s="2"/>
      <c r="M547" s="2"/>
      <c r="N547" s="2"/>
      <c r="O547" s="2"/>
      <c r="P547" s="2"/>
      <c r="Q547" s="2"/>
      <c r="R547" s="2"/>
      <c r="S547" s="2"/>
      <c r="T547" s="2"/>
      <c r="U547" s="2"/>
      <c r="V547" s="2"/>
      <c r="W547" s="2"/>
      <c r="X547" s="2"/>
      <c r="Y547" s="2"/>
      <c r="Z547" s="3"/>
      <c r="AA547" s="49"/>
      <c r="AB547" s="1"/>
    </row>
    <row r="548" customFormat="false" ht="15.75" hidden="false" customHeight="true" outlineLevel="0" collapsed="false">
      <c r="A548" s="1"/>
      <c r="B548" s="1"/>
      <c r="C548" s="1"/>
      <c r="D548" s="2"/>
      <c r="E548" s="2"/>
      <c r="F548" s="2"/>
      <c r="G548" s="2"/>
      <c r="H548" s="2"/>
      <c r="I548" s="2"/>
      <c r="J548" s="2"/>
      <c r="K548" s="2"/>
      <c r="L548" s="2"/>
      <c r="M548" s="2"/>
      <c r="N548" s="2"/>
      <c r="O548" s="2"/>
      <c r="P548" s="2"/>
      <c r="Q548" s="2"/>
      <c r="R548" s="2"/>
      <c r="S548" s="2"/>
      <c r="T548" s="2"/>
      <c r="U548" s="2"/>
      <c r="V548" s="2"/>
      <c r="W548" s="2"/>
      <c r="X548" s="2"/>
      <c r="Y548" s="2"/>
      <c r="Z548" s="3"/>
      <c r="AA548" s="49"/>
      <c r="AB548" s="1"/>
    </row>
    <row r="549" customFormat="false" ht="15.75" hidden="false" customHeight="true" outlineLevel="0" collapsed="false">
      <c r="A549" s="1"/>
      <c r="B549" s="1"/>
      <c r="C549" s="1"/>
      <c r="D549" s="2"/>
      <c r="E549" s="2"/>
      <c r="F549" s="2"/>
      <c r="G549" s="2"/>
      <c r="H549" s="2"/>
      <c r="I549" s="2"/>
      <c r="J549" s="2"/>
      <c r="K549" s="2"/>
      <c r="L549" s="2"/>
      <c r="M549" s="2"/>
      <c r="N549" s="2"/>
      <c r="O549" s="2"/>
      <c r="P549" s="2"/>
      <c r="Q549" s="2"/>
      <c r="R549" s="2"/>
      <c r="S549" s="2"/>
      <c r="T549" s="2"/>
      <c r="U549" s="2"/>
      <c r="V549" s="2"/>
      <c r="W549" s="2"/>
      <c r="X549" s="2"/>
      <c r="Y549" s="2"/>
      <c r="Z549" s="3"/>
      <c r="AA549" s="49"/>
      <c r="AB549" s="1"/>
    </row>
    <row r="550" customFormat="false" ht="15.75" hidden="false" customHeight="true" outlineLevel="0" collapsed="false">
      <c r="A550" s="1"/>
      <c r="B550" s="1"/>
      <c r="C550" s="1"/>
      <c r="D550" s="2"/>
      <c r="E550" s="2"/>
      <c r="F550" s="2"/>
      <c r="G550" s="2"/>
      <c r="H550" s="2"/>
      <c r="I550" s="2"/>
      <c r="J550" s="2"/>
      <c r="K550" s="2"/>
      <c r="L550" s="2"/>
      <c r="M550" s="2"/>
      <c r="N550" s="2"/>
      <c r="O550" s="2"/>
      <c r="P550" s="2"/>
      <c r="Q550" s="2"/>
      <c r="R550" s="2"/>
      <c r="S550" s="2"/>
      <c r="T550" s="2"/>
      <c r="U550" s="2"/>
      <c r="V550" s="2"/>
      <c r="W550" s="2"/>
      <c r="X550" s="2"/>
      <c r="Y550" s="2"/>
      <c r="Z550" s="3"/>
      <c r="AA550" s="49"/>
      <c r="AB550" s="1"/>
    </row>
    <row r="551" customFormat="false" ht="15.75" hidden="false" customHeight="true" outlineLevel="0" collapsed="false">
      <c r="A551" s="1"/>
      <c r="B551" s="1"/>
      <c r="C551" s="1"/>
      <c r="D551" s="2"/>
      <c r="E551" s="2"/>
      <c r="F551" s="2"/>
      <c r="G551" s="2"/>
      <c r="H551" s="2"/>
      <c r="I551" s="2"/>
      <c r="J551" s="2"/>
      <c r="K551" s="2"/>
      <c r="L551" s="2"/>
      <c r="M551" s="2"/>
      <c r="N551" s="2"/>
      <c r="O551" s="2"/>
      <c r="P551" s="2"/>
      <c r="Q551" s="2"/>
      <c r="R551" s="2"/>
      <c r="S551" s="2"/>
      <c r="T551" s="2"/>
      <c r="U551" s="2"/>
      <c r="V551" s="2"/>
      <c r="W551" s="2"/>
      <c r="X551" s="2"/>
      <c r="Y551" s="2"/>
      <c r="Z551" s="3"/>
      <c r="AA551" s="49"/>
      <c r="AB551" s="1"/>
    </row>
    <row r="552" customFormat="false" ht="15.75" hidden="false" customHeight="true" outlineLevel="0" collapsed="false">
      <c r="A552" s="1"/>
      <c r="B552" s="1"/>
      <c r="C552" s="1"/>
      <c r="D552" s="2"/>
      <c r="E552" s="2"/>
      <c r="F552" s="2"/>
      <c r="G552" s="2"/>
      <c r="H552" s="2"/>
      <c r="I552" s="2"/>
      <c r="J552" s="2"/>
      <c r="K552" s="2"/>
      <c r="L552" s="2"/>
      <c r="M552" s="2"/>
      <c r="N552" s="2"/>
      <c r="O552" s="2"/>
      <c r="P552" s="2"/>
      <c r="Q552" s="2"/>
      <c r="R552" s="2"/>
      <c r="S552" s="2"/>
      <c r="T552" s="2"/>
      <c r="U552" s="2"/>
      <c r="V552" s="2"/>
      <c r="W552" s="2"/>
      <c r="X552" s="2"/>
      <c r="Y552" s="2"/>
      <c r="Z552" s="3"/>
      <c r="AA552" s="49"/>
      <c r="AB552" s="1"/>
    </row>
    <row r="553" customFormat="false" ht="15.75" hidden="false" customHeight="true" outlineLevel="0" collapsed="false">
      <c r="A553" s="1"/>
      <c r="B553" s="1"/>
      <c r="C553" s="1"/>
      <c r="D553" s="2"/>
      <c r="E553" s="2"/>
      <c r="F553" s="2"/>
      <c r="G553" s="2"/>
      <c r="H553" s="2"/>
      <c r="I553" s="2"/>
      <c r="J553" s="2"/>
      <c r="K553" s="2"/>
      <c r="L553" s="2"/>
      <c r="M553" s="2"/>
      <c r="N553" s="2"/>
      <c r="O553" s="2"/>
      <c r="P553" s="2"/>
      <c r="Q553" s="2"/>
      <c r="R553" s="2"/>
      <c r="S553" s="2"/>
      <c r="T553" s="2"/>
      <c r="U553" s="2"/>
      <c r="V553" s="2"/>
      <c r="W553" s="2"/>
      <c r="X553" s="2"/>
      <c r="Y553" s="2"/>
      <c r="Z553" s="3"/>
      <c r="AA553" s="49"/>
      <c r="AB553" s="1"/>
    </row>
    <row r="554" customFormat="false" ht="15.75" hidden="false" customHeight="true" outlineLevel="0" collapsed="false">
      <c r="A554" s="1"/>
      <c r="B554" s="1"/>
      <c r="C554" s="1"/>
      <c r="D554" s="2"/>
      <c r="E554" s="2"/>
      <c r="F554" s="2"/>
      <c r="G554" s="2"/>
      <c r="H554" s="2"/>
      <c r="I554" s="2"/>
      <c r="J554" s="2"/>
      <c r="K554" s="2"/>
      <c r="L554" s="2"/>
      <c r="M554" s="2"/>
      <c r="N554" s="2"/>
      <c r="O554" s="2"/>
      <c r="P554" s="2"/>
      <c r="Q554" s="2"/>
      <c r="R554" s="2"/>
      <c r="S554" s="2"/>
      <c r="T554" s="2"/>
      <c r="U554" s="2"/>
      <c r="V554" s="2"/>
      <c r="W554" s="2"/>
      <c r="X554" s="2"/>
      <c r="Y554" s="2"/>
      <c r="Z554" s="3"/>
      <c r="AA554" s="49"/>
      <c r="AB554" s="1"/>
    </row>
    <row r="555" customFormat="false" ht="15.75" hidden="false" customHeight="true" outlineLevel="0" collapsed="false">
      <c r="A555" s="1"/>
      <c r="B555" s="1"/>
      <c r="C555" s="1"/>
      <c r="D555" s="2"/>
      <c r="E555" s="2"/>
      <c r="F555" s="2"/>
      <c r="G555" s="2"/>
      <c r="H555" s="2"/>
      <c r="I555" s="2"/>
      <c r="J555" s="2"/>
      <c r="K555" s="2"/>
      <c r="L555" s="2"/>
      <c r="M555" s="2"/>
      <c r="N555" s="2"/>
      <c r="O555" s="2"/>
      <c r="P555" s="2"/>
      <c r="Q555" s="2"/>
      <c r="R555" s="2"/>
      <c r="S555" s="2"/>
      <c r="T555" s="2"/>
      <c r="U555" s="2"/>
      <c r="V555" s="2"/>
      <c r="W555" s="2"/>
      <c r="X555" s="2"/>
      <c r="Y555" s="2"/>
      <c r="Z555" s="3"/>
      <c r="AA555" s="49"/>
      <c r="AB555" s="1"/>
    </row>
    <row r="556" customFormat="false" ht="15.75" hidden="false" customHeight="true" outlineLevel="0" collapsed="false">
      <c r="A556" s="1"/>
      <c r="B556" s="1"/>
      <c r="C556" s="1"/>
      <c r="D556" s="2"/>
      <c r="E556" s="2"/>
      <c r="F556" s="2"/>
      <c r="G556" s="2"/>
      <c r="H556" s="2"/>
      <c r="I556" s="2"/>
      <c r="J556" s="2"/>
      <c r="K556" s="2"/>
      <c r="L556" s="2"/>
      <c r="M556" s="2"/>
      <c r="N556" s="2"/>
      <c r="O556" s="2"/>
      <c r="P556" s="2"/>
      <c r="Q556" s="2"/>
      <c r="R556" s="2"/>
      <c r="S556" s="2"/>
      <c r="T556" s="2"/>
      <c r="U556" s="2"/>
      <c r="V556" s="2"/>
      <c r="W556" s="2"/>
      <c r="X556" s="2"/>
      <c r="Y556" s="2"/>
      <c r="Z556" s="3"/>
      <c r="AA556" s="49"/>
      <c r="AB556" s="1"/>
    </row>
    <row r="557" customFormat="false" ht="15.75" hidden="false" customHeight="true" outlineLevel="0" collapsed="false">
      <c r="A557" s="1"/>
      <c r="B557" s="1"/>
      <c r="C557" s="1"/>
      <c r="D557" s="2"/>
      <c r="E557" s="2"/>
      <c r="F557" s="2"/>
      <c r="G557" s="2"/>
      <c r="H557" s="2"/>
      <c r="I557" s="2"/>
      <c r="J557" s="2"/>
      <c r="K557" s="2"/>
      <c r="L557" s="2"/>
      <c r="M557" s="2"/>
      <c r="N557" s="2"/>
      <c r="O557" s="2"/>
      <c r="P557" s="2"/>
      <c r="Q557" s="2"/>
      <c r="R557" s="2"/>
      <c r="S557" s="2"/>
      <c r="T557" s="2"/>
      <c r="U557" s="2"/>
      <c r="V557" s="2"/>
      <c r="W557" s="2"/>
      <c r="X557" s="2"/>
      <c r="Y557" s="2"/>
      <c r="Z557" s="3"/>
      <c r="AA557" s="49"/>
      <c r="AB557" s="1"/>
    </row>
    <row r="558" customFormat="false" ht="15.75" hidden="false" customHeight="true" outlineLevel="0" collapsed="false">
      <c r="A558" s="1"/>
      <c r="B558" s="1"/>
      <c r="C558" s="1"/>
      <c r="D558" s="2"/>
      <c r="E558" s="2"/>
      <c r="F558" s="2"/>
      <c r="G558" s="2"/>
      <c r="H558" s="2"/>
      <c r="I558" s="2"/>
      <c r="J558" s="2"/>
      <c r="K558" s="2"/>
      <c r="L558" s="2"/>
      <c r="M558" s="2"/>
      <c r="N558" s="2"/>
      <c r="O558" s="2"/>
      <c r="P558" s="2"/>
      <c r="Q558" s="2"/>
      <c r="R558" s="2"/>
      <c r="S558" s="2"/>
      <c r="T558" s="2"/>
      <c r="U558" s="2"/>
      <c r="V558" s="2"/>
      <c r="W558" s="2"/>
      <c r="X558" s="2"/>
      <c r="Y558" s="2"/>
      <c r="Z558" s="3"/>
      <c r="AA558" s="49"/>
      <c r="AB558" s="1"/>
    </row>
    <row r="559" customFormat="false" ht="15.75" hidden="false" customHeight="true" outlineLevel="0" collapsed="false">
      <c r="A559" s="1"/>
      <c r="B559" s="1"/>
      <c r="C559" s="1"/>
      <c r="D559" s="2"/>
      <c r="E559" s="2"/>
      <c r="F559" s="2"/>
      <c r="G559" s="2"/>
      <c r="H559" s="2"/>
      <c r="I559" s="2"/>
      <c r="J559" s="2"/>
      <c r="K559" s="2"/>
      <c r="L559" s="2"/>
      <c r="M559" s="2"/>
      <c r="N559" s="2"/>
      <c r="O559" s="2"/>
      <c r="P559" s="2"/>
      <c r="Q559" s="2"/>
      <c r="R559" s="2"/>
      <c r="S559" s="2"/>
      <c r="T559" s="2"/>
      <c r="U559" s="2"/>
      <c r="V559" s="2"/>
      <c r="W559" s="2"/>
      <c r="X559" s="2"/>
      <c r="Y559" s="2"/>
      <c r="Z559" s="3"/>
      <c r="AA559" s="49"/>
      <c r="AB559" s="1"/>
    </row>
    <row r="560" customFormat="false" ht="15.75" hidden="false" customHeight="true" outlineLevel="0" collapsed="false">
      <c r="A560" s="1"/>
      <c r="B560" s="1"/>
      <c r="C560" s="1"/>
      <c r="D560" s="2"/>
      <c r="E560" s="2"/>
      <c r="F560" s="2"/>
      <c r="G560" s="2"/>
      <c r="H560" s="2"/>
      <c r="I560" s="2"/>
      <c r="J560" s="2"/>
      <c r="K560" s="2"/>
      <c r="L560" s="2"/>
      <c r="M560" s="2"/>
      <c r="N560" s="2"/>
      <c r="O560" s="2"/>
      <c r="P560" s="2"/>
      <c r="Q560" s="2"/>
      <c r="R560" s="2"/>
      <c r="S560" s="2"/>
      <c r="T560" s="2"/>
      <c r="U560" s="2"/>
      <c r="V560" s="2"/>
      <c r="W560" s="2"/>
      <c r="X560" s="2"/>
      <c r="Y560" s="2"/>
      <c r="Z560" s="3"/>
      <c r="AA560" s="49"/>
      <c r="AB560" s="1"/>
    </row>
    <row r="561" customFormat="false" ht="15.75" hidden="false" customHeight="true" outlineLevel="0" collapsed="false">
      <c r="A561" s="1"/>
      <c r="B561" s="1"/>
      <c r="C561" s="1"/>
      <c r="D561" s="2"/>
      <c r="E561" s="2"/>
      <c r="F561" s="2"/>
      <c r="G561" s="2"/>
      <c r="H561" s="2"/>
      <c r="I561" s="2"/>
      <c r="J561" s="2"/>
      <c r="K561" s="2"/>
      <c r="L561" s="2"/>
      <c r="M561" s="2"/>
      <c r="N561" s="2"/>
      <c r="O561" s="2"/>
      <c r="P561" s="2"/>
      <c r="Q561" s="2"/>
      <c r="R561" s="2"/>
      <c r="S561" s="2"/>
      <c r="T561" s="2"/>
      <c r="U561" s="2"/>
      <c r="V561" s="2"/>
      <c r="W561" s="2"/>
      <c r="X561" s="2"/>
      <c r="Y561" s="2"/>
      <c r="Z561" s="3"/>
      <c r="AA561" s="49"/>
      <c r="AB561" s="1"/>
    </row>
    <row r="562" customFormat="false" ht="15.75" hidden="false" customHeight="true" outlineLevel="0" collapsed="false">
      <c r="A562" s="1"/>
      <c r="B562" s="1"/>
      <c r="C562" s="1"/>
      <c r="D562" s="2"/>
      <c r="E562" s="2"/>
      <c r="F562" s="2"/>
      <c r="G562" s="2"/>
      <c r="H562" s="2"/>
      <c r="I562" s="2"/>
      <c r="J562" s="2"/>
      <c r="K562" s="2"/>
      <c r="L562" s="2"/>
      <c r="M562" s="2"/>
      <c r="N562" s="2"/>
      <c r="O562" s="2"/>
      <c r="P562" s="2"/>
      <c r="Q562" s="2"/>
      <c r="R562" s="2"/>
      <c r="S562" s="2"/>
      <c r="T562" s="2"/>
      <c r="U562" s="2"/>
      <c r="V562" s="2"/>
      <c r="W562" s="2"/>
      <c r="X562" s="2"/>
      <c r="Y562" s="2"/>
      <c r="Z562" s="3"/>
      <c r="AA562" s="49"/>
      <c r="AB562" s="1"/>
    </row>
    <row r="563" customFormat="false" ht="15.75" hidden="false" customHeight="true" outlineLevel="0" collapsed="false">
      <c r="A563" s="1"/>
      <c r="B563" s="1"/>
      <c r="C563" s="1"/>
      <c r="D563" s="2"/>
      <c r="E563" s="2"/>
      <c r="F563" s="2"/>
      <c r="G563" s="2"/>
      <c r="H563" s="2"/>
      <c r="I563" s="2"/>
      <c r="J563" s="2"/>
      <c r="K563" s="2"/>
      <c r="L563" s="2"/>
      <c r="M563" s="2"/>
      <c r="N563" s="2"/>
      <c r="O563" s="2"/>
      <c r="P563" s="2"/>
      <c r="Q563" s="2"/>
      <c r="R563" s="2"/>
      <c r="S563" s="2"/>
      <c r="T563" s="2"/>
      <c r="U563" s="2"/>
      <c r="V563" s="2"/>
      <c r="W563" s="2"/>
      <c r="X563" s="2"/>
      <c r="Y563" s="2"/>
      <c r="Z563" s="3"/>
      <c r="AA563" s="49"/>
      <c r="AB563" s="1"/>
    </row>
    <row r="564" customFormat="false" ht="15.75" hidden="false" customHeight="true" outlineLevel="0" collapsed="false">
      <c r="A564" s="1"/>
      <c r="B564" s="1"/>
      <c r="C564" s="1"/>
      <c r="D564" s="2"/>
      <c r="E564" s="2"/>
      <c r="F564" s="2"/>
      <c r="G564" s="2"/>
      <c r="H564" s="2"/>
      <c r="I564" s="2"/>
      <c r="J564" s="2"/>
      <c r="K564" s="2"/>
      <c r="L564" s="2"/>
      <c r="M564" s="2"/>
      <c r="N564" s="2"/>
      <c r="O564" s="2"/>
      <c r="P564" s="2"/>
      <c r="Q564" s="2"/>
      <c r="R564" s="2"/>
      <c r="S564" s="2"/>
      <c r="T564" s="2"/>
      <c r="U564" s="2"/>
      <c r="V564" s="2"/>
      <c r="W564" s="2"/>
      <c r="X564" s="2"/>
      <c r="Y564" s="2"/>
      <c r="Z564" s="3"/>
      <c r="AA564" s="49"/>
      <c r="AB564" s="1"/>
    </row>
    <row r="565" customFormat="false" ht="15.75" hidden="false" customHeight="true" outlineLevel="0" collapsed="false">
      <c r="A565" s="1"/>
      <c r="B565" s="1"/>
      <c r="C565" s="1"/>
      <c r="D565" s="2"/>
      <c r="E565" s="2"/>
      <c r="F565" s="2"/>
      <c r="G565" s="2"/>
      <c r="H565" s="2"/>
      <c r="I565" s="2"/>
      <c r="J565" s="2"/>
      <c r="K565" s="2"/>
      <c r="L565" s="2"/>
      <c r="M565" s="2"/>
      <c r="N565" s="2"/>
      <c r="O565" s="2"/>
      <c r="P565" s="2"/>
      <c r="Q565" s="2"/>
      <c r="R565" s="2"/>
      <c r="S565" s="2"/>
      <c r="T565" s="2"/>
      <c r="U565" s="2"/>
      <c r="V565" s="2"/>
      <c r="W565" s="2"/>
      <c r="X565" s="2"/>
      <c r="Y565" s="2"/>
      <c r="Z565" s="3"/>
      <c r="AA565" s="49"/>
      <c r="AB565" s="1"/>
    </row>
    <row r="566" customFormat="false" ht="15.75" hidden="false" customHeight="true" outlineLevel="0" collapsed="false">
      <c r="A566" s="1"/>
      <c r="B566" s="1"/>
      <c r="C566" s="1"/>
      <c r="D566" s="2"/>
      <c r="E566" s="2"/>
      <c r="F566" s="2"/>
      <c r="G566" s="2"/>
      <c r="H566" s="2"/>
      <c r="I566" s="2"/>
      <c r="J566" s="2"/>
      <c r="K566" s="2"/>
      <c r="L566" s="2"/>
      <c r="M566" s="2"/>
      <c r="N566" s="2"/>
      <c r="O566" s="2"/>
      <c r="P566" s="2"/>
      <c r="Q566" s="2"/>
      <c r="R566" s="2"/>
      <c r="S566" s="2"/>
      <c r="T566" s="2"/>
      <c r="U566" s="2"/>
      <c r="V566" s="2"/>
      <c r="W566" s="2"/>
      <c r="X566" s="2"/>
      <c r="Y566" s="2"/>
      <c r="Z566" s="3"/>
      <c r="AA566" s="49"/>
      <c r="AB566" s="1"/>
    </row>
    <row r="567" customFormat="false" ht="15.75" hidden="false" customHeight="true" outlineLevel="0" collapsed="false">
      <c r="A567" s="1"/>
      <c r="B567" s="1"/>
      <c r="C567" s="1"/>
      <c r="D567" s="2"/>
      <c r="E567" s="2"/>
      <c r="F567" s="2"/>
      <c r="G567" s="2"/>
      <c r="H567" s="2"/>
      <c r="I567" s="2"/>
      <c r="J567" s="2"/>
      <c r="K567" s="2"/>
      <c r="L567" s="2"/>
      <c r="M567" s="2"/>
      <c r="N567" s="2"/>
      <c r="O567" s="2"/>
      <c r="P567" s="2"/>
      <c r="Q567" s="2"/>
      <c r="R567" s="2"/>
      <c r="S567" s="2"/>
      <c r="T567" s="2"/>
      <c r="U567" s="2"/>
      <c r="V567" s="2"/>
      <c r="W567" s="2"/>
      <c r="X567" s="2"/>
      <c r="Y567" s="2"/>
      <c r="Z567" s="3"/>
      <c r="AA567" s="49"/>
      <c r="AB567" s="1"/>
    </row>
    <row r="568" customFormat="false" ht="15.75" hidden="false" customHeight="true" outlineLevel="0" collapsed="false">
      <c r="A568" s="1"/>
      <c r="B568" s="1"/>
      <c r="C568" s="1"/>
      <c r="D568" s="2"/>
      <c r="E568" s="2"/>
      <c r="F568" s="2"/>
      <c r="G568" s="2"/>
      <c r="H568" s="2"/>
      <c r="I568" s="2"/>
      <c r="J568" s="2"/>
      <c r="K568" s="2"/>
      <c r="L568" s="2"/>
      <c r="M568" s="2"/>
      <c r="N568" s="2"/>
      <c r="O568" s="2"/>
      <c r="P568" s="2"/>
      <c r="Q568" s="2"/>
      <c r="R568" s="2"/>
      <c r="S568" s="2"/>
      <c r="T568" s="2"/>
      <c r="U568" s="2"/>
      <c r="V568" s="2"/>
      <c r="W568" s="2"/>
      <c r="X568" s="2"/>
      <c r="Y568" s="2"/>
      <c r="Z568" s="3"/>
      <c r="AA568" s="49"/>
      <c r="AB568" s="1"/>
    </row>
    <row r="569" customFormat="false" ht="15.75" hidden="false" customHeight="true" outlineLevel="0" collapsed="false">
      <c r="A569" s="1"/>
      <c r="B569" s="1"/>
      <c r="C569" s="1"/>
      <c r="D569" s="2"/>
      <c r="E569" s="2"/>
      <c r="F569" s="2"/>
      <c r="G569" s="2"/>
      <c r="H569" s="2"/>
      <c r="I569" s="2"/>
      <c r="J569" s="2"/>
      <c r="K569" s="2"/>
      <c r="L569" s="2"/>
      <c r="M569" s="2"/>
      <c r="N569" s="2"/>
      <c r="O569" s="2"/>
      <c r="P569" s="2"/>
      <c r="Q569" s="2"/>
      <c r="R569" s="2"/>
      <c r="S569" s="2"/>
      <c r="T569" s="2"/>
      <c r="U569" s="2"/>
      <c r="V569" s="2"/>
      <c r="W569" s="2"/>
      <c r="X569" s="2"/>
      <c r="Y569" s="2"/>
      <c r="Z569" s="3"/>
      <c r="AA569" s="49"/>
      <c r="AB569" s="1"/>
    </row>
    <row r="570" customFormat="false" ht="15.75" hidden="false" customHeight="true" outlineLevel="0" collapsed="false">
      <c r="A570" s="1"/>
      <c r="B570" s="1"/>
      <c r="C570" s="1"/>
      <c r="D570" s="2"/>
      <c r="E570" s="2"/>
      <c r="F570" s="2"/>
      <c r="G570" s="2"/>
      <c r="H570" s="2"/>
      <c r="I570" s="2"/>
      <c r="J570" s="2"/>
      <c r="K570" s="2"/>
      <c r="L570" s="2"/>
      <c r="M570" s="2"/>
      <c r="N570" s="2"/>
      <c r="O570" s="2"/>
      <c r="P570" s="2"/>
      <c r="Q570" s="2"/>
      <c r="R570" s="2"/>
      <c r="S570" s="2"/>
      <c r="T570" s="2"/>
      <c r="U570" s="2"/>
      <c r="V570" s="2"/>
      <c r="W570" s="2"/>
      <c r="X570" s="2"/>
      <c r="Y570" s="2"/>
      <c r="Z570" s="3"/>
      <c r="AA570" s="49"/>
      <c r="AB570" s="1"/>
    </row>
    <row r="571" customFormat="false" ht="15.75" hidden="false" customHeight="true" outlineLevel="0" collapsed="false">
      <c r="A571" s="1"/>
      <c r="B571" s="1"/>
      <c r="C571" s="1"/>
      <c r="D571" s="2"/>
      <c r="E571" s="2"/>
      <c r="F571" s="2"/>
      <c r="G571" s="2"/>
      <c r="H571" s="2"/>
      <c r="I571" s="2"/>
      <c r="J571" s="2"/>
      <c r="K571" s="2"/>
      <c r="L571" s="2"/>
      <c r="M571" s="2"/>
      <c r="N571" s="2"/>
      <c r="O571" s="2"/>
      <c r="P571" s="2"/>
      <c r="Q571" s="2"/>
      <c r="R571" s="2"/>
      <c r="S571" s="2"/>
      <c r="T571" s="2"/>
      <c r="U571" s="2"/>
      <c r="V571" s="2"/>
      <c r="W571" s="2"/>
      <c r="X571" s="2"/>
      <c r="Y571" s="2"/>
      <c r="Z571" s="3"/>
      <c r="AA571" s="49"/>
      <c r="AB571" s="1"/>
    </row>
    <row r="572" customFormat="false" ht="15.75" hidden="false" customHeight="true" outlineLevel="0" collapsed="false">
      <c r="A572" s="1"/>
      <c r="B572" s="1"/>
      <c r="C572" s="1"/>
      <c r="D572" s="2"/>
      <c r="E572" s="2"/>
      <c r="F572" s="2"/>
      <c r="G572" s="2"/>
      <c r="H572" s="2"/>
      <c r="I572" s="2"/>
      <c r="J572" s="2"/>
      <c r="K572" s="2"/>
      <c r="L572" s="2"/>
      <c r="M572" s="2"/>
      <c r="N572" s="2"/>
      <c r="O572" s="2"/>
      <c r="P572" s="2"/>
      <c r="Q572" s="2"/>
      <c r="R572" s="2"/>
      <c r="S572" s="2"/>
      <c r="T572" s="2"/>
      <c r="U572" s="2"/>
      <c r="V572" s="2"/>
      <c r="W572" s="2"/>
      <c r="X572" s="2"/>
      <c r="Y572" s="2"/>
      <c r="Z572" s="3"/>
      <c r="AA572" s="49"/>
      <c r="AB572" s="1"/>
    </row>
    <row r="573" customFormat="false" ht="15.75" hidden="false" customHeight="true" outlineLevel="0" collapsed="false">
      <c r="A573" s="1"/>
      <c r="B573" s="1"/>
      <c r="C573" s="1"/>
      <c r="D573" s="2"/>
      <c r="E573" s="2"/>
      <c r="F573" s="2"/>
      <c r="G573" s="2"/>
      <c r="H573" s="2"/>
      <c r="I573" s="2"/>
      <c r="J573" s="2"/>
      <c r="K573" s="2"/>
      <c r="L573" s="2"/>
      <c r="M573" s="2"/>
      <c r="N573" s="2"/>
      <c r="O573" s="2"/>
      <c r="P573" s="2"/>
      <c r="Q573" s="2"/>
      <c r="R573" s="2"/>
      <c r="S573" s="2"/>
      <c r="T573" s="2"/>
      <c r="U573" s="2"/>
      <c r="V573" s="2"/>
      <c r="W573" s="2"/>
      <c r="X573" s="2"/>
      <c r="Y573" s="2"/>
      <c r="Z573" s="3"/>
      <c r="AA573" s="49"/>
      <c r="AB573" s="1"/>
    </row>
    <row r="574" customFormat="false" ht="15.75" hidden="false" customHeight="true" outlineLevel="0" collapsed="false">
      <c r="A574" s="1"/>
      <c r="B574" s="1"/>
      <c r="C574" s="1"/>
      <c r="D574" s="2"/>
      <c r="E574" s="2"/>
      <c r="F574" s="2"/>
      <c r="G574" s="2"/>
      <c r="H574" s="2"/>
      <c r="I574" s="2"/>
      <c r="J574" s="2"/>
      <c r="K574" s="2"/>
      <c r="L574" s="2"/>
      <c r="M574" s="2"/>
      <c r="N574" s="2"/>
      <c r="O574" s="2"/>
      <c r="P574" s="2"/>
      <c r="Q574" s="2"/>
      <c r="R574" s="2"/>
      <c r="S574" s="2"/>
      <c r="T574" s="2"/>
      <c r="U574" s="2"/>
      <c r="V574" s="2"/>
      <c r="W574" s="2"/>
      <c r="X574" s="2"/>
      <c r="Y574" s="2"/>
      <c r="Z574" s="3"/>
      <c r="AA574" s="49"/>
      <c r="AB574" s="1"/>
    </row>
    <row r="575" customFormat="false" ht="15.75" hidden="false" customHeight="true" outlineLevel="0" collapsed="false">
      <c r="A575" s="1"/>
      <c r="B575" s="1"/>
      <c r="C575" s="1"/>
      <c r="D575" s="2"/>
      <c r="E575" s="2"/>
      <c r="F575" s="2"/>
      <c r="G575" s="2"/>
      <c r="H575" s="2"/>
      <c r="I575" s="2"/>
      <c r="J575" s="2"/>
      <c r="K575" s="2"/>
      <c r="L575" s="2"/>
      <c r="M575" s="2"/>
      <c r="N575" s="2"/>
      <c r="O575" s="2"/>
      <c r="P575" s="2"/>
      <c r="Q575" s="2"/>
      <c r="R575" s="2"/>
      <c r="S575" s="2"/>
      <c r="T575" s="2"/>
      <c r="U575" s="2"/>
      <c r="V575" s="2"/>
      <c r="W575" s="2"/>
      <c r="X575" s="2"/>
      <c r="Y575" s="2"/>
      <c r="Z575" s="3"/>
      <c r="AA575" s="49"/>
      <c r="AB575" s="1"/>
    </row>
    <row r="576" customFormat="false" ht="15.75" hidden="false" customHeight="true" outlineLevel="0" collapsed="false">
      <c r="A576" s="1"/>
      <c r="B576" s="1"/>
      <c r="C576" s="1"/>
      <c r="D576" s="2"/>
      <c r="E576" s="2"/>
      <c r="F576" s="2"/>
      <c r="G576" s="2"/>
      <c r="H576" s="2"/>
      <c r="I576" s="2"/>
      <c r="J576" s="2"/>
      <c r="K576" s="2"/>
      <c r="L576" s="2"/>
      <c r="M576" s="2"/>
      <c r="N576" s="2"/>
      <c r="O576" s="2"/>
      <c r="P576" s="2"/>
      <c r="Q576" s="2"/>
      <c r="R576" s="2"/>
      <c r="S576" s="2"/>
      <c r="T576" s="2"/>
      <c r="U576" s="2"/>
      <c r="V576" s="2"/>
      <c r="W576" s="2"/>
      <c r="X576" s="2"/>
      <c r="Y576" s="2"/>
      <c r="Z576" s="3"/>
      <c r="AA576" s="49"/>
      <c r="AB576" s="1"/>
    </row>
    <row r="577" customFormat="false" ht="15.75" hidden="false" customHeight="true" outlineLevel="0" collapsed="false">
      <c r="A577" s="1"/>
      <c r="B577" s="1"/>
      <c r="C577" s="1"/>
      <c r="D577" s="2"/>
      <c r="E577" s="2"/>
      <c r="F577" s="2"/>
      <c r="G577" s="2"/>
      <c r="H577" s="2"/>
      <c r="I577" s="2"/>
      <c r="J577" s="2"/>
      <c r="K577" s="2"/>
      <c r="L577" s="2"/>
      <c r="M577" s="2"/>
      <c r="N577" s="2"/>
      <c r="O577" s="2"/>
      <c r="P577" s="2"/>
      <c r="Q577" s="2"/>
      <c r="R577" s="2"/>
      <c r="S577" s="2"/>
      <c r="T577" s="2"/>
      <c r="U577" s="2"/>
      <c r="V577" s="2"/>
      <c r="W577" s="2"/>
      <c r="X577" s="2"/>
      <c r="Y577" s="2"/>
      <c r="Z577" s="3"/>
      <c r="AA577" s="49"/>
      <c r="AB577" s="1"/>
    </row>
    <row r="578" customFormat="false" ht="15.75" hidden="false" customHeight="true" outlineLevel="0" collapsed="false">
      <c r="A578" s="1"/>
      <c r="B578" s="1"/>
      <c r="C578" s="1"/>
      <c r="D578" s="2"/>
      <c r="E578" s="2"/>
      <c r="F578" s="2"/>
      <c r="G578" s="2"/>
      <c r="H578" s="2"/>
      <c r="I578" s="2"/>
      <c r="J578" s="2"/>
      <c r="K578" s="2"/>
      <c r="L578" s="2"/>
      <c r="M578" s="2"/>
      <c r="N578" s="2"/>
      <c r="O578" s="2"/>
      <c r="P578" s="2"/>
      <c r="Q578" s="2"/>
      <c r="R578" s="2"/>
      <c r="S578" s="2"/>
      <c r="T578" s="2"/>
      <c r="U578" s="2"/>
      <c r="V578" s="2"/>
      <c r="W578" s="2"/>
      <c r="X578" s="2"/>
      <c r="Y578" s="2"/>
      <c r="Z578" s="3"/>
      <c r="AA578" s="49"/>
      <c r="AB578" s="1"/>
    </row>
    <row r="579" customFormat="false" ht="15.75" hidden="false" customHeight="true" outlineLevel="0" collapsed="false">
      <c r="A579" s="1"/>
      <c r="B579" s="1"/>
      <c r="C579" s="1"/>
      <c r="D579" s="2"/>
      <c r="E579" s="2"/>
      <c r="F579" s="2"/>
      <c r="G579" s="2"/>
      <c r="H579" s="2"/>
      <c r="I579" s="2"/>
      <c r="J579" s="2"/>
      <c r="K579" s="2"/>
      <c r="L579" s="2"/>
      <c r="M579" s="2"/>
      <c r="N579" s="2"/>
      <c r="O579" s="2"/>
      <c r="P579" s="2"/>
      <c r="Q579" s="2"/>
      <c r="R579" s="2"/>
      <c r="S579" s="2"/>
      <c r="T579" s="2"/>
      <c r="U579" s="2"/>
      <c r="V579" s="2"/>
      <c r="W579" s="2"/>
      <c r="X579" s="2"/>
      <c r="Y579" s="2"/>
      <c r="Z579" s="3"/>
      <c r="AA579" s="49"/>
      <c r="AB579" s="1"/>
    </row>
    <row r="580" customFormat="false" ht="15.75" hidden="false" customHeight="true" outlineLevel="0" collapsed="false">
      <c r="A580" s="1"/>
      <c r="B580" s="1"/>
      <c r="C580" s="1"/>
      <c r="D580" s="2"/>
      <c r="E580" s="2"/>
      <c r="F580" s="2"/>
      <c r="G580" s="2"/>
      <c r="H580" s="2"/>
      <c r="I580" s="2"/>
      <c r="J580" s="2"/>
      <c r="K580" s="2"/>
      <c r="L580" s="2"/>
      <c r="M580" s="2"/>
      <c r="N580" s="2"/>
      <c r="O580" s="2"/>
      <c r="P580" s="2"/>
      <c r="Q580" s="2"/>
      <c r="R580" s="2"/>
      <c r="S580" s="2"/>
      <c r="T580" s="2"/>
      <c r="U580" s="2"/>
      <c r="V580" s="2"/>
      <c r="W580" s="2"/>
      <c r="X580" s="2"/>
      <c r="Y580" s="2"/>
      <c r="Z580" s="3"/>
      <c r="AA580" s="49"/>
      <c r="AB580" s="1"/>
    </row>
    <row r="581" customFormat="false" ht="15.75" hidden="false" customHeight="true" outlineLevel="0" collapsed="false">
      <c r="A581" s="1"/>
      <c r="B581" s="1"/>
      <c r="C581" s="1"/>
      <c r="D581" s="2"/>
      <c r="E581" s="2"/>
      <c r="F581" s="2"/>
      <c r="G581" s="2"/>
      <c r="H581" s="2"/>
      <c r="I581" s="2"/>
      <c r="J581" s="2"/>
      <c r="K581" s="2"/>
      <c r="L581" s="2"/>
      <c r="M581" s="2"/>
      <c r="N581" s="2"/>
      <c r="O581" s="2"/>
      <c r="P581" s="2"/>
      <c r="Q581" s="2"/>
      <c r="R581" s="2"/>
      <c r="S581" s="2"/>
      <c r="T581" s="2"/>
      <c r="U581" s="2"/>
      <c r="V581" s="2"/>
      <c r="W581" s="2"/>
      <c r="X581" s="2"/>
      <c r="Y581" s="2"/>
      <c r="Z581" s="3"/>
      <c r="AA581" s="49"/>
      <c r="AB581" s="1"/>
    </row>
    <row r="582" customFormat="false" ht="15.75" hidden="false" customHeight="true" outlineLevel="0" collapsed="false">
      <c r="A582" s="1"/>
      <c r="B582" s="1"/>
      <c r="C582" s="1"/>
      <c r="D582" s="2"/>
      <c r="E582" s="2"/>
      <c r="F582" s="2"/>
      <c r="G582" s="2"/>
      <c r="H582" s="2"/>
      <c r="I582" s="2"/>
      <c r="J582" s="2"/>
      <c r="K582" s="2"/>
      <c r="L582" s="2"/>
      <c r="M582" s="2"/>
      <c r="N582" s="2"/>
      <c r="O582" s="2"/>
      <c r="P582" s="2"/>
      <c r="Q582" s="2"/>
      <c r="R582" s="2"/>
      <c r="S582" s="2"/>
      <c r="T582" s="2"/>
      <c r="U582" s="2"/>
      <c r="V582" s="2"/>
      <c r="W582" s="2"/>
      <c r="X582" s="2"/>
      <c r="Y582" s="2"/>
      <c r="Z582" s="3"/>
      <c r="AA582" s="49"/>
      <c r="AB582" s="1"/>
    </row>
    <row r="583" customFormat="false" ht="15.75" hidden="false" customHeight="true" outlineLevel="0" collapsed="false">
      <c r="A583" s="1"/>
      <c r="B583" s="1"/>
      <c r="C583" s="1"/>
      <c r="D583" s="2"/>
      <c r="E583" s="2"/>
      <c r="F583" s="2"/>
      <c r="G583" s="2"/>
      <c r="H583" s="2"/>
      <c r="I583" s="2"/>
      <c r="J583" s="2"/>
      <c r="K583" s="2"/>
      <c r="L583" s="2"/>
      <c r="M583" s="2"/>
      <c r="N583" s="2"/>
      <c r="O583" s="2"/>
      <c r="P583" s="2"/>
      <c r="Q583" s="2"/>
      <c r="R583" s="2"/>
      <c r="S583" s="2"/>
      <c r="T583" s="2"/>
      <c r="U583" s="2"/>
      <c r="V583" s="2"/>
      <c r="W583" s="2"/>
      <c r="X583" s="2"/>
      <c r="Y583" s="2"/>
      <c r="Z583" s="3"/>
      <c r="AA583" s="49"/>
      <c r="AB583" s="1"/>
    </row>
    <row r="584" customFormat="false" ht="15.75" hidden="false" customHeight="true" outlineLevel="0" collapsed="false">
      <c r="A584" s="1"/>
      <c r="B584" s="1"/>
      <c r="C584" s="1"/>
      <c r="D584" s="2"/>
      <c r="E584" s="2"/>
      <c r="F584" s="2"/>
      <c r="G584" s="2"/>
      <c r="H584" s="2"/>
      <c r="I584" s="2"/>
      <c r="J584" s="2"/>
      <c r="K584" s="2"/>
      <c r="L584" s="2"/>
      <c r="M584" s="2"/>
      <c r="N584" s="2"/>
      <c r="O584" s="2"/>
      <c r="P584" s="2"/>
      <c r="Q584" s="2"/>
      <c r="R584" s="2"/>
      <c r="S584" s="2"/>
      <c r="T584" s="2"/>
      <c r="U584" s="2"/>
      <c r="V584" s="2"/>
      <c r="W584" s="2"/>
      <c r="X584" s="2"/>
      <c r="Y584" s="2"/>
      <c r="Z584" s="3"/>
      <c r="AA584" s="49"/>
      <c r="AB584" s="1"/>
    </row>
    <row r="585" customFormat="false" ht="15.75" hidden="false" customHeight="true" outlineLevel="0" collapsed="false">
      <c r="A585" s="1"/>
      <c r="B585" s="1"/>
      <c r="C585" s="1"/>
      <c r="D585" s="2"/>
      <c r="E585" s="2"/>
      <c r="F585" s="2"/>
      <c r="G585" s="2"/>
      <c r="H585" s="2"/>
      <c r="I585" s="2"/>
      <c r="J585" s="2"/>
      <c r="K585" s="2"/>
      <c r="L585" s="2"/>
      <c r="M585" s="2"/>
      <c r="N585" s="2"/>
      <c r="O585" s="2"/>
      <c r="P585" s="2"/>
      <c r="Q585" s="2"/>
      <c r="R585" s="2"/>
      <c r="S585" s="2"/>
      <c r="T585" s="2"/>
      <c r="U585" s="2"/>
      <c r="V585" s="2"/>
      <c r="W585" s="2"/>
      <c r="X585" s="2"/>
      <c r="Y585" s="2"/>
      <c r="Z585" s="3"/>
      <c r="AA585" s="49"/>
      <c r="AB585" s="1"/>
    </row>
    <row r="586" customFormat="false" ht="15.75" hidden="false" customHeight="true" outlineLevel="0" collapsed="false">
      <c r="A586" s="1"/>
      <c r="B586" s="1"/>
      <c r="C586" s="1"/>
      <c r="D586" s="2"/>
      <c r="E586" s="2"/>
      <c r="F586" s="2"/>
      <c r="G586" s="2"/>
      <c r="H586" s="2"/>
      <c r="I586" s="2"/>
      <c r="J586" s="2"/>
      <c r="K586" s="2"/>
      <c r="L586" s="2"/>
      <c r="M586" s="2"/>
      <c r="N586" s="2"/>
      <c r="O586" s="2"/>
      <c r="P586" s="2"/>
      <c r="Q586" s="2"/>
      <c r="R586" s="2"/>
      <c r="S586" s="2"/>
      <c r="T586" s="2"/>
      <c r="U586" s="2"/>
      <c r="V586" s="2"/>
      <c r="W586" s="2"/>
      <c r="X586" s="2"/>
      <c r="Y586" s="2"/>
      <c r="Z586" s="3"/>
      <c r="AA586" s="49"/>
      <c r="AB586" s="1"/>
    </row>
    <row r="587" customFormat="false" ht="15.75" hidden="false" customHeight="true" outlineLevel="0" collapsed="false">
      <c r="A587" s="1"/>
      <c r="B587" s="1"/>
      <c r="C587" s="1"/>
      <c r="D587" s="2"/>
      <c r="E587" s="2"/>
      <c r="F587" s="2"/>
      <c r="G587" s="2"/>
      <c r="H587" s="2"/>
      <c r="I587" s="2"/>
      <c r="J587" s="2"/>
      <c r="K587" s="2"/>
      <c r="L587" s="2"/>
      <c r="M587" s="2"/>
      <c r="N587" s="2"/>
      <c r="O587" s="2"/>
      <c r="P587" s="2"/>
      <c r="Q587" s="2"/>
      <c r="R587" s="2"/>
      <c r="S587" s="2"/>
      <c r="T587" s="2"/>
      <c r="U587" s="2"/>
      <c r="V587" s="2"/>
      <c r="W587" s="2"/>
      <c r="X587" s="2"/>
      <c r="Y587" s="2"/>
      <c r="Z587" s="3"/>
      <c r="AA587" s="49"/>
      <c r="AB587" s="1"/>
    </row>
    <row r="588" customFormat="false" ht="15.75" hidden="false" customHeight="true" outlineLevel="0" collapsed="false">
      <c r="A588" s="1"/>
      <c r="B588" s="1"/>
      <c r="C588" s="1"/>
      <c r="D588" s="2"/>
      <c r="E588" s="2"/>
      <c r="F588" s="2"/>
      <c r="G588" s="2"/>
      <c r="H588" s="2"/>
      <c r="I588" s="2"/>
      <c r="J588" s="2"/>
      <c r="K588" s="2"/>
      <c r="L588" s="2"/>
      <c r="M588" s="2"/>
      <c r="N588" s="2"/>
      <c r="O588" s="2"/>
      <c r="P588" s="2"/>
      <c r="Q588" s="2"/>
      <c r="R588" s="2"/>
      <c r="S588" s="2"/>
      <c r="T588" s="2"/>
      <c r="U588" s="2"/>
      <c r="V588" s="2"/>
      <c r="W588" s="2"/>
      <c r="X588" s="2"/>
      <c r="Y588" s="2"/>
      <c r="Z588" s="3"/>
      <c r="AA588" s="49"/>
      <c r="AB588" s="1"/>
    </row>
    <row r="589" customFormat="false" ht="15.75" hidden="false" customHeight="true" outlineLevel="0" collapsed="false">
      <c r="A589" s="1"/>
      <c r="B589" s="1"/>
      <c r="C589" s="1"/>
      <c r="D589" s="2"/>
      <c r="E589" s="2"/>
      <c r="F589" s="2"/>
      <c r="G589" s="2"/>
      <c r="H589" s="2"/>
      <c r="I589" s="2"/>
      <c r="J589" s="2"/>
      <c r="K589" s="2"/>
      <c r="L589" s="2"/>
      <c r="M589" s="2"/>
      <c r="N589" s="2"/>
      <c r="O589" s="2"/>
      <c r="P589" s="2"/>
      <c r="Q589" s="2"/>
      <c r="R589" s="2"/>
      <c r="S589" s="2"/>
      <c r="T589" s="2"/>
      <c r="U589" s="2"/>
      <c r="V589" s="2"/>
      <c r="W589" s="2"/>
      <c r="X589" s="2"/>
      <c r="Y589" s="2"/>
      <c r="Z589" s="3"/>
      <c r="AA589" s="49"/>
      <c r="AB589" s="1"/>
    </row>
    <row r="590" customFormat="false" ht="15.75" hidden="false" customHeight="true" outlineLevel="0" collapsed="false">
      <c r="A590" s="1"/>
      <c r="B590" s="1"/>
      <c r="C590" s="1"/>
      <c r="D590" s="2"/>
      <c r="E590" s="2"/>
      <c r="F590" s="2"/>
      <c r="G590" s="2"/>
      <c r="H590" s="2"/>
      <c r="I590" s="2"/>
      <c r="J590" s="2"/>
      <c r="K590" s="2"/>
      <c r="L590" s="2"/>
      <c r="M590" s="2"/>
      <c r="N590" s="2"/>
      <c r="O590" s="2"/>
      <c r="P590" s="2"/>
      <c r="Q590" s="2"/>
      <c r="R590" s="2"/>
      <c r="S590" s="2"/>
      <c r="T590" s="2"/>
      <c r="U590" s="2"/>
      <c r="V590" s="2"/>
      <c r="W590" s="2"/>
      <c r="X590" s="2"/>
      <c r="Y590" s="2"/>
      <c r="Z590" s="3"/>
      <c r="AA590" s="49"/>
      <c r="AB590" s="1"/>
    </row>
    <row r="591" customFormat="false" ht="15.75" hidden="false" customHeight="true" outlineLevel="0" collapsed="false">
      <c r="A591" s="1"/>
      <c r="B591" s="1"/>
      <c r="C591" s="1"/>
      <c r="D591" s="2"/>
      <c r="E591" s="2"/>
      <c r="F591" s="2"/>
      <c r="G591" s="2"/>
      <c r="H591" s="2"/>
      <c r="I591" s="2"/>
      <c r="J591" s="2"/>
      <c r="K591" s="2"/>
      <c r="L591" s="2"/>
      <c r="M591" s="2"/>
      <c r="N591" s="2"/>
      <c r="O591" s="2"/>
      <c r="P591" s="2"/>
      <c r="Q591" s="2"/>
      <c r="R591" s="2"/>
      <c r="S591" s="2"/>
      <c r="T591" s="2"/>
      <c r="U591" s="2"/>
      <c r="V591" s="2"/>
      <c r="W591" s="2"/>
      <c r="X591" s="2"/>
      <c r="Y591" s="2"/>
      <c r="Z591" s="3"/>
      <c r="AA591" s="49"/>
      <c r="AB591" s="1"/>
    </row>
    <row r="592" customFormat="false" ht="15.75" hidden="false" customHeight="true" outlineLevel="0" collapsed="false">
      <c r="A592" s="1"/>
      <c r="B592" s="1"/>
      <c r="C592" s="1"/>
      <c r="D592" s="2"/>
      <c r="E592" s="2"/>
      <c r="F592" s="2"/>
      <c r="G592" s="2"/>
      <c r="H592" s="2"/>
      <c r="I592" s="2"/>
      <c r="J592" s="2"/>
      <c r="K592" s="2"/>
      <c r="L592" s="2"/>
      <c r="M592" s="2"/>
      <c r="N592" s="2"/>
      <c r="O592" s="2"/>
      <c r="P592" s="2"/>
      <c r="Q592" s="2"/>
      <c r="R592" s="2"/>
      <c r="S592" s="2"/>
      <c r="T592" s="2"/>
      <c r="U592" s="2"/>
      <c r="V592" s="2"/>
      <c r="W592" s="2"/>
      <c r="X592" s="2"/>
      <c r="Y592" s="2"/>
      <c r="Z592" s="3"/>
      <c r="AA592" s="49"/>
      <c r="AB592" s="1"/>
    </row>
    <row r="593" customFormat="false" ht="15.75" hidden="false" customHeight="true" outlineLevel="0" collapsed="false">
      <c r="A593" s="1"/>
      <c r="B593" s="1"/>
      <c r="C593" s="1"/>
      <c r="D593" s="2"/>
      <c r="E593" s="2"/>
      <c r="F593" s="2"/>
      <c r="G593" s="2"/>
      <c r="H593" s="2"/>
      <c r="I593" s="2"/>
      <c r="J593" s="2"/>
      <c r="K593" s="2"/>
      <c r="L593" s="2"/>
      <c r="M593" s="2"/>
      <c r="N593" s="2"/>
      <c r="O593" s="2"/>
      <c r="P593" s="2"/>
      <c r="Q593" s="2"/>
      <c r="R593" s="2"/>
      <c r="S593" s="2"/>
      <c r="T593" s="2"/>
      <c r="U593" s="2"/>
      <c r="V593" s="2"/>
      <c r="W593" s="2"/>
      <c r="X593" s="2"/>
      <c r="Y593" s="2"/>
      <c r="Z593" s="3"/>
      <c r="AA593" s="49"/>
      <c r="AB593" s="1"/>
    </row>
    <row r="594" customFormat="false" ht="15.75" hidden="false" customHeight="true" outlineLevel="0" collapsed="false">
      <c r="A594" s="1"/>
      <c r="B594" s="1"/>
      <c r="C594" s="1"/>
      <c r="D594" s="2"/>
      <c r="E594" s="2"/>
      <c r="F594" s="2"/>
      <c r="G594" s="2"/>
      <c r="H594" s="2"/>
      <c r="I594" s="2"/>
      <c r="J594" s="2"/>
      <c r="K594" s="2"/>
      <c r="L594" s="2"/>
      <c r="M594" s="2"/>
      <c r="N594" s="2"/>
      <c r="O594" s="2"/>
      <c r="P594" s="2"/>
      <c r="Q594" s="2"/>
      <c r="R594" s="2"/>
      <c r="S594" s="2"/>
      <c r="T594" s="2"/>
      <c r="U594" s="2"/>
      <c r="V594" s="2"/>
      <c r="W594" s="2"/>
      <c r="X594" s="2"/>
      <c r="Y594" s="2"/>
      <c r="Z594" s="3"/>
      <c r="AA594" s="49"/>
      <c r="AB594" s="1"/>
    </row>
    <row r="595" customFormat="false" ht="15.75" hidden="false" customHeight="true" outlineLevel="0" collapsed="false">
      <c r="A595" s="1"/>
      <c r="B595" s="1"/>
      <c r="C595" s="1"/>
      <c r="D595" s="2"/>
      <c r="E595" s="2"/>
      <c r="F595" s="2"/>
      <c r="G595" s="2"/>
      <c r="H595" s="2"/>
      <c r="I595" s="2"/>
      <c r="J595" s="2"/>
      <c r="K595" s="2"/>
      <c r="L595" s="2"/>
      <c r="M595" s="2"/>
      <c r="N595" s="2"/>
      <c r="O595" s="2"/>
      <c r="P595" s="2"/>
      <c r="Q595" s="2"/>
      <c r="R595" s="2"/>
      <c r="S595" s="2"/>
      <c r="T595" s="2"/>
      <c r="U595" s="2"/>
      <c r="V595" s="2"/>
      <c r="W595" s="2"/>
      <c r="X595" s="2"/>
      <c r="Y595" s="2"/>
      <c r="Z595" s="3"/>
      <c r="AA595" s="49"/>
      <c r="AB595" s="1"/>
    </row>
    <row r="596" customFormat="false" ht="15.75" hidden="false" customHeight="true" outlineLevel="0" collapsed="false">
      <c r="A596" s="1"/>
      <c r="B596" s="1"/>
      <c r="C596" s="1"/>
      <c r="D596" s="2"/>
      <c r="E596" s="2"/>
      <c r="F596" s="2"/>
      <c r="G596" s="2"/>
      <c r="H596" s="2"/>
      <c r="I596" s="2"/>
      <c r="J596" s="2"/>
      <c r="K596" s="2"/>
      <c r="L596" s="2"/>
      <c r="M596" s="2"/>
      <c r="N596" s="2"/>
      <c r="O596" s="2"/>
      <c r="P596" s="2"/>
      <c r="Q596" s="2"/>
      <c r="R596" s="2"/>
      <c r="S596" s="2"/>
      <c r="T596" s="2"/>
      <c r="U596" s="2"/>
      <c r="V596" s="2"/>
      <c r="W596" s="2"/>
      <c r="X596" s="2"/>
      <c r="Y596" s="2"/>
      <c r="Z596" s="3"/>
      <c r="AA596" s="49"/>
      <c r="AB596" s="1"/>
    </row>
    <row r="597" customFormat="false" ht="15.75" hidden="false" customHeight="true" outlineLevel="0" collapsed="false">
      <c r="A597" s="1"/>
      <c r="B597" s="1"/>
      <c r="C597" s="1"/>
      <c r="D597" s="2"/>
      <c r="E597" s="2"/>
      <c r="F597" s="2"/>
      <c r="G597" s="2"/>
      <c r="H597" s="2"/>
      <c r="I597" s="2"/>
      <c r="J597" s="2"/>
      <c r="K597" s="2"/>
      <c r="L597" s="2"/>
      <c r="M597" s="2"/>
      <c r="N597" s="2"/>
      <c r="O597" s="2"/>
      <c r="P597" s="2"/>
      <c r="Q597" s="2"/>
      <c r="R597" s="2"/>
      <c r="S597" s="2"/>
      <c r="T597" s="2"/>
      <c r="U597" s="2"/>
      <c r="V597" s="2"/>
      <c r="W597" s="2"/>
      <c r="X597" s="2"/>
      <c r="Y597" s="2"/>
      <c r="Z597" s="3"/>
      <c r="AA597" s="49"/>
      <c r="AB597" s="1"/>
    </row>
    <row r="598" customFormat="false" ht="15.75" hidden="false" customHeight="true" outlineLevel="0" collapsed="false">
      <c r="A598" s="1"/>
      <c r="B598" s="1"/>
      <c r="C598" s="1"/>
      <c r="D598" s="2"/>
      <c r="E598" s="2"/>
      <c r="F598" s="2"/>
      <c r="G598" s="2"/>
      <c r="H598" s="2"/>
      <c r="I598" s="2"/>
      <c r="J598" s="2"/>
      <c r="K598" s="2"/>
      <c r="L598" s="2"/>
      <c r="M598" s="2"/>
      <c r="N598" s="2"/>
      <c r="O598" s="2"/>
      <c r="P598" s="2"/>
      <c r="Q598" s="2"/>
      <c r="R598" s="2"/>
      <c r="S598" s="2"/>
      <c r="T598" s="2"/>
      <c r="U598" s="2"/>
      <c r="V598" s="2"/>
      <c r="W598" s="2"/>
      <c r="X598" s="2"/>
      <c r="Y598" s="2"/>
      <c r="Z598" s="3"/>
      <c r="AA598" s="49"/>
      <c r="AB598" s="1"/>
    </row>
    <row r="599" customFormat="false" ht="15.75" hidden="false" customHeight="true" outlineLevel="0" collapsed="false">
      <c r="A599" s="1"/>
      <c r="B599" s="1"/>
      <c r="C599" s="1"/>
      <c r="D599" s="2"/>
      <c r="E599" s="2"/>
      <c r="F599" s="2"/>
      <c r="G599" s="2"/>
      <c r="H599" s="2"/>
      <c r="I599" s="2"/>
      <c r="J599" s="2"/>
      <c r="K599" s="2"/>
      <c r="L599" s="2"/>
      <c r="M599" s="2"/>
      <c r="N599" s="2"/>
      <c r="O599" s="2"/>
      <c r="P599" s="2"/>
      <c r="Q599" s="2"/>
      <c r="R599" s="2"/>
      <c r="S599" s="2"/>
      <c r="T599" s="2"/>
      <c r="U599" s="2"/>
      <c r="V599" s="2"/>
      <c r="W599" s="2"/>
      <c r="X599" s="2"/>
      <c r="Y599" s="2"/>
      <c r="Z599" s="3"/>
      <c r="AA599" s="49"/>
      <c r="AB599" s="1"/>
    </row>
    <row r="600" customFormat="false" ht="15.75" hidden="false" customHeight="true" outlineLevel="0" collapsed="false">
      <c r="A600" s="1"/>
      <c r="B600" s="1"/>
      <c r="C600" s="1"/>
      <c r="D600" s="2"/>
      <c r="E600" s="2"/>
      <c r="F600" s="2"/>
      <c r="G600" s="2"/>
      <c r="H600" s="2"/>
      <c r="I600" s="2"/>
      <c r="J600" s="2"/>
      <c r="K600" s="2"/>
      <c r="L600" s="2"/>
      <c r="M600" s="2"/>
      <c r="N600" s="2"/>
      <c r="O600" s="2"/>
      <c r="P600" s="2"/>
      <c r="Q600" s="2"/>
      <c r="R600" s="2"/>
      <c r="S600" s="2"/>
      <c r="T600" s="2"/>
      <c r="U600" s="2"/>
      <c r="V600" s="2"/>
      <c r="W600" s="2"/>
      <c r="X600" s="2"/>
      <c r="Y600" s="2"/>
      <c r="Z600" s="3"/>
      <c r="AA600" s="49"/>
      <c r="AB600" s="1"/>
    </row>
    <row r="601" customFormat="false" ht="15.75" hidden="false" customHeight="true" outlineLevel="0" collapsed="false">
      <c r="A601" s="1"/>
      <c r="B601" s="1"/>
      <c r="C601" s="1"/>
      <c r="D601" s="2"/>
      <c r="E601" s="2"/>
      <c r="F601" s="2"/>
      <c r="G601" s="2"/>
      <c r="H601" s="2"/>
      <c r="I601" s="2"/>
      <c r="J601" s="2"/>
      <c r="K601" s="2"/>
      <c r="L601" s="2"/>
      <c r="M601" s="2"/>
      <c r="N601" s="2"/>
      <c r="O601" s="2"/>
      <c r="P601" s="2"/>
      <c r="Q601" s="2"/>
      <c r="R601" s="2"/>
      <c r="S601" s="2"/>
      <c r="T601" s="2"/>
      <c r="U601" s="2"/>
      <c r="V601" s="2"/>
      <c r="W601" s="2"/>
      <c r="X601" s="2"/>
      <c r="Y601" s="2"/>
      <c r="Z601" s="3"/>
      <c r="AA601" s="49"/>
      <c r="AB601" s="1"/>
    </row>
    <row r="602" customFormat="false" ht="15.75" hidden="false" customHeight="true" outlineLevel="0" collapsed="false">
      <c r="A602" s="1"/>
      <c r="B602" s="1"/>
      <c r="C602" s="1"/>
      <c r="D602" s="2"/>
      <c r="E602" s="2"/>
      <c r="F602" s="2"/>
      <c r="G602" s="2"/>
      <c r="H602" s="2"/>
      <c r="I602" s="2"/>
      <c r="J602" s="2"/>
      <c r="K602" s="2"/>
      <c r="L602" s="2"/>
      <c r="M602" s="2"/>
      <c r="N602" s="2"/>
      <c r="O602" s="2"/>
      <c r="P602" s="2"/>
      <c r="Q602" s="2"/>
      <c r="R602" s="2"/>
      <c r="S602" s="2"/>
      <c r="T602" s="2"/>
      <c r="U602" s="2"/>
      <c r="V602" s="2"/>
      <c r="W602" s="2"/>
      <c r="X602" s="2"/>
      <c r="Y602" s="2"/>
      <c r="Z602" s="3"/>
      <c r="AA602" s="49"/>
      <c r="AB602" s="1"/>
    </row>
    <row r="603" customFormat="false" ht="15.75" hidden="false" customHeight="true" outlineLevel="0" collapsed="false">
      <c r="A603" s="1"/>
      <c r="B603" s="1"/>
      <c r="C603" s="1"/>
      <c r="D603" s="2"/>
      <c r="E603" s="2"/>
      <c r="F603" s="2"/>
      <c r="G603" s="2"/>
      <c r="H603" s="2"/>
      <c r="I603" s="2"/>
      <c r="J603" s="2"/>
      <c r="K603" s="2"/>
      <c r="L603" s="2"/>
      <c r="M603" s="2"/>
      <c r="N603" s="2"/>
      <c r="O603" s="2"/>
      <c r="P603" s="2"/>
      <c r="Q603" s="2"/>
      <c r="R603" s="2"/>
      <c r="S603" s="2"/>
      <c r="T603" s="2"/>
      <c r="U603" s="2"/>
      <c r="V603" s="2"/>
      <c r="W603" s="2"/>
      <c r="X603" s="2"/>
      <c r="Y603" s="2"/>
      <c r="Z603" s="3"/>
      <c r="AA603" s="49"/>
      <c r="AB603" s="1"/>
    </row>
    <row r="604" customFormat="false" ht="15.75" hidden="false" customHeight="true" outlineLevel="0" collapsed="false">
      <c r="A604" s="1"/>
      <c r="B604" s="1"/>
      <c r="C604" s="1"/>
      <c r="D604" s="2"/>
      <c r="E604" s="2"/>
      <c r="F604" s="2"/>
      <c r="G604" s="2"/>
      <c r="H604" s="2"/>
      <c r="I604" s="2"/>
      <c r="J604" s="2"/>
      <c r="K604" s="2"/>
      <c r="L604" s="2"/>
      <c r="M604" s="2"/>
      <c r="N604" s="2"/>
      <c r="O604" s="2"/>
      <c r="P604" s="2"/>
      <c r="Q604" s="2"/>
      <c r="R604" s="2"/>
      <c r="S604" s="2"/>
      <c r="T604" s="2"/>
      <c r="U604" s="2"/>
      <c r="V604" s="2"/>
      <c r="W604" s="2"/>
      <c r="X604" s="2"/>
      <c r="Y604" s="2"/>
      <c r="Z604" s="3"/>
      <c r="AA604" s="49"/>
      <c r="AB604" s="1"/>
    </row>
    <row r="605" customFormat="false" ht="15.75" hidden="false" customHeight="true" outlineLevel="0" collapsed="false">
      <c r="A605" s="1"/>
      <c r="B605" s="1"/>
      <c r="C605" s="1"/>
      <c r="D605" s="2"/>
      <c r="E605" s="2"/>
      <c r="F605" s="2"/>
      <c r="G605" s="2"/>
      <c r="H605" s="2"/>
      <c r="I605" s="2"/>
      <c r="J605" s="2"/>
      <c r="K605" s="2"/>
      <c r="L605" s="2"/>
      <c r="M605" s="2"/>
      <c r="N605" s="2"/>
      <c r="O605" s="2"/>
      <c r="P605" s="2"/>
      <c r="Q605" s="2"/>
      <c r="R605" s="2"/>
      <c r="S605" s="2"/>
      <c r="T605" s="2"/>
      <c r="U605" s="2"/>
      <c r="V605" s="2"/>
      <c r="W605" s="2"/>
      <c r="X605" s="2"/>
      <c r="Y605" s="2"/>
      <c r="Z605" s="3"/>
      <c r="AA605" s="49"/>
      <c r="AB605" s="1"/>
    </row>
    <row r="606" customFormat="false" ht="15.75" hidden="false" customHeight="true" outlineLevel="0" collapsed="false">
      <c r="A606" s="1"/>
      <c r="B606" s="1"/>
      <c r="C606" s="1"/>
      <c r="D606" s="2"/>
      <c r="E606" s="2"/>
      <c r="F606" s="2"/>
      <c r="G606" s="2"/>
      <c r="H606" s="2"/>
      <c r="I606" s="2"/>
      <c r="J606" s="2"/>
      <c r="K606" s="2"/>
      <c r="L606" s="2"/>
      <c r="M606" s="2"/>
      <c r="N606" s="2"/>
      <c r="O606" s="2"/>
      <c r="P606" s="2"/>
      <c r="Q606" s="2"/>
      <c r="R606" s="2"/>
      <c r="S606" s="2"/>
      <c r="T606" s="2"/>
      <c r="U606" s="2"/>
      <c r="V606" s="2"/>
      <c r="W606" s="2"/>
      <c r="X606" s="2"/>
      <c r="Y606" s="2"/>
      <c r="Z606" s="3"/>
      <c r="AA606" s="49"/>
      <c r="AB606" s="1"/>
    </row>
    <row r="607" customFormat="false" ht="15.75" hidden="false" customHeight="true" outlineLevel="0" collapsed="false">
      <c r="A607" s="1"/>
      <c r="B607" s="1"/>
      <c r="C607" s="1"/>
      <c r="D607" s="2"/>
      <c r="E607" s="2"/>
      <c r="F607" s="2"/>
      <c r="G607" s="2"/>
      <c r="H607" s="2"/>
      <c r="I607" s="2"/>
      <c r="J607" s="2"/>
      <c r="K607" s="2"/>
      <c r="L607" s="2"/>
      <c r="M607" s="2"/>
      <c r="N607" s="2"/>
      <c r="O607" s="2"/>
      <c r="P607" s="2"/>
      <c r="Q607" s="2"/>
      <c r="R607" s="2"/>
      <c r="S607" s="2"/>
      <c r="T607" s="2"/>
      <c r="U607" s="2"/>
      <c r="V607" s="2"/>
      <c r="W607" s="2"/>
      <c r="X607" s="2"/>
      <c r="Y607" s="2"/>
      <c r="Z607" s="3"/>
      <c r="AA607" s="49"/>
      <c r="AB607" s="1"/>
    </row>
    <row r="608" customFormat="false" ht="15.75" hidden="false" customHeight="true" outlineLevel="0" collapsed="false">
      <c r="A608" s="1"/>
      <c r="B608" s="1"/>
      <c r="C608" s="1"/>
      <c r="D608" s="2"/>
      <c r="E608" s="2"/>
      <c r="F608" s="2"/>
      <c r="G608" s="2"/>
      <c r="H608" s="2"/>
      <c r="I608" s="2"/>
      <c r="J608" s="2"/>
      <c r="K608" s="2"/>
      <c r="L608" s="2"/>
      <c r="M608" s="2"/>
      <c r="N608" s="2"/>
      <c r="O608" s="2"/>
      <c r="P608" s="2"/>
      <c r="Q608" s="2"/>
      <c r="R608" s="2"/>
      <c r="S608" s="2"/>
      <c r="T608" s="2"/>
      <c r="U608" s="2"/>
      <c r="V608" s="2"/>
      <c r="W608" s="2"/>
      <c r="X608" s="2"/>
      <c r="Y608" s="2"/>
      <c r="Z608" s="3"/>
      <c r="AA608" s="49"/>
      <c r="AB608" s="1"/>
    </row>
    <row r="609" customFormat="false" ht="15.75" hidden="false" customHeight="true" outlineLevel="0" collapsed="false">
      <c r="A609" s="1"/>
      <c r="B609" s="1"/>
      <c r="C609" s="1"/>
      <c r="D609" s="2"/>
      <c r="E609" s="2"/>
      <c r="F609" s="2"/>
      <c r="G609" s="2"/>
      <c r="H609" s="2"/>
      <c r="I609" s="2"/>
      <c r="J609" s="2"/>
      <c r="K609" s="2"/>
      <c r="L609" s="2"/>
      <c r="M609" s="2"/>
      <c r="N609" s="2"/>
      <c r="O609" s="2"/>
      <c r="P609" s="2"/>
      <c r="Q609" s="2"/>
      <c r="R609" s="2"/>
      <c r="S609" s="2"/>
      <c r="T609" s="2"/>
      <c r="U609" s="2"/>
      <c r="V609" s="2"/>
      <c r="W609" s="2"/>
      <c r="X609" s="2"/>
      <c r="Y609" s="2"/>
      <c r="Z609" s="3"/>
      <c r="AA609" s="49"/>
      <c r="AB609" s="1"/>
    </row>
    <row r="610" customFormat="false" ht="15.75" hidden="false" customHeight="true" outlineLevel="0" collapsed="false">
      <c r="A610" s="1"/>
      <c r="B610" s="1"/>
      <c r="C610" s="1"/>
      <c r="D610" s="2"/>
      <c r="E610" s="2"/>
      <c r="F610" s="2"/>
      <c r="G610" s="2"/>
      <c r="H610" s="2"/>
      <c r="I610" s="2"/>
      <c r="J610" s="2"/>
      <c r="K610" s="2"/>
      <c r="L610" s="2"/>
      <c r="M610" s="2"/>
      <c r="N610" s="2"/>
      <c r="O610" s="2"/>
      <c r="P610" s="2"/>
      <c r="Q610" s="2"/>
      <c r="R610" s="2"/>
      <c r="S610" s="2"/>
      <c r="T610" s="2"/>
      <c r="U610" s="2"/>
      <c r="V610" s="2"/>
      <c r="W610" s="2"/>
      <c r="X610" s="2"/>
      <c r="Y610" s="2"/>
      <c r="Z610" s="3"/>
      <c r="AA610" s="49"/>
      <c r="AB610" s="1"/>
    </row>
    <row r="611" customFormat="false" ht="15.75" hidden="false" customHeight="true" outlineLevel="0" collapsed="false">
      <c r="A611" s="1"/>
      <c r="B611" s="1"/>
      <c r="C611" s="1"/>
      <c r="D611" s="2"/>
      <c r="E611" s="2"/>
      <c r="F611" s="2"/>
      <c r="G611" s="2"/>
      <c r="H611" s="2"/>
      <c r="I611" s="2"/>
      <c r="J611" s="2"/>
      <c r="K611" s="2"/>
      <c r="L611" s="2"/>
      <c r="M611" s="2"/>
      <c r="N611" s="2"/>
      <c r="O611" s="2"/>
      <c r="P611" s="2"/>
      <c r="Q611" s="2"/>
      <c r="R611" s="2"/>
      <c r="S611" s="2"/>
      <c r="T611" s="2"/>
      <c r="U611" s="2"/>
      <c r="V611" s="2"/>
      <c r="W611" s="2"/>
      <c r="X611" s="2"/>
      <c r="Y611" s="2"/>
      <c r="Z611" s="3"/>
      <c r="AA611" s="49"/>
      <c r="AB611" s="1"/>
    </row>
    <row r="612" customFormat="false" ht="15.75" hidden="false" customHeight="true" outlineLevel="0" collapsed="false">
      <c r="A612" s="1"/>
      <c r="B612" s="1"/>
      <c r="C612" s="1"/>
      <c r="D612" s="2"/>
      <c r="E612" s="2"/>
      <c r="F612" s="2"/>
      <c r="G612" s="2"/>
      <c r="H612" s="2"/>
      <c r="I612" s="2"/>
      <c r="J612" s="2"/>
      <c r="K612" s="2"/>
      <c r="L612" s="2"/>
      <c r="M612" s="2"/>
      <c r="N612" s="2"/>
      <c r="O612" s="2"/>
      <c r="P612" s="2"/>
      <c r="Q612" s="2"/>
      <c r="R612" s="2"/>
      <c r="S612" s="2"/>
      <c r="T612" s="2"/>
      <c r="U612" s="2"/>
      <c r="V612" s="2"/>
      <c r="W612" s="2"/>
      <c r="X612" s="2"/>
      <c r="Y612" s="2"/>
      <c r="Z612" s="3"/>
      <c r="AA612" s="49"/>
      <c r="AB612" s="1"/>
    </row>
    <row r="613" customFormat="false" ht="15.75" hidden="false" customHeight="true" outlineLevel="0" collapsed="false">
      <c r="A613" s="1"/>
      <c r="B613" s="1"/>
      <c r="C613" s="1"/>
      <c r="D613" s="2"/>
      <c r="E613" s="2"/>
      <c r="F613" s="2"/>
      <c r="G613" s="2"/>
      <c r="H613" s="2"/>
      <c r="I613" s="2"/>
      <c r="J613" s="2"/>
      <c r="K613" s="2"/>
      <c r="L613" s="2"/>
      <c r="M613" s="2"/>
      <c r="N613" s="2"/>
      <c r="O613" s="2"/>
      <c r="P613" s="2"/>
      <c r="Q613" s="2"/>
      <c r="R613" s="2"/>
      <c r="S613" s="2"/>
      <c r="T613" s="2"/>
      <c r="U613" s="2"/>
      <c r="V613" s="2"/>
      <c r="W613" s="2"/>
      <c r="X613" s="2"/>
      <c r="Y613" s="2"/>
      <c r="Z613" s="3"/>
      <c r="AA613" s="49"/>
      <c r="AB613" s="1"/>
    </row>
    <row r="614" customFormat="false" ht="15.75" hidden="false" customHeight="true" outlineLevel="0" collapsed="false">
      <c r="A614" s="1"/>
      <c r="B614" s="1"/>
      <c r="C614" s="1"/>
      <c r="D614" s="2"/>
      <c r="E614" s="2"/>
      <c r="F614" s="2"/>
      <c r="G614" s="2"/>
      <c r="H614" s="2"/>
      <c r="I614" s="2"/>
      <c r="J614" s="2"/>
      <c r="K614" s="2"/>
      <c r="L614" s="2"/>
      <c r="M614" s="2"/>
      <c r="N614" s="2"/>
      <c r="O614" s="2"/>
      <c r="P614" s="2"/>
      <c r="Q614" s="2"/>
      <c r="R614" s="2"/>
      <c r="S614" s="2"/>
      <c r="T614" s="2"/>
      <c r="U614" s="2"/>
      <c r="V614" s="2"/>
      <c r="W614" s="2"/>
      <c r="X614" s="2"/>
      <c r="Y614" s="2"/>
      <c r="Z614" s="3"/>
      <c r="AA614" s="49"/>
      <c r="AB614" s="1"/>
    </row>
    <row r="615" customFormat="false" ht="15.75" hidden="false" customHeight="true" outlineLevel="0" collapsed="false">
      <c r="A615" s="1"/>
      <c r="B615" s="1"/>
      <c r="C615" s="1"/>
      <c r="D615" s="2"/>
      <c r="E615" s="2"/>
      <c r="F615" s="2"/>
      <c r="G615" s="2"/>
      <c r="H615" s="2"/>
      <c r="I615" s="2"/>
      <c r="J615" s="2"/>
      <c r="K615" s="2"/>
      <c r="L615" s="2"/>
      <c r="M615" s="2"/>
      <c r="N615" s="2"/>
      <c r="O615" s="2"/>
      <c r="P615" s="2"/>
      <c r="Q615" s="2"/>
      <c r="R615" s="2"/>
      <c r="S615" s="2"/>
      <c r="T615" s="2"/>
      <c r="U615" s="2"/>
      <c r="V615" s="2"/>
      <c r="W615" s="2"/>
      <c r="X615" s="2"/>
      <c r="Y615" s="2"/>
      <c r="Z615" s="3"/>
      <c r="AA615" s="49"/>
      <c r="AB615" s="1"/>
    </row>
    <row r="616" customFormat="false" ht="15.75" hidden="false" customHeight="true" outlineLevel="0" collapsed="false">
      <c r="A616" s="1"/>
      <c r="B616" s="1"/>
      <c r="C616" s="1"/>
      <c r="D616" s="2"/>
      <c r="E616" s="2"/>
      <c r="F616" s="2"/>
      <c r="G616" s="2"/>
      <c r="H616" s="2"/>
      <c r="I616" s="2"/>
      <c r="J616" s="2"/>
      <c r="K616" s="2"/>
      <c r="L616" s="2"/>
      <c r="M616" s="2"/>
      <c r="N616" s="2"/>
      <c r="O616" s="2"/>
      <c r="P616" s="2"/>
      <c r="Q616" s="2"/>
      <c r="R616" s="2"/>
      <c r="S616" s="2"/>
      <c r="T616" s="2"/>
      <c r="U616" s="2"/>
      <c r="V616" s="2"/>
      <c r="W616" s="2"/>
      <c r="X616" s="2"/>
      <c r="Y616" s="2"/>
      <c r="Z616" s="3"/>
      <c r="AA616" s="49"/>
      <c r="AB616" s="1"/>
    </row>
    <row r="617" customFormat="false" ht="15.75" hidden="false" customHeight="true" outlineLevel="0" collapsed="false">
      <c r="A617" s="1"/>
      <c r="B617" s="1"/>
      <c r="C617" s="1"/>
      <c r="D617" s="2"/>
      <c r="E617" s="2"/>
      <c r="F617" s="2"/>
      <c r="G617" s="2"/>
      <c r="H617" s="2"/>
      <c r="I617" s="2"/>
      <c r="J617" s="2"/>
      <c r="K617" s="2"/>
      <c r="L617" s="2"/>
      <c r="M617" s="2"/>
      <c r="N617" s="2"/>
      <c r="O617" s="2"/>
      <c r="P617" s="2"/>
      <c r="Q617" s="2"/>
      <c r="R617" s="2"/>
      <c r="S617" s="2"/>
      <c r="T617" s="2"/>
      <c r="U617" s="2"/>
      <c r="V617" s="2"/>
      <c r="W617" s="2"/>
      <c r="X617" s="2"/>
      <c r="Y617" s="2"/>
      <c r="Z617" s="3"/>
      <c r="AA617" s="49"/>
      <c r="AB617" s="1"/>
    </row>
    <row r="618" customFormat="false" ht="15.75" hidden="false" customHeight="true" outlineLevel="0" collapsed="false">
      <c r="A618" s="1"/>
      <c r="B618" s="1"/>
      <c r="C618" s="1"/>
      <c r="D618" s="2"/>
      <c r="E618" s="2"/>
      <c r="F618" s="2"/>
      <c r="G618" s="2"/>
      <c r="H618" s="2"/>
      <c r="I618" s="2"/>
      <c r="J618" s="2"/>
      <c r="K618" s="2"/>
      <c r="L618" s="2"/>
      <c r="M618" s="2"/>
      <c r="N618" s="2"/>
      <c r="O618" s="2"/>
      <c r="P618" s="2"/>
      <c r="Q618" s="2"/>
      <c r="R618" s="2"/>
      <c r="S618" s="2"/>
      <c r="T618" s="2"/>
      <c r="U618" s="2"/>
      <c r="V618" s="2"/>
      <c r="W618" s="2"/>
      <c r="X618" s="2"/>
      <c r="Y618" s="2"/>
      <c r="Z618" s="3"/>
      <c r="AA618" s="49"/>
      <c r="AB618" s="1"/>
    </row>
    <row r="619" customFormat="false" ht="15.75" hidden="false" customHeight="true" outlineLevel="0" collapsed="false">
      <c r="A619" s="1"/>
      <c r="B619" s="1"/>
      <c r="C619" s="1"/>
      <c r="D619" s="2"/>
      <c r="E619" s="2"/>
      <c r="F619" s="2"/>
      <c r="G619" s="2"/>
      <c r="H619" s="2"/>
      <c r="I619" s="2"/>
      <c r="J619" s="2"/>
      <c r="K619" s="2"/>
      <c r="L619" s="2"/>
      <c r="M619" s="2"/>
      <c r="N619" s="2"/>
      <c r="O619" s="2"/>
      <c r="P619" s="2"/>
      <c r="Q619" s="2"/>
      <c r="R619" s="2"/>
      <c r="S619" s="2"/>
      <c r="T619" s="2"/>
      <c r="U619" s="2"/>
      <c r="V619" s="2"/>
      <c r="W619" s="2"/>
      <c r="X619" s="2"/>
      <c r="Y619" s="2"/>
      <c r="Z619" s="3"/>
      <c r="AA619" s="49"/>
      <c r="AB619" s="1"/>
    </row>
    <row r="620" customFormat="false" ht="15.75" hidden="false" customHeight="true" outlineLevel="0" collapsed="false">
      <c r="A620" s="1"/>
      <c r="B620" s="1"/>
      <c r="C620" s="1"/>
      <c r="D620" s="2"/>
      <c r="E620" s="2"/>
      <c r="F620" s="2"/>
      <c r="G620" s="2"/>
      <c r="H620" s="2"/>
      <c r="I620" s="2"/>
      <c r="J620" s="2"/>
      <c r="K620" s="2"/>
      <c r="L620" s="2"/>
      <c r="M620" s="2"/>
      <c r="N620" s="2"/>
      <c r="O620" s="2"/>
      <c r="P620" s="2"/>
      <c r="Q620" s="2"/>
      <c r="R620" s="2"/>
      <c r="S620" s="2"/>
      <c r="T620" s="2"/>
      <c r="U620" s="2"/>
      <c r="V620" s="2"/>
      <c r="W620" s="2"/>
      <c r="X620" s="2"/>
      <c r="Y620" s="2"/>
      <c r="Z620" s="3"/>
      <c r="AA620" s="49"/>
      <c r="AB620" s="1"/>
    </row>
    <row r="621" customFormat="false" ht="15.75" hidden="false" customHeight="true" outlineLevel="0" collapsed="false">
      <c r="A621" s="1"/>
      <c r="B621" s="1"/>
      <c r="C621" s="1"/>
      <c r="D621" s="2"/>
      <c r="E621" s="2"/>
      <c r="F621" s="2"/>
      <c r="G621" s="2"/>
      <c r="H621" s="2"/>
      <c r="I621" s="2"/>
      <c r="J621" s="2"/>
      <c r="K621" s="2"/>
      <c r="L621" s="2"/>
      <c r="M621" s="2"/>
      <c r="N621" s="2"/>
      <c r="O621" s="2"/>
      <c r="P621" s="2"/>
      <c r="Q621" s="2"/>
      <c r="R621" s="2"/>
      <c r="S621" s="2"/>
      <c r="T621" s="2"/>
      <c r="U621" s="2"/>
      <c r="V621" s="2"/>
      <c r="W621" s="2"/>
      <c r="X621" s="2"/>
      <c r="Y621" s="2"/>
      <c r="Z621" s="3"/>
      <c r="AA621" s="49"/>
      <c r="AB621" s="1"/>
    </row>
    <row r="622" customFormat="false" ht="15.75" hidden="false" customHeight="true" outlineLevel="0" collapsed="false">
      <c r="A622" s="1"/>
      <c r="B622" s="1"/>
      <c r="C622" s="1"/>
      <c r="D622" s="2"/>
      <c r="E622" s="2"/>
      <c r="F622" s="2"/>
      <c r="G622" s="2"/>
      <c r="H622" s="2"/>
      <c r="I622" s="2"/>
      <c r="J622" s="2"/>
      <c r="K622" s="2"/>
      <c r="L622" s="2"/>
      <c r="M622" s="2"/>
      <c r="N622" s="2"/>
      <c r="O622" s="2"/>
      <c r="P622" s="2"/>
      <c r="Q622" s="2"/>
      <c r="R622" s="2"/>
      <c r="S622" s="2"/>
      <c r="T622" s="2"/>
      <c r="U622" s="2"/>
      <c r="V622" s="2"/>
      <c r="W622" s="2"/>
      <c r="X622" s="2"/>
      <c r="Y622" s="2"/>
      <c r="Z622" s="3"/>
      <c r="AA622" s="49"/>
      <c r="AB622" s="1"/>
    </row>
    <row r="623" customFormat="false" ht="15.75" hidden="false" customHeight="true" outlineLevel="0" collapsed="false">
      <c r="A623" s="1"/>
      <c r="B623" s="1"/>
      <c r="C623" s="1"/>
      <c r="D623" s="2"/>
      <c r="E623" s="2"/>
      <c r="F623" s="2"/>
      <c r="G623" s="2"/>
      <c r="H623" s="2"/>
      <c r="I623" s="2"/>
      <c r="J623" s="2"/>
      <c r="K623" s="2"/>
      <c r="L623" s="2"/>
      <c r="M623" s="2"/>
      <c r="N623" s="2"/>
      <c r="O623" s="2"/>
      <c r="P623" s="2"/>
      <c r="Q623" s="2"/>
      <c r="R623" s="2"/>
      <c r="S623" s="2"/>
      <c r="T623" s="2"/>
      <c r="U623" s="2"/>
      <c r="V623" s="2"/>
      <c r="W623" s="2"/>
      <c r="X623" s="2"/>
      <c r="Y623" s="2"/>
      <c r="Z623" s="3"/>
      <c r="AA623" s="49"/>
      <c r="AB623" s="1"/>
    </row>
    <row r="624" customFormat="false" ht="15.75" hidden="false" customHeight="true" outlineLevel="0" collapsed="false">
      <c r="A624" s="1"/>
      <c r="B624" s="1"/>
      <c r="C624" s="1"/>
      <c r="D624" s="2"/>
      <c r="E624" s="2"/>
      <c r="F624" s="2"/>
      <c r="G624" s="2"/>
      <c r="H624" s="2"/>
      <c r="I624" s="2"/>
      <c r="J624" s="2"/>
      <c r="K624" s="2"/>
      <c r="L624" s="2"/>
      <c r="M624" s="2"/>
      <c r="N624" s="2"/>
      <c r="O624" s="2"/>
      <c r="P624" s="2"/>
      <c r="Q624" s="2"/>
      <c r="R624" s="2"/>
      <c r="S624" s="2"/>
      <c r="T624" s="2"/>
      <c r="U624" s="2"/>
      <c r="V624" s="2"/>
      <c r="W624" s="2"/>
      <c r="X624" s="2"/>
      <c r="Y624" s="2"/>
      <c r="Z624" s="3"/>
      <c r="AA624" s="49"/>
      <c r="AB624" s="1"/>
    </row>
    <row r="625" customFormat="false" ht="15.75" hidden="false" customHeight="true" outlineLevel="0" collapsed="false">
      <c r="A625" s="1"/>
      <c r="B625" s="1"/>
      <c r="C625" s="1"/>
      <c r="D625" s="2"/>
      <c r="E625" s="2"/>
      <c r="F625" s="2"/>
      <c r="G625" s="2"/>
      <c r="H625" s="2"/>
      <c r="I625" s="2"/>
      <c r="J625" s="2"/>
      <c r="K625" s="2"/>
      <c r="L625" s="2"/>
      <c r="M625" s="2"/>
      <c r="N625" s="2"/>
      <c r="O625" s="2"/>
      <c r="P625" s="2"/>
      <c r="Q625" s="2"/>
      <c r="R625" s="2"/>
      <c r="S625" s="2"/>
      <c r="T625" s="2"/>
      <c r="U625" s="2"/>
      <c r="V625" s="2"/>
      <c r="W625" s="2"/>
      <c r="X625" s="2"/>
      <c r="Y625" s="2"/>
      <c r="Z625" s="3"/>
      <c r="AA625" s="49"/>
      <c r="AB625" s="1"/>
    </row>
    <row r="626" customFormat="false" ht="15.75" hidden="false" customHeight="true" outlineLevel="0" collapsed="false">
      <c r="A626" s="1"/>
      <c r="B626" s="1"/>
      <c r="C626" s="1"/>
      <c r="D626" s="2"/>
      <c r="E626" s="2"/>
      <c r="F626" s="2"/>
      <c r="G626" s="2"/>
      <c r="H626" s="2"/>
      <c r="I626" s="2"/>
      <c r="J626" s="2"/>
      <c r="K626" s="2"/>
      <c r="L626" s="2"/>
      <c r="M626" s="2"/>
      <c r="N626" s="2"/>
      <c r="O626" s="2"/>
      <c r="P626" s="2"/>
      <c r="Q626" s="2"/>
      <c r="R626" s="2"/>
      <c r="S626" s="2"/>
      <c r="T626" s="2"/>
      <c r="U626" s="2"/>
      <c r="V626" s="2"/>
      <c r="W626" s="2"/>
      <c r="X626" s="2"/>
      <c r="Y626" s="2"/>
      <c r="Z626" s="3"/>
      <c r="AA626" s="49"/>
      <c r="AB626" s="1"/>
    </row>
    <row r="627" customFormat="false" ht="15.75" hidden="false" customHeight="true" outlineLevel="0" collapsed="false">
      <c r="A627" s="1"/>
      <c r="B627" s="1"/>
      <c r="C627" s="1"/>
      <c r="D627" s="2"/>
      <c r="E627" s="2"/>
      <c r="F627" s="2"/>
      <c r="G627" s="2"/>
      <c r="H627" s="2"/>
      <c r="I627" s="2"/>
      <c r="J627" s="2"/>
      <c r="K627" s="2"/>
      <c r="L627" s="2"/>
      <c r="M627" s="2"/>
      <c r="N627" s="2"/>
      <c r="O627" s="2"/>
      <c r="P627" s="2"/>
      <c r="Q627" s="2"/>
      <c r="R627" s="2"/>
      <c r="S627" s="2"/>
      <c r="T627" s="2"/>
      <c r="U627" s="2"/>
      <c r="V627" s="2"/>
      <c r="W627" s="2"/>
      <c r="X627" s="2"/>
      <c r="Y627" s="2"/>
      <c r="Z627" s="3"/>
      <c r="AA627" s="49"/>
      <c r="AB627" s="1"/>
    </row>
    <row r="628" customFormat="false" ht="15.75" hidden="false" customHeight="true" outlineLevel="0" collapsed="false">
      <c r="A628" s="1"/>
      <c r="B628" s="1"/>
      <c r="C628" s="1"/>
      <c r="D628" s="2"/>
      <c r="E628" s="2"/>
      <c r="F628" s="2"/>
      <c r="G628" s="2"/>
      <c r="H628" s="2"/>
      <c r="I628" s="2"/>
      <c r="J628" s="2"/>
      <c r="K628" s="2"/>
      <c r="L628" s="2"/>
      <c r="M628" s="2"/>
      <c r="N628" s="2"/>
      <c r="O628" s="2"/>
      <c r="P628" s="2"/>
      <c r="Q628" s="2"/>
      <c r="R628" s="2"/>
      <c r="S628" s="2"/>
      <c r="T628" s="2"/>
      <c r="U628" s="2"/>
      <c r="V628" s="2"/>
      <c r="W628" s="2"/>
      <c r="X628" s="2"/>
      <c r="Y628" s="2"/>
      <c r="Z628" s="3"/>
      <c r="AA628" s="49"/>
      <c r="AB628" s="1"/>
    </row>
    <row r="629" customFormat="false" ht="15.75" hidden="false" customHeight="true" outlineLevel="0" collapsed="false">
      <c r="A629" s="1"/>
      <c r="B629" s="1"/>
      <c r="C629" s="1"/>
      <c r="D629" s="2"/>
      <c r="E629" s="2"/>
      <c r="F629" s="2"/>
      <c r="G629" s="2"/>
      <c r="H629" s="2"/>
      <c r="I629" s="2"/>
      <c r="J629" s="2"/>
      <c r="K629" s="2"/>
      <c r="L629" s="2"/>
      <c r="M629" s="2"/>
      <c r="N629" s="2"/>
      <c r="O629" s="2"/>
      <c r="P629" s="2"/>
      <c r="Q629" s="2"/>
      <c r="R629" s="2"/>
      <c r="S629" s="2"/>
      <c r="T629" s="2"/>
      <c r="U629" s="2"/>
      <c r="V629" s="2"/>
      <c r="W629" s="2"/>
      <c r="X629" s="2"/>
      <c r="Y629" s="2"/>
      <c r="Z629" s="3"/>
      <c r="AA629" s="49"/>
      <c r="AB629" s="1"/>
    </row>
    <row r="630" customFormat="false" ht="15.75" hidden="false" customHeight="true" outlineLevel="0" collapsed="false">
      <c r="A630" s="1"/>
      <c r="B630" s="1"/>
      <c r="C630" s="1"/>
      <c r="D630" s="2"/>
      <c r="E630" s="2"/>
      <c r="F630" s="2"/>
      <c r="G630" s="2"/>
      <c r="H630" s="2"/>
      <c r="I630" s="2"/>
      <c r="J630" s="2"/>
      <c r="K630" s="2"/>
      <c r="L630" s="2"/>
      <c r="M630" s="2"/>
      <c r="N630" s="2"/>
      <c r="O630" s="2"/>
      <c r="P630" s="2"/>
      <c r="Q630" s="2"/>
      <c r="R630" s="2"/>
      <c r="S630" s="2"/>
      <c r="T630" s="2"/>
      <c r="U630" s="2"/>
      <c r="V630" s="2"/>
      <c r="W630" s="2"/>
      <c r="X630" s="2"/>
      <c r="Y630" s="2"/>
      <c r="Z630" s="3"/>
      <c r="AA630" s="49"/>
      <c r="AB630" s="1"/>
    </row>
    <row r="631" customFormat="false" ht="15.75" hidden="false" customHeight="true" outlineLevel="0" collapsed="false">
      <c r="A631" s="1"/>
      <c r="B631" s="1"/>
      <c r="C631" s="1"/>
      <c r="D631" s="2"/>
      <c r="E631" s="2"/>
      <c r="F631" s="2"/>
      <c r="G631" s="2"/>
      <c r="H631" s="2"/>
      <c r="I631" s="2"/>
      <c r="J631" s="2"/>
      <c r="K631" s="2"/>
      <c r="L631" s="2"/>
      <c r="M631" s="2"/>
      <c r="N631" s="2"/>
      <c r="O631" s="2"/>
      <c r="P631" s="2"/>
      <c r="Q631" s="2"/>
      <c r="R631" s="2"/>
      <c r="S631" s="2"/>
      <c r="T631" s="2"/>
      <c r="U631" s="2"/>
      <c r="V631" s="2"/>
      <c r="W631" s="2"/>
      <c r="X631" s="2"/>
      <c r="Y631" s="2"/>
      <c r="Z631" s="3"/>
      <c r="AA631" s="49"/>
      <c r="AB631" s="1"/>
    </row>
    <row r="632" customFormat="false" ht="15.75" hidden="false" customHeight="true" outlineLevel="0" collapsed="false">
      <c r="A632" s="1"/>
      <c r="B632" s="1"/>
      <c r="C632" s="1"/>
      <c r="D632" s="2"/>
      <c r="E632" s="2"/>
      <c r="F632" s="2"/>
      <c r="G632" s="2"/>
      <c r="H632" s="2"/>
      <c r="I632" s="2"/>
      <c r="J632" s="2"/>
      <c r="K632" s="2"/>
      <c r="L632" s="2"/>
      <c r="M632" s="2"/>
      <c r="N632" s="2"/>
      <c r="O632" s="2"/>
      <c r="P632" s="2"/>
      <c r="Q632" s="2"/>
      <c r="R632" s="2"/>
      <c r="S632" s="2"/>
      <c r="T632" s="2"/>
      <c r="U632" s="2"/>
      <c r="V632" s="2"/>
      <c r="W632" s="2"/>
      <c r="X632" s="2"/>
      <c r="Y632" s="2"/>
      <c r="Z632" s="3"/>
      <c r="AA632" s="49"/>
      <c r="AB632" s="1"/>
    </row>
    <row r="633" customFormat="false" ht="15.75" hidden="false" customHeight="true" outlineLevel="0" collapsed="false">
      <c r="A633" s="1"/>
      <c r="B633" s="1"/>
      <c r="C633" s="1"/>
      <c r="D633" s="2"/>
      <c r="E633" s="2"/>
      <c r="F633" s="2"/>
      <c r="G633" s="2"/>
      <c r="H633" s="2"/>
      <c r="I633" s="2"/>
      <c r="J633" s="2"/>
      <c r="K633" s="2"/>
      <c r="L633" s="2"/>
      <c r="M633" s="2"/>
      <c r="N633" s="2"/>
      <c r="O633" s="2"/>
      <c r="P633" s="2"/>
      <c r="Q633" s="2"/>
      <c r="R633" s="2"/>
      <c r="S633" s="2"/>
      <c r="T633" s="2"/>
      <c r="U633" s="2"/>
      <c r="V633" s="2"/>
      <c r="W633" s="2"/>
      <c r="X633" s="2"/>
      <c r="Y633" s="2"/>
      <c r="Z633" s="3"/>
      <c r="AA633" s="49"/>
      <c r="AB633" s="1"/>
    </row>
    <row r="634" customFormat="false" ht="15.75" hidden="false" customHeight="true" outlineLevel="0" collapsed="false">
      <c r="A634" s="1"/>
      <c r="B634" s="1"/>
      <c r="C634" s="1"/>
      <c r="D634" s="2"/>
      <c r="E634" s="2"/>
      <c r="F634" s="2"/>
      <c r="G634" s="2"/>
      <c r="H634" s="2"/>
      <c r="I634" s="2"/>
      <c r="J634" s="2"/>
      <c r="K634" s="2"/>
      <c r="L634" s="2"/>
      <c r="M634" s="2"/>
      <c r="N634" s="2"/>
      <c r="O634" s="2"/>
      <c r="P634" s="2"/>
      <c r="Q634" s="2"/>
      <c r="R634" s="2"/>
      <c r="S634" s="2"/>
      <c r="T634" s="2"/>
      <c r="U634" s="2"/>
      <c r="V634" s="2"/>
      <c r="W634" s="2"/>
      <c r="X634" s="2"/>
      <c r="Y634" s="2"/>
      <c r="Z634" s="3"/>
      <c r="AA634" s="49"/>
      <c r="AB634" s="1"/>
    </row>
    <row r="635" customFormat="false" ht="15.75" hidden="false" customHeight="true" outlineLevel="0" collapsed="false">
      <c r="A635" s="1"/>
      <c r="B635" s="1"/>
      <c r="C635" s="1"/>
      <c r="D635" s="2"/>
      <c r="E635" s="2"/>
      <c r="F635" s="2"/>
      <c r="G635" s="2"/>
      <c r="H635" s="2"/>
      <c r="I635" s="2"/>
      <c r="J635" s="2"/>
      <c r="K635" s="2"/>
      <c r="L635" s="2"/>
      <c r="M635" s="2"/>
      <c r="N635" s="2"/>
      <c r="O635" s="2"/>
      <c r="P635" s="2"/>
      <c r="Q635" s="2"/>
      <c r="R635" s="2"/>
      <c r="S635" s="2"/>
      <c r="T635" s="2"/>
      <c r="U635" s="2"/>
      <c r="V635" s="2"/>
      <c r="W635" s="2"/>
      <c r="X635" s="2"/>
      <c r="Y635" s="2"/>
      <c r="Z635" s="3"/>
      <c r="AA635" s="49"/>
      <c r="AB635" s="1"/>
    </row>
    <row r="636" customFormat="false" ht="15.75" hidden="false" customHeight="true" outlineLevel="0" collapsed="false">
      <c r="A636" s="1"/>
      <c r="B636" s="1"/>
      <c r="C636" s="1"/>
      <c r="D636" s="2"/>
      <c r="E636" s="2"/>
      <c r="F636" s="2"/>
      <c r="G636" s="2"/>
      <c r="H636" s="2"/>
      <c r="I636" s="2"/>
      <c r="J636" s="2"/>
      <c r="K636" s="2"/>
      <c r="L636" s="2"/>
      <c r="M636" s="2"/>
      <c r="N636" s="2"/>
      <c r="O636" s="2"/>
      <c r="P636" s="2"/>
      <c r="Q636" s="2"/>
      <c r="R636" s="2"/>
      <c r="S636" s="2"/>
      <c r="T636" s="2"/>
      <c r="U636" s="2"/>
      <c r="V636" s="2"/>
      <c r="W636" s="2"/>
      <c r="X636" s="2"/>
      <c r="Y636" s="2"/>
      <c r="Z636" s="3"/>
      <c r="AA636" s="49"/>
      <c r="AB636" s="1"/>
    </row>
    <row r="637" customFormat="false" ht="15.75" hidden="false" customHeight="true" outlineLevel="0" collapsed="false">
      <c r="A637" s="1"/>
      <c r="B637" s="1"/>
      <c r="C637" s="1"/>
      <c r="D637" s="2"/>
      <c r="E637" s="2"/>
      <c r="F637" s="2"/>
      <c r="G637" s="2"/>
      <c r="H637" s="2"/>
      <c r="I637" s="2"/>
      <c r="J637" s="2"/>
      <c r="K637" s="2"/>
      <c r="L637" s="2"/>
      <c r="M637" s="2"/>
      <c r="N637" s="2"/>
      <c r="O637" s="2"/>
      <c r="P637" s="2"/>
      <c r="Q637" s="2"/>
      <c r="R637" s="2"/>
      <c r="S637" s="2"/>
      <c r="T637" s="2"/>
      <c r="U637" s="2"/>
      <c r="V637" s="2"/>
      <c r="W637" s="2"/>
      <c r="X637" s="2"/>
      <c r="Y637" s="2"/>
      <c r="Z637" s="3"/>
      <c r="AA637" s="49"/>
      <c r="AB637" s="1"/>
    </row>
    <row r="638" customFormat="false" ht="15.75" hidden="false" customHeight="true" outlineLevel="0" collapsed="false">
      <c r="A638" s="1"/>
      <c r="B638" s="1"/>
      <c r="C638" s="1"/>
      <c r="D638" s="2"/>
      <c r="E638" s="2"/>
      <c r="F638" s="2"/>
      <c r="G638" s="2"/>
      <c r="H638" s="2"/>
      <c r="I638" s="2"/>
      <c r="J638" s="2"/>
      <c r="K638" s="2"/>
      <c r="L638" s="2"/>
      <c r="M638" s="2"/>
      <c r="N638" s="2"/>
      <c r="O638" s="2"/>
      <c r="P638" s="2"/>
      <c r="Q638" s="2"/>
      <c r="R638" s="2"/>
      <c r="S638" s="2"/>
      <c r="T638" s="2"/>
      <c r="U638" s="2"/>
      <c r="V638" s="2"/>
      <c r="W638" s="2"/>
      <c r="X638" s="2"/>
      <c r="Y638" s="2"/>
      <c r="Z638" s="3"/>
      <c r="AA638" s="49"/>
      <c r="AB638" s="1"/>
    </row>
    <row r="639" customFormat="false" ht="15.75" hidden="false" customHeight="true" outlineLevel="0" collapsed="false">
      <c r="A639" s="1"/>
      <c r="B639" s="1"/>
      <c r="C639" s="1"/>
      <c r="D639" s="2"/>
      <c r="E639" s="2"/>
      <c r="F639" s="2"/>
      <c r="G639" s="2"/>
      <c r="H639" s="2"/>
      <c r="I639" s="2"/>
      <c r="J639" s="2"/>
      <c r="K639" s="2"/>
      <c r="L639" s="2"/>
      <c r="M639" s="2"/>
      <c r="N639" s="2"/>
      <c r="O639" s="2"/>
      <c r="P639" s="2"/>
      <c r="Q639" s="2"/>
      <c r="R639" s="2"/>
      <c r="S639" s="2"/>
      <c r="T639" s="2"/>
      <c r="U639" s="2"/>
      <c r="V639" s="2"/>
      <c r="W639" s="2"/>
      <c r="X639" s="2"/>
      <c r="Y639" s="2"/>
      <c r="Z639" s="3"/>
      <c r="AA639" s="49"/>
      <c r="AB639" s="1"/>
    </row>
    <row r="640" customFormat="false" ht="15.75" hidden="false" customHeight="true" outlineLevel="0" collapsed="false">
      <c r="A640" s="1"/>
      <c r="B640" s="1"/>
      <c r="C640" s="1"/>
      <c r="D640" s="2"/>
      <c r="E640" s="2"/>
      <c r="F640" s="2"/>
      <c r="G640" s="2"/>
      <c r="H640" s="2"/>
      <c r="I640" s="2"/>
      <c r="J640" s="2"/>
      <c r="K640" s="2"/>
      <c r="L640" s="2"/>
      <c r="M640" s="2"/>
      <c r="N640" s="2"/>
      <c r="O640" s="2"/>
      <c r="P640" s="2"/>
      <c r="Q640" s="2"/>
      <c r="R640" s="2"/>
      <c r="S640" s="2"/>
      <c r="T640" s="2"/>
      <c r="U640" s="2"/>
      <c r="V640" s="2"/>
      <c r="W640" s="2"/>
      <c r="X640" s="2"/>
      <c r="Y640" s="2"/>
      <c r="Z640" s="3"/>
      <c r="AA640" s="49"/>
      <c r="AB640" s="1"/>
    </row>
    <row r="641" customFormat="false" ht="15.75" hidden="false" customHeight="true" outlineLevel="0" collapsed="false">
      <c r="A641" s="1"/>
      <c r="B641" s="1"/>
      <c r="C641" s="1"/>
      <c r="D641" s="2"/>
      <c r="E641" s="2"/>
      <c r="F641" s="2"/>
      <c r="G641" s="2"/>
      <c r="H641" s="2"/>
      <c r="I641" s="2"/>
      <c r="J641" s="2"/>
      <c r="K641" s="2"/>
      <c r="L641" s="2"/>
      <c r="M641" s="2"/>
      <c r="N641" s="2"/>
      <c r="O641" s="2"/>
      <c r="P641" s="2"/>
      <c r="Q641" s="2"/>
      <c r="R641" s="2"/>
      <c r="S641" s="2"/>
      <c r="T641" s="2"/>
      <c r="U641" s="2"/>
      <c r="V641" s="2"/>
      <c r="W641" s="2"/>
      <c r="X641" s="2"/>
      <c r="Y641" s="2"/>
      <c r="Z641" s="3"/>
      <c r="AA641" s="49"/>
      <c r="AB641" s="1"/>
    </row>
    <row r="642" customFormat="false" ht="15.75" hidden="false" customHeight="true" outlineLevel="0" collapsed="false">
      <c r="A642" s="1"/>
      <c r="B642" s="1"/>
      <c r="C642" s="1"/>
      <c r="D642" s="2"/>
      <c r="E642" s="2"/>
      <c r="F642" s="2"/>
      <c r="G642" s="2"/>
      <c r="H642" s="2"/>
      <c r="I642" s="2"/>
      <c r="J642" s="2"/>
      <c r="K642" s="2"/>
      <c r="L642" s="2"/>
      <c r="M642" s="2"/>
      <c r="N642" s="2"/>
      <c r="O642" s="2"/>
      <c r="P642" s="2"/>
      <c r="Q642" s="2"/>
      <c r="R642" s="2"/>
      <c r="S642" s="2"/>
      <c r="T642" s="2"/>
      <c r="U642" s="2"/>
      <c r="V642" s="2"/>
      <c r="W642" s="2"/>
      <c r="X642" s="2"/>
      <c r="Y642" s="2"/>
      <c r="Z642" s="3"/>
      <c r="AA642" s="49"/>
      <c r="AB642" s="1"/>
    </row>
    <row r="643" customFormat="false" ht="15.75" hidden="false" customHeight="true" outlineLevel="0" collapsed="false">
      <c r="A643" s="1"/>
      <c r="B643" s="1"/>
      <c r="C643" s="1"/>
      <c r="D643" s="2"/>
      <c r="E643" s="2"/>
      <c r="F643" s="2"/>
      <c r="G643" s="2"/>
      <c r="H643" s="2"/>
      <c r="I643" s="2"/>
      <c r="J643" s="2"/>
      <c r="K643" s="2"/>
      <c r="L643" s="2"/>
      <c r="M643" s="2"/>
      <c r="N643" s="2"/>
      <c r="O643" s="2"/>
      <c r="P643" s="2"/>
      <c r="Q643" s="2"/>
      <c r="R643" s="2"/>
      <c r="S643" s="2"/>
      <c r="T643" s="2"/>
      <c r="U643" s="2"/>
      <c r="V643" s="2"/>
      <c r="W643" s="2"/>
      <c r="X643" s="2"/>
      <c r="Y643" s="2"/>
      <c r="Z643" s="3"/>
      <c r="AA643" s="49"/>
      <c r="AB643" s="1"/>
    </row>
    <row r="644" customFormat="false" ht="15.75" hidden="false" customHeight="true" outlineLevel="0" collapsed="false">
      <c r="A644" s="1"/>
      <c r="B644" s="1"/>
      <c r="C644" s="1"/>
      <c r="D644" s="2"/>
      <c r="E644" s="2"/>
      <c r="F644" s="2"/>
      <c r="G644" s="2"/>
      <c r="H644" s="2"/>
      <c r="I644" s="2"/>
      <c r="J644" s="2"/>
      <c r="K644" s="2"/>
      <c r="L644" s="2"/>
      <c r="M644" s="2"/>
      <c r="N644" s="2"/>
      <c r="O644" s="2"/>
      <c r="P644" s="2"/>
      <c r="Q644" s="2"/>
      <c r="R644" s="2"/>
      <c r="S644" s="2"/>
      <c r="T644" s="2"/>
      <c r="U644" s="2"/>
      <c r="V644" s="2"/>
      <c r="W644" s="2"/>
      <c r="X644" s="2"/>
      <c r="Y644" s="2"/>
      <c r="Z644" s="3"/>
      <c r="AA644" s="49"/>
      <c r="AB644" s="1"/>
    </row>
    <row r="645" customFormat="false" ht="15.75" hidden="false" customHeight="true" outlineLevel="0" collapsed="false">
      <c r="A645" s="1"/>
      <c r="B645" s="1"/>
      <c r="C645" s="1"/>
      <c r="D645" s="2"/>
      <c r="E645" s="2"/>
      <c r="F645" s="2"/>
      <c r="G645" s="2"/>
      <c r="H645" s="2"/>
      <c r="I645" s="2"/>
      <c r="J645" s="2"/>
      <c r="K645" s="2"/>
      <c r="L645" s="2"/>
      <c r="M645" s="2"/>
      <c r="N645" s="2"/>
      <c r="O645" s="2"/>
      <c r="P645" s="2"/>
      <c r="Q645" s="2"/>
      <c r="R645" s="2"/>
      <c r="S645" s="2"/>
      <c r="T645" s="2"/>
      <c r="U645" s="2"/>
      <c r="V645" s="2"/>
      <c r="W645" s="2"/>
      <c r="X645" s="2"/>
      <c r="Y645" s="2"/>
      <c r="Z645" s="3"/>
      <c r="AA645" s="49"/>
      <c r="AB645" s="1"/>
    </row>
    <row r="646" customFormat="false" ht="15.75" hidden="false" customHeight="true" outlineLevel="0" collapsed="false">
      <c r="A646" s="1"/>
      <c r="B646" s="1"/>
      <c r="C646" s="1"/>
      <c r="D646" s="2"/>
      <c r="E646" s="2"/>
      <c r="F646" s="2"/>
      <c r="G646" s="2"/>
      <c r="H646" s="2"/>
      <c r="I646" s="2"/>
      <c r="J646" s="2"/>
      <c r="K646" s="2"/>
      <c r="L646" s="2"/>
      <c r="M646" s="2"/>
      <c r="N646" s="2"/>
      <c r="O646" s="2"/>
      <c r="P646" s="2"/>
      <c r="Q646" s="2"/>
      <c r="R646" s="2"/>
      <c r="S646" s="2"/>
      <c r="T646" s="2"/>
      <c r="U646" s="2"/>
      <c r="V646" s="2"/>
      <c r="W646" s="2"/>
      <c r="X646" s="2"/>
      <c r="Y646" s="2"/>
      <c r="Z646" s="3"/>
      <c r="AA646" s="49"/>
      <c r="AB646" s="1"/>
    </row>
    <row r="647" customFormat="false" ht="15.75" hidden="false" customHeight="true" outlineLevel="0" collapsed="false">
      <c r="A647" s="1"/>
      <c r="B647" s="1"/>
      <c r="C647" s="1"/>
      <c r="D647" s="2"/>
      <c r="E647" s="2"/>
      <c r="F647" s="2"/>
      <c r="G647" s="2"/>
      <c r="H647" s="2"/>
      <c r="I647" s="2"/>
      <c r="J647" s="2"/>
      <c r="K647" s="2"/>
      <c r="L647" s="2"/>
      <c r="M647" s="2"/>
      <c r="N647" s="2"/>
      <c r="O647" s="2"/>
      <c r="P647" s="2"/>
      <c r="Q647" s="2"/>
      <c r="R647" s="2"/>
      <c r="S647" s="2"/>
      <c r="T647" s="2"/>
      <c r="U647" s="2"/>
      <c r="V647" s="2"/>
      <c r="W647" s="2"/>
      <c r="X647" s="2"/>
      <c r="Y647" s="2"/>
      <c r="Z647" s="3"/>
      <c r="AA647" s="49"/>
      <c r="AB647" s="1"/>
    </row>
    <row r="648" customFormat="false" ht="15.75" hidden="false" customHeight="true" outlineLevel="0" collapsed="false">
      <c r="A648" s="1"/>
      <c r="B648" s="1"/>
      <c r="C648" s="1"/>
      <c r="D648" s="2"/>
      <c r="E648" s="2"/>
      <c r="F648" s="2"/>
      <c r="G648" s="2"/>
      <c r="H648" s="2"/>
      <c r="I648" s="2"/>
      <c r="J648" s="2"/>
      <c r="K648" s="2"/>
      <c r="L648" s="2"/>
      <c r="M648" s="2"/>
      <c r="N648" s="2"/>
      <c r="O648" s="2"/>
      <c r="P648" s="2"/>
      <c r="Q648" s="2"/>
      <c r="R648" s="2"/>
      <c r="S648" s="2"/>
      <c r="T648" s="2"/>
      <c r="U648" s="2"/>
      <c r="V648" s="2"/>
      <c r="W648" s="2"/>
      <c r="X648" s="2"/>
      <c r="Y648" s="2"/>
      <c r="Z648" s="3"/>
      <c r="AA648" s="49"/>
      <c r="AB648" s="1"/>
    </row>
    <row r="649" customFormat="false" ht="15.75" hidden="false" customHeight="true" outlineLevel="0" collapsed="false">
      <c r="A649" s="1"/>
      <c r="B649" s="1"/>
      <c r="C649" s="1"/>
      <c r="D649" s="2"/>
      <c r="E649" s="2"/>
      <c r="F649" s="2"/>
      <c r="G649" s="2"/>
      <c r="H649" s="2"/>
      <c r="I649" s="2"/>
      <c r="J649" s="2"/>
      <c r="K649" s="2"/>
      <c r="L649" s="2"/>
      <c r="M649" s="2"/>
      <c r="N649" s="2"/>
      <c r="O649" s="2"/>
      <c r="P649" s="2"/>
      <c r="Q649" s="2"/>
      <c r="R649" s="2"/>
      <c r="S649" s="2"/>
      <c r="T649" s="2"/>
      <c r="U649" s="2"/>
      <c r="V649" s="2"/>
      <c r="W649" s="2"/>
      <c r="X649" s="2"/>
      <c r="Y649" s="2"/>
      <c r="Z649" s="3"/>
      <c r="AA649" s="49"/>
      <c r="AB649" s="1"/>
    </row>
    <row r="650" customFormat="false" ht="15.75" hidden="false" customHeight="true" outlineLevel="0" collapsed="false">
      <c r="A650" s="1"/>
      <c r="B650" s="1"/>
      <c r="C650" s="1"/>
      <c r="D650" s="2"/>
      <c r="E650" s="2"/>
      <c r="F650" s="2"/>
      <c r="G650" s="2"/>
      <c r="H650" s="2"/>
      <c r="I650" s="2"/>
      <c r="J650" s="2"/>
      <c r="K650" s="2"/>
      <c r="L650" s="2"/>
      <c r="M650" s="2"/>
      <c r="N650" s="2"/>
      <c r="O650" s="2"/>
      <c r="P650" s="2"/>
      <c r="Q650" s="2"/>
      <c r="R650" s="2"/>
      <c r="S650" s="2"/>
      <c r="T650" s="2"/>
      <c r="U650" s="2"/>
      <c r="V650" s="2"/>
      <c r="W650" s="2"/>
      <c r="X650" s="2"/>
      <c r="Y650" s="2"/>
      <c r="Z650" s="3"/>
      <c r="AA650" s="49"/>
      <c r="AB650" s="1"/>
    </row>
    <row r="651" customFormat="false" ht="15.75" hidden="false" customHeight="true" outlineLevel="0" collapsed="false">
      <c r="A651" s="1"/>
      <c r="B651" s="1"/>
      <c r="C651" s="1"/>
      <c r="D651" s="2"/>
      <c r="E651" s="2"/>
      <c r="F651" s="2"/>
      <c r="G651" s="2"/>
      <c r="H651" s="2"/>
      <c r="I651" s="2"/>
      <c r="J651" s="2"/>
      <c r="K651" s="2"/>
      <c r="L651" s="2"/>
      <c r="M651" s="2"/>
      <c r="N651" s="2"/>
      <c r="O651" s="2"/>
      <c r="P651" s="2"/>
      <c r="Q651" s="2"/>
      <c r="R651" s="2"/>
      <c r="S651" s="2"/>
      <c r="T651" s="2"/>
      <c r="U651" s="2"/>
      <c r="V651" s="2"/>
      <c r="W651" s="2"/>
      <c r="X651" s="2"/>
      <c r="Y651" s="2"/>
      <c r="Z651" s="3"/>
      <c r="AA651" s="49"/>
      <c r="AB651" s="1"/>
    </row>
    <row r="652" customFormat="false" ht="15.75" hidden="false" customHeight="true" outlineLevel="0" collapsed="false">
      <c r="A652" s="1"/>
      <c r="B652" s="1"/>
      <c r="C652" s="1"/>
      <c r="D652" s="2"/>
      <c r="E652" s="2"/>
      <c r="F652" s="2"/>
      <c r="G652" s="2"/>
      <c r="H652" s="2"/>
      <c r="I652" s="2"/>
      <c r="J652" s="2"/>
      <c r="K652" s="2"/>
      <c r="L652" s="2"/>
      <c r="M652" s="2"/>
      <c r="N652" s="2"/>
      <c r="O652" s="2"/>
      <c r="P652" s="2"/>
      <c r="Q652" s="2"/>
      <c r="R652" s="2"/>
      <c r="S652" s="2"/>
      <c r="T652" s="2"/>
      <c r="U652" s="2"/>
      <c r="V652" s="2"/>
      <c r="W652" s="2"/>
      <c r="X652" s="2"/>
      <c r="Y652" s="2"/>
      <c r="Z652" s="3"/>
      <c r="AA652" s="49"/>
      <c r="AB652" s="1"/>
    </row>
    <row r="653" customFormat="false" ht="15.75" hidden="false" customHeight="true" outlineLevel="0" collapsed="false">
      <c r="A653" s="1"/>
      <c r="B653" s="1"/>
      <c r="C653" s="1"/>
      <c r="D653" s="2"/>
      <c r="E653" s="2"/>
      <c r="F653" s="2"/>
      <c r="G653" s="2"/>
      <c r="H653" s="2"/>
      <c r="I653" s="2"/>
      <c r="J653" s="2"/>
      <c r="K653" s="2"/>
      <c r="L653" s="2"/>
      <c r="M653" s="2"/>
      <c r="N653" s="2"/>
      <c r="O653" s="2"/>
      <c r="P653" s="2"/>
      <c r="Q653" s="2"/>
      <c r="R653" s="2"/>
      <c r="S653" s="2"/>
      <c r="T653" s="2"/>
      <c r="U653" s="2"/>
      <c r="V653" s="2"/>
      <c r="W653" s="2"/>
      <c r="X653" s="2"/>
      <c r="Y653" s="2"/>
      <c r="Z653" s="3"/>
      <c r="AA653" s="49"/>
      <c r="AB653" s="1"/>
    </row>
    <row r="654" customFormat="false" ht="15.75" hidden="false" customHeight="true" outlineLevel="0" collapsed="false">
      <c r="A654" s="1"/>
      <c r="B654" s="1"/>
      <c r="C654" s="1"/>
      <c r="D654" s="2"/>
      <c r="E654" s="2"/>
      <c r="F654" s="2"/>
      <c r="G654" s="2"/>
      <c r="H654" s="2"/>
      <c r="I654" s="2"/>
      <c r="J654" s="2"/>
      <c r="K654" s="2"/>
      <c r="L654" s="2"/>
      <c r="M654" s="2"/>
      <c r="N654" s="2"/>
      <c r="O654" s="2"/>
      <c r="P654" s="2"/>
      <c r="Q654" s="2"/>
      <c r="R654" s="2"/>
      <c r="S654" s="2"/>
      <c r="T654" s="2"/>
      <c r="U654" s="2"/>
      <c r="V654" s="2"/>
      <c r="W654" s="2"/>
      <c r="X654" s="2"/>
      <c r="Y654" s="2"/>
      <c r="Z654" s="3"/>
      <c r="AA654" s="49"/>
      <c r="AB654" s="1"/>
    </row>
    <row r="655" customFormat="false" ht="15.75" hidden="false" customHeight="true" outlineLevel="0" collapsed="false">
      <c r="A655" s="1"/>
      <c r="B655" s="1"/>
      <c r="C655" s="1"/>
      <c r="D655" s="2"/>
      <c r="E655" s="2"/>
      <c r="F655" s="2"/>
      <c r="G655" s="2"/>
      <c r="H655" s="2"/>
      <c r="I655" s="2"/>
      <c r="J655" s="2"/>
      <c r="K655" s="2"/>
      <c r="L655" s="2"/>
      <c r="M655" s="2"/>
      <c r="N655" s="2"/>
      <c r="O655" s="2"/>
      <c r="P655" s="2"/>
      <c r="Q655" s="2"/>
      <c r="R655" s="2"/>
      <c r="S655" s="2"/>
      <c r="T655" s="2"/>
      <c r="U655" s="2"/>
      <c r="V655" s="2"/>
      <c r="W655" s="2"/>
      <c r="X655" s="2"/>
      <c r="Y655" s="2"/>
      <c r="Z655" s="3"/>
      <c r="AA655" s="49"/>
      <c r="AB655" s="1"/>
    </row>
    <row r="656" customFormat="false" ht="15.75" hidden="false" customHeight="true" outlineLevel="0" collapsed="false">
      <c r="A656" s="1"/>
      <c r="B656" s="1"/>
      <c r="C656" s="1"/>
      <c r="D656" s="2"/>
      <c r="E656" s="2"/>
      <c r="F656" s="2"/>
      <c r="G656" s="2"/>
      <c r="H656" s="2"/>
      <c r="I656" s="2"/>
      <c r="J656" s="2"/>
      <c r="K656" s="2"/>
      <c r="L656" s="2"/>
      <c r="M656" s="2"/>
      <c r="N656" s="2"/>
      <c r="O656" s="2"/>
      <c r="P656" s="2"/>
      <c r="Q656" s="2"/>
      <c r="R656" s="2"/>
      <c r="S656" s="2"/>
      <c r="T656" s="2"/>
      <c r="U656" s="2"/>
      <c r="V656" s="2"/>
      <c r="W656" s="2"/>
      <c r="X656" s="2"/>
      <c r="Y656" s="2"/>
      <c r="Z656" s="3"/>
      <c r="AA656" s="49"/>
      <c r="AB656" s="1"/>
    </row>
    <row r="657" customFormat="false" ht="15.75" hidden="false" customHeight="true" outlineLevel="0" collapsed="false">
      <c r="A657" s="1"/>
      <c r="B657" s="1"/>
      <c r="C657" s="1"/>
      <c r="D657" s="2"/>
      <c r="E657" s="2"/>
      <c r="F657" s="2"/>
      <c r="G657" s="2"/>
      <c r="H657" s="2"/>
      <c r="I657" s="2"/>
      <c r="J657" s="2"/>
      <c r="K657" s="2"/>
      <c r="L657" s="2"/>
      <c r="M657" s="2"/>
      <c r="N657" s="2"/>
      <c r="O657" s="2"/>
      <c r="P657" s="2"/>
      <c r="Q657" s="2"/>
      <c r="R657" s="2"/>
      <c r="S657" s="2"/>
      <c r="T657" s="2"/>
      <c r="U657" s="2"/>
      <c r="V657" s="2"/>
      <c r="W657" s="2"/>
      <c r="X657" s="2"/>
      <c r="Y657" s="2"/>
      <c r="Z657" s="3"/>
      <c r="AA657" s="49"/>
      <c r="AB657" s="1"/>
    </row>
    <row r="658" customFormat="false" ht="15.75" hidden="false" customHeight="true" outlineLevel="0" collapsed="false">
      <c r="A658" s="1"/>
      <c r="B658" s="1"/>
      <c r="C658" s="1"/>
      <c r="D658" s="2"/>
      <c r="E658" s="2"/>
      <c r="F658" s="2"/>
      <c r="G658" s="2"/>
      <c r="H658" s="2"/>
      <c r="I658" s="2"/>
      <c r="J658" s="2"/>
      <c r="K658" s="2"/>
      <c r="L658" s="2"/>
      <c r="M658" s="2"/>
      <c r="N658" s="2"/>
      <c r="O658" s="2"/>
      <c r="P658" s="2"/>
      <c r="Q658" s="2"/>
      <c r="R658" s="2"/>
      <c r="S658" s="2"/>
      <c r="T658" s="2"/>
      <c r="U658" s="2"/>
      <c r="V658" s="2"/>
      <c r="W658" s="2"/>
      <c r="X658" s="2"/>
      <c r="Y658" s="2"/>
      <c r="Z658" s="3"/>
      <c r="AA658" s="49"/>
      <c r="AB658" s="1"/>
    </row>
    <row r="659" customFormat="false" ht="15.75" hidden="false" customHeight="true" outlineLevel="0" collapsed="false">
      <c r="A659" s="1"/>
      <c r="B659" s="1"/>
      <c r="C659" s="1"/>
      <c r="D659" s="2"/>
      <c r="E659" s="2"/>
      <c r="F659" s="2"/>
      <c r="G659" s="2"/>
      <c r="H659" s="2"/>
      <c r="I659" s="2"/>
      <c r="J659" s="2"/>
      <c r="K659" s="2"/>
      <c r="L659" s="2"/>
      <c r="M659" s="2"/>
      <c r="N659" s="2"/>
      <c r="O659" s="2"/>
      <c r="P659" s="2"/>
      <c r="Q659" s="2"/>
      <c r="R659" s="2"/>
      <c r="S659" s="2"/>
      <c r="T659" s="2"/>
      <c r="U659" s="2"/>
      <c r="V659" s="2"/>
      <c r="W659" s="2"/>
      <c r="X659" s="2"/>
      <c r="Y659" s="2"/>
      <c r="Z659" s="3"/>
      <c r="AA659" s="49"/>
      <c r="AB659" s="1"/>
    </row>
    <row r="660" customFormat="false" ht="15.75" hidden="false" customHeight="true" outlineLevel="0" collapsed="false">
      <c r="A660" s="1"/>
      <c r="B660" s="1"/>
      <c r="C660" s="1"/>
      <c r="D660" s="2"/>
      <c r="E660" s="2"/>
      <c r="F660" s="2"/>
      <c r="G660" s="2"/>
      <c r="H660" s="2"/>
      <c r="I660" s="2"/>
      <c r="J660" s="2"/>
      <c r="K660" s="2"/>
      <c r="L660" s="2"/>
      <c r="M660" s="2"/>
      <c r="N660" s="2"/>
      <c r="O660" s="2"/>
      <c r="P660" s="2"/>
      <c r="Q660" s="2"/>
      <c r="R660" s="2"/>
      <c r="S660" s="2"/>
      <c r="T660" s="2"/>
      <c r="U660" s="2"/>
      <c r="V660" s="2"/>
      <c r="W660" s="2"/>
      <c r="X660" s="2"/>
      <c r="Y660" s="2"/>
      <c r="Z660" s="3"/>
      <c r="AA660" s="49"/>
      <c r="AB660" s="1"/>
    </row>
    <row r="661" customFormat="false" ht="15.75" hidden="false" customHeight="true" outlineLevel="0" collapsed="false">
      <c r="A661" s="1"/>
      <c r="B661" s="1"/>
      <c r="C661" s="1"/>
      <c r="D661" s="2"/>
      <c r="E661" s="2"/>
      <c r="F661" s="2"/>
      <c r="G661" s="2"/>
      <c r="H661" s="2"/>
      <c r="I661" s="2"/>
      <c r="J661" s="2"/>
      <c r="K661" s="2"/>
      <c r="L661" s="2"/>
      <c r="M661" s="2"/>
      <c r="N661" s="2"/>
      <c r="O661" s="2"/>
      <c r="P661" s="2"/>
      <c r="Q661" s="2"/>
      <c r="R661" s="2"/>
      <c r="S661" s="2"/>
      <c r="T661" s="2"/>
      <c r="U661" s="2"/>
      <c r="V661" s="2"/>
      <c r="W661" s="2"/>
      <c r="X661" s="2"/>
      <c r="Y661" s="2"/>
      <c r="Z661" s="3"/>
      <c r="AA661" s="49"/>
      <c r="AB661" s="1"/>
    </row>
    <row r="662" customFormat="false" ht="15.75" hidden="false" customHeight="true" outlineLevel="0" collapsed="false">
      <c r="A662" s="1"/>
      <c r="B662" s="1"/>
      <c r="C662" s="1"/>
      <c r="D662" s="2"/>
      <c r="E662" s="2"/>
      <c r="F662" s="2"/>
      <c r="G662" s="2"/>
      <c r="H662" s="2"/>
      <c r="I662" s="2"/>
      <c r="J662" s="2"/>
      <c r="K662" s="2"/>
      <c r="L662" s="2"/>
      <c r="M662" s="2"/>
      <c r="N662" s="2"/>
      <c r="O662" s="2"/>
      <c r="P662" s="2"/>
      <c r="Q662" s="2"/>
      <c r="R662" s="2"/>
      <c r="S662" s="2"/>
      <c r="T662" s="2"/>
      <c r="U662" s="2"/>
      <c r="V662" s="2"/>
      <c r="W662" s="2"/>
      <c r="X662" s="2"/>
      <c r="Y662" s="2"/>
      <c r="Z662" s="3"/>
      <c r="AA662" s="49"/>
      <c r="AB662" s="1"/>
    </row>
    <row r="663" customFormat="false" ht="15.75" hidden="false" customHeight="true" outlineLevel="0" collapsed="false">
      <c r="A663" s="1"/>
      <c r="B663" s="1"/>
      <c r="C663" s="1"/>
      <c r="D663" s="2"/>
      <c r="E663" s="2"/>
      <c r="F663" s="2"/>
      <c r="G663" s="2"/>
      <c r="H663" s="2"/>
      <c r="I663" s="2"/>
      <c r="J663" s="2"/>
      <c r="K663" s="2"/>
      <c r="L663" s="2"/>
      <c r="M663" s="2"/>
      <c r="N663" s="2"/>
      <c r="O663" s="2"/>
      <c r="P663" s="2"/>
      <c r="Q663" s="2"/>
      <c r="R663" s="2"/>
      <c r="S663" s="2"/>
      <c r="T663" s="2"/>
      <c r="U663" s="2"/>
      <c r="V663" s="2"/>
      <c r="W663" s="2"/>
      <c r="X663" s="2"/>
      <c r="Y663" s="2"/>
      <c r="Z663" s="3"/>
      <c r="AA663" s="49"/>
      <c r="AB663" s="1"/>
    </row>
    <row r="664" customFormat="false" ht="15.75" hidden="false" customHeight="true" outlineLevel="0" collapsed="false">
      <c r="A664" s="1"/>
      <c r="B664" s="1"/>
      <c r="C664" s="1"/>
      <c r="D664" s="2"/>
      <c r="E664" s="2"/>
      <c r="F664" s="2"/>
      <c r="G664" s="2"/>
      <c r="H664" s="2"/>
      <c r="I664" s="2"/>
      <c r="J664" s="2"/>
      <c r="K664" s="2"/>
      <c r="L664" s="2"/>
      <c r="M664" s="2"/>
      <c r="N664" s="2"/>
      <c r="O664" s="2"/>
      <c r="P664" s="2"/>
      <c r="Q664" s="2"/>
      <c r="R664" s="2"/>
      <c r="S664" s="2"/>
      <c r="T664" s="2"/>
      <c r="U664" s="2"/>
      <c r="V664" s="2"/>
      <c r="W664" s="2"/>
      <c r="X664" s="2"/>
      <c r="Y664" s="2"/>
      <c r="Z664" s="3"/>
      <c r="AA664" s="49"/>
      <c r="AB664" s="1"/>
    </row>
    <row r="665" customFormat="false" ht="15.75" hidden="false" customHeight="true" outlineLevel="0" collapsed="false">
      <c r="A665" s="1"/>
      <c r="B665" s="1"/>
      <c r="C665" s="1"/>
      <c r="D665" s="2"/>
      <c r="E665" s="2"/>
      <c r="F665" s="2"/>
      <c r="G665" s="2"/>
      <c r="H665" s="2"/>
      <c r="I665" s="2"/>
      <c r="J665" s="2"/>
      <c r="K665" s="2"/>
      <c r="L665" s="2"/>
      <c r="M665" s="2"/>
      <c r="N665" s="2"/>
      <c r="O665" s="2"/>
      <c r="P665" s="2"/>
      <c r="Q665" s="2"/>
      <c r="R665" s="2"/>
      <c r="S665" s="2"/>
      <c r="T665" s="2"/>
      <c r="U665" s="2"/>
      <c r="V665" s="2"/>
      <c r="W665" s="2"/>
      <c r="X665" s="2"/>
      <c r="Y665" s="2"/>
      <c r="Z665" s="3"/>
      <c r="AA665" s="49"/>
      <c r="AB665" s="1"/>
    </row>
    <row r="666" customFormat="false" ht="15.75" hidden="false" customHeight="true" outlineLevel="0" collapsed="false">
      <c r="A666" s="1"/>
      <c r="B666" s="1"/>
      <c r="C666" s="1"/>
      <c r="D666" s="2"/>
      <c r="E666" s="2"/>
      <c r="F666" s="2"/>
      <c r="G666" s="2"/>
      <c r="H666" s="2"/>
      <c r="I666" s="2"/>
      <c r="J666" s="2"/>
      <c r="K666" s="2"/>
      <c r="L666" s="2"/>
      <c r="M666" s="2"/>
      <c r="N666" s="2"/>
      <c r="O666" s="2"/>
      <c r="P666" s="2"/>
      <c r="Q666" s="2"/>
      <c r="R666" s="2"/>
      <c r="S666" s="2"/>
      <c r="T666" s="2"/>
      <c r="U666" s="2"/>
      <c r="V666" s="2"/>
      <c r="W666" s="2"/>
      <c r="X666" s="2"/>
      <c r="Y666" s="2"/>
      <c r="Z666" s="3"/>
      <c r="AA666" s="49"/>
      <c r="AB666" s="1"/>
    </row>
    <row r="667" customFormat="false" ht="15.75" hidden="false" customHeight="true" outlineLevel="0" collapsed="false">
      <c r="A667" s="1"/>
      <c r="B667" s="1"/>
      <c r="C667" s="1"/>
      <c r="D667" s="2"/>
      <c r="E667" s="2"/>
      <c r="F667" s="2"/>
      <c r="G667" s="2"/>
      <c r="H667" s="2"/>
      <c r="I667" s="2"/>
      <c r="J667" s="2"/>
      <c r="K667" s="2"/>
      <c r="L667" s="2"/>
      <c r="M667" s="2"/>
      <c r="N667" s="2"/>
      <c r="O667" s="2"/>
      <c r="P667" s="2"/>
      <c r="Q667" s="2"/>
      <c r="R667" s="2"/>
      <c r="S667" s="2"/>
      <c r="T667" s="2"/>
      <c r="U667" s="2"/>
      <c r="V667" s="2"/>
      <c r="W667" s="2"/>
      <c r="X667" s="2"/>
      <c r="Y667" s="2"/>
      <c r="Z667" s="3"/>
      <c r="AA667" s="49"/>
      <c r="AB667" s="1"/>
    </row>
    <row r="668" customFormat="false" ht="15.75" hidden="false" customHeight="true" outlineLevel="0" collapsed="false">
      <c r="A668" s="1"/>
      <c r="B668" s="1"/>
      <c r="C668" s="1"/>
      <c r="D668" s="2"/>
      <c r="E668" s="2"/>
      <c r="F668" s="2"/>
      <c r="G668" s="2"/>
      <c r="H668" s="2"/>
      <c r="I668" s="2"/>
      <c r="J668" s="2"/>
      <c r="K668" s="2"/>
      <c r="L668" s="2"/>
      <c r="M668" s="2"/>
      <c r="N668" s="2"/>
      <c r="O668" s="2"/>
      <c r="P668" s="2"/>
      <c r="Q668" s="2"/>
      <c r="R668" s="2"/>
      <c r="S668" s="2"/>
      <c r="T668" s="2"/>
      <c r="U668" s="2"/>
      <c r="V668" s="2"/>
      <c r="W668" s="2"/>
      <c r="X668" s="2"/>
      <c r="Y668" s="2"/>
      <c r="Z668" s="3"/>
      <c r="AA668" s="49"/>
      <c r="AB668" s="1"/>
    </row>
    <row r="669" customFormat="false" ht="15.75" hidden="false" customHeight="true" outlineLevel="0" collapsed="false">
      <c r="A669" s="1"/>
      <c r="B669" s="1"/>
      <c r="C669" s="1"/>
      <c r="D669" s="2"/>
      <c r="E669" s="2"/>
      <c r="F669" s="2"/>
      <c r="G669" s="2"/>
      <c r="H669" s="2"/>
      <c r="I669" s="2"/>
      <c r="J669" s="2"/>
      <c r="K669" s="2"/>
      <c r="L669" s="2"/>
      <c r="M669" s="2"/>
      <c r="N669" s="2"/>
      <c r="O669" s="2"/>
      <c r="P669" s="2"/>
      <c r="Q669" s="2"/>
      <c r="R669" s="2"/>
      <c r="S669" s="2"/>
      <c r="T669" s="2"/>
      <c r="U669" s="2"/>
      <c r="V669" s="2"/>
      <c r="W669" s="2"/>
      <c r="X669" s="2"/>
      <c r="Y669" s="2"/>
      <c r="Z669" s="3"/>
      <c r="AA669" s="49"/>
      <c r="AB669" s="1"/>
    </row>
    <row r="670" customFormat="false" ht="15.75" hidden="false" customHeight="true" outlineLevel="0" collapsed="false">
      <c r="A670" s="1"/>
      <c r="B670" s="1"/>
      <c r="C670" s="1"/>
      <c r="D670" s="2"/>
      <c r="E670" s="2"/>
      <c r="F670" s="2"/>
      <c r="G670" s="2"/>
      <c r="H670" s="2"/>
      <c r="I670" s="2"/>
      <c r="J670" s="2"/>
      <c r="K670" s="2"/>
      <c r="L670" s="2"/>
      <c r="M670" s="2"/>
      <c r="N670" s="2"/>
      <c r="O670" s="2"/>
      <c r="P670" s="2"/>
      <c r="Q670" s="2"/>
      <c r="R670" s="2"/>
      <c r="S670" s="2"/>
      <c r="T670" s="2"/>
      <c r="U670" s="2"/>
      <c r="V670" s="2"/>
      <c r="W670" s="2"/>
      <c r="X670" s="2"/>
      <c r="Y670" s="2"/>
      <c r="Z670" s="3"/>
      <c r="AA670" s="49"/>
      <c r="AB670" s="1"/>
    </row>
    <row r="671" customFormat="false" ht="15.75" hidden="false" customHeight="true" outlineLevel="0" collapsed="false">
      <c r="A671" s="1"/>
      <c r="B671" s="1"/>
      <c r="C671" s="1"/>
      <c r="D671" s="2"/>
      <c r="E671" s="2"/>
      <c r="F671" s="2"/>
      <c r="G671" s="2"/>
      <c r="H671" s="2"/>
      <c r="I671" s="2"/>
      <c r="J671" s="2"/>
      <c r="K671" s="2"/>
      <c r="L671" s="2"/>
      <c r="M671" s="2"/>
      <c r="N671" s="2"/>
      <c r="O671" s="2"/>
      <c r="P671" s="2"/>
      <c r="Q671" s="2"/>
      <c r="R671" s="2"/>
      <c r="S671" s="2"/>
      <c r="T671" s="2"/>
      <c r="U671" s="2"/>
      <c r="V671" s="2"/>
      <c r="W671" s="2"/>
      <c r="X671" s="2"/>
      <c r="Y671" s="2"/>
      <c r="Z671" s="3"/>
      <c r="AA671" s="49"/>
      <c r="AB671" s="1"/>
    </row>
    <row r="672" customFormat="false" ht="15.75" hidden="false" customHeight="true" outlineLevel="0" collapsed="false">
      <c r="A672" s="1"/>
      <c r="B672" s="1"/>
      <c r="C672" s="1"/>
      <c r="D672" s="2"/>
      <c r="E672" s="2"/>
      <c r="F672" s="2"/>
      <c r="G672" s="2"/>
      <c r="H672" s="2"/>
      <c r="I672" s="2"/>
      <c r="J672" s="2"/>
      <c r="K672" s="2"/>
      <c r="L672" s="2"/>
      <c r="M672" s="2"/>
      <c r="N672" s="2"/>
      <c r="O672" s="2"/>
      <c r="P672" s="2"/>
      <c r="Q672" s="2"/>
      <c r="R672" s="2"/>
      <c r="S672" s="2"/>
      <c r="T672" s="2"/>
      <c r="U672" s="2"/>
      <c r="V672" s="2"/>
      <c r="W672" s="2"/>
      <c r="X672" s="2"/>
      <c r="Y672" s="2"/>
      <c r="Z672" s="3"/>
      <c r="AA672" s="49"/>
      <c r="AB672" s="1"/>
    </row>
    <row r="673" customFormat="false" ht="15.75" hidden="false" customHeight="true" outlineLevel="0" collapsed="false">
      <c r="A673" s="1"/>
      <c r="B673" s="1"/>
      <c r="C673" s="1"/>
      <c r="D673" s="2"/>
      <c r="E673" s="2"/>
      <c r="F673" s="2"/>
      <c r="G673" s="2"/>
      <c r="H673" s="2"/>
      <c r="I673" s="2"/>
      <c r="J673" s="2"/>
      <c r="K673" s="2"/>
      <c r="L673" s="2"/>
      <c r="M673" s="2"/>
      <c r="N673" s="2"/>
      <c r="O673" s="2"/>
      <c r="P673" s="2"/>
      <c r="Q673" s="2"/>
      <c r="R673" s="2"/>
      <c r="S673" s="2"/>
      <c r="T673" s="2"/>
      <c r="U673" s="2"/>
      <c r="V673" s="2"/>
      <c r="W673" s="2"/>
      <c r="X673" s="2"/>
      <c r="Y673" s="2"/>
      <c r="Z673" s="3"/>
      <c r="AA673" s="49"/>
      <c r="AB673" s="1"/>
    </row>
    <row r="674" customFormat="false" ht="15.75" hidden="false" customHeight="true" outlineLevel="0" collapsed="false">
      <c r="A674" s="1"/>
      <c r="B674" s="1"/>
      <c r="C674" s="1"/>
      <c r="D674" s="2"/>
      <c r="E674" s="2"/>
      <c r="F674" s="2"/>
      <c r="G674" s="2"/>
      <c r="H674" s="2"/>
      <c r="I674" s="2"/>
      <c r="J674" s="2"/>
      <c r="K674" s="2"/>
      <c r="L674" s="2"/>
      <c r="M674" s="2"/>
      <c r="N674" s="2"/>
      <c r="O674" s="2"/>
      <c r="P674" s="2"/>
      <c r="Q674" s="2"/>
      <c r="R674" s="2"/>
      <c r="S674" s="2"/>
      <c r="T674" s="2"/>
      <c r="U674" s="2"/>
      <c r="V674" s="2"/>
      <c r="W674" s="2"/>
      <c r="X674" s="2"/>
      <c r="Y674" s="2"/>
      <c r="Z674" s="3"/>
      <c r="AA674" s="49"/>
      <c r="AB674" s="1"/>
    </row>
    <row r="675" customFormat="false" ht="15.75" hidden="false" customHeight="true" outlineLevel="0" collapsed="false">
      <c r="A675" s="1"/>
      <c r="B675" s="1"/>
      <c r="C675" s="1"/>
      <c r="D675" s="2"/>
      <c r="E675" s="2"/>
      <c r="F675" s="2"/>
      <c r="G675" s="2"/>
      <c r="H675" s="2"/>
      <c r="I675" s="2"/>
      <c r="J675" s="2"/>
      <c r="K675" s="2"/>
      <c r="L675" s="2"/>
      <c r="M675" s="2"/>
      <c r="N675" s="2"/>
      <c r="O675" s="2"/>
      <c r="P675" s="2"/>
      <c r="Q675" s="2"/>
      <c r="R675" s="2"/>
      <c r="S675" s="2"/>
      <c r="T675" s="2"/>
      <c r="U675" s="2"/>
      <c r="V675" s="2"/>
      <c r="W675" s="2"/>
      <c r="X675" s="2"/>
      <c r="Y675" s="2"/>
      <c r="Z675" s="3"/>
      <c r="AA675" s="49"/>
      <c r="AB675" s="1"/>
    </row>
    <row r="676" customFormat="false" ht="15.75" hidden="false" customHeight="true" outlineLevel="0" collapsed="false">
      <c r="A676" s="1"/>
      <c r="B676" s="1"/>
      <c r="C676" s="1"/>
      <c r="D676" s="2"/>
      <c r="E676" s="2"/>
      <c r="F676" s="2"/>
      <c r="G676" s="2"/>
      <c r="H676" s="2"/>
      <c r="I676" s="2"/>
      <c r="J676" s="2"/>
      <c r="K676" s="2"/>
      <c r="L676" s="2"/>
      <c r="M676" s="2"/>
      <c r="N676" s="2"/>
      <c r="O676" s="2"/>
      <c r="P676" s="2"/>
      <c r="Q676" s="2"/>
      <c r="R676" s="2"/>
      <c r="S676" s="2"/>
      <c r="T676" s="2"/>
      <c r="U676" s="2"/>
      <c r="V676" s="2"/>
      <c r="W676" s="2"/>
      <c r="X676" s="2"/>
      <c r="Y676" s="2"/>
      <c r="Z676" s="3"/>
      <c r="AA676" s="49"/>
      <c r="AB676" s="1"/>
    </row>
    <row r="677" customFormat="false" ht="15.75" hidden="false" customHeight="true" outlineLevel="0" collapsed="false">
      <c r="A677" s="1"/>
      <c r="B677" s="1"/>
      <c r="C677" s="1"/>
      <c r="D677" s="2"/>
      <c r="E677" s="2"/>
      <c r="F677" s="2"/>
      <c r="G677" s="2"/>
      <c r="H677" s="2"/>
      <c r="I677" s="2"/>
      <c r="J677" s="2"/>
      <c r="K677" s="2"/>
      <c r="L677" s="2"/>
      <c r="M677" s="2"/>
      <c r="N677" s="2"/>
      <c r="O677" s="2"/>
      <c r="P677" s="2"/>
      <c r="Q677" s="2"/>
      <c r="R677" s="2"/>
      <c r="S677" s="2"/>
      <c r="T677" s="2"/>
      <c r="U677" s="2"/>
      <c r="V677" s="2"/>
      <c r="W677" s="2"/>
      <c r="X677" s="2"/>
      <c r="Y677" s="2"/>
      <c r="Z677" s="3"/>
      <c r="AA677" s="49"/>
      <c r="AB677" s="1"/>
    </row>
    <row r="678" customFormat="false" ht="15.75" hidden="false" customHeight="true" outlineLevel="0" collapsed="false">
      <c r="A678" s="1"/>
      <c r="B678" s="1"/>
      <c r="C678" s="1"/>
      <c r="D678" s="2"/>
      <c r="E678" s="2"/>
      <c r="F678" s="2"/>
      <c r="G678" s="2"/>
      <c r="H678" s="2"/>
      <c r="I678" s="2"/>
      <c r="J678" s="2"/>
      <c r="K678" s="2"/>
      <c r="L678" s="2"/>
      <c r="M678" s="2"/>
      <c r="N678" s="2"/>
      <c r="O678" s="2"/>
      <c r="P678" s="2"/>
      <c r="Q678" s="2"/>
      <c r="R678" s="2"/>
      <c r="S678" s="2"/>
      <c r="T678" s="2"/>
      <c r="U678" s="2"/>
      <c r="V678" s="2"/>
      <c r="W678" s="2"/>
      <c r="X678" s="2"/>
      <c r="Y678" s="2"/>
      <c r="Z678" s="3"/>
      <c r="AA678" s="49"/>
      <c r="AB678" s="1"/>
    </row>
    <row r="679" customFormat="false" ht="15.75" hidden="false" customHeight="true" outlineLevel="0" collapsed="false">
      <c r="A679" s="1"/>
      <c r="B679" s="1"/>
      <c r="C679" s="1"/>
      <c r="D679" s="2"/>
      <c r="E679" s="2"/>
      <c r="F679" s="2"/>
      <c r="G679" s="2"/>
      <c r="H679" s="2"/>
      <c r="I679" s="2"/>
      <c r="J679" s="2"/>
      <c r="K679" s="2"/>
      <c r="L679" s="2"/>
      <c r="M679" s="2"/>
      <c r="N679" s="2"/>
      <c r="O679" s="2"/>
      <c r="P679" s="2"/>
      <c r="Q679" s="2"/>
      <c r="R679" s="2"/>
      <c r="S679" s="2"/>
      <c r="T679" s="2"/>
      <c r="U679" s="2"/>
      <c r="V679" s="2"/>
      <c r="W679" s="2"/>
      <c r="X679" s="2"/>
      <c r="Y679" s="2"/>
      <c r="Z679" s="3"/>
      <c r="AA679" s="49"/>
      <c r="AB679" s="1"/>
    </row>
    <row r="680" customFormat="false" ht="15.75" hidden="false" customHeight="true" outlineLevel="0" collapsed="false">
      <c r="A680" s="1"/>
      <c r="B680" s="1"/>
      <c r="C680" s="1"/>
      <c r="D680" s="2"/>
      <c r="E680" s="2"/>
      <c r="F680" s="2"/>
      <c r="G680" s="2"/>
      <c r="H680" s="2"/>
      <c r="I680" s="2"/>
      <c r="J680" s="2"/>
      <c r="K680" s="2"/>
      <c r="L680" s="2"/>
      <c r="M680" s="2"/>
      <c r="N680" s="2"/>
      <c r="O680" s="2"/>
      <c r="P680" s="2"/>
      <c r="Q680" s="2"/>
      <c r="R680" s="2"/>
      <c r="S680" s="2"/>
      <c r="T680" s="2"/>
      <c r="U680" s="2"/>
      <c r="V680" s="2"/>
      <c r="W680" s="2"/>
      <c r="X680" s="2"/>
      <c r="Y680" s="2"/>
      <c r="Z680" s="3"/>
      <c r="AA680" s="49"/>
      <c r="AB680" s="1"/>
    </row>
    <row r="681" customFormat="false" ht="15.75" hidden="false" customHeight="true" outlineLevel="0" collapsed="false">
      <c r="A681" s="1"/>
      <c r="B681" s="1"/>
      <c r="C681" s="1"/>
      <c r="D681" s="2"/>
      <c r="E681" s="2"/>
      <c r="F681" s="2"/>
      <c r="G681" s="2"/>
      <c r="H681" s="2"/>
      <c r="I681" s="2"/>
      <c r="J681" s="2"/>
      <c r="K681" s="2"/>
      <c r="L681" s="2"/>
      <c r="M681" s="2"/>
      <c r="N681" s="2"/>
      <c r="O681" s="2"/>
      <c r="P681" s="2"/>
      <c r="Q681" s="2"/>
      <c r="R681" s="2"/>
      <c r="S681" s="2"/>
      <c r="T681" s="2"/>
      <c r="U681" s="2"/>
      <c r="V681" s="2"/>
      <c r="W681" s="2"/>
      <c r="X681" s="2"/>
      <c r="Y681" s="2"/>
      <c r="Z681" s="3"/>
      <c r="AA681" s="49"/>
      <c r="AB681" s="1"/>
    </row>
    <row r="682" customFormat="false" ht="15.75" hidden="false" customHeight="true" outlineLevel="0" collapsed="false">
      <c r="A682" s="1"/>
      <c r="B682" s="1"/>
      <c r="C682" s="1"/>
      <c r="D682" s="2"/>
      <c r="E682" s="2"/>
      <c r="F682" s="2"/>
      <c r="G682" s="2"/>
      <c r="H682" s="2"/>
      <c r="I682" s="2"/>
      <c r="J682" s="2"/>
      <c r="K682" s="2"/>
      <c r="L682" s="2"/>
      <c r="M682" s="2"/>
      <c r="N682" s="2"/>
      <c r="O682" s="2"/>
      <c r="P682" s="2"/>
      <c r="Q682" s="2"/>
      <c r="R682" s="2"/>
      <c r="S682" s="2"/>
      <c r="T682" s="2"/>
      <c r="U682" s="2"/>
      <c r="V682" s="2"/>
      <c r="W682" s="2"/>
      <c r="X682" s="2"/>
      <c r="Y682" s="2"/>
      <c r="Z682" s="3"/>
      <c r="AA682" s="49"/>
      <c r="AB682" s="1"/>
    </row>
    <row r="683" customFormat="false" ht="15.75" hidden="false" customHeight="true" outlineLevel="0" collapsed="false">
      <c r="A683" s="1"/>
      <c r="B683" s="1"/>
      <c r="C683" s="1"/>
      <c r="D683" s="2"/>
      <c r="E683" s="2"/>
      <c r="F683" s="2"/>
      <c r="G683" s="2"/>
      <c r="H683" s="2"/>
      <c r="I683" s="2"/>
      <c r="J683" s="2"/>
      <c r="K683" s="2"/>
      <c r="L683" s="2"/>
      <c r="M683" s="2"/>
      <c r="N683" s="2"/>
      <c r="O683" s="2"/>
      <c r="P683" s="2"/>
      <c r="Q683" s="2"/>
      <c r="R683" s="2"/>
      <c r="S683" s="2"/>
      <c r="T683" s="2"/>
      <c r="U683" s="2"/>
      <c r="V683" s="2"/>
      <c r="W683" s="2"/>
      <c r="X683" s="2"/>
      <c r="Y683" s="2"/>
      <c r="Z683" s="3"/>
      <c r="AA683" s="49"/>
      <c r="AB683" s="1"/>
    </row>
    <row r="684" customFormat="false" ht="15.75" hidden="false" customHeight="true" outlineLevel="0" collapsed="false">
      <c r="A684" s="1"/>
      <c r="B684" s="1"/>
      <c r="C684" s="1"/>
      <c r="D684" s="2"/>
      <c r="E684" s="2"/>
      <c r="F684" s="2"/>
      <c r="G684" s="2"/>
      <c r="H684" s="2"/>
      <c r="I684" s="2"/>
      <c r="J684" s="2"/>
      <c r="K684" s="2"/>
      <c r="L684" s="2"/>
      <c r="M684" s="2"/>
      <c r="N684" s="2"/>
      <c r="O684" s="2"/>
      <c r="P684" s="2"/>
      <c r="Q684" s="2"/>
      <c r="R684" s="2"/>
      <c r="S684" s="2"/>
      <c r="T684" s="2"/>
      <c r="U684" s="2"/>
      <c r="V684" s="2"/>
      <c r="W684" s="2"/>
      <c r="X684" s="2"/>
      <c r="Y684" s="2"/>
      <c r="Z684" s="3"/>
      <c r="AA684" s="49"/>
      <c r="AB684" s="1"/>
    </row>
    <row r="685" customFormat="false" ht="15.75" hidden="false" customHeight="true" outlineLevel="0" collapsed="false">
      <c r="A685" s="1"/>
      <c r="B685" s="1"/>
      <c r="C685" s="1"/>
      <c r="D685" s="2"/>
      <c r="E685" s="2"/>
      <c r="F685" s="2"/>
      <c r="G685" s="2"/>
      <c r="H685" s="2"/>
      <c r="I685" s="2"/>
      <c r="J685" s="2"/>
      <c r="K685" s="2"/>
      <c r="L685" s="2"/>
      <c r="M685" s="2"/>
      <c r="N685" s="2"/>
      <c r="O685" s="2"/>
      <c r="P685" s="2"/>
      <c r="Q685" s="2"/>
      <c r="R685" s="2"/>
      <c r="S685" s="2"/>
      <c r="T685" s="2"/>
      <c r="U685" s="2"/>
      <c r="V685" s="2"/>
      <c r="W685" s="2"/>
      <c r="X685" s="2"/>
      <c r="Y685" s="2"/>
      <c r="Z685" s="3"/>
      <c r="AA685" s="49"/>
      <c r="AB685" s="1"/>
    </row>
    <row r="686" customFormat="false" ht="15.75" hidden="false" customHeight="true" outlineLevel="0" collapsed="false">
      <c r="A686" s="1"/>
      <c r="B686" s="1"/>
      <c r="C686" s="1"/>
      <c r="D686" s="2"/>
      <c r="E686" s="2"/>
      <c r="F686" s="2"/>
      <c r="G686" s="2"/>
      <c r="H686" s="2"/>
      <c r="I686" s="2"/>
      <c r="J686" s="2"/>
      <c r="K686" s="2"/>
      <c r="L686" s="2"/>
      <c r="M686" s="2"/>
      <c r="N686" s="2"/>
      <c r="O686" s="2"/>
      <c r="P686" s="2"/>
      <c r="Q686" s="2"/>
      <c r="R686" s="2"/>
      <c r="S686" s="2"/>
      <c r="T686" s="2"/>
      <c r="U686" s="2"/>
      <c r="V686" s="2"/>
      <c r="W686" s="2"/>
      <c r="X686" s="2"/>
      <c r="Y686" s="2"/>
      <c r="Z686" s="3"/>
      <c r="AA686" s="49"/>
      <c r="AB686" s="1"/>
    </row>
    <row r="687" customFormat="false" ht="15.75" hidden="false" customHeight="true" outlineLevel="0" collapsed="false">
      <c r="A687" s="1"/>
      <c r="B687" s="1"/>
      <c r="C687" s="1"/>
      <c r="D687" s="2"/>
      <c r="E687" s="2"/>
      <c r="F687" s="2"/>
      <c r="G687" s="2"/>
      <c r="H687" s="2"/>
      <c r="I687" s="2"/>
      <c r="J687" s="2"/>
      <c r="K687" s="2"/>
      <c r="L687" s="2"/>
      <c r="M687" s="2"/>
      <c r="N687" s="2"/>
      <c r="O687" s="2"/>
      <c r="P687" s="2"/>
      <c r="Q687" s="2"/>
      <c r="R687" s="2"/>
      <c r="S687" s="2"/>
      <c r="T687" s="2"/>
      <c r="U687" s="2"/>
      <c r="V687" s="2"/>
      <c r="W687" s="2"/>
      <c r="X687" s="2"/>
      <c r="Y687" s="2"/>
      <c r="Z687" s="3"/>
      <c r="AA687" s="49"/>
      <c r="AB687" s="1"/>
    </row>
    <row r="688" customFormat="false" ht="15.75" hidden="false" customHeight="true" outlineLevel="0" collapsed="false">
      <c r="A688" s="1"/>
      <c r="B688" s="1"/>
      <c r="C688" s="1"/>
      <c r="D688" s="2"/>
      <c r="E688" s="2"/>
      <c r="F688" s="2"/>
      <c r="G688" s="2"/>
      <c r="H688" s="2"/>
      <c r="I688" s="2"/>
      <c r="J688" s="2"/>
      <c r="K688" s="2"/>
      <c r="L688" s="2"/>
      <c r="M688" s="2"/>
      <c r="N688" s="2"/>
      <c r="O688" s="2"/>
      <c r="P688" s="2"/>
      <c r="Q688" s="2"/>
      <c r="R688" s="2"/>
      <c r="S688" s="2"/>
      <c r="T688" s="2"/>
      <c r="U688" s="2"/>
      <c r="V688" s="2"/>
      <c r="W688" s="2"/>
      <c r="X688" s="2"/>
      <c r="Y688" s="2"/>
      <c r="Z688" s="3"/>
      <c r="AA688" s="49"/>
      <c r="AB688" s="1"/>
    </row>
    <row r="689" customFormat="false" ht="15.75" hidden="false" customHeight="true" outlineLevel="0" collapsed="false">
      <c r="A689" s="1"/>
      <c r="B689" s="1"/>
      <c r="C689" s="1"/>
      <c r="D689" s="2"/>
      <c r="E689" s="2"/>
      <c r="F689" s="2"/>
      <c r="G689" s="2"/>
      <c r="H689" s="2"/>
      <c r="I689" s="2"/>
      <c r="J689" s="2"/>
      <c r="K689" s="2"/>
      <c r="L689" s="2"/>
      <c r="M689" s="2"/>
      <c r="N689" s="2"/>
      <c r="O689" s="2"/>
      <c r="P689" s="2"/>
      <c r="Q689" s="2"/>
      <c r="R689" s="2"/>
      <c r="S689" s="2"/>
      <c r="T689" s="2"/>
      <c r="U689" s="2"/>
      <c r="V689" s="2"/>
      <c r="W689" s="2"/>
      <c r="X689" s="2"/>
      <c r="Y689" s="2"/>
      <c r="Z689" s="3"/>
      <c r="AA689" s="49"/>
      <c r="AB689" s="1"/>
    </row>
    <row r="690" customFormat="false" ht="15.75" hidden="false" customHeight="true" outlineLevel="0" collapsed="false">
      <c r="A690" s="1"/>
      <c r="B690" s="1"/>
      <c r="C690" s="1"/>
      <c r="D690" s="2"/>
      <c r="E690" s="2"/>
      <c r="F690" s="2"/>
      <c r="G690" s="2"/>
      <c r="H690" s="2"/>
      <c r="I690" s="2"/>
      <c r="J690" s="2"/>
      <c r="K690" s="2"/>
      <c r="L690" s="2"/>
      <c r="M690" s="2"/>
      <c r="N690" s="2"/>
      <c r="O690" s="2"/>
      <c r="P690" s="2"/>
      <c r="Q690" s="2"/>
      <c r="R690" s="2"/>
      <c r="S690" s="2"/>
      <c r="T690" s="2"/>
      <c r="U690" s="2"/>
      <c r="V690" s="2"/>
      <c r="W690" s="2"/>
      <c r="X690" s="2"/>
      <c r="Y690" s="2"/>
      <c r="Z690" s="3"/>
      <c r="AA690" s="49"/>
      <c r="AB690" s="1"/>
    </row>
    <row r="691" customFormat="false" ht="15.75" hidden="false" customHeight="true" outlineLevel="0" collapsed="false">
      <c r="A691" s="1"/>
      <c r="B691" s="1"/>
      <c r="C691" s="1"/>
      <c r="D691" s="2"/>
      <c r="E691" s="2"/>
      <c r="F691" s="2"/>
      <c r="G691" s="2"/>
      <c r="H691" s="2"/>
      <c r="I691" s="2"/>
      <c r="J691" s="2"/>
      <c r="K691" s="2"/>
      <c r="L691" s="2"/>
      <c r="M691" s="2"/>
      <c r="N691" s="2"/>
      <c r="O691" s="2"/>
      <c r="P691" s="2"/>
      <c r="Q691" s="2"/>
      <c r="R691" s="2"/>
      <c r="S691" s="2"/>
      <c r="T691" s="2"/>
      <c r="U691" s="2"/>
      <c r="V691" s="2"/>
      <c r="W691" s="2"/>
      <c r="X691" s="2"/>
      <c r="Y691" s="2"/>
      <c r="Z691" s="3"/>
      <c r="AA691" s="49"/>
      <c r="AB691" s="1"/>
    </row>
    <row r="692" customFormat="false" ht="15.75" hidden="false" customHeight="true" outlineLevel="0" collapsed="false">
      <c r="A692" s="1"/>
      <c r="B692" s="1"/>
      <c r="C692" s="1"/>
      <c r="D692" s="2"/>
      <c r="E692" s="2"/>
      <c r="F692" s="2"/>
      <c r="G692" s="2"/>
      <c r="H692" s="2"/>
      <c r="I692" s="2"/>
      <c r="J692" s="2"/>
      <c r="K692" s="2"/>
      <c r="L692" s="2"/>
      <c r="M692" s="2"/>
      <c r="N692" s="2"/>
      <c r="O692" s="2"/>
      <c r="P692" s="2"/>
      <c r="Q692" s="2"/>
      <c r="R692" s="2"/>
      <c r="S692" s="2"/>
      <c r="T692" s="2"/>
      <c r="U692" s="2"/>
      <c r="V692" s="2"/>
      <c r="W692" s="2"/>
      <c r="X692" s="2"/>
      <c r="Y692" s="2"/>
      <c r="Z692" s="3"/>
      <c r="AA692" s="49"/>
      <c r="AB692" s="1"/>
    </row>
    <row r="693" customFormat="false" ht="15.75" hidden="false" customHeight="true" outlineLevel="0" collapsed="false">
      <c r="A693" s="1"/>
      <c r="B693" s="1"/>
      <c r="C693" s="1"/>
      <c r="D693" s="2"/>
      <c r="E693" s="2"/>
      <c r="F693" s="2"/>
      <c r="G693" s="2"/>
      <c r="H693" s="2"/>
      <c r="I693" s="2"/>
      <c r="J693" s="2"/>
      <c r="K693" s="2"/>
      <c r="L693" s="2"/>
      <c r="M693" s="2"/>
      <c r="N693" s="2"/>
      <c r="O693" s="2"/>
      <c r="P693" s="2"/>
      <c r="Q693" s="2"/>
      <c r="R693" s="2"/>
      <c r="S693" s="2"/>
      <c r="T693" s="2"/>
      <c r="U693" s="2"/>
      <c r="V693" s="2"/>
      <c r="W693" s="2"/>
      <c r="X693" s="2"/>
      <c r="Y693" s="2"/>
      <c r="Z693" s="3"/>
      <c r="AA693" s="49"/>
      <c r="AB693" s="1"/>
    </row>
    <row r="694" customFormat="false" ht="15.75" hidden="false" customHeight="true" outlineLevel="0" collapsed="false">
      <c r="A694" s="1"/>
      <c r="B694" s="1"/>
      <c r="C694" s="1"/>
      <c r="D694" s="2"/>
      <c r="E694" s="2"/>
      <c r="F694" s="2"/>
      <c r="G694" s="2"/>
      <c r="H694" s="2"/>
      <c r="I694" s="2"/>
      <c r="J694" s="2"/>
      <c r="K694" s="2"/>
      <c r="L694" s="2"/>
      <c r="M694" s="2"/>
      <c r="N694" s="2"/>
      <c r="O694" s="2"/>
      <c r="P694" s="2"/>
      <c r="Q694" s="2"/>
      <c r="R694" s="2"/>
      <c r="S694" s="2"/>
      <c r="T694" s="2"/>
      <c r="U694" s="2"/>
      <c r="V694" s="2"/>
      <c r="W694" s="2"/>
      <c r="X694" s="2"/>
      <c r="Y694" s="2"/>
      <c r="Z694" s="3"/>
      <c r="AA694" s="49"/>
      <c r="AB694" s="1"/>
    </row>
    <row r="695" customFormat="false" ht="15.75" hidden="false" customHeight="true" outlineLevel="0" collapsed="false">
      <c r="A695" s="1"/>
      <c r="B695" s="1"/>
      <c r="C695" s="1"/>
      <c r="D695" s="2"/>
      <c r="E695" s="2"/>
      <c r="F695" s="2"/>
      <c r="G695" s="2"/>
      <c r="H695" s="2"/>
      <c r="I695" s="2"/>
      <c r="J695" s="2"/>
      <c r="K695" s="2"/>
      <c r="L695" s="2"/>
      <c r="M695" s="2"/>
      <c r="N695" s="2"/>
      <c r="O695" s="2"/>
      <c r="P695" s="2"/>
      <c r="Q695" s="2"/>
      <c r="R695" s="2"/>
      <c r="S695" s="2"/>
      <c r="T695" s="2"/>
      <c r="U695" s="2"/>
      <c r="V695" s="2"/>
      <c r="W695" s="2"/>
      <c r="X695" s="2"/>
      <c r="Y695" s="2"/>
      <c r="Z695" s="3"/>
      <c r="AA695" s="49"/>
      <c r="AB695" s="1"/>
    </row>
    <row r="696" customFormat="false" ht="15.75" hidden="false" customHeight="true" outlineLevel="0" collapsed="false">
      <c r="A696" s="1"/>
      <c r="B696" s="1"/>
      <c r="C696" s="1"/>
      <c r="D696" s="2"/>
      <c r="E696" s="2"/>
      <c r="F696" s="2"/>
      <c r="G696" s="2"/>
      <c r="H696" s="2"/>
      <c r="I696" s="2"/>
      <c r="J696" s="2"/>
      <c r="K696" s="2"/>
      <c r="L696" s="2"/>
      <c r="M696" s="2"/>
      <c r="N696" s="2"/>
      <c r="O696" s="2"/>
      <c r="P696" s="2"/>
      <c r="Q696" s="2"/>
      <c r="R696" s="2"/>
      <c r="S696" s="2"/>
      <c r="T696" s="2"/>
      <c r="U696" s="2"/>
      <c r="V696" s="2"/>
      <c r="W696" s="2"/>
      <c r="X696" s="2"/>
      <c r="Y696" s="2"/>
      <c r="Z696" s="3"/>
      <c r="AA696" s="49"/>
      <c r="AB696" s="1"/>
    </row>
    <row r="697" customFormat="false" ht="15.75" hidden="false" customHeight="true" outlineLevel="0" collapsed="false">
      <c r="A697" s="1"/>
      <c r="B697" s="1"/>
      <c r="C697" s="1"/>
      <c r="D697" s="2"/>
      <c r="E697" s="2"/>
      <c r="F697" s="2"/>
      <c r="G697" s="2"/>
      <c r="H697" s="2"/>
      <c r="I697" s="2"/>
      <c r="J697" s="2"/>
      <c r="K697" s="2"/>
      <c r="L697" s="2"/>
      <c r="M697" s="2"/>
      <c r="N697" s="2"/>
      <c r="O697" s="2"/>
      <c r="P697" s="2"/>
      <c r="Q697" s="2"/>
      <c r="R697" s="2"/>
      <c r="S697" s="2"/>
      <c r="T697" s="2"/>
      <c r="U697" s="2"/>
      <c r="V697" s="2"/>
      <c r="W697" s="2"/>
      <c r="X697" s="2"/>
      <c r="Y697" s="2"/>
      <c r="Z697" s="3"/>
      <c r="AA697" s="49"/>
      <c r="AB697" s="1"/>
    </row>
    <row r="698" customFormat="false" ht="15.75" hidden="false" customHeight="true" outlineLevel="0" collapsed="false">
      <c r="A698" s="1"/>
      <c r="B698" s="1"/>
      <c r="C698" s="1"/>
      <c r="D698" s="2"/>
      <c r="E698" s="2"/>
      <c r="F698" s="2"/>
      <c r="G698" s="2"/>
      <c r="H698" s="2"/>
      <c r="I698" s="2"/>
      <c r="J698" s="2"/>
      <c r="K698" s="2"/>
      <c r="L698" s="2"/>
      <c r="M698" s="2"/>
      <c r="N698" s="2"/>
      <c r="O698" s="2"/>
      <c r="P698" s="2"/>
      <c r="Q698" s="2"/>
      <c r="R698" s="2"/>
      <c r="S698" s="2"/>
      <c r="T698" s="2"/>
      <c r="U698" s="2"/>
      <c r="V698" s="2"/>
      <c r="W698" s="2"/>
      <c r="X698" s="2"/>
      <c r="Y698" s="2"/>
      <c r="Z698" s="3"/>
      <c r="AA698" s="49"/>
      <c r="AB698" s="1"/>
    </row>
    <row r="699" customFormat="false" ht="15.75" hidden="false" customHeight="true" outlineLevel="0" collapsed="false">
      <c r="A699" s="1"/>
      <c r="B699" s="1"/>
      <c r="C699" s="1"/>
      <c r="D699" s="2"/>
      <c r="E699" s="2"/>
      <c r="F699" s="2"/>
      <c r="G699" s="2"/>
      <c r="H699" s="2"/>
      <c r="I699" s="2"/>
      <c r="J699" s="2"/>
      <c r="K699" s="2"/>
      <c r="L699" s="2"/>
      <c r="M699" s="2"/>
      <c r="N699" s="2"/>
      <c r="O699" s="2"/>
      <c r="P699" s="2"/>
      <c r="Q699" s="2"/>
      <c r="R699" s="2"/>
      <c r="S699" s="2"/>
      <c r="T699" s="2"/>
      <c r="U699" s="2"/>
      <c r="V699" s="2"/>
      <c r="W699" s="2"/>
      <c r="X699" s="2"/>
      <c r="Y699" s="2"/>
      <c r="Z699" s="3"/>
      <c r="AA699" s="49"/>
      <c r="AB699" s="1"/>
    </row>
    <row r="700" customFormat="false" ht="15.75" hidden="false" customHeight="true" outlineLevel="0" collapsed="false">
      <c r="A700" s="1"/>
      <c r="B700" s="1"/>
      <c r="C700" s="1"/>
      <c r="D700" s="2"/>
      <c r="E700" s="2"/>
      <c r="F700" s="2"/>
      <c r="G700" s="2"/>
      <c r="H700" s="2"/>
      <c r="I700" s="2"/>
      <c r="J700" s="2"/>
      <c r="K700" s="2"/>
      <c r="L700" s="2"/>
      <c r="M700" s="2"/>
      <c r="N700" s="2"/>
      <c r="O700" s="2"/>
      <c r="P700" s="2"/>
      <c r="Q700" s="2"/>
      <c r="R700" s="2"/>
      <c r="S700" s="2"/>
      <c r="T700" s="2"/>
      <c r="U700" s="2"/>
      <c r="V700" s="2"/>
      <c r="W700" s="2"/>
      <c r="X700" s="2"/>
      <c r="Y700" s="2"/>
      <c r="Z700" s="3"/>
      <c r="AA700" s="49"/>
      <c r="AB700" s="1"/>
    </row>
    <row r="701" customFormat="false" ht="15.75" hidden="false" customHeight="true" outlineLevel="0" collapsed="false">
      <c r="A701" s="1"/>
      <c r="B701" s="1"/>
      <c r="C701" s="1"/>
      <c r="D701" s="2"/>
      <c r="E701" s="2"/>
      <c r="F701" s="2"/>
      <c r="G701" s="2"/>
      <c r="H701" s="2"/>
      <c r="I701" s="2"/>
      <c r="J701" s="2"/>
      <c r="K701" s="2"/>
      <c r="L701" s="2"/>
      <c r="M701" s="2"/>
      <c r="N701" s="2"/>
      <c r="O701" s="2"/>
      <c r="P701" s="2"/>
      <c r="Q701" s="2"/>
      <c r="R701" s="2"/>
      <c r="S701" s="2"/>
      <c r="T701" s="2"/>
      <c r="U701" s="2"/>
      <c r="V701" s="2"/>
      <c r="W701" s="2"/>
      <c r="X701" s="2"/>
      <c r="Y701" s="2"/>
      <c r="Z701" s="3"/>
      <c r="AA701" s="49"/>
      <c r="AB701" s="1"/>
    </row>
    <row r="702" customFormat="false" ht="15.75" hidden="false" customHeight="true" outlineLevel="0" collapsed="false">
      <c r="A702" s="1"/>
      <c r="B702" s="1"/>
      <c r="C702" s="1"/>
      <c r="D702" s="2"/>
      <c r="E702" s="2"/>
      <c r="F702" s="2"/>
      <c r="G702" s="2"/>
      <c r="H702" s="2"/>
      <c r="I702" s="2"/>
      <c r="J702" s="2"/>
      <c r="K702" s="2"/>
      <c r="L702" s="2"/>
      <c r="M702" s="2"/>
      <c r="N702" s="2"/>
      <c r="O702" s="2"/>
      <c r="P702" s="2"/>
      <c r="Q702" s="2"/>
      <c r="R702" s="2"/>
      <c r="S702" s="2"/>
      <c r="T702" s="2"/>
      <c r="U702" s="2"/>
      <c r="V702" s="2"/>
      <c r="W702" s="2"/>
      <c r="X702" s="2"/>
      <c r="Y702" s="2"/>
      <c r="Z702" s="3"/>
      <c r="AA702" s="49"/>
      <c r="AB702" s="1"/>
    </row>
    <row r="703" customFormat="false" ht="15.75" hidden="false" customHeight="true" outlineLevel="0" collapsed="false">
      <c r="A703" s="1"/>
      <c r="B703" s="1"/>
      <c r="C703" s="1"/>
      <c r="D703" s="2"/>
      <c r="E703" s="2"/>
      <c r="F703" s="2"/>
      <c r="G703" s="2"/>
      <c r="H703" s="2"/>
      <c r="I703" s="2"/>
      <c r="J703" s="2"/>
      <c r="K703" s="2"/>
      <c r="L703" s="2"/>
      <c r="M703" s="2"/>
      <c r="N703" s="2"/>
      <c r="O703" s="2"/>
      <c r="P703" s="2"/>
      <c r="Q703" s="2"/>
      <c r="R703" s="2"/>
      <c r="S703" s="2"/>
      <c r="T703" s="2"/>
      <c r="U703" s="2"/>
      <c r="V703" s="2"/>
      <c r="W703" s="2"/>
      <c r="X703" s="2"/>
      <c r="Y703" s="2"/>
      <c r="Z703" s="3"/>
      <c r="AA703" s="49"/>
      <c r="AB703" s="1"/>
    </row>
    <row r="704" customFormat="false" ht="15.75" hidden="false" customHeight="true" outlineLevel="0" collapsed="false">
      <c r="A704" s="1"/>
      <c r="B704" s="1"/>
      <c r="C704" s="1"/>
      <c r="D704" s="2"/>
      <c r="E704" s="2"/>
      <c r="F704" s="2"/>
      <c r="G704" s="2"/>
      <c r="H704" s="2"/>
      <c r="I704" s="2"/>
      <c r="J704" s="2"/>
      <c r="K704" s="2"/>
      <c r="L704" s="2"/>
      <c r="M704" s="2"/>
      <c r="N704" s="2"/>
      <c r="O704" s="2"/>
      <c r="P704" s="2"/>
      <c r="Q704" s="2"/>
      <c r="R704" s="2"/>
      <c r="S704" s="2"/>
      <c r="T704" s="2"/>
      <c r="U704" s="2"/>
      <c r="V704" s="2"/>
      <c r="W704" s="2"/>
      <c r="X704" s="2"/>
      <c r="Y704" s="2"/>
      <c r="Z704" s="3"/>
      <c r="AA704" s="49"/>
      <c r="AB704" s="1"/>
    </row>
    <row r="705" customFormat="false" ht="15.75" hidden="false" customHeight="true" outlineLevel="0" collapsed="false">
      <c r="A705" s="1"/>
      <c r="B705" s="1"/>
      <c r="C705" s="1"/>
      <c r="D705" s="2"/>
      <c r="E705" s="2"/>
      <c r="F705" s="2"/>
      <c r="G705" s="2"/>
      <c r="H705" s="2"/>
      <c r="I705" s="2"/>
      <c r="J705" s="2"/>
      <c r="K705" s="2"/>
      <c r="L705" s="2"/>
      <c r="M705" s="2"/>
      <c r="N705" s="2"/>
      <c r="O705" s="2"/>
      <c r="P705" s="2"/>
      <c r="Q705" s="2"/>
      <c r="R705" s="2"/>
      <c r="S705" s="2"/>
      <c r="T705" s="2"/>
      <c r="U705" s="2"/>
      <c r="V705" s="2"/>
      <c r="W705" s="2"/>
      <c r="X705" s="2"/>
      <c r="Y705" s="2"/>
      <c r="Z705" s="3"/>
      <c r="AA705" s="49"/>
      <c r="AB705" s="1"/>
    </row>
    <row r="706" customFormat="false" ht="15.75" hidden="false" customHeight="true" outlineLevel="0" collapsed="false">
      <c r="A706" s="1"/>
      <c r="B706" s="1"/>
      <c r="C706" s="1"/>
      <c r="D706" s="2"/>
      <c r="E706" s="2"/>
      <c r="F706" s="2"/>
      <c r="G706" s="2"/>
      <c r="H706" s="2"/>
      <c r="I706" s="2"/>
      <c r="J706" s="2"/>
      <c r="K706" s="2"/>
      <c r="L706" s="2"/>
      <c r="M706" s="2"/>
      <c r="N706" s="2"/>
      <c r="O706" s="2"/>
      <c r="P706" s="2"/>
      <c r="Q706" s="2"/>
      <c r="R706" s="2"/>
      <c r="S706" s="2"/>
      <c r="T706" s="2"/>
      <c r="U706" s="2"/>
      <c r="V706" s="2"/>
      <c r="W706" s="2"/>
      <c r="X706" s="2"/>
      <c r="Y706" s="2"/>
      <c r="Z706" s="3"/>
      <c r="AA706" s="49"/>
      <c r="AB706" s="1"/>
    </row>
    <row r="707" customFormat="false" ht="15.75" hidden="false" customHeight="true" outlineLevel="0" collapsed="false">
      <c r="A707" s="1"/>
      <c r="B707" s="1"/>
      <c r="C707" s="1"/>
      <c r="D707" s="2"/>
      <c r="E707" s="2"/>
      <c r="F707" s="2"/>
      <c r="G707" s="2"/>
      <c r="H707" s="2"/>
      <c r="I707" s="2"/>
      <c r="J707" s="2"/>
      <c r="K707" s="2"/>
      <c r="L707" s="2"/>
      <c r="M707" s="2"/>
      <c r="N707" s="2"/>
      <c r="O707" s="2"/>
      <c r="P707" s="2"/>
      <c r="Q707" s="2"/>
      <c r="R707" s="2"/>
      <c r="S707" s="2"/>
      <c r="T707" s="2"/>
      <c r="U707" s="2"/>
      <c r="V707" s="2"/>
      <c r="W707" s="2"/>
      <c r="X707" s="2"/>
      <c r="Y707" s="2"/>
      <c r="Z707" s="3"/>
      <c r="AA707" s="49"/>
      <c r="AB707" s="1"/>
    </row>
    <row r="708" customFormat="false" ht="15.75" hidden="false" customHeight="true" outlineLevel="0" collapsed="false">
      <c r="A708" s="1"/>
      <c r="B708" s="1"/>
      <c r="C708" s="1"/>
      <c r="D708" s="2"/>
      <c r="E708" s="2"/>
      <c r="F708" s="2"/>
      <c r="G708" s="2"/>
      <c r="H708" s="2"/>
      <c r="I708" s="2"/>
      <c r="J708" s="2"/>
      <c r="K708" s="2"/>
      <c r="L708" s="2"/>
      <c r="M708" s="2"/>
      <c r="N708" s="2"/>
      <c r="O708" s="2"/>
      <c r="P708" s="2"/>
      <c r="Q708" s="2"/>
      <c r="R708" s="2"/>
      <c r="S708" s="2"/>
      <c r="T708" s="2"/>
      <c r="U708" s="2"/>
      <c r="V708" s="2"/>
      <c r="W708" s="2"/>
      <c r="X708" s="2"/>
      <c r="Y708" s="2"/>
      <c r="Z708" s="3"/>
      <c r="AA708" s="49"/>
      <c r="AB708" s="1"/>
    </row>
    <row r="709" customFormat="false" ht="15.75" hidden="false" customHeight="true" outlineLevel="0" collapsed="false">
      <c r="A709" s="1"/>
      <c r="B709" s="1"/>
      <c r="C709" s="1"/>
      <c r="D709" s="2"/>
      <c r="E709" s="2"/>
      <c r="F709" s="2"/>
      <c r="G709" s="2"/>
      <c r="H709" s="2"/>
      <c r="I709" s="2"/>
      <c r="J709" s="2"/>
      <c r="K709" s="2"/>
      <c r="L709" s="2"/>
      <c r="M709" s="2"/>
      <c r="N709" s="2"/>
      <c r="O709" s="2"/>
      <c r="P709" s="2"/>
      <c r="Q709" s="2"/>
      <c r="R709" s="2"/>
      <c r="S709" s="2"/>
      <c r="T709" s="2"/>
      <c r="U709" s="2"/>
      <c r="V709" s="2"/>
      <c r="W709" s="2"/>
      <c r="X709" s="2"/>
      <c r="Y709" s="2"/>
      <c r="Z709" s="3"/>
      <c r="AA709" s="49"/>
      <c r="AB709" s="1"/>
    </row>
    <row r="710" customFormat="false" ht="15.75" hidden="false" customHeight="true" outlineLevel="0" collapsed="false">
      <c r="A710" s="1"/>
      <c r="B710" s="1"/>
      <c r="C710" s="1"/>
      <c r="D710" s="2"/>
      <c r="E710" s="2"/>
      <c r="F710" s="2"/>
      <c r="G710" s="2"/>
      <c r="H710" s="2"/>
      <c r="I710" s="2"/>
      <c r="J710" s="2"/>
      <c r="K710" s="2"/>
      <c r="L710" s="2"/>
      <c r="M710" s="2"/>
      <c r="N710" s="2"/>
      <c r="O710" s="2"/>
      <c r="P710" s="2"/>
      <c r="Q710" s="2"/>
      <c r="R710" s="2"/>
      <c r="S710" s="2"/>
      <c r="T710" s="2"/>
      <c r="U710" s="2"/>
      <c r="V710" s="2"/>
      <c r="W710" s="2"/>
      <c r="X710" s="2"/>
      <c r="Y710" s="2"/>
      <c r="Z710" s="3"/>
      <c r="AA710" s="49"/>
      <c r="AB710" s="1"/>
    </row>
    <row r="711" customFormat="false" ht="15.75" hidden="false" customHeight="true" outlineLevel="0" collapsed="false">
      <c r="A711" s="1"/>
      <c r="B711" s="1"/>
      <c r="C711" s="1"/>
      <c r="D711" s="2"/>
      <c r="E711" s="2"/>
      <c r="F711" s="2"/>
      <c r="G711" s="2"/>
      <c r="H711" s="2"/>
      <c r="I711" s="2"/>
      <c r="J711" s="2"/>
      <c r="K711" s="2"/>
      <c r="L711" s="2"/>
      <c r="M711" s="2"/>
      <c r="N711" s="2"/>
      <c r="O711" s="2"/>
      <c r="P711" s="2"/>
      <c r="Q711" s="2"/>
      <c r="R711" s="2"/>
      <c r="S711" s="2"/>
      <c r="T711" s="2"/>
      <c r="U711" s="2"/>
      <c r="V711" s="2"/>
      <c r="W711" s="2"/>
      <c r="X711" s="2"/>
      <c r="Y711" s="2"/>
      <c r="Z711" s="3"/>
      <c r="AA711" s="49"/>
      <c r="AB711" s="1"/>
    </row>
    <row r="712" customFormat="false" ht="15.75" hidden="false" customHeight="true" outlineLevel="0" collapsed="false">
      <c r="A712" s="1"/>
      <c r="B712" s="1"/>
      <c r="C712" s="1"/>
      <c r="D712" s="2"/>
      <c r="E712" s="2"/>
      <c r="F712" s="2"/>
      <c r="G712" s="2"/>
      <c r="H712" s="2"/>
      <c r="I712" s="2"/>
      <c r="J712" s="2"/>
      <c r="K712" s="2"/>
      <c r="L712" s="2"/>
      <c r="M712" s="2"/>
      <c r="N712" s="2"/>
      <c r="O712" s="2"/>
      <c r="P712" s="2"/>
      <c r="Q712" s="2"/>
      <c r="R712" s="2"/>
      <c r="S712" s="2"/>
      <c r="T712" s="2"/>
      <c r="U712" s="2"/>
      <c r="V712" s="2"/>
      <c r="W712" s="2"/>
      <c r="X712" s="2"/>
      <c r="Y712" s="2"/>
      <c r="Z712" s="3"/>
      <c r="AA712" s="49"/>
      <c r="AB712" s="1"/>
    </row>
    <row r="713" customFormat="false" ht="15.75" hidden="false" customHeight="true" outlineLevel="0" collapsed="false">
      <c r="A713" s="1"/>
      <c r="B713" s="1"/>
      <c r="C713" s="1"/>
      <c r="D713" s="2"/>
      <c r="E713" s="2"/>
      <c r="F713" s="2"/>
      <c r="G713" s="2"/>
      <c r="H713" s="2"/>
      <c r="I713" s="2"/>
      <c r="J713" s="2"/>
      <c r="K713" s="2"/>
      <c r="L713" s="2"/>
      <c r="M713" s="2"/>
      <c r="N713" s="2"/>
      <c r="O713" s="2"/>
      <c r="P713" s="2"/>
      <c r="Q713" s="2"/>
      <c r="R713" s="2"/>
      <c r="S713" s="2"/>
      <c r="T713" s="2"/>
      <c r="U713" s="2"/>
      <c r="V713" s="2"/>
      <c r="W713" s="2"/>
      <c r="X713" s="2"/>
      <c r="Y713" s="2"/>
      <c r="Z713" s="3"/>
      <c r="AA713" s="49"/>
      <c r="AB713" s="1"/>
    </row>
    <row r="714" customFormat="false" ht="15.75" hidden="false" customHeight="true" outlineLevel="0" collapsed="false">
      <c r="A714" s="1"/>
      <c r="B714" s="1"/>
      <c r="C714" s="1"/>
      <c r="D714" s="2"/>
      <c r="E714" s="2"/>
      <c r="F714" s="2"/>
      <c r="G714" s="2"/>
      <c r="H714" s="2"/>
      <c r="I714" s="2"/>
      <c r="J714" s="2"/>
      <c r="K714" s="2"/>
      <c r="L714" s="2"/>
      <c r="M714" s="2"/>
      <c r="N714" s="2"/>
      <c r="O714" s="2"/>
      <c r="P714" s="2"/>
      <c r="Q714" s="2"/>
      <c r="R714" s="2"/>
      <c r="S714" s="2"/>
      <c r="T714" s="2"/>
      <c r="U714" s="2"/>
      <c r="V714" s="2"/>
      <c r="W714" s="2"/>
      <c r="X714" s="2"/>
      <c r="Y714" s="2"/>
      <c r="Z714" s="3"/>
      <c r="AA714" s="49"/>
      <c r="AB714" s="1"/>
    </row>
    <row r="715" customFormat="false" ht="15.75" hidden="false" customHeight="true" outlineLevel="0" collapsed="false">
      <c r="A715" s="1"/>
      <c r="B715" s="1"/>
      <c r="C715" s="1"/>
      <c r="D715" s="2"/>
      <c r="E715" s="2"/>
      <c r="F715" s="2"/>
      <c r="G715" s="2"/>
      <c r="H715" s="2"/>
      <c r="I715" s="2"/>
      <c r="J715" s="2"/>
      <c r="K715" s="2"/>
      <c r="L715" s="2"/>
      <c r="M715" s="2"/>
      <c r="N715" s="2"/>
      <c r="O715" s="2"/>
      <c r="P715" s="2"/>
      <c r="Q715" s="2"/>
      <c r="R715" s="2"/>
      <c r="S715" s="2"/>
      <c r="T715" s="2"/>
      <c r="U715" s="2"/>
      <c r="V715" s="2"/>
      <c r="W715" s="2"/>
      <c r="X715" s="2"/>
      <c r="Y715" s="2"/>
      <c r="Z715" s="3"/>
      <c r="AA715" s="49"/>
      <c r="AB715" s="1"/>
    </row>
    <row r="716" customFormat="false" ht="15.75" hidden="false" customHeight="true" outlineLevel="0" collapsed="false">
      <c r="A716" s="1"/>
      <c r="B716" s="1"/>
      <c r="C716" s="1"/>
      <c r="D716" s="2"/>
      <c r="E716" s="2"/>
      <c r="F716" s="2"/>
      <c r="G716" s="2"/>
      <c r="H716" s="2"/>
      <c r="I716" s="2"/>
      <c r="J716" s="2"/>
      <c r="K716" s="2"/>
      <c r="L716" s="2"/>
      <c r="M716" s="2"/>
      <c r="N716" s="2"/>
      <c r="O716" s="2"/>
      <c r="P716" s="2"/>
      <c r="Q716" s="2"/>
      <c r="R716" s="2"/>
      <c r="S716" s="2"/>
      <c r="T716" s="2"/>
      <c r="U716" s="2"/>
      <c r="V716" s="2"/>
      <c r="W716" s="2"/>
      <c r="X716" s="2"/>
      <c r="Y716" s="2"/>
      <c r="Z716" s="3"/>
      <c r="AA716" s="49"/>
      <c r="AB716" s="1"/>
    </row>
    <row r="717" customFormat="false" ht="15.75" hidden="false" customHeight="true" outlineLevel="0" collapsed="false">
      <c r="A717" s="1"/>
      <c r="B717" s="1"/>
      <c r="C717" s="1"/>
      <c r="D717" s="2"/>
      <c r="E717" s="2"/>
      <c r="F717" s="2"/>
      <c r="G717" s="2"/>
      <c r="H717" s="2"/>
      <c r="I717" s="2"/>
      <c r="J717" s="2"/>
      <c r="K717" s="2"/>
      <c r="L717" s="2"/>
      <c r="M717" s="2"/>
      <c r="N717" s="2"/>
      <c r="O717" s="2"/>
      <c r="P717" s="2"/>
      <c r="Q717" s="2"/>
      <c r="R717" s="2"/>
      <c r="S717" s="2"/>
      <c r="T717" s="2"/>
      <c r="U717" s="2"/>
      <c r="V717" s="2"/>
      <c r="W717" s="2"/>
      <c r="X717" s="2"/>
      <c r="Y717" s="2"/>
      <c r="Z717" s="3"/>
      <c r="AA717" s="49"/>
      <c r="AB717" s="1"/>
    </row>
    <row r="718" customFormat="false" ht="15.75" hidden="false" customHeight="true" outlineLevel="0" collapsed="false">
      <c r="A718" s="1"/>
      <c r="B718" s="1"/>
      <c r="C718" s="1"/>
      <c r="D718" s="2"/>
      <c r="E718" s="2"/>
      <c r="F718" s="2"/>
      <c r="G718" s="2"/>
      <c r="H718" s="2"/>
      <c r="I718" s="2"/>
      <c r="J718" s="2"/>
      <c r="K718" s="2"/>
      <c r="L718" s="2"/>
      <c r="M718" s="2"/>
      <c r="N718" s="2"/>
      <c r="O718" s="2"/>
      <c r="P718" s="2"/>
      <c r="Q718" s="2"/>
      <c r="R718" s="2"/>
      <c r="S718" s="2"/>
      <c r="T718" s="2"/>
      <c r="U718" s="2"/>
      <c r="V718" s="2"/>
      <c r="W718" s="2"/>
      <c r="X718" s="2"/>
      <c r="Y718" s="2"/>
      <c r="Z718" s="3"/>
      <c r="AA718" s="49"/>
      <c r="AB718" s="1"/>
    </row>
    <row r="719" customFormat="false" ht="15.75" hidden="false" customHeight="true" outlineLevel="0" collapsed="false">
      <c r="A719" s="1"/>
      <c r="B719" s="1"/>
      <c r="C719" s="1"/>
      <c r="D719" s="2"/>
      <c r="E719" s="2"/>
      <c r="F719" s="2"/>
      <c r="G719" s="2"/>
      <c r="H719" s="2"/>
      <c r="I719" s="2"/>
      <c r="J719" s="2"/>
      <c r="K719" s="2"/>
      <c r="L719" s="2"/>
      <c r="M719" s="2"/>
      <c r="N719" s="2"/>
      <c r="O719" s="2"/>
      <c r="P719" s="2"/>
      <c r="Q719" s="2"/>
      <c r="R719" s="2"/>
      <c r="S719" s="2"/>
      <c r="T719" s="2"/>
      <c r="U719" s="2"/>
      <c r="V719" s="2"/>
      <c r="W719" s="2"/>
      <c r="X719" s="2"/>
      <c r="Y719" s="2"/>
      <c r="Z719" s="3"/>
      <c r="AA719" s="49"/>
      <c r="AB719" s="1"/>
    </row>
    <row r="720" customFormat="false" ht="15.75" hidden="false" customHeight="true" outlineLevel="0" collapsed="false">
      <c r="A720" s="1"/>
      <c r="B720" s="1"/>
      <c r="C720" s="1"/>
      <c r="D720" s="2"/>
      <c r="E720" s="2"/>
      <c r="F720" s="2"/>
      <c r="G720" s="2"/>
      <c r="H720" s="2"/>
      <c r="I720" s="2"/>
      <c r="J720" s="2"/>
      <c r="K720" s="2"/>
      <c r="L720" s="2"/>
      <c r="M720" s="2"/>
      <c r="N720" s="2"/>
      <c r="O720" s="2"/>
      <c r="P720" s="2"/>
      <c r="Q720" s="2"/>
      <c r="R720" s="2"/>
      <c r="S720" s="2"/>
      <c r="T720" s="2"/>
      <c r="U720" s="2"/>
      <c r="V720" s="2"/>
      <c r="W720" s="2"/>
      <c r="X720" s="2"/>
      <c r="Y720" s="2"/>
      <c r="Z720" s="3"/>
      <c r="AA720" s="49"/>
      <c r="AB720" s="1"/>
    </row>
    <row r="721" customFormat="false" ht="15.75" hidden="false" customHeight="true" outlineLevel="0" collapsed="false">
      <c r="A721" s="1"/>
      <c r="B721" s="1"/>
      <c r="C721" s="1"/>
      <c r="D721" s="2"/>
      <c r="E721" s="2"/>
      <c r="F721" s="2"/>
      <c r="G721" s="2"/>
      <c r="H721" s="2"/>
      <c r="I721" s="2"/>
      <c r="J721" s="2"/>
      <c r="K721" s="2"/>
      <c r="L721" s="2"/>
      <c r="M721" s="2"/>
      <c r="N721" s="2"/>
      <c r="O721" s="2"/>
      <c r="P721" s="2"/>
      <c r="Q721" s="2"/>
      <c r="R721" s="2"/>
      <c r="S721" s="2"/>
      <c r="T721" s="2"/>
      <c r="U721" s="2"/>
      <c r="V721" s="2"/>
      <c r="W721" s="2"/>
      <c r="X721" s="2"/>
      <c r="Y721" s="2"/>
      <c r="Z721" s="3"/>
      <c r="AA721" s="49"/>
      <c r="AB721" s="1"/>
    </row>
    <row r="722" customFormat="false" ht="15.75" hidden="false" customHeight="true" outlineLevel="0" collapsed="false">
      <c r="A722" s="1"/>
      <c r="B722" s="1"/>
      <c r="C722" s="1"/>
      <c r="D722" s="2"/>
      <c r="E722" s="2"/>
      <c r="F722" s="2"/>
      <c r="G722" s="2"/>
      <c r="H722" s="2"/>
      <c r="I722" s="2"/>
      <c r="J722" s="2"/>
      <c r="K722" s="2"/>
      <c r="L722" s="2"/>
      <c r="M722" s="2"/>
      <c r="N722" s="2"/>
      <c r="O722" s="2"/>
      <c r="P722" s="2"/>
      <c r="Q722" s="2"/>
      <c r="R722" s="2"/>
      <c r="S722" s="2"/>
      <c r="T722" s="2"/>
      <c r="U722" s="2"/>
      <c r="V722" s="2"/>
      <c r="W722" s="2"/>
      <c r="X722" s="2"/>
      <c r="Y722" s="2"/>
      <c r="Z722" s="3"/>
      <c r="AA722" s="49"/>
      <c r="AB722" s="1"/>
    </row>
    <row r="723" customFormat="false" ht="15.75" hidden="false" customHeight="true" outlineLevel="0" collapsed="false">
      <c r="A723" s="1"/>
      <c r="B723" s="1"/>
      <c r="C723" s="1"/>
      <c r="D723" s="2"/>
      <c r="E723" s="2"/>
      <c r="F723" s="2"/>
      <c r="G723" s="2"/>
      <c r="H723" s="2"/>
      <c r="I723" s="2"/>
      <c r="J723" s="2"/>
      <c r="K723" s="2"/>
      <c r="L723" s="2"/>
      <c r="M723" s="2"/>
      <c r="N723" s="2"/>
      <c r="O723" s="2"/>
      <c r="P723" s="2"/>
      <c r="Q723" s="2"/>
      <c r="R723" s="2"/>
      <c r="S723" s="2"/>
      <c r="T723" s="2"/>
      <c r="U723" s="2"/>
      <c r="V723" s="2"/>
      <c r="W723" s="2"/>
      <c r="X723" s="2"/>
      <c r="Y723" s="2"/>
      <c r="Z723" s="3"/>
      <c r="AA723" s="49"/>
      <c r="AB723" s="1"/>
    </row>
    <row r="724" customFormat="false" ht="15.75" hidden="false" customHeight="true" outlineLevel="0" collapsed="false">
      <c r="A724" s="1"/>
      <c r="B724" s="1"/>
      <c r="C724" s="1"/>
      <c r="D724" s="2"/>
      <c r="E724" s="2"/>
      <c r="F724" s="2"/>
      <c r="G724" s="2"/>
      <c r="H724" s="2"/>
      <c r="I724" s="2"/>
      <c r="J724" s="2"/>
      <c r="K724" s="2"/>
      <c r="L724" s="2"/>
      <c r="M724" s="2"/>
      <c r="N724" s="2"/>
      <c r="O724" s="2"/>
      <c r="P724" s="2"/>
      <c r="Q724" s="2"/>
      <c r="R724" s="2"/>
      <c r="S724" s="2"/>
      <c r="T724" s="2"/>
      <c r="U724" s="2"/>
      <c r="V724" s="2"/>
      <c r="W724" s="2"/>
      <c r="X724" s="2"/>
      <c r="Y724" s="2"/>
      <c r="Z724" s="3"/>
      <c r="AA724" s="49"/>
      <c r="AB724" s="1"/>
    </row>
    <row r="725" customFormat="false" ht="15.75" hidden="false" customHeight="true" outlineLevel="0" collapsed="false">
      <c r="A725" s="1"/>
      <c r="B725" s="1"/>
      <c r="C725" s="1"/>
      <c r="D725" s="2"/>
      <c r="E725" s="2"/>
      <c r="F725" s="2"/>
      <c r="G725" s="2"/>
      <c r="H725" s="2"/>
      <c r="I725" s="2"/>
      <c r="J725" s="2"/>
      <c r="K725" s="2"/>
      <c r="L725" s="2"/>
      <c r="M725" s="2"/>
      <c r="N725" s="2"/>
      <c r="O725" s="2"/>
      <c r="P725" s="2"/>
      <c r="Q725" s="2"/>
      <c r="R725" s="2"/>
      <c r="S725" s="2"/>
      <c r="T725" s="2"/>
      <c r="U725" s="2"/>
      <c r="V725" s="2"/>
      <c r="W725" s="2"/>
      <c r="X725" s="2"/>
      <c r="Y725" s="2"/>
      <c r="Z725" s="3"/>
      <c r="AA725" s="49"/>
      <c r="AB725" s="1"/>
    </row>
    <row r="726" customFormat="false" ht="15.75" hidden="false" customHeight="true" outlineLevel="0" collapsed="false">
      <c r="A726" s="1"/>
      <c r="B726" s="1"/>
      <c r="C726" s="1"/>
      <c r="D726" s="2"/>
      <c r="E726" s="2"/>
      <c r="F726" s="2"/>
      <c r="G726" s="2"/>
      <c r="H726" s="2"/>
      <c r="I726" s="2"/>
      <c r="J726" s="2"/>
      <c r="K726" s="2"/>
      <c r="L726" s="2"/>
      <c r="M726" s="2"/>
      <c r="N726" s="2"/>
      <c r="O726" s="2"/>
      <c r="P726" s="2"/>
      <c r="Q726" s="2"/>
      <c r="R726" s="2"/>
      <c r="S726" s="2"/>
      <c r="T726" s="2"/>
      <c r="U726" s="2"/>
      <c r="V726" s="2"/>
      <c r="W726" s="2"/>
      <c r="X726" s="2"/>
      <c r="Y726" s="2"/>
      <c r="Z726" s="3"/>
      <c r="AA726" s="49"/>
      <c r="AB726" s="1"/>
    </row>
    <row r="727" customFormat="false" ht="15.75" hidden="false" customHeight="true" outlineLevel="0" collapsed="false">
      <c r="A727" s="1"/>
      <c r="B727" s="1"/>
      <c r="C727" s="1"/>
      <c r="D727" s="2"/>
      <c r="E727" s="2"/>
      <c r="F727" s="2"/>
      <c r="G727" s="2"/>
      <c r="H727" s="2"/>
      <c r="I727" s="2"/>
      <c r="J727" s="2"/>
      <c r="K727" s="2"/>
      <c r="L727" s="2"/>
      <c r="M727" s="2"/>
      <c r="N727" s="2"/>
      <c r="O727" s="2"/>
      <c r="P727" s="2"/>
      <c r="Q727" s="2"/>
      <c r="R727" s="2"/>
      <c r="S727" s="2"/>
      <c r="T727" s="2"/>
      <c r="U727" s="2"/>
      <c r="V727" s="2"/>
      <c r="W727" s="2"/>
      <c r="X727" s="2"/>
      <c r="Y727" s="2"/>
      <c r="Z727" s="3"/>
      <c r="AA727" s="49"/>
      <c r="AB727" s="1"/>
    </row>
    <row r="728" customFormat="false" ht="15.75" hidden="false" customHeight="true" outlineLevel="0" collapsed="false">
      <c r="A728" s="1"/>
      <c r="B728" s="1"/>
      <c r="C728" s="1"/>
      <c r="D728" s="2"/>
      <c r="E728" s="2"/>
      <c r="F728" s="2"/>
      <c r="G728" s="2"/>
      <c r="H728" s="2"/>
      <c r="I728" s="2"/>
      <c r="J728" s="2"/>
      <c r="K728" s="2"/>
      <c r="L728" s="2"/>
      <c r="M728" s="2"/>
      <c r="N728" s="2"/>
      <c r="O728" s="2"/>
      <c r="P728" s="2"/>
      <c r="Q728" s="2"/>
      <c r="R728" s="2"/>
      <c r="S728" s="2"/>
      <c r="T728" s="2"/>
      <c r="U728" s="2"/>
      <c r="V728" s="2"/>
      <c r="W728" s="2"/>
      <c r="X728" s="2"/>
      <c r="Y728" s="2"/>
      <c r="Z728" s="3"/>
      <c r="AA728" s="49"/>
      <c r="AB728" s="1"/>
    </row>
    <row r="729" customFormat="false" ht="15.75" hidden="false" customHeight="true" outlineLevel="0" collapsed="false">
      <c r="A729" s="1"/>
      <c r="B729" s="1"/>
      <c r="C729" s="1"/>
      <c r="D729" s="2"/>
      <c r="E729" s="2"/>
      <c r="F729" s="2"/>
      <c r="G729" s="2"/>
      <c r="H729" s="2"/>
      <c r="I729" s="2"/>
      <c r="J729" s="2"/>
      <c r="K729" s="2"/>
      <c r="L729" s="2"/>
      <c r="M729" s="2"/>
      <c r="N729" s="2"/>
      <c r="O729" s="2"/>
      <c r="P729" s="2"/>
      <c r="Q729" s="2"/>
      <c r="R729" s="2"/>
      <c r="S729" s="2"/>
      <c r="T729" s="2"/>
      <c r="U729" s="2"/>
      <c r="V729" s="2"/>
      <c r="W729" s="2"/>
      <c r="X729" s="2"/>
      <c r="Y729" s="2"/>
      <c r="Z729" s="3"/>
      <c r="AA729" s="49"/>
      <c r="AB729" s="1"/>
    </row>
    <row r="730" customFormat="false" ht="15.75" hidden="false" customHeight="true" outlineLevel="0" collapsed="false">
      <c r="A730" s="1"/>
      <c r="B730" s="1"/>
      <c r="C730" s="1"/>
      <c r="D730" s="2"/>
      <c r="E730" s="2"/>
      <c r="F730" s="2"/>
      <c r="G730" s="2"/>
      <c r="H730" s="2"/>
      <c r="I730" s="2"/>
      <c r="J730" s="2"/>
      <c r="K730" s="2"/>
      <c r="L730" s="2"/>
      <c r="M730" s="2"/>
      <c r="N730" s="2"/>
      <c r="O730" s="2"/>
      <c r="P730" s="2"/>
      <c r="Q730" s="2"/>
      <c r="R730" s="2"/>
      <c r="S730" s="2"/>
      <c r="T730" s="2"/>
      <c r="U730" s="2"/>
      <c r="V730" s="2"/>
      <c r="W730" s="2"/>
      <c r="X730" s="2"/>
      <c r="Y730" s="2"/>
      <c r="Z730" s="3"/>
      <c r="AA730" s="49"/>
      <c r="AB730" s="1"/>
    </row>
    <row r="731" customFormat="false" ht="15.75" hidden="false" customHeight="true" outlineLevel="0" collapsed="false">
      <c r="A731" s="1"/>
      <c r="B731" s="1"/>
      <c r="C731" s="1"/>
      <c r="D731" s="2"/>
      <c r="E731" s="2"/>
      <c r="F731" s="2"/>
      <c r="G731" s="2"/>
      <c r="H731" s="2"/>
      <c r="I731" s="2"/>
      <c r="J731" s="2"/>
      <c r="K731" s="2"/>
      <c r="L731" s="2"/>
      <c r="M731" s="2"/>
      <c r="N731" s="2"/>
      <c r="O731" s="2"/>
      <c r="P731" s="2"/>
      <c r="Q731" s="2"/>
      <c r="R731" s="2"/>
      <c r="S731" s="2"/>
      <c r="T731" s="2"/>
      <c r="U731" s="2"/>
      <c r="V731" s="2"/>
      <c r="W731" s="2"/>
      <c r="X731" s="2"/>
      <c r="Y731" s="2"/>
      <c r="Z731" s="3"/>
      <c r="AA731" s="49"/>
      <c r="AB731" s="1"/>
    </row>
    <row r="732" customFormat="false" ht="15.75" hidden="false" customHeight="true" outlineLevel="0" collapsed="false">
      <c r="A732" s="1"/>
      <c r="B732" s="1"/>
      <c r="C732" s="1"/>
      <c r="D732" s="2"/>
      <c r="E732" s="2"/>
      <c r="F732" s="2"/>
      <c r="G732" s="2"/>
      <c r="H732" s="2"/>
      <c r="I732" s="2"/>
      <c r="J732" s="2"/>
      <c r="K732" s="2"/>
      <c r="L732" s="2"/>
      <c r="M732" s="2"/>
      <c r="N732" s="2"/>
      <c r="O732" s="2"/>
      <c r="P732" s="2"/>
      <c r="Q732" s="2"/>
      <c r="R732" s="2"/>
      <c r="S732" s="2"/>
      <c r="T732" s="2"/>
      <c r="U732" s="2"/>
      <c r="V732" s="2"/>
      <c r="W732" s="2"/>
      <c r="X732" s="2"/>
      <c r="Y732" s="2"/>
      <c r="Z732" s="3"/>
      <c r="AA732" s="49"/>
      <c r="AB732" s="1"/>
    </row>
    <row r="733" customFormat="false" ht="15.75" hidden="false" customHeight="true" outlineLevel="0" collapsed="false">
      <c r="A733" s="1"/>
      <c r="B733" s="1"/>
      <c r="C733" s="1"/>
      <c r="D733" s="2"/>
      <c r="E733" s="2"/>
      <c r="F733" s="2"/>
      <c r="G733" s="2"/>
      <c r="H733" s="2"/>
      <c r="I733" s="2"/>
      <c r="J733" s="2"/>
      <c r="K733" s="2"/>
      <c r="L733" s="2"/>
      <c r="M733" s="2"/>
      <c r="N733" s="2"/>
      <c r="O733" s="2"/>
      <c r="P733" s="2"/>
      <c r="Q733" s="2"/>
      <c r="R733" s="2"/>
      <c r="S733" s="2"/>
      <c r="T733" s="2"/>
      <c r="U733" s="2"/>
      <c r="V733" s="2"/>
      <c r="W733" s="2"/>
      <c r="X733" s="2"/>
      <c r="Y733" s="2"/>
      <c r="Z733" s="3"/>
      <c r="AA733" s="49"/>
      <c r="AB733" s="1"/>
    </row>
    <row r="734" customFormat="false" ht="15.75" hidden="false" customHeight="true" outlineLevel="0" collapsed="false">
      <c r="A734" s="1"/>
      <c r="B734" s="1"/>
      <c r="C734" s="1"/>
      <c r="D734" s="2"/>
      <c r="E734" s="2"/>
      <c r="F734" s="2"/>
      <c r="G734" s="2"/>
      <c r="H734" s="2"/>
      <c r="I734" s="2"/>
      <c r="J734" s="2"/>
      <c r="K734" s="2"/>
      <c r="L734" s="2"/>
      <c r="M734" s="2"/>
      <c r="N734" s="2"/>
      <c r="O734" s="2"/>
      <c r="P734" s="2"/>
      <c r="Q734" s="2"/>
      <c r="R734" s="2"/>
      <c r="S734" s="2"/>
      <c r="T734" s="2"/>
      <c r="U734" s="2"/>
      <c r="V734" s="2"/>
      <c r="W734" s="2"/>
      <c r="X734" s="2"/>
      <c r="Y734" s="2"/>
      <c r="Z734" s="3"/>
      <c r="AA734" s="49"/>
      <c r="AB734" s="1"/>
    </row>
    <row r="735" customFormat="false" ht="15.75" hidden="false" customHeight="true" outlineLevel="0" collapsed="false">
      <c r="A735" s="1"/>
      <c r="B735" s="1"/>
      <c r="C735" s="1"/>
      <c r="D735" s="2"/>
      <c r="E735" s="2"/>
      <c r="F735" s="2"/>
      <c r="G735" s="2"/>
      <c r="H735" s="2"/>
      <c r="I735" s="2"/>
      <c r="J735" s="2"/>
      <c r="K735" s="2"/>
      <c r="L735" s="2"/>
      <c r="M735" s="2"/>
      <c r="N735" s="2"/>
      <c r="O735" s="2"/>
      <c r="P735" s="2"/>
      <c r="Q735" s="2"/>
      <c r="R735" s="2"/>
      <c r="S735" s="2"/>
      <c r="T735" s="2"/>
      <c r="U735" s="2"/>
      <c r="V735" s="2"/>
      <c r="W735" s="2"/>
      <c r="X735" s="2"/>
      <c r="Y735" s="2"/>
      <c r="Z735" s="3"/>
      <c r="AA735" s="49"/>
      <c r="AB735" s="1"/>
    </row>
    <row r="736" customFormat="false" ht="15.75" hidden="false" customHeight="true" outlineLevel="0" collapsed="false">
      <c r="A736" s="1"/>
      <c r="B736" s="1"/>
      <c r="C736" s="1"/>
      <c r="D736" s="2"/>
      <c r="E736" s="2"/>
      <c r="F736" s="2"/>
      <c r="G736" s="2"/>
      <c r="H736" s="2"/>
      <c r="I736" s="2"/>
      <c r="J736" s="2"/>
      <c r="K736" s="2"/>
      <c r="L736" s="2"/>
      <c r="M736" s="2"/>
      <c r="N736" s="2"/>
      <c r="O736" s="2"/>
      <c r="P736" s="2"/>
      <c r="Q736" s="2"/>
      <c r="R736" s="2"/>
      <c r="S736" s="2"/>
      <c r="T736" s="2"/>
      <c r="U736" s="2"/>
      <c r="V736" s="2"/>
      <c r="W736" s="2"/>
      <c r="X736" s="2"/>
      <c r="Y736" s="2"/>
      <c r="Z736" s="3"/>
      <c r="AA736" s="49"/>
      <c r="AB736" s="1"/>
    </row>
    <row r="737" customFormat="false" ht="15.75" hidden="false" customHeight="true" outlineLevel="0" collapsed="false">
      <c r="A737" s="1"/>
      <c r="B737" s="1"/>
      <c r="C737" s="1"/>
      <c r="D737" s="2"/>
      <c r="E737" s="2"/>
      <c r="F737" s="2"/>
      <c r="G737" s="2"/>
      <c r="H737" s="2"/>
      <c r="I737" s="2"/>
      <c r="J737" s="2"/>
      <c r="K737" s="2"/>
      <c r="L737" s="2"/>
      <c r="M737" s="2"/>
      <c r="N737" s="2"/>
      <c r="O737" s="2"/>
      <c r="P737" s="2"/>
      <c r="Q737" s="2"/>
      <c r="R737" s="2"/>
      <c r="S737" s="2"/>
      <c r="T737" s="2"/>
      <c r="U737" s="2"/>
      <c r="V737" s="2"/>
      <c r="W737" s="2"/>
      <c r="X737" s="2"/>
      <c r="Y737" s="2"/>
      <c r="Z737" s="3"/>
      <c r="AA737" s="49"/>
      <c r="AB737" s="1"/>
    </row>
    <row r="738" customFormat="false" ht="15.75" hidden="false" customHeight="true" outlineLevel="0" collapsed="false">
      <c r="A738" s="1"/>
      <c r="B738" s="1"/>
      <c r="C738" s="1"/>
      <c r="D738" s="2"/>
      <c r="E738" s="2"/>
      <c r="F738" s="2"/>
      <c r="G738" s="2"/>
      <c r="H738" s="2"/>
      <c r="I738" s="2"/>
      <c r="J738" s="2"/>
      <c r="K738" s="2"/>
      <c r="L738" s="2"/>
      <c r="M738" s="2"/>
      <c r="N738" s="2"/>
      <c r="O738" s="2"/>
      <c r="P738" s="2"/>
      <c r="Q738" s="2"/>
      <c r="R738" s="2"/>
      <c r="S738" s="2"/>
      <c r="T738" s="2"/>
      <c r="U738" s="2"/>
      <c r="V738" s="2"/>
      <c r="W738" s="2"/>
      <c r="X738" s="2"/>
      <c r="Y738" s="2"/>
      <c r="Z738" s="3"/>
      <c r="AA738" s="49"/>
      <c r="AB738" s="1"/>
    </row>
    <row r="739" customFormat="false" ht="15.75" hidden="false" customHeight="true" outlineLevel="0" collapsed="false">
      <c r="A739" s="1"/>
      <c r="B739" s="1"/>
      <c r="C739" s="1"/>
      <c r="D739" s="2"/>
      <c r="E739" s="2"/>
      <c r="F739" s="2"/>
      <c r="G739" s="2"/>
      <c r="H739" s="2"/>
      <c r="I739" s="2"/>
      <c r="J739" s="2"/>
      <c r="K739" s="2"/>
      <c r="L739" s="2"/>
      <c r="M739" s="2"/>
      <c r="N739" s="2"/>
      <c r="O739" s="2"/>
      <c r="P739" s="2"/>
      <c r="Q739" s="2"/>
      <c r="R739" s="2"/>
      <c r="S739" s="2"/>
      <c r="T739" s="2"/>
      <c r="U739" s="2"/>
      <c r="V739" s="2"/>
      <c r="W739" s="2"/>
      <c r="X739" s="2"/>
      <c r="Y739" s="2"/>
      <c r="Z739" s="3"/>
      <c r="AA739" s="49"/>
      <c r="AB739" s="1"/>
    </row>
    <row r="740" customFormat="false" ht="15.75" hidden="false" customHeight="true" outlineLevel="0" collapsed="false">
      <c r="A740" s="1"/>
      <c r="B740" s="1"/>
      <c r="C740" s="1"/>
      <c r="D740" s="2"/>
      <c r="E740" s="2"/>
      <c r="F740" s="2"/>
      <c r="G740" s="2"/>
      <c r="H740" s="2"/>
      <c r="I740" s="2"/>
      <c r="J740" s="2"/>
      <c r="K740" s="2"/>
      <c r="L740" s="2"/>
      <c r="M740" s="2"/>
      <c r="N740" s="2"/>
      <c r="O740" s="2"/>
      <c r="P740" s="2"/>
      <c r="Q740" s="2"/>
      <c r="R740" s="2"/>
      <c r="S740" s="2"/>
      <c r="T740" s="2"/>
      <c r="U740" s="2"/>
      <c r="V740" s="2"/>
      <c r="W740" s="2"/>
      <c r="X740" s="2"/>
      <c r="Y740" s="2"/>
      <c r="Z740" s="3"/>
      <c r="AA740" s="49"/>
      <c r="AB740" s="1"/>
    </row>
    <row r="741" customFormat="false" ht="15.75" hidden="false" customHeight="true" outlineLevel="0" collapsed="false">
      <c r="A741" s="1"/>
      <c r="B741" s="1"/>
      <c r="C741" s="1"/>
      <c r="D741" s="2"/>
      <c r="E741" s="2"/>
      <c r="F741" s="2"/>
      <c r="G741" s="2"/>
      <c r="H741" s="2"/>
      <c r="I741" s="2"/>
      <c r="J741" s="2"/>
      <c r="K741" s="2"/>
      <c r="L741" s="2"/>
      <c r="M741" s="2"/>
      <c r="N741" s="2"/>
      <c r="O741" s="2"/>
      <c r="P741" s="2"/>
      <c r="Q741" s="2"/>
      <c r="R741" s="2"/>
      <c r="S741" s="2"/>
      <c r="T741" s="2"/>
      <c r="U741" s="2"/>
      <c r="V741" s="2"/>
      <c r="W741" s="2"/>
      <c r="X741" s="2"/>
      <c r="Y741" s="2"/>
      <c r="Z741" s="3"/>
      <c r="AA741" s="49"/>
      <c r="AB741" s="1"/>
    </row>
    <row r="742" customFormat="false" ht="15.75" hidden="false" customHeight="true" outlineLevel="0" collapsed="false">
      <c r="A742" s="1"/>
      <c r="B742" s="1"/>
      <c r="C742" s="1"/>
      <c r="D742" s="2"/>
      <c r="E742" s="2"/>
      <c r="F742" s="2"/>
      <c r="G742" s="2"/>
      <c r="H742" s="2"/>
      <c r="I742" s="2"/>
      <c r="J742" s="2"/>
      <c r="K742" s="2"/>
      <c r="L742" s="2"/>
      <c r="M742" s="2"/>
      <c r="N742" s="2"/>
      <c r="O742" s="2"/>
      <c r="P742" s="2"/>
      <c r="Q742" s="2"/>
      <c r="R742" s="2"/>
      <c r="S742" s="2"/>
      <c r="T742" s="2"/>
      <c r="U742" s="2"/>
      <c r="V742" s="2"/>
      <c r="W742" s="2"/>
      <c r="X742" s="2"/>
      <c r="Y742" s="2"/>
      <c r="Z742" s="3"/>
      <c r="AA742" s="49"/>
      <c r="AB742" s="1"/>
    </row>
    <row r="743" customFormat="false" ht="15.75" hidden="false" customHeight="true" outlineLevel="0" collapsed="false">
      <c r="A743" s="1"/>
      <c r="B743" s="1"/>
      <c r="C743" s="1"/>
      <c r="D743" s="2"/>
      <c r="E743" s="2"/>
      <c r="F743" s="2"/>
      <c r="G743" s="2"/>
      <c r="H743" s="2"/>
      <c r="I743" s="2"/>
      <c r="J743" s="2"/>
      <c r="K743" s="2"/>
      <c r="L743" s="2"/>
      <c r="M743" s="2"/>
      <c r="N743" s="2"/>
      <c r="O743" s="2"/>
      <c r="P743" s="2"/>
      <c r="Q743" s="2"/>
      <c r="R743" s="2"/>
      <c r="S743" s="2"/>
      <c r="T743" s="2"/>
      <c r="U743" s="2"/>
      <c r="V743" s="2"/>
      <c r="W743" s="2"/>
      <c r="X743" s="2"/>
      <c r="Y743" s="2"/>
      <c r="Z743" s="3"/>
      <c r="AA743" s="49"/>
      <c r="AB743" s="1"/>
    </row>
    <row r="744" customFormat="false" ht="15.75" hidden="false" customHeight="true" outlineLevel="0" collapsed="false">
      <c r="A744" s="1"/>
      <c r="B744" s="1"/>
      <c r="C744" s="1"/>
      <c r="D744" s="2"/>
      <c r="E744" s="2"/>
      <c r="F744" s="2"/>
      <c r="G744" s="2"/>
      <c r="H744" s="2"/>
      <c r="I744" s="2"/>
      <c r="J744" s="2"/>
      <c r="K744" s="2"/>
      <c r="L744" s="2"/>
      <c r="M744" s="2"/>
      <c r="N744" s="2"/>
      <c r="O744" s="2"/>
      <c r="P744" s="2"/>
      <c r="Q744" s="2"/>
      <c r="R744" s="2"/>
      <c r="S744" s="2"/>
      <c r="T744" s="2"/>
      <c r="U744" s="2"/>
      <c r="V744" s="2"/>
      <c r="W744" s="2"/>
      <c r="X744" s="2"/>
      <c r="Y744" s="2"/>
      <c r="Z744" s="3"/>
      <c r="AA744" s="49"/>
      <c r="AB744" s="1"/>
    </row>
    <row r="745" customFormat="false" ht="15.75" hidden="false" customHeight="true" outlineLevel="0" collapsed="false">
      <c r="A745" s="1"/>
      <c r="B745" s="1"/>
      <c r="C745" s="1"/>
      <c r="D745" s="2"/>
      <c r="E745" s="2"/>
      <c r="F745" s="2"/>
      <c r="G745" s="2"/>
      <c r="H745" s="2"/>
      <c r="I745" s="2"/>
      <c r="J745" s="2"/>
      <c r="K745" s="2"/>
      <c r="L745" s="2"/>
      <c r="M745" s="2"/>
      <c r="N745" s="2"/>
      <c r="O745" s="2"/>
      <c r="P745" s="2"/>
      <c r="Q745" s="2"/>
      <c r="R745" s="2"/>
      <c r="S745" s="2"/>
      <c r="T745" s="2"/>
      <c r="U745" s="2"/>
      <c r="V745" s="2"/>
      <c r="W745" s="2"/>
      <c r="X745" s="2"/>
      <c r="Y745" s="2"/>
      <c r="Z745" s="3"/>
      <c r="AA745" s="49"/>
      <c r="AB745" s="1"/>
    </row>
    <row r="746" customFormat="false" ht="15.75" hidden="false" customHeight="true" outlineLevel="0" collapsed="false">
      <c r="A746" s="1"/>
      <c r="B746" s="1"/>
      <c r="C746" s="1"/>
      <c r="D746" s="2"/>
      <c r="E746" s="2"/>
      <c r="F746" s="2"/>
      <c r="G746" s="2"/>
      <c r="H746" s="2"/>
      <c r="I746" s="2"/>
      <c r="J746" s="2"/>
      <c r="K746" s="2"/>
      <c r="L746" s="2"/>
      <c r="M746" s="2"/>
      <c r="N746" s="2"/>
      <c r="O746" s="2"/>
      <c r="P746" s="2"/>
      <c r="Q746" s="2"/>
      <c r="R746" s="2"/>
      <c r="S746" s="2"/>
      <c r="T746" s="2"/>
      <c r="U746" s="2"/>
      <c r="V746" s="2"/>
      <c r="W746" s="2"/>
      <c r="X746" s="2"/>
      <c r="Y746" s="2"/>
      <c r="Z746" s="3"/>
      <c r="AA746" s="49"/>
      <c r="AB746" s="1"/>
    </row>
    <row r="747" customFormat="false" ht="15.75" hidden="false" customHeight="true" outlineLevel="0" collapsed="false">
      <c r="A747" s="1"/>
      <c r="B747" s="1"/>
      <c r="C747" s="1"/>
      <c r="D747" s="2"/>
      <c r="E747" s="2"/>
      <c r="F747" s="2"/>
      <c r="G747" s="2"/>
      <c r="H747" s="2"/>
      <c r="I747" s="2"/>
      <c r="J747" s="2"/>
      <c r="K747" s="2"/>
      <c r="L747" s="2"/>
      <c r="M747" s="2"/>
      <c r="N747" s="2"/>
      <c r="O747" s="2"/>
      <c r="P747" s="2"/>
      <c r="Q747" s="2"/>
      <c r="R747" s="2"/>
      <c r="S747" s="2"/>
      <c r="T747" s="2"/>
      <c r="U747" s="2"/>
      <c r="V747" s="2"/>
      <c r="W747" s="2"/>
      <c r="X747" s="2"/>
      <c r="Y747" s="2"/>
      <c r="Z747" s="3"/>
      <c r="AA747" s="49"/>
      <c r="AB747" s="1"/>
    </row>
    <row r="748" customFormat="false" ht="15.75" hidden="false" customHeight="true" outlineLevel="0" collapsed="false">
      <c r="A748" s="1"/>
      <c r="B748" s="1"/>
      <c r="C748" s="1"/>
      <c r="D748" s="2"/>
      <c r="E748" s="2"/>
      <c r="F748" s="2"/>
      <c r="G748" s="2"/>
      <c r="H748" s="2"/>
      <c r="I748" s="2"/>
      <c r="J748" s="2"/>
      <c r="K748" s="2"/>
      <c r="L748" s="2"/>
      <c r="M748" s="2"/>
      <c r="N748" s="2"/>
      <c r="O748" s="2"/>
      <c r="P748" s="2"/>
      <c r="Q748" s="2"/>
      <c r="R748" s="2"/>
      <c r="S748" s="2"/>
      <c r="T748" s="2"/>
      <c r="U748" s="2"/>
      <c r="V748" s="2"/>
      <c r="W748" s="2"/>
      <c r="X748" s="2"/>
      <c r="Y748" s="2"/>
      <c r="Z748" s="3"/>
      <c r="AA748" s="49"/>
      <c r="AB748" s="1"/>
    </row>
    <row r="749" customFormat="false" ht="15.75" hidden="false" customHeight="true" outlineLevel="0" collapsed="false">
      <c r="A749" s="1"/>
      <c r="B749" s="1"/>
      <c r="C749" s="1"/>
      <c r="D749" s="2"/>
      <c r="E749" s="2"/>
      <c r="F749" s="2"/>
      <c r="G749" s="2"/>
      <c r="H749" s="2"/>
      <c r="I749" s="2"/>
      <c r="J749" s="2"/>
      <c r="K749" s="2"/>
      <c r="L749" s="2"/>
      <c r="M749" s="2"/>
      <c r="N749" s="2"/>
      <c r="O749" s="2"/>
      <c r="P749" s="2"/>
      <c r="Q749" s="2"/>
      <c r="R749" s="2"/>
      <c r="S749" s="2"/>
      <c r="T749" s="2"/>
      <c r="U749" s="2"/>
      <c r="V749" s="2"/>
      <c r="W749" s="2"/>
      <c r="X749" s="2"/>
      <c r="Y749" s="2"/>
      <c r="Z749" s="3"/>
      <c r="AA749" s="49"/>
      <c r="AB749" s="1"/>
    </row>
    <row r="750" customFormat="false" ht="15.75" hidden="false" customHeight="true" outlineLevel="0" collapsed="false">
      <c r="A750" s="1"/>
      <c r="B750" s="1"/>
      <c r="C750" s="1"/>
      <c r="D750" s="2"/>
      <c r="E750" s="2"/>
      <c r="F750" s="2"/>
      <c r="G750" s="2"/>
      <c r="H750" s="2"/>
      <c r="I750" s="2"/>
      <c r="J750" s="2"/>
      <c r="K750" s="2"/>
      <c r="L750" s="2"/>
      <c r="M750" s="2"/>
      <c r="N750" s="2"/>
      <c r="O750" s="2"/>
      <c r="P750" s="2"/>
      <c r="Q750" s="2"/>
      <c r="R750" s="2"/>
      <c r="S750" s="2"/>
      <c r="T750" s="2"/>
      <c r="U750" s="2"/>
      <c r="V750" s="2"/>
      <c r="W750" s="2"/>
      <c r="X750" s="2"/>
      <c r="Y750" s="2"/>
      <c r="Z750" s="3"/>
      <c r="AA750" s="49"/>
      <c r="AB750" s="1"/>
    </row>
    <row r="751" customFormat="false" ht="15.75" hidden="false" customHeight="true" outlineLevel="0" collapsed="false">
      <c r="A751" s="1"/>
      <c r="B751" s="1"/>
      <c r="C751" s="1"/>
      <c r="D751" s="2"/>
      <c r="E751" s="2"/>
      <c r="F751" s="2"/>
      <c r="G751" s="2"/>
      <c r="H751" s="2"/>
      <c r="I751" s="2"/>
      <c r="J751" s="2"/>
      <c r="K751" s="2"/>
      <c r="L751" s="2"/>
      <c r="M751" s="2"/>
      <c r="N751" s="2"/>
      <c r="O751" s="2"/>
      <c r="P751" s="2"/>
      <c r="Q751" s="2"/>
      <c r="R751" s="2"/>
      <c r="S751" s="2"/>
      <c r="T751" s="2"/>
      <c r="U751" s="2"/>
      <c r="V751" s="2"/>
      <c r="W751" s="2"/>
      <c r="X751" s="2"/>
      <c r="Y751" s="2"/>
      <c r="Z751" s="3"/>
      <c r="AA751" s="49"/>
      <c r="AB751" s="1"/>
    </row>
    <row r="752" customFormat="false" ht="15.75" hidden="false" customHeight="true" outlineLevel="0" collapsed="false">
      <c r="A752" s="1"/>
      <c r="B752" s="1"/>
      <c r="C752" s="1"/>
      <c r="D752" s="2"/>
      <c r="E752" s="2"/>
      <c r="F752" s="2"/>
      <c r="G752" s="2"/>
      <c r="H752" s="2"/>
      <c r="I752" s="2"/>
      <c r="J752" s="2"/>
      <c r="K752" s="2"/>
      <c r="L752" s="2"/>
      <c r="M752" s="2"/>
      <c r="N752" s="2"/>
      <c r="O752" s="2"/>
      <c r="P752" s="2"/>
      <c r="Q752" s="2"/>
      <c r="R752" s="2"/>
      <c r="S752" s="2"/>
      <c r="T752" s="2"/>
      <c r="U752" s="2"/>
      <c r="V752" s="2"/>
      <c r="W752" s="2"/>
      <c r="X752" s="2"/>
      <c r="Y752" s="2"/>
      <c r="Z752" s="3"/>
      <c r="AA752" s="49"/>
      <c r="AB752" s="1"/>
    </row>
    <row r="753" customFormat="false" ht="15.75" hidden="false" customHeight="true" outlineLevel="0" collapsed="false">
      <c r="A753" s="1"/>
      <c r="B753" s="1"/>
      <c r="C753" s="1"/>
      <c r="D753" s="2"/>
      <c r="E753" s="2"/>
      <c r="F753" s="2"/>
      <c r="G753" s="2"/>
      <c r="H753" s="2"/>
      <c r="I753" s="2"/>
      <c r="J753" s="2"/>
      <c r="K753" s="2"/>
      <c r="L753" s="2"/>
      <c r="M753" s="2"/>
      <c r="N753" s="2"/>
      <c r="O753" s="2"/>
      <c r="P753" s="2"/>
      <c r="Q753" s="2"/>
      <c r="R753" s="2"/>
      <c r="S753" s="2"/>
      <c r="T753" s="2"/>
      <c r="U753" s="2"/>
      <c r="V753" s="2"/>
      <c r="W753" s="2"/>
      <c r="X753" s="2"/>
      <c r="Y753" s="2"/>
      <c r="Z753" s="3"/>
      <c r="AA753" s="49"/>
      <c r="AB753" s="1"/>
    </row>
    <row r="754" customFormat="false" ht="15.75" hidden="false" customHeight="true" outlineLevel="0" collapsed="false">
      <c r="A754" s="1"/>
      <c r="B754" s="1"/>
      <c r="C754" s="1"/>
      <c r="D754" s="2"/>
      <c r="E754" s="2"/>
      <c r="F754" s="2"/>
      <c r="G754" s="2"/>
      <c r="H754" s="2"/>
      <c r="I754" s="2"/>
      <c r="J754" s="2"/>
      <c r="K754" s="2"/>
      <c r="L754" s="2"/>
      <c r="M754" s="2"/>
      <c r="N754" s="2"/>
      <c r="O754" s="2"/>
      <c r="P754" s="2"/>
      <c r="Q754" s="2"/>
      <c r="R754" s="2"/>
      <c r="S754" s="2"/>
      <c r="T754" s="2"/>
      <c r="U754" s="2"/>
      <c r="V754" s="2"/>
      <c r="W754" s="2"/>
      <c r="X754" s="2"/>
      <c r="Y754" s="2"/>
      <c r="Z754" s="3"/>
      <c r="AA754" s="49"/>
      <c r="AB754" s="1"/>
    </row>
    <row r="755" customFormat="false" ht="15.75" hidden="false" customHeight="true" outlineLevel="0" collapsed="false">
      <c r="A755" s="1"/>
      <c r="B755" s="1"/>
      <c r="C755" s="1"/>
      <c r="D755" s="2"/>
      <c r="E755" s="2"/>
      <c r="F755" s="2"/>
      <c r="G755" s="2"/>
      <c r="H755" s="2"/>
      <c r="I755" s="2"/>
      <c r="J755" s="2"/>
      <c r="K755" s="2"/>
      <c r="L755" s="2"/>
      <c r="M755" s="2"/>
      <c r="N755" s="2"/>
      <c r="O755" s="2"/>
      <c r="P755" s="2"/>
      <c r="Q755" s="2"/>
      <c r="R755" s="2"/>
      <c r="S755" s="2"/>
      <c r="T755" s="2"/>
      <c r="U755" s="2"/>
      <c r="V755" s="2"/>
      <c r="W755" s="2"/>
      <c r="X755" s="2"/>
      <c r="Y755" s="2"/>
      <c r="Z755" s="3"/>
      <c r="AA755" s="49"/>
      <c r="AB755" s="1"/>
    </row>
    <row r="756" customFormat="false" ht="15.75" hidden="false" customHeight="true" outlineLevel="0" collapsed="false">
      <c r="A756" s="1"/>
      <c r="B756" s="1"/>
      <c r="C756" s="1"/>
      <c r="D756" s="2"/>
      <c r="E756" s="2"/>
      <c r="F756" s="2"/>
      <c r="G756" s="2"/>
      <c r="H756" s="2"/>
      <c r="I756" s="2"/>
      <c r="J756" s="2"/>
      <c r="K756" s="2"/>
      <c r="L756" s="2"/>
      <c r="M756" s="2"/>
      <c r="N756" s="2"/>
      <c r="O756" s="2"/>
      <c r="P756" s="2"/>
      <c r="Q756" s="2"/>
      <c r="R756" s="2"/>
      <c r="S756" s="2"/>
      <c r="T756" s="2"/>
      <c r="U756" s="2"/>
      <c r="V756" s="2"/>
      <c r="W756" s="2"/>
      <c r="X756" s="2"/>
      <c r="Y756" s="2"/>
      <c r="Z756" s="3"/>
      <c r="AA756" s="49"/>
      <c r="AB756" s="1"/>
    </row>
    <row r="757" customFormat="false" ht="15.75" hidden="false" customHeight="true" outlineLevel="0" collapsed="false">
      <c r="A757" s="1"/>
      <c r="B757" s="1"/>
      <c r="C757" s="1"/>
      <c r="D757" s="2"/>
      <c r="E757" s="2"/>
      <c r="F757" s="2"/>
      <c r="G757" s="2"/>
      <c r="H757" s="2"/>
      <c r="I757" s="2"/>
      <c r="J757" s="2"/>
      <c r="K757" s="2"/>
      <c r="L757" s="2"/>
      <c r="M757" s="2"/>
      <c r="N757" s="2"/>
      <c r="O757" s="2"/>
      <c r="P757" s="2"/>
      <c r="Q757" s="2"/>
      <c r="R757" s="2"/>
      <c r="S757" s="2"/>
      <c r="T757" s="2"/>
      <c r="U757" s="2"/>
      <c r="V757" s="2"/>
      <c r="W757" s="2"/>
      <c r="X757" s="2"/>
      <c r="Y757" s="2"/>
      <c r="Z757" s="3"/>
      <c r="AA757" s="49"/>
      <c r="AB757" s="1"/>
    </row>
    <row r="758" customFormat="false" ht="15.75" hidden="false" customHeight="true" outlineLevel="0" collapsed="false">
      <c r="A758" s="1"/>
      <c r="B758" s="1"/>
      <c r="C758" s="1"/>
      <c r="D758" s="2"/>
      <c r="E758" s="2"/>
      <c r="F758" s="2"/>
      <c r="G758" s="2"/>
      <c r="H758" s="2"/>
      <c r="I758" s="2"/>
      <c r="J758" s="2"/>
      <c r="K758" s="2"/>
      <c r="L758" s="2"/>
      <c r="M758" s="2"/>
      <c r="N758" s="2"/>
      <c r="O758" s="2"/>
      <c r="P758" s="2"/>
      <c r="Q758" s="2"/>
      <c r="R758" s="2"/>
      <c r="S758" s="2"/>
      <c r="T758" s="2"/>
      <c r="U758" s="2"/>
      <c r="V758" s="2"/>
      <c r="W758" s="2"/>
      <c r="X758" s="2"/>
      <c r="Y758" s="2"/>
      <c r="Z758" s="3"/>
      <c r="AA758" s="49"/>
      <c r="AB758" s="1"/>
    </row>
    <row r="759" customFormat="false" ht="15.75" hidden="false" customHeight="true" outlineLevel="0" collapsed="false">
      <c r="A759" s="1"/>
      <c r="B759" s="1"/>
      <c r="C759" s="1"/>
      <c r="D759" s="2"/>
      <c r="E759" s="2"/>
      <c r="F759" s="2"/>
      <c r="G759" s="2"/>
      <c r="H759" s="2"/>
      <c r="I759" s="2"/>
      <c r="J759" s="2"/>
      <c r="K759" s="2"/>
      <c r="L759" s="2"/>
      <c r="M759" s="2"/>
      <c r="N759" s="2"/>
      <c r="O759" s="2"/>
      <c r="P759" s="2"/>
      <c r="Q759" s="2"/>
      <c r="R759" s="2"/>
      <c r="S759" s="2"/>
      <c r="T759" s="2"/>
      <c r="U759" s="2"/>
      <c r="V759" s="2"/>
      <c r="W759" s="2"/>
      <c r="X759" s="2"/>
      <c r="Y759" s="2"/>
      <c r="Z759" s="3"/>
      <c r="AA759" s="49"/>
      <c r="AB759" s="1"/>
    </row>
    <row r="760" customFormat="false" ht="15.75" hidden="false" customHeight="true" outlineLevel="0" collapsed="false">
      <c r="A760" s="1"/>
      <c r="B760" s="1"/>
      <c r="C760" s="1"/>
      <c r="D760" s="2"/>
      <c r="E760" s="2"/>
      <c r="F760" s="2"/>
      <c r="G760" s="2"/>
      <c r="H760" s="2"/>
      <c r="I760" s="2"/>
      <c r="J760" s="2"/>
      <c r="K760" s="2"/>
      <c r="L760" s="2"/>
      <c r="M760" s="2"/>
      <c r="N760" s="2"/>
      <c r="O760" s="2"/>
      <c r="P760" s="2"/>
      <c r="Q760" s="2"/>
      <c r="R760" s="2"/>
      <c r="S760" s="2"/>
      <c r="T760" s="2"/>
      <c r="U760" s="2"/>
      <c r="V760" s="2"/>
      <c r="W760" s="2"/>
      <c r="X760" s="2"/>
      <c r="Y760" s="2"/>
      <c r="Z760" s="3"/>
      <c r="AA760" s="49"/>
      <c r="AB760" s="1"/>
    </row>
    <row r="761" customFormat="false" ht="15.75" hidden="false" customHeight="true" outlineLevel="0" collapsed="false">
      <c r="A761" s="1"/>
      <c r="B761" s="1"/>
      <c r="C761" s="1"/>
      <c r="D761" s="2"/>
      <c r="E761" s="2"/>
      <c r="F761" s="2"/>
      <c r="G761" s="2"/>
      <c r="H761" s="2"/>
      <c r="I761" s="2"/>
      <c r="J761" s="2"/>
      <c r="K761" s="2"/>
      <c r="L761" s="2"/>
      <c r="M761" s="2"/>
      <c r="N761" s="2"/>
      <c r="O761" s="2"/>
      <c r="P761" s="2"/>
      <c r="Q761" s="2"/>
      <c r="R761" s="2"/>
      <c r="S761" s="2"/>
      <c r="T761" s="2"/>
      <c r="U761" s="2"/>
      <c r="V761" s="2"/>
      <c r="W761" s="2"/>
      <c r="X761" s="2"/>
      <c r="Y761" s="2"/>
      <c r="Z761" s="3"/>
      <c r="AA761" s="49"/>
      <c r="AB761" s="1"/>
    </row>
    <row r="762" customFormat="false" ht="15.75" hidden="false" customHeight="true" outlineLevel="0" collapsed="false">
      <c r="A762" s="1"/>
      <c r="B762" s="1"/>
      <c r="C762" s="1"/>
      <c r="D762" s="2"/>
      <c r="E762" s="2"/>
      <c r="F762" s="2"/>
      <c r="G762" s="2"/>
      <c r="H762" s="2"/>
      <c r="I762" s="2"/>
      <c r="J762" s="2"/>
      <c r="K762" s="2"/>
      <c r="L762" s="2"/>
      <c r="M762" s="2"/>
      <c r="N762" s="2"/>
      <c r="O762" s="2"/>
      <c r="P762" s="2"/>
      <c r="Q762" s="2"/>
      <c r="R762" s="2"/>
      <c r="S762" s="2"/>
      <c r="T762" s="2"/>
      <c r="U762" s="2"/>
      <c r="V762" s="2"/>
      <c r="W762" s="2"/>
      <c r="X762" s="2"/>
      <c r="Y762" s="2"/>
      <c r="Z762" s="3"/>
      <c r="AA762" s="49"/>
      <c r="AB762" s="1"/>
    </row>
    <row r="763" customFormat="false" ht="15.75" hidden="false" customHeight="true" outlineLevel="0" collapsed="false">
      <c r="A763" s="1"/>
      <c r="B763" s="1"/>
      <c r="C763" s="1"/>
      <c r="D763" s="2"/>
      <c r="E763" s="2"/>
      <c r="F763" s="2"/>
      <c r="G763" s="2"/>
      <c r="H763" s="2"/>
      <c r="I763" s="2"/>
      <c r="J763" s="2"/>
      <c r="K763" s="2"/>
      <c r="L763" s="2"/>
      <c r="M763" s="2"/>
      <c r="N763" s="2"/>
      <c r="O763" s="2"/>
      <c r="P763" s="2"/>
      <c r="Q763" s="2"/>
      <c r="R763" s="2"/>
      <c r="S763" s="2"/>
      <c r="T763" s="2"/>
      <c r="U763" s="2"/>
      <c r="V763" s="2"/>
      <c r="W763" s="2"/>
      <c r="X763" s="2"/>
      <c r="Y763" s="2"/>
      <c r="Z763" s="3"/>
      <c r="AA763" s="49"/>
      <c r="AB763" s="1"/>
    </row>
    <row r="764" customFormat="false" ht="15.75" hidden="false" customHeight="true" outlineLevel="0" collapsed="false">
      <c r="A764" s="1"/>
      <c r="B764" s="1"/>
      <c r="C764" s="1"/>
      <c r="D764" s="2"/>
      <c r="E764" s="2"/>
      <c r="F764" s="2"/>
      <c r="G764" s="2"/>
      <c r="H764" s="2"/>
      <c r="I764" s="2"/>
      <c r="J764" s="2"/>
      <c r="K764" s="2"/>
      <c r="L764" s="2"/>
      <c r="M764" s="2"/>
      <c r="N764" s="2"/>
      <c r="O764" s="2"/>
      <c r="P764" s="2"/>
      <c r="Q764" s="2"/>
      <c r="R764" s="2"/>
      <c r="S764" s="2"/>
      <c r="T764" s="2"/>
      <c r="U764" s="2"/>
      <c r="V764" s="2"/>
      <c r="W764" s="2"/>
      <c r="X764" s="2"/>
      <c r="Y764" s="2"/>
      <c r="Z764" s="3"/>
      <c r="AA764" s="49"/>
      <c r="AB764" s="1"/>
    </row>
    <row r="765" customFormat="false" ht="15.75" hidden="false" customHeight="true" outlineLevel="0" collapsed="false">
      <c r="A765" s="1"/>
      <c r="B765" s="1"/>
      <c r="C765" s="1"/>
      <c r="D765" s="2"/>
      <c r="E765" s="2"/>
      <c r="F765" s="2"/>
      <c r="G765" s="2"/>
      <c r="H765" s="2"/>
      <c r="I765" s="2"/>
      <c r="J765" s="2"/>
      <c r="K765" s="2"/>
      <c r="L765" s="2"/>
      <c r="M765" s="2"/>
      <c r="N765" s="2"/>
      <c r="O765" s="2"/>
      <c r="P765" s="2"/>
      <c r="Q765" s="2"/>
      <c r="R765" s="2"/>
      <c r="S765" s="2"/>
      <c r="T765" s="2"/>
      <c r="U765" s="2"/>
      <c r="V765" s="2"/>
      <c r="W765" s="2"/>
      <c r="X765" s="2"/>
      <c r="Y765" s="2"/>
      <c r="Z765" s="3"/>
      <c r="AA765" s="49"/>
      <c r="AB765" s="1"/>
    </row>
    <row r="766" customFormat="false" ht="15.75" hidden="false" customHeight="true" outlineLevel="0" collapsed="false">
      <c r="A766" s="1"/>
      <c r="B766" s="1"/>
      <c r="C766" s="1"/>
      <c r="D766" s="2"/>
      <c r="E766" s="2"/>
      <c r="F766" s="2"/>
      <c r="G766" s="2"/>
      <c r="H766" s="2"/>
      <c r="I766" s="2"/>
      <c r="J766" s="2"/>
      <c r="K766" s="2"/>
      <c r="L766" s="2"/>
      <c r="M766" s="2"/>
      <c r="N766" s="2"/>
      <c r="O766" s="2"/>
      <c r="P766" s="2"/>
      <c r="Q766" s="2"/>
      <c r="R766" s="2"/>
      <c r="S766" s="2"/>
      <c r="T766" s="2"/>
      <c r="U766" s="2"/>
      <c r="V766" s="2"/>
      <c r="W766" s="2"/>
      <c r="X766" s="2"/>
      <c r="Y766" s="2"/>
      <c r="Z766" s="3"/>
      <c r="AA766" s="49"/>
      <c r="AB766" s="1"/>
    </row>
    <row r="767" customFormat="false" ht="15.75" hidden="false" customHeight="true" outlineLevel="0" collapsed="false">
      <c r="A767" s="1"/>
      <c r="B767" s="1"/>
      <c r="C767" s="1"/>
      <c r="D767" s="2"/>
      <c r="E767" s="2"/>
      <c r="F767" s="2"/>
      <c r="G767" s="2"/>
      <c r="H767" s="2"/>
      <c r="I767" s="2"/>
      <c r="J767" s="2"/>
      <c r="K767" s="2"/>
      <c r="L767" s="2"/>
      <c r="M767" s="2"/>
      <c r="N767" s="2"/>
      <c r="O767" s="2"/>
      <c r="P767" s="2"/>
      <c r="Q767" s="2"/>
      <c r="R767" s="2"/>
      <c r="S767" s="2"/>
      <c r="T767" s="2"/>
      <c r="U767" s="2"/>
      <c r="V767" s="2"/>
      <c r="W767" s="2"/>
      <c r="X767" s="2"/>
      <c r="Y767" s="2"/>
      <c r="Z767" s="3"/>
      <c r="AA767" s="49"/>
      <c r="AB767" s="1"/>
    </row>
    <row r="768" customFormat="false" ht="15.75" hidden="false" customHeight="true" outlineLevel="0" collapsed="false">
      <c r="A768" s="1"/>
      <c r="B768" s="1"/>
      <c r="C768" s="1"/>
      <c r="D768" s="2"/>
      <c r="E768" s="2"/>
      <c r="F768" s="2"/>
      <c r="G768" s="2"/>
      <c r="H768" s="2"/>
      <c r="I768" s="2"/>
      <c r="J768" s="2"/>
      <c r="K768" s="2"/>
      <c r="L768" s="2"/>
      <c r="M768" s="2"/>
      <c r="N768" s="2"/>
      <c r="O768" s="2"/>
      <c r="P768" s="2"/>
      <c r="Q768" s="2"/>
      <c r="R768" s="2"/>
      <c r="S768" s="2"/>
      <c r="T768" s="2"/>
      <c r="U768" s="2"/>
      <c r="V768" s="2"/>
      <c r="W768" s="2"/>
      <c r="X768" s="2"/>
      <c r="Y768" s="2"/>
      <c r="Z768" s="3"/>
      <c r="AA768" s="49"/>
      <c r="AB768" s="1"/>
    </row>
    <row r="769" customFormat="false" ht="15.75" hidden="false" customHeight="true" outlineLevel="0" collapsed="false">
      <c r="A769" s="1"/>
      <c r="B769" s="1"/>
      <c r="C769" s="1"/>
      <c r="D769" s="2"/>
      <c r="E769" s="2"/>
      <c r="F769" s="2"/>
      <c r="G769" s="2"/>
      <c r="H769" s="2"/>
      <c r="I769" s="2"/>
      <c r="J769" s="2"/>
      <c r="K769" s="2"/>
      <c r="L769" s="2"/>
      <c r="M769" s="2"/>
      <c r="N769" s="2"/>
      <c r="O769" s="2"/>
      <c r="P769" s="2"/>
      <c r="Q769" s="2"/>
      <c r="R769" s="2"/>
      <c r="S769" s="2"/>
      <c r="T769" s="2"/>
      <c r="U769" s="2"/>
      <c r="V769" s="2"/>
      <c r="W769" s="2"/>
      <c r="X769" s="2"/>
      <c r="Y769" s="2"/>
      <c r="Z769" s="3"/>
      <c r="AA769" s="49"/>
      <c r="AB769" s="1"/>
    </row>
    <row r="770" customFormat="false" ht="15.75" hidden="false" customHeight="true" outlineLevel="0" collapsed="false">
      <c r="A770" s="1"/>
      <c r="B770" s="1"/>
      <c r="C770" s="1"/>
      <c r="D770" s="2"/>
      <c r="E770" s="2"/>
      <c r="F770" s="2"/>
      <c r="G770" s="2"/>
      <c r="H770" s="2"/>
      <c r="I770" s="2"/>
      <c r="J770" s="2"/>
      <c r="K770" s="2"/>
      <c r="L770" s="2"/>
      <c r="M770" s="2"/>
      <c r="N770" s="2"/>
      <c r="O770" s="2"/>
      <c r="P770" s="2"/>
      <c r="Q770" s="2"/>
      <c r="R770" s="2"/>
      <c r="S770" s="2"/>
      <c r="T770" s="2"/>
      <c r="U770" s="2"/>
      <c r="V770" s="2"/>
      <c r="W770" s="2"/>
      <c r="X770" s="2"/>
      <c r="Y770" s="2"/>
      <c r="Z770" s="3"/>
      <c r="AA770" s="49"/>
      <c r="AB770" s="1"/>
    </row>
    <row r="771" customFormat="false" ht="15.75" hidden="false" customHeight="true" outlineLevel="0" collapsed="false">
      <c r="A771" s="1"/>
      <c r="B771" s="1"/>
      <c r="C771" s="1"/>
      <c r="D771" s="2"/>
      <c r="E771" s="2"/>
      <c r="F771" s="2"/>
      <c r="G771" s="2"/>
      <c r="H771" s="2"/>
      <c r="I771" s="2"/>
      <c r="J771" s="2"/>
      <c r="K771" s="2"/>
      <c r="L771" s="2"/>
      <c r="M771" s="2"/>
      <c r="N771" s="2"/>
      <c r="O771" s="2"/>
      <c r="P771" s="2"/>
      <c r="Q771" s="2"/>
      <c r="R771" s="2"/>
      <c r="S771" s="2"/>
      <c r="T771" s="2"/>
      <c r="U771" s="2"/>
      <c r="V771" s="2"/>
      <c r="W771" s="2"/>
      <c r="X771" s="2"/>
      <c r="Y771" s="2"/>
      <c r="Z771" s="3"/>
      <c r="AA771" s="49"/>
      <c r="AB771" s="1"/>
    </row>
    <row r="772" customFormat="false" ht="15.75" hidden="false" customHeight="true" outlineLevel="0" collapsed="false">
      <c r="A772" s="1"/>
      <c r="B772" s="1"/>
      <c r="C772" s="1"/>
      <c r="D772" s="2"/>
      <c r="E772" s="2"/>
      <c r="F772" s="2"/>
      <c r="G772" s="2"/>
      <c r="H772" s="2"/>
      <c r="I772" s="2"/>
      <c r="J772" s="2"/>
      <c r="K772" s="2"/>
      <c r="L772" s="2"/>
      <c r="M772" s="2"/>
      <c r="N772" s="2"/>
      <c r="O772" s="2"/>
      <c r="P772" s="2"/>
      <c r="Q772" s="2"/>
      <c r="R772" s="2"/>
      <c r="S772" s="2"/>
      <c r="T772" s="2"/>
      <c r="U772" s="2"/>
      <c r="V772" s="2"/>
      <c r="W772" s="2"/>
      <c r="X772" s="2"/>
      <c r="Y772" s="2"/>
      <c r="Z772" s="3"/>
      <c r="AA772" s="49"/>
      <c r="AB772" s="1"/>
    </row>
    <row r="773" customFormat="false" ht="15.75" hidden="false" customHeight="true" outlineLevel="0" collapsed="false">
      <c r="A773" s="1"/>
      <c r="B773" s="1"/>
      <c r="C773" s="1"/>
      <c r="D773" s="2"/>
      <c r="E773" s="2"/>
      <c r="F773" s="2"/>
      <c r="G773" s="2"/>
      <c r="H773" s="2"/>
      <c r="I773" s="2"/>
      <c r="J773" s="2"/>
      <c r="K773" s="2"/>
      <c r="L773" s="2"/>
      <c r="M773" s="2"/>
      <c r="N773" s="2"/>
      <c r="O773" s="2"/>
      <c r="P773" s="2"/>
      <c r="Q773" s="2"/>
      <c r="R773" s="2"/>
      <c r="S773" s="2"/>
      <c r="T773" s="2"/>
      <c r="U773" s="2"/>
      <c r="V773" s="2"/>
      <c r="W773" s="2"/>
      <c r="X773" s="2"/>
      <c r="Y773" s="2"/>
      <c r="Z773" s="3"/>
      <c r="AA773" s="49"/>
      <c r="AB773" s="1"/>
    </row>
    <row r="774" customFormat="false" ht="15.75" hidden="false" customHeight="true" outlineLevel="0" collapsed="false">
      <c r="A774" s="1"/>
      <c r="B774" s="1"/>
      <c r="C774" s="1"/>
      <c r="D774" s="2"/>
      <c r="E774" s="2"/>
      <c r="F774" s="2"/>
      <c r="G774" s="2"/>
      <c r="H774" s="2"/>
      <c r="I774" s="2"/>
      <c r="J774" s="2"/>
      <c r="K774" s="2"/>
      <c r="L774" s="2"/>
      <c r="M774" s="2"/>
      <c r="N774" s="2"/>
      <c r="O774" s="2"/>
      <c r="P774" s="2"/>
      <c r="Q774" s="2"/>
      <c r="R774" s="2"/>
      <c r="S774" s="2"/>
      <c r="T774" s="2"/>
      <c r="U774" s="2"/>
      <c r="V774" s="2"/>
      <c r="W774" s="2"/>
      <c r="X774" s="2"/>
      <c r="Y774" s="2"/>
      <c r="Z774" s="3"/>
      <c r="AA774" s="49"/>
      <c r="AB774" s="1"/>
    </row>
    <row r="775" customFormat="false" ht="15.75" hidden="false" customHeight="true" outlineLevel="0" collapsed="false">
      <c r="A775" s="1"/>
      <c r="B775" s="1"/>
      <c r="C775" s="1"/>
      <c r="D775" s="2"/>
      <c r="E775" s="2"/>
      <c r="F775" s="2"/>
      <c r="G775" s="2"/>
      <c r="H775" s="2"/>
      <c r="I775" s="2"/>
      <c r="J775" s="2"/>
      <c r="K775" s="2"/>
      <c r="L775" s="2"/>
      <c r="M775" s="2"/>
      <c r="N775" s="2"/>
      <c r="O775" s="2"/>
      <c r="P775" s="2"/>
      <c r="Q775" s="2"/>
      <c r="R775" s="2"/>
      <c r="S775" s="2"/>
      <c r="T775" s="2"/>
      <c r="U775" s="2"/>
      <c r="V775" s="2"/>
      <c r="W775" s="2"/>
      <c r="X775" s="2"/>
      <c r="Y775" s="2"/>
      <c r="Z775" s="3"/>
      <c r="AA775" s="49"/>
      <c r="AB775" s="1"/>
    </row>
    <row r="776" customFormat="false" ht="15.75" hidden="false" customHeight="true" outlineLevel="0" collapsed="false">
      <c r="A776" s="1"/>
      <c r="B776" s="1"/>
      <c r="C776" s="1"/>
      <c r="D776" s="2"/>
      <c r="E776" s="2"/>
      <c r="F776" s="2"/>
      <c r="G776" s="2"/>
      <c r="H776" s="2"/>
      <c r="I776" s="2"/>
      <c r="J776" s="2"/>
      <c r="K776" s="2"/>
      <c r="L776" s="2"/>
      <c r="M776" s="2"/>
      <c r="N776" s="2"/>
      <c r="O776" s="2"/>
      <c r="P776" s="2"/>
      <c r="Q776" s="2"/>
      <c r="R776" s="2"/>
      <c r="S776" s="2"/>
      <c r="T776" s="2"/>
      <c r="U776" s="2"/>
      <c r="V776" s="2"/>
      <c r="W776" s="2"/>
      <c r="X776" s="2"/>
      <c r="Y776" s="2"/>
      <c r="Z776" s="3"/>
      <c r="AA776" s="49"/>
      <c r="AB776" s="1"/>
    </row>
    <row r="777" customFormat="false" ht="15.75" hidden="false" customHeight="true" outlineLevel="0" collapsed="false">
      <c r="A777" s="1"/>
      <c r="B777" s="1"/>
      <c r="C777" s="1"/>
      <c r="D777" s="2"/>
      <c r="E777" s="2"/>
      <c r="F777" s="2"/>
      <c r="G777" s="2"/>
      <c r="H777" s="2"/>
      <c r="I777" s="2"/>
      <c r="J777" s="2"/>
      <c r="K777" s="2"/>
      <c r="L777" s="2"/>
      <c r="M777" s="2"/>
      <c r="N777" s="2"/>
      <c r="O777" s="2"/>
      <c r="P777" s="2"/>
      <c r="Q777" s="2"/>
      <c r="R777" s="2"/>
      <c r="S777" s="2"/>
      <c r="T777" s="2"/>
      <c r="U777" s="2"/>
      <c r="V777" s="2"/>
      <c r="W777" s="2"/>
      <c r="X777" s="2"/>
      <c r="Y777" s="2"/>
      <c r="Z777" s="3"/>
      <c r="AA777" s="49"/>
      <c r="AB777" s="1"/>
    </row>
    <row r="778" customFormat="false" ht="15.75" hidden="false" customHeight="true" outlineLevel="0" collapsed="false">
      <c r="A778" s="1"/>
      <c r="B778" s="1"/>
      <c r="C778" s="1"/>
      <c r="D778" s="2"/>
      <c r="E778" s="2"/>
      <c r="F778" s="2"/>
      <c r="G778" s="2"/>
      <c r="H778" s="2"/>
      <c r="I778" s="2"/>
      <c r="J778" s="2"/>
      <c r="K778" s="2"/>
      <c r="L778" s="2"/>
      <c r="M778" s="2"/>
      <c r="N778" s="2"/>
      <c r="O778" s="2"/>
      <c r="P778" s="2"/>
      <c r="Q778" s="2"/>
      <c r="R778" s="2"/>
      <c r="S778" s="2"/>
      <c r="T778" s="2"/>
      <c r="U778" s="2"/>
      <c r="V778" s="2"/>
      <c r="W778" s="2"/>
      <c r="X778" s="2"/>
      <c r="Y778" s="2"/>
      <c r="Z778" s="3"/>
      <c r="AA778" s="49"/>
      <c r="AB778" s="1"/>
    </row>
    <row r="779" customFormat="false" ht="15.75" hidden="false" customHeight="true" outlineLevel="0" collapsed="false">
      <c r="A779" s="1"/>
      <c r="B779" s="1"/>
      <c r="C779" s="1"/>
      <c r="D779" s="2"/>
      <c r="E779" s="2"/>
      <c r="F779" s="2"/>
      <c r="G779" s="2"/>
      <c r="H779" s="2"/>
      <c r="I779" s="2"/>
      <c r="J779" s="2"/>
      <c r="K779" s="2"/>
      <c r="L779" s="2"/>
      <c r="M779" s="2"/>
      <c r="N779" s="2"/>
      <c r="O779" s="2"/>
      <c r="P779" s="2"/>
      <c r="Q779" s="2"/>
      <c r="R779" s="2"/>
      <c r="S779" s="2"/>
      <c r="T779" s="2"/>
      <c r="U779" s="2"/>
      <c r="V779" s="2"/>
      <c r="W779" s="2"/>
      <c r="X779" s="2"/>
      <c r="Y779" s="2"/>
      <c r="Z779" s="3"/>
      <c r="AA779" s="49"/>
      <c r="AB779" s="1"/>
    </row>
    <row r="780" customFormat="false" ht="15.75" hidden="false" customHeight="true" outlineLevel="0" collapsed="false">
      <c r="A780" s="1"/>
      <c r="B780" s="1"/>
      <c r="C780" s="1"/>
      <c r="D780" s="2"/>
      <c r="E780" s="2"/>
      <c r="F780" s="2"/>
      <c r="G780" s="2"/>
      <c r="H780" s="2"/>
      <c r="I780" s="2"/>
      <c r="J780" s="2"/>
      <c r="K780" s="2"/>
      <c r="L780" s="2"/>
      <c r="M780" s="2"/>
      <c r="N780" s="2"/>
      <c r="O780" s="2"/>
      <c r="P780" s="2"/>
      <c r="Q780" s="2"/>
      <c r="R780" s="2"/>
      <c r="S780" s="2"/>
      <c r="T780" s="2"/>
      <c r="U780" s="2"/>
      <c r="V780" s="2"/>
      <c r="W780" s="2"/>
      <c r="X780" s="2"/>
      <c r="Y780" s="2"/>
      <c r="Z780" s="3"/>
      <c r="AA780" s="49"/>
      <c r="AB780" s="1"/>
    </row>
    <row r="781" customFormat="false" ht="15.75" hidden="false" customHeight="true" outlineLevel="0" collapsed="false">
      <c r="A781" s="1"/>
      <c r="B781" s="1"/>
      <c r="C781" s="1"/>
      <c r="D781" s="2"/>
      <c r="E781" s="2"/>
      <c r="F781" s="2"/>
      <c r="G781" s="2"/>
      <c r="H781" s="2"/>
      <c r="I781" s="2"/>
      <c r="J781" s="2"/>
      <c r="K781" s="2"/>
      <c r="L781" s="2"/>
      <c r="M781" s="2"/>
      <c r="N781" s="2"/>
      <c r="O781" s="2"/>
      <c r="P781" s="2"/>
      <c r="Q781" s="2"/>
      <c r="R781" s="2"/>
      <c r="S781" s="2"/>
      <c r="T781" s="2"/>
      <c r="U781" s="2"/>
      <c r="V781" s="2"/>
      <c r="W781" s="2"/>
      <c r="X781" s="2"/>
      <c r="Y781" s="2"/>
      <c r="Z781" s="3"/>
      <c r="AA781" s="49"/>
      <c r="AB781" s="1"/>
    </row>
    <row r="782" customFormat="false" ht="15.75" hidden="false" customHeight="true" outlineLevel="0" collapsed="false">
      <c r="A782" s="1"/>
      <c r="B782" s="1"/>
      <c r="C782" s="1"/>
      <c r="D782" s="2"/>
      <c r="E782" s="2"/>
      <c r="F782" s="2"/>
      <c r="G782" s="2"/>
      <c r="H782" s="2"/>
      <c r="I782" s="2"/>
      <c r="J782" s="2"/>
      <c r="K782" s="2"/>
      <c r="L782" s="2"/>
      <c r="M782" s="2"/>
      <c r="N782" s="2"/>
      <c r="O782" s="2"/>
      <c r="P782" s="2"/>
      <c r="Q782" s="2"/>
      <c r="R782" s="2"/>
      <c r="S782" s="2"/>
      <c r="T782" s="2"/>
      <c r="U782" s="2"/>
      <c r="V782" s="2"/>
      <c r="W782" s="2"/>
      <c r="X782" s="2"/>
      <c r="Y782" s="2"/>
      <c r="Z782" s="3"/>
      <c r="AA782" s="49"/>
      <c r="AB782" s="1"/>
    </row>
    <row r="783" customFormat="false" ht="15.75" hidden="false" customHeight="true" outlineLevel="0" collapsed="false">
      <c r="A783" s="1"/>
      <c r="B783" s="1"/>
      <c r="C783" s="1"/>
      <c r="D783" s="2"/>
      <c r="E783" s="2"/>
      <c r="F783" s="2"/>
      <c r="G783" s="2"/>
      <c r="H783" s="2"/>
      <c r="I783" s="2"/>
      <c r="J783" s="2"/>
      <c r="K783" s="2"/>
      <c r="L783" s="2"/>
      <c r="M783" s="2"/>
      <c r="N783" s="2"/>
      <c r="O783" s="2"/>
      <c r="P783" s="2"/>
      <c r="Q783" s="2"/>
      <c r="R783" s="2"/>
      <c r="S783" s="2"/>
      <c r="T783" s="2"/>
      <c r="U783" s="2"/>
      <c r="V783" s="2"/>
      <c r="W783" s="2"/>
      <c r="X783" s="2"/>
      <c r="Y783" s="2"/>
      <c r="Z783" s="3"/>
      <c r="AA783" s="49"/>
      <c r="AB783" s="1"/>
    </row>
    <row r="784" customFormat="false" ht="15.75" hidden="false" customHeight="true" outlineLevel="0" collapsed="false">
      <c r="A784" s="1"/>
      <c r="B784" s="1"/>
      <c r="C784" s="1"/>
      <c r="D784" s="2"/>
      <c r="E784" s="2"/>
      <c r="F784" s="2"/>
      <c r="G784" s="2"/>
      <c r="H784" s="2"/>
      <c r="I784" s="2"/>
      <c r="J784" s="2"/>
      <c r="K784" s="2"/>
      <c r="L784" s="2"/>
      <c r="M784" s="2"/>
      <c r="N784" s="2"/>
      <c r="O784" s="2"/>
      <c r="P784" s="2"/>
      <c r="Q784" s="2"/>
      <c r="R784" s="2"/>
      <c r="S784" s="2"/>
      <c r="T784" s="2"/>
      <c r="U784" s="2"/>
      <c r="V784" s="2"/>
      <c r="W784" s="2"/>
      <c r="X784" s="2"/>
      <c r="Y784" s="2"/>
      <c r="Z784" s="3"/>
      <c r="AA784" s="49"/>
      <c r="AB784" s="1"/>
    </row>
    <row r="785" customFormat="false" ht="15.75" hidden="false" customHeight="true" outlineLevel="0" collapsed="false">
      <c r="A785" s="1"/>
      <c r="B785" s="1"/>
      <c r="C785" s="1"/>
      <c r="D785" s="2"/>
      <c r="E785" s="2"/>
      <c r="F785" s="2"/>
      <c r="G785" s="2"/>
      <c r="H785" s="2"/>
      <c r="I785" s="2"/>
      <c r="J785" s="2"/>
      <c r="K785" s="2"/>
      <c r="L785" s="2"/>
      <c r="M785" s="2"/>
      <c r="N785" s="2"/>
      <c r="O785" s="2"/>
      <c r="P785" s="2"/>
      <c r="Q785" s="2"/>
      <c r="R785" s="2"/>
      <c r="S785" s="2"/>
      <c r="T785" s="2"/>
      <c r="U785" s="2"/>
      <c r="V785" s="2"/>
      <c r="W785" s="2"/>
      <c r="X785" s="2"/>
      <c r="Y785" s="2"/>
      <c r="Z785" s="3"/>
      <c r="AA785" s="49"/>
      <c r="AB785" s="1"/>
    </row>
    <row r="786" customFormat="false" ht="15.75" hidden="false" customHeight="true" outlineLevel="0" collapsed="false">
      <c r="A786" s="1"/>
      <c r="B786" s="1"/>
      <c r="C786" s="1"/>
      <c r="D786" s="2"/>
      <c r="E786" s="2"/>
      <c r="F786" s="2"/>
      <c r="G786" s="2"/>
      <c r="H786" s="2"/>
      <c r="I786" s="2"/>
      <c r="J786" s="2"/>
      <c r="K786" s="2"/>
      <c r="L786" s="2"/>
      <c r="M786" s="2"/>
      <c r="N786" s="2"/>
      <c r="O786" s="2"/>
      <c r="P786" s="2"/>
      <c r="Q786" s="2"/>
      <c r="R786" s="2"/>
      <c r="S786" s="2"/>
      <c r="T786" s="2"/>
      <c r="U786" s="2"/>
      <c r="V786" s="2"/>
      <c r="W786" s="2"/>
      <c r="X786" s="2"/>
      <c r="Y786" s="2"/>
      <c r="Z786" s="3"/>
      <c r="AA786" s="49"/>
      <c r="AB786" s="1"/>
    </row>
    <row r="787" customFormat="false" ht="15.75" hidden="false" customHeight="true" outlineLevel="0" collapsed="false">
      <c r="A787" s="1"/>
      <c r="B787" s="1"/>
      <c r="C787" s="1"/>
      <c r="D787" s="2"/>
      <c r="E787" s="2"/>
      <c r="F787" s="2"/>
      <c r="G787" s="2"/>
      <c r="H787" s="2"/>
      <c r="I787" s="2"/>
      <c r="J787" s="2"/>
      <c r="K787" s="2"/>
      <c r="L787" s="2"/>
      <c r="M787" s="2"/>
      <c r="N787" s="2"/>
      <c r="O787" s="2"/>
      <c r="P787" s="2"/>
      <c r="Q787" s="2"/>
      <c r="R787" s="2"/>
      <c r="S787" s="2"/>
      <c r="T787" s="2"/>
      <c r="U787" s="2"/>
      <c r="V787" s="2"/>
      <c r="W787" s="2"/>
      <c r="X787" s="2"/>
      <c r="Y787" s="2"/>
      <c r="Z787" s="3"/>
      <c r="AA787" s="49"/>
      <c r="AB787" s="1"/>
    </row>
    <row r="788" customFormat="false" ht="15.75" hidden="false" customHeight="true" outlineLevel="0" collapsed="false">
      <c r="A788" s="1"/>
      <c r="B788" s="1"/>
      <c r="C788" s="1"/>
      <c r="D788" s="2"/>
      <c r="E788" s="2"/>
      <c r="F788" s="2"/>
      <c r="G788" s="2"/>
      <c r="H788" s="2"/>
      <c r="I788" s="2"/>
      <c r="J788" s="2"/>
      <c r="K788" s="2"/>
      <c r="L788" s="2"/>
      <c r="M788" s="2"/>
      <c r="N788" s="2"/>
      <c r="O788" s="2"/>
      <c r="P788" s="2"/>
      <c r="Q788" s="2"/>
      <c r="R788" s="2"/>
      <c r="S788" s="2"/>
      <c r="T788" s="2"/>
      <c r="U788" s="2"/>
      <c r="V788" s="2"/>
      <c r="W788" s="2"/>
      <c r="X788" s="2"/>
      <c r="Y788" s="2"/>
      <c r="Z788" s="3"/>
      <c r="AA788" s="49"/>
      <c r="AB788" s="1"/>
    </row>
    <row r="789" customFormat="false" ht="15.75" hidden="false" customHeight="true" outlineLevel="0" collapsed="false">
      <c r="A789" s="1"/>
      <c r="B789" s="1"/>
      <c r="C789" s="1"/>
      <c r="D789" s="2"/>
      <c r="E789" s="2"/>
      <c r="F789" s="2"/>
      <c r="G789" s="2"/>
      <c r="H789" s="2"/>
      <c r="I789" s="2"/>
      <c r="J789" s="2"/>
      <c r="K789" s="2"/>
      <c r="L789" s="2"/>
      <c r="M789" s="2"/>
      <c r="N789" s="2"/>
      <c r="O789" s="2"/>
      <c r="P789" s="2"/>
      <c r="Q789" s="2"/>
      <c r="R789" s="2"/>
      <c r="S789" s="2"/>
      <c r="T789" s="2"/>
      <c r="U789" s="2"/>
      <c r="V789" s="2"/>
      <c r="W789" s="2"/>
      <c r="X789" s="2"/>
      <c r="Y789" s="2"/>
      <c r="Z789" s="3"/>
      <c r="AA789" s="49"/>
      <c r="AB789" s="1"/>
    </row>
    <row r="790" customFormat="false" ht="15.75" hidden="false" customHeight="true" outlineLevel="0" collapsed="false">
      <c r="A790" s="1"/>
      <c r="B790" s="1"/>
      <c r="C790" s="1"/>
      <c r="D790" s="2"/>
      <c r="E790" s="2"/>
      <c r="F790" s="2"/>
      <c r="G790" s="2"/>
      <c r="H790" s="2"/>
      <c r="I790" s="2"/>
      <c r="J790" s="2"/>
      <c r="K790" s="2"/>
      <c r="L790" s="2"/>
      <c r="M790" s="2"/>
      <c r="N790" s="2"/>
      <c r="O790" s="2"/>
      <c r="P790" s="2"/>
      <c r="Q790" s="2"/>
      <c r="R790" s="2"/>
      <c r="S790" s="2"/>
      <c r="T790" s="2"/>
      <c r="U790" s="2"/>
      <c r="V790" s="2"/>
      <c r="W790" s="2"/>
      <c r="X790" s="2"/>
      <c r="Y790" s="2"/>
      <c r="Z790" s="3"/>
      <c r="AA790" s="49"/>
      <c r="AB790" s="1"/>
    </row>
    <row r="791" customFormat="false" ht="15.75" hidden="false" customHeight="true" outlineLevel="0" collapsed="false">
      <c r="A791" s="1"/>
      <c r="B791" s="1"/>
      <c r="C791" s="1"/>
      <c r="D791" s="2"/>
      <c r="E791" s="2"/>
      <c r="F791" s="2"/>
      <c r="G791" s="2"/>
      <c r="H791" s="2"/>
      <c r="I791" s="2"/>
      <c r="J791" s="2"/>
      <c r="K791" s="2"/>
      <c r="L791" s="2"/>
      <c r="M791" s="2"/>
      <c r="N791" s="2"/>
      <c r="O791" s="2"/>
      <c r="P791" s="2"/>
      <c r="Q791" s="2"/>
      <c r="R791" s="2"/>
      <c r="S791" s="2"/>
      <c r="T791" s="2"/>
      <c r="U791" s="2"/>
      <c r="V791" s="2"/>
      <c r="W791" s="2"/>
      <c r="X791" s="2"/>
      <c r="Y791" s="2"/>
      <c r="Z791" s="3"/>
      <c r="AA791" s="49"/>
      <c r="AB791" s="1"/>
    </row>
    <row r="792" customFormat="false" ht="15.75" hidden="false" customHeight="true" outlineLevel="0" collapsed="false">
      <c r="A792" s="1"/>
      <c r="B792" s="1"/>
      <c r="C792" s="1"/>
      <c r="D792" s="2"/>
      <c r="E792" s="2"/>
      <c r="F792" s="2"/>
      <c r="G792" s="2"/>
      <c r="H792" s="2"/>
      <c r="I792" s="2"/>
      <c r="J792" s="2"/>
      <c r="K792" s="2"/>
      <c r="L792" s="2"/>
      <c r="M792" s="2"/>
      <c r="N792" s="2"/>
      <c r="O792" s="2"/>
      <c r="P792" s="2"/>
      <c r="Q792" s="2"/>
      <c r="R792" s="2"/>
      <c r="S792" s="2"/>
      <c r="T792" s="2"/>
      <c r="U792" s="2"/>
      <c r="V792" s="2"/>
      <c r="W792" s="2"/>
      <c r="X792" s="2"/>
      <c r="Y792" s="2"/>
      <c r="Z792" s="3"/>
      <c r="AA792" s="49"/>
      <c r="AB792" s="1"/>
    </row>
    <row r="793" customFormat="false" ht="15.75" hidden="false" customHeight="true" outlineLevel="0" collapsed="false">
      <c r="A793" s="1"/>
      <c r="B793" s="1"/>
      <c r="C793" s="1"/>
      <c r="D793" s="2"/>
      <c r="E793" s="2"/>
      <c r="F793" s="2"/>
      <c r="G793" s="2"/>
      <c r="H793" s="2"/>
      <c r="I793" s="2"/>
      <c r="J793" s="2"/>
      <c r="K793" s="2"/>
      <c r="L793" s="2"/>
      <c r="M793" s="2"/>
      <c r="N793" s="2"/>
      <c r="O793" s="2"/>
      <c r="P793" s="2"/>
      <c r="Q793" s="2"/>
      <c r="R793" s="2"/>
      <c r="S793" s="2"/>
      <c r="T793" s="2"/>
      <c r="U793" s="2"/>
      <c r="V793" s="2"/>
      <c r="W793" s="2"/>
      <c r="X793" s="2"/>
      <c r="Y793" s="2"/>
      <c r="Z793" s="3"/>
      <c r="AA793" s="49"/>
      <c r="AB793" s="1"/>
    </row>
    <row r="794" customFormat="false" ht="15.75" hidden="false" customHeight="true" outlineLevel="0" collapsed="false">
      <c r="A794" s="1"/>
      <c r="B794" s="1"/>
      <c r="C794" s="1"/>
      <c r="D794" s="2"/>
      <c r="E794" s="2"/>
      <c r="F794" s="2"/>
      <c r="G794" s="2"/>
      <c r="H794" s="2"/>
      <c r="I794" s="2"/>
      <c r="J794" s="2"/>
      <c r="K794" s="2"/>
      <c r="L794" s="2"/>
      <c r="M794" s="2"/>
      <c r="N794" s="2"/>
      <c r="O794" s="2"/>
      <c r="P794" s="2"/>
      <c r="Q794" s="2"/>
      <c r="R794" s="2"/>
      <c r="S794" s="2"/>
      <c r="T794" s="2"/>
      <c r="U794" s="2"/>
      <c r="V794" s="2"/>
      <c r="W794" s="2"/>
      <c r="X794" s="2"/>
      <c r="Y794" s="2"/>
      <c r="Z794" s="3"/>
      <c r="AA794" s="49"/>
      <c r="AB794" s="1"/>
    </row>
    <row r="795" customFormat="false" ht="15.75" hidden="false" customHeight="true" outlineLevel="0" collapsed="false">
      <c r="A795" s="1"/>
      <c r="B795" s="1"/>
      <c r="C795" s="1"/>
      <c r="D795" s="2"/>
      <c r="E795" s="2"/>
      <c r="F795" s="2"/>
      <c r="G795" s="2"/>
      <c r="H795" s="2"/>
      <c r="I795" s="2"/>
      <c r="J795" s="2"/>
      <c r="K795" s="2"/>
      <c r="L795" s="2"/>
      <c r="M795" s="2"/>
      <c r="N795" s="2"/>
      <c r="O795" s="2"/>
      <c r="P795" s="2"/>
      <c r="Q795" s="2"/>
      <c r="R795" s="2"/>
      <c r="S795" s="2"/>
      <c r="T795" s="2"/>
      <c r="U795" s="2"/>
      <c r="V795" s="2"/>
      <c r="W795" s="2"/>
      <c r="X795" s="2"/>
      <c r="Y795" s="2"/>
      <c r="Z795" s="3"/>
      <c r="AA795" s="49"/>
      <c r="AB795" s="1"/>
    </row>
    <row r="796" customFormat="false" ht="15.75" hidden="false" customHeight="true" outlineLevel="0" collapsed="false">
      <c r="A796" s="1"/>
      <c r="B796" s="1"/>
      <c r="C796" s="1"/>
      <c r="D796" s="2"/>
      <c r="E796" s="2"/>
      <c r="F796" s="2"/>
      <c r="G796" s="2"/>
      <c r="H796" s="2"/>
      <c r="I796" s="2"/>
      <c r="J796" s="2"/>
      <c r="K796" s="2"/>
      <c r="L796" s="2"/>
      <c r="M796" s="2"/>
      <c r="N796" s="2"/>
      <c r="O796" s="2"/>
      <c r="P796" s="2"/>
      <c r="Q796" s="2"/>
      <c r="R796" s="2"/>
      <c r="S796" s="2"/>
      <c r="T796" s="2"/>
      <c r="U796" s="2"/>
      <c r="V796" s="2"/>
      <c r="W796" s="2"/>
      <c r="X796" s="2"/>
      <c r="Y796" s="2"/>
      <c r="Z796" s="3"/>
      <c r="AA796" s="49"/>
      <c r="AB796" s="1"/>
    </row>
    <row r="797" customFormat="false" ht="15.75" hidden="false" customHeight="true" outlineLevel="0" collapsed="false">
      <c r="A797" s="1"/>
      <c r="B797" s="1"/>
      <c r="C797" s="1"/>
      <c r="D797" s="2"/>
      <c r="E797" s="2"/>
      <c r="F797" s="2"/>
      <c r="G797" s="2"/>
      <c r="H797" s="2"/>
      <c r="I797" s="2"/>
      <c r="J797" s="2"/>
      <c r="K797" s="2"/>
      <c r="L797" s="2"/>
      <c r="M797" s="2"/>
      <c r="N797" s="2"/>
      <c r="O797" s="2"/>
      <c r="P797" s="2"/>
      <c r="Q797" s="2"/>
      <c r="R797" s="2"/>
      <c r="S797" s="2"/>
      <c r="T797" s="2"/>
      <c r="U797" s="2"/>
      <c r="V797" s="2"/>
      <c r="W797" s="2"/>
      <c r="X797" s="2"/>
      <c r="Y797" s="2"/>
      <c r="Z797" s="3"/>
      <c r="AA797" s="49"/>
      <c r="AB797" s="1"/>
    </row>
    <row r="798" customFormat="false" ht="15.75" hidden="false" customHeight="true" outlineLevel="0" collapsed="false">
      <c r="A798" s="1"/>
      <c r="B798" s="1"/>
      <c r="C798" s="1"/>
      <c r="D798" s="2"/>
      <c r="E798" s="2"/>
      <c r="F798" s="2"/>
      <c r="G798" s="2"/>
      <c r="H798" s="2"/>
      <c r="I798" s="2"/>
      <c r="J798" s="2"/>
      <c r="K798" s="2"/>
      <c r="L798" s="2"/>
      <c r="M798" s="2"/>
      <c r="N798" s="2"/>
      <c r="O798" s="2"/>
      <c r="P798" s="2"/>
      <c r="Q798" s="2"/>
      <c r="R798" s="2"/>
      <c r="S798" s="2"/>
      <c r="T798" s="2"/>
      <c r="U798" s="2"/>
      <c r="V798" s="2"/>
      <c r="W798" s="2"/>
      <c r="X798" s="2"/>
      <c r="Y798" s="2"/>
      <c r="Z798" s="3"/>
      <c r="AA798" s="49"/>
      <c r="AB798" s="1"/>
    </row>
    <row r="799" customFormat="false" ht="15.75" hidden="false" customHeight="true" outlineLevel="0" collapsed="false">
      <c r="A799" s="1"/>
      <c r="B799" s="1"/>
      <c r="C799" s="1"/>
      <c r="D799" s="2"/>
      <c r="E799" s="2"/>
      <c r="F799" s="2"/>
      <c r="G799" s="2"/>
      <c r="H799" s="2"/>
      <c r="I799" s="2"/>
      <c r="J799" s="2"/>
      <c r="K799" s="2"/>
      <c r="L799" s="2"/>
      <c r="M799" s="2"/>
      <c r="N799" s="2"/>
      <c r="O799" s="2"/>
      <c r="P799" s="2"/>
      <c r="Q799" s="2"/>
      <c r="R799" s="2"/>
      <c r="S799" s="2"/>
      <c r="T799" s="2"/>
      <c r="U799" s="2"/>
      <c r="V799" s="2"/>
      <c r="W799" s="2"/>
      <c r="X799" s="2"/>
      <c r="Y799" s="2"/>
      <c r="Z799" s="3"/>
      <c r="AA799" s="49"/>
      <c r="AB799" s="1"/>
    </row>
    <row r="800" customFormat="false" ht="15.75" hidden="false" customHeight="true" outlineLevel="0" collapsed="false">
      <c r="A800" s="1"/>
      <c r="B800" s="1"/>
      <c r="C800" s="1"/>
      <c r="D800" s="2"/>
      <c r="E800" s="2"/>
      <c r="F800" s="2"/>
      <c r="G800" s="2"/>
      <c r="H800" s="2"/>
      <c r="I800" s="2"/>
      <c r="J800" s="2"/>
      <c r="K800" s="2"/>
      <c r="L800" s="2"/>
      <c r="M800" s="2"/>
      <c r="N800" s="2"/>
      <c r="O800" s="2"/>
      <c r="P800" s="2"/>
      <c r="Q800" s="2"/>
      <c r="R800" s="2"/>
      <c r="S800" s="2"/>
      <c r="T800" s="2"/>
      <c r="U800" s="2"/>
      <c r="V800" s="2"/>
      <c r="W800" s="2"/>
      <c r="X800" s="2"/>
      <c r="Y800" s="2"/>
      <c r="Z800" s="3"/>
      <c r="AA800" s="49"/>
      <c r="AB800" s="1"/>
    </row>
    <row r="801" customFormat="false" ht="15.75" hidden="false" customHeight="true" outlineLevel="0" collapsed="false">
      <c r="A801" s="1"/>
      <c r="B801" s="1"/>
      <c r="C801" s="1"/>
      <c r="D801" s="2"/>
      <c r="E801" s="2"/>
      <c r="F801" s="2"/>
      <c r="G801" s="2"/>
      <c r="H801" s="2"/>
      <c r="I801" s="2"/>
      <c r="J801" s="2"/>
      <c r="K801" s="2"/>
      <c r="L801" s="2"/>
      <c r="M801" s="2"/>
      <c r="N801" s="2"/>
      <c r="O801" s="2"/>
      <c r="P801" s="2"/>
      <c r="Q801" s="2"/>
      <c r="R801" s="2"/>
      <c r="S801" s="2"/>
      <c r="T801" s="2"/>
      <c r="U801" s="2"/>
      <c r="V801" s="2"/>
      <c r="W801" s="2"/>
      <c r="X801" s="2"/>
      <c r="Y801" s="2"/>
      <c r="Z801" s="3"/>
      <c r="AA801" s="49"/>
      <c r="AB801" s="1"/>
    </row>
    <row r="802" customFormat="false" ht="15.75" hidden="false" customHeight="true" outlineLevel="0" collapsed="false">
      <c r="A802" s="1"/>
      <c r="B802" s="1"/>
      <c r="C802" s="1"/>
      <c r="D802" s="2"/>
      <c r="E802" s="2"/>
      <c r="F802" s="2"/>
      <c r="G802" s="2"/>
      <c r="H802" s="2"/>
      <c r="I802" s="2"/>
      <c r="J802" s="2"/>
      <c r="K802" s="2"/>
      <c r="L802" s="2"/>
      <c r="M802" s="2"/>
      <c r="N802" s="2"/>
      <c r="O802" s="2"/>
      <c r="P802" s="2"/>
      <c r="Q802" s="2"/>
      <c r="R802" s="2"/>
      <c r="S802" s="2"/>
      <c r="T802" s="2"/>
      <c r="U802" s="2"/>
      <c r="V802" s="2"/>
      <c r="W802" s="2"/>
      <c r="X802" s="2"/>
      <c r="Y802" s="2"/>
      <c r="Z802" s="3"/>
      <c r="AA802" s="49"/>
      <c r="AB802" s="1"/>
    </row>
    <row r="803" customFormat="false" ht="15.75" hidden="false" customHeight="true" outlineLevel="0" collapsed="false">
      <c r="A803" s="1"/>
      <c r="B803" s="1"/>
      <c r="C803" s="1"/>
      <c r="D803" s="2"/>
      <c r="E803" s="2"/>
      <c r="F803" s="2"/>
      <c r="G803" s="2"/>
      <c r="H803" s="2"/>
      <c r="I803" s="2"/>
      <c r="J803" s="2"/>
      <c r="K803" s="2"/>
      <c r="L803" s="2"/>
      <c r="M803" s="2"/>
      <c r="N803" s="2"/>
      <c r="O803" s="2"/>
      <c r="P803" s="2"/>
      <c r="Q803" s="2"/>
      <c r="R803" s="2"/>
      <c r="S803" s="2"/>
      <c r="T803" s="2"/>
      <c r="U803" s="2"/>
      <c r="V803" s="2"/>
      <c r="W803" s="2"/>
      <c r="X803" s="2"/>
      <c r="Y803" s="2"/>
      <c r="Z803" s="3"/>
      <c r="AA803" s="49"/>
      <c r="AB803" s="1"/>
    </row>
    <row r="804" customFormat="false" ht="15.75" hidden="false" customHeight="true" outlineLevel="0" collapsed="false">
      <c r="A804" s="1"/>
      <c r="B804" s="1"/>
      <c r="C804" s="1"/>
      <c r="D804" s="2"/>
      <c r="E804" s="2"/>
      <c r="F804" s="2"/>
      <c r="G804" s="2"/>
      <c r="H804" s="2"/>
      <c r="I804" s="2"/>
      <c r="J804" s="2"/>
      <c r="K804" s="2"/>
      <c r="L804" s="2"/>
      <c r="M804" s="2"/>
      <c r="N804" s="2"/>
      <c r="O804" s="2"/>
      <c r="P804" s="2"/>
      <c r="Q804" s="2"/>
      <c r="R804" s="2"/>
      <c r="S804" s="2"/>
      <c r="T804" s="2"/>
      <c r="U804" s="2"/>
      <c r="V804" s="2"/>
      <c r="W804" s="2"/>
      <c r="X804" s="2"/>
      <c r="Y804" s="2"/>
      <c r="Z804" s="3"/>
      <c r="AA804" s="49"/>
      <c r="AB804" s="1"/>
    </row>
    <row r="805" customFormat="false" ht="15.75" hidden="false" customHeight="true" outlineLevel="0" collapsed="false">
      <c r="A805" s="1"/>
      <c r="B805" s="1"/>
      <c r="C805" s="1"/>
      <c r="D805" s="2"/>
      <c r="E805" s="2"/>
      <c r="F805" s="2"/>
      <c r="G805" s="2"/>
      <c r="H805" s="2"/>
      <c r="I805" s="2"/>
      <c r="J805" s="2"/>
      <c r="K805" s="2"/>
      <c r="L805" s="2"/>
      <c r="M805" s="2"/>
      <c r="N805" s="2"/>
      <c r="O805" s="2"/>
      <c r="P805" s="2"/>
      <c r="Q805" s="2"/>
      <c r="R805" s="2"/>
      <c r="S805" s="2"/>
      <c r="T805" s="2"/>
      <c r="U805" s="2"/>
      <c r="V805" s="2"/>
      <c r="W805" s="2"/>
      <c r="X805" s="2"/>
      <c r="Y805" s="2"/>
      <c r="Z805" s="3"/>
      <c r="AA805" s="49"/>
      <c r="AB805" s="1"/>
    </row>
    <row r="806" customFormat="false" ht="15.75" hidden="false" customHeight="true" outlineLevel="0" collapsed="false">
      <c r="A806" s="1"/>
      <c r="B806" s="1"/>
      <c r="C806" s="1"/>
      <c r="D806" s="2"/>
      <c r="E806" s="2"/>
      <c r="F806" s="2"/>
      <c r="G806" s="2"/>
      <c r="H806" s="2"/>
      <c r="I806" s="2"/>
      <c r="J806" s="2"/>
      <c r="K806" s="2"/>
      <c r="L806" s="2"/>
      <c r="M806" s="2"/>
      <c r="N806" s="2"/>
      <c r="O806" s="2"/>
      <c r="P806" s="2"/>
      <c r="Q806" s="2"/>
      <c r="R806" s="2"/>
      <c r="S806" s="2"/>
      <c r="T806" s="2"/>
      <c r="U806" s="2"/>
      <c r="V806" s="2"/>
      <c r="W806" s="2"/>
      <c r="X806" s="2"/>
      <c r="Y806" s="2"/>
      <c r="Z806" s="3"/>
      <c r="AA806" s="49"/>
      <c r="AB806" s="1"/>
    </row>
    <row r="807" customFormat="false" ht="15.75" hidden="false" customHeight="true" outlineLevel="0" collapsed="false">
      <c r="A807" s="1"/>
      <c r="B807" s="1"/>
      <c r="C807" s="1"/>
      <c r="D807" s="2"/>
      <c r="E807" s="2"/>
      <c r="F807" s="2"/>
      <c r="G807" s="2"/>
      <c r="H807" s="2"/>
      <c r="I807" s="2"/>
      <c r="J807" s="2"/>
      <c r="K807" s="2"/>
      <c r="L807" s="2"/>
      <c r="M807" s="2"/>
      <c r="N807" s="2"/>
      <c r="O807" s="2"/>
      <c r="P807" s="2"/>
      <c r="Q807" s="2"/>
      <c r="R807" s="2"/>
      <c r="S807" s="2"/>
      <c r="T807" s="2"/>
      <c r="U807" s="2"/>
      <c r="V807" s="2"/>
      <c r="W807" s="2"/>
      <c r="X807" s="2"/>
      <c r="Y807" s="2"/>
      <c r="Z807" s="3"/>
      <c r="AA807" s="49"/>
      <c r="AB807" s="1"/>
    </row>
    <row r="808" customFormat="false" ht="15.75" hidden="false" customHeight="true" outlineLevel="0" collapsed="false">
      <c r="A808" s="1"/>
      <c r="B808" s="1"/>
      <c r="C808" s="1"/>
      <c r="D808" s="2"/>
      <c r="E808" s="2"/>
      <c r="F808" s="2"/>
      <c r="G808" s="2"/>
      <c r="H808" s="2"/>
      <c r="I808" s="2"/>
      <c r="J808" s="2"/>
      <c r="K808" s="2"/>
      <c r="L808" s="2"/>
      <c r="M808" s="2"/>
      <c r="N808" s="2"/>
      <c r="O808" s="2"/>
      <c r="P808" s="2"/>
      <c r="Q808" s="2"/>
      <c r="R808" s="2"/>
      <c r="S808" s="2"/>
      <c r="T808" s="2"/>
      <c r="U808" s="2"/>
      <c r="V808" s="2"/>
      <c r="W808" s="2"/>
      <c r="X808" s="2"/>
      <c r="Y808" s="2"/>
      <c r="Z808" s="3"/>
      <c r="AA808" s="49"/>
      <c r="AB808" s="1"/>
    </row>
    <row r="809" customFormat="false" ht="15.75" hidden="false" customHeight="true" outlineLevel="0" collapsed="false">
      <c r="A809" s="1"/>
      <c r="B809" s="1"/>
      <c r="C809" s="1"/>
      <c r="D809" s="2"/>
      <c r="E809" s="2"/>
      <c r="F809" s="2"/>
      <c r="G809" s="2"/>
      <c r="H809" s="2"/>
      <c r="I809" s="2"/>
      <c r="J809" s="2"/>
      <c r="K809" s="2"/>
      <c r="L809" s="2"/>
      <c r="M809" s="2"/>
      <c r="N809" s="2"/>
      <c r="O809" s="2"/>
      <c r="P809" s="2"/>
      <c r="Q809" s="2"/>
      <c r="R809" s="2"/>
      <c r="S809" s="2"/>
      <c r="T809" s="2"/>
      <c r="U809" s="2"/>
      <c r="V809" s="2"/>
      <c r="W809" s="2"/>
      <c r="X809" s="2"/>
      <c r="Y809" s="2"/>
      <c r="Z809" s="3"/>
      <c r="AA809" s="49"/>
      <c r="AB809" s="1"/>
    </row>
    <row r="810" customFormat="false" ht="15.75" hidden="false" customHeight="true" outlineLevel="0" collapsed="false">
      <c r="A810" s="1"/>
      <c r="B810" s="1"/>
      <c r="C810" s="1"/>
      <c r="D810" s="2"/>
      <c r="E810" s="2"/>
      <c r="F810" s="2"/>
      <c r="G810" s="2"/>
      <c r="H810" s="2"/>
      <c r="I810" s="2"/>
      <c r="J810" s="2"/>
      <c r="K810" s="2"/>
      <c r="L810" s="2"/>
      <c r="M810" s="2"/>
      <c r="N810" s="2"/>
      <c r="O810" s="2"/>
      <c r="P810" s="2"/>
      <c r="Q810" s="2"/>
      <c r="R810" s="2"/>
      <c r="S810" s="2"/>
      <c r="T810" s="2"/>
      <c r="U810" s="2"/>
      <c r="V810" s="2"/>
      <c r="W810" s="2"/>
      <c r="X810" s="2"/>
      <c r="Y810" s="2"/>
      <c r="Z810" s="3"/>
      <c r="AA810" s="49"/>
      <c r="AB810" s="1"/>
    </row>
    <row r="811" customFormat="false" ht="15.75" hidden="false" customHeight="true" outlineLevel="0" collapsed="false">
      <c r="A811" s="1"/>
      <c r="B811" s="1"/>
      <c r="C811" s="1"/>
      <c r="D811" s="2"/>
      <c r="E811" s="2"/>
      <c r="F811" s="2"/>
      <c r="G811" s="2"/>
      <c r="H811" s="2"/>
      <c r="I811" s="2"/>
      <c r="J811" s="2"/>
      <c r="K811" s="2"/>
      <c r="L811" s="2"/>
      <c r="M811" s="2"/>
      <c r="N811" s="2"/>
      <c r="O811" s="2"/>
      <c r="P811" s="2"/>
      <c r="Q811" s="2"/>
      <c r="R811" s="2"/>
      <c r="S811" s="2"/>
      <c r="T811" s="2"/>
      <c r="U811" s="2"/>
      <c r="V811" s="2"/>
      <c r="W811" s="2"/>
      <c r="X811" s="2"/>
      <c r="Y811" s="2"/>
      <c r="Z811" s="3"/>
      <c r="AA811" s="49"/>
      <c r="AB811" s="1"/>
    </row>
    <row r="812" customFormat="false" ht="15.75" hidden="false" customHeight="true" outlineLevel="0" collapsed="false">
      <c r="A812" s="1"/>
      <c r="B812" s="1"/>
      <c r="C812" s="1"/>
      <c r="D812" s="2"/>
      <c r="E812" s="2"/>
      <c r="F812" s="2"/>
      <c r="G812" s="2"/>
      <c r="H812" s="2"/>
      <c r="I812" s="2"/>
      <c r="J812" s="2"/>
      <c r="K812" s="2"/>
      <c r="L812" s="2"/>
      <c r="M812" s="2"/>
      <c r="N812" s="2"/>
      <c r="O812" s="2"/>
      <c r="P812" s="2"/>
      <c r="Q812" s="2"/>
      <c r="R812" s="2"/>
      <c r="S812" s="2"/>
      <c r="T812" s="2"/>
      <c r="U812" s="2"/>
      <c r="V812" s="2"/>
      <c r="W812" s="2"/>
      <c r="X812" s="2"/>
      <c r="Y812" s="2"/>
      <c r="Z812" s="3"/>
      <c r="AA812" s="49"/>
      <c r="AB812" s="1"/>
    </row>
    <row r="813" customFormat="false" ht="15.75" hidden="false" customHeight="true" outlineLevel="0" collapsed="false">
      <c r="A813" s="1"/>
      <c r="B813" s="1"/>
      <c r="C813" s="1"/>
      <c r="D813" s="2"/>
      <c r="E813" s="2"/>
      <c r="F813" s="2"/>
      <c r="G813" s="2"/>
      <c r="H813" s="2"/>
      <c r="I813" s="2"/>
      <c r="J813" s="2"/>
      <c r="K813" s="2"/>
      <c r="L813" s="2"/>
      <c r="M813" s="2"/>
      <c r="N813" s="2"/>
      <c r="O813" s="2"/>
      <c r="P813" s="2"/>
      <c r="Q813" s="2"/>
      <c r="R813" s="2"/>
      <c r="S813" s="2"/>
      <c r="T813" s="2"/>
      <c r="U813" s="2"/>
      <c r="V813" s="2"/>
      <c r="W813" s="2"/>
      <c r="X813" s="2"/>
      <c r="Y813" s="2"/>
      <c r="Z813" s="3"/>
      <c r="AA813" s="49"/>
      <c r="AB813" s="1"/>
    </row>
    <row r="814" customFormat="false" ht="15.75" hidden="false" customHeight="true" outlineLevel="0" collapsed="false">
      <c r="A814" s="1"/>
      <c r="B814" s="1"/>
      <c r="C814" s="1"/>
      <c r="D814" s="2"/>
      <c r="E814" s="2"/>
      <c r="F814" s="2"/>
      <c r="G814" s="2"/>
      <c r="H814" s="2"/>
      <c r="I814" s="2"/>
      <c r="J814" s="2"/>
      <c r="K814" s="2"/>
      <c r="L814" s="2"/>
      <c r="M814" s="2"/>
      <c r="N814" s="2"/>
      <c r="O814" s="2"/>
      <c r="P814" s="2"/>
      <c r="Q814" s="2"/>
      <c r="R814" s="2"/>
      <c r="S814" s="2"/>
      <c r="T814" s="2"/>
      <c r="U814" s="2"/>
      <c r="V814" s="2"/>
      <c r="W814" s="2"/>
      <c r="X814" s="2"/>
      <c r="Y814" s="2"/>
      <c r="Z814" s="3"/>
      <c r="AA814" s="49"/>
      <c r="AB814" s="1"/>
    </row>
    <row r="815" customFormat="false" ht="15.75" hidden="false" customHeight="true" outlineLevel="0" collapsed="false">
      <c r="A815" s="1"/>
      <c r="B815" s="1"/>
      <c r="C815" s="1"/>
      <c r="D815" s="2"/>
      <c r="E815" s="2"/>
      <c r="F815" s="2"/>
      <c r="G815" s="2"/>
      <c r="H815" s="2"/>
      <c r="I815" s="2"/>
      <c r="J815" s="2"/>
      <c r="K815" s="2"/>
      <c r="L815" s="2"/>
      <c r="M815" s="2"/>
      <c r="N815" s="2"/>
      <c r="O815" s="2"/>
      <c r="P815" s="2"/>
      <c r="Q815" s="2"/>
      <c r="R815" s="2"/>
      <c r="S815" s="2"/>
      <c r="T815" s="2"/>
      <c r="U815" s="2"/>
      <c r="V815" s="2"/>
      <c r="W815" s="2"/>
      <c r="X815" s="2"/>
      <c r="Y815" s="2"/>
      <c r="Z815" s="3"/>
      <c r="AA815" s="49"/>
      <c r="AB815" s="1"/>
    </row>
    <row r="816" customFormat="false" ht="15.75" hidden="false" customHeight="true" outlineLevel="0" collapsed="false">
      <c r="A816" s="1"/>
      <c r="B816" s="1"/>
      <c r="C816" s="1"/>
      <c r="D816" s="2"/>
      <c r="E816" s="2"/>
      <c r="F816" s="2"/>
      <c r="G816" s="2"/>
      <c r="H816" s="2"/>
      <c r="I816" s="2"/>
      <c r="J816" s="2"/>
      <c r="K816" s="2"/>
      <c r="L816" s="2"/>
      <c r="M816" s="2"/>
      <c r="N816" s="2"/>
      <c r="O816" s="2"/>
      <c r="P816" s="2"/>
      <c r="Q816" s="2"/>
      <c r="R816" s="2"/>
      <c r="S816" s="2"/>
      <c r="T816" s="2"/>
      <c r="U816" s="2"/>
      <c r="V816" s="2"/>
      <c r="W816" s="2"/>
      <c r="X816" s="2"/>
      <c r="Y816" s="2"/>
      <c r="Z816" s="3"/>
      <c r="AA816" s="49"/>
      <c r="AB816" s="1"/>
    </row>
    <row r="817" customFormat="false" ht="15.75" hidden="false" customHeight="true" outlineLevel="0" collapsed="false">
      <c r="A817" s="1"/>
      <c r="B817" s="1"/>
      <c r="C817" s="1"/>
      <c r="D817" s="2"/>
      <c r="E817" s="2"/>
      <c r="F817" s="2"/>
      <c r="G817" s="2"/>
      <c r="H817" s="2"/>
      <c r="I817" s="2"/>
      <c r="J817" s="2"/>
      <c r="K817" s="2"/>
      <c r="L817" s="2"/>
      <c r="M817" s="2"/>
      <c r="N817" s="2"/>
      <c r="O817" s="2"/>
      <c r="P817" s="2"/>
      <c r="Q817" s="2"/>
      <c r="R817" s="2"/>
      <c r="S817" s="2"/>
      <c r="T817" s="2"/>
      <c r="U817" s="2"/>
      <c r="V817" s="2"/>
      <c r="W817" s="2"/>
      <c r="X817" s="2"/>
      <c r="Y817" s="2"/>
      <c r="Z817" s="3"/>
      <c r="AA817" s="49"/>
      <c r="AB817" s="1"/>
    </row>
    <row r="818" customFormat="false" ht="15.75" hidden="false" customHeight="true" outlineLevel="0" collapsed="false">
      <c r="A818" s="1"/>
      <c r="B818" s="1"/>
      <c r="C818" s="1"/>
      <c r="D818" s="2"/>
      <c r="E818" s="2"/>
      <c r="F818" s="2"/>
      <c r="G818" s="2"/>
      <c r="H818" s="2"/>
      <c r="I818" s="2"/>
      <c r="J818" s="2"/>
      <c r="K818" s="2"/>
      <c r="L818" s="2"/>
      <c r="M818" s="2"/>
      <c r="N818" s="2"/>
      <c r="O818" s="2"/>
      <c r="P818" s="2"/>
      <c r="Q818" s="2"/>
      <c r="R818" s="2"/>
      <c r="S818" s="2"/>
      <c r="T818" s="2"/>
      <c r="U818" s="2"/>
      <c r="V818" s="2"/>
      <c r="W818" s="2"/>
      <c r="X818" s="2"/>
      <c r="Y818" s="2"/>
      <c r="Z818" s="3"/>
      <c r="AA818" s="49"/>
      <c r="AB818" s="1"/>
    </row>
    <row r="819" customFormat="false" ht="15.75" hidden="false" customHeight="true" outlineLevel="0" collapsed="false">
      <c r="A819" s="1"/>
      <c r="B819" s="1"/>
      <c r="C819" s="1"/>
      <c r="D819" s="2"/>
      <c r="E819" s="2"/>
      <c r="F819" s="2"/>
      <c r="G819" s="2"/>
      <c r="H819" s="2"/>
      <c r="I819" s="2"/>
      <c r="J819" s="2"/>
      <c r="K819" s="2"/>
      <c r="L819" s="2"/>
      <c r="M819" s="2"/>
      <c r="N819" s="2"/>
      <c r="O819" s="2"/>
      <c r="P819" s="2"/>
      <c r="Q819" s="2"/>
      <c r="R819" s="2"/>
      <c r="S819" s="2"/>
      <c r="T819" s="2"/>
      <c r="U819" s="2"/>
      <c r="V819" s="2"/>
      <c r="W819" s="2"/>
      <c r="X819" s="2"/>
      <c r="Y819" s="2"/>
      <c r="Z819" s="3"/>
      <c r="AA819" s="49"/>
      <c r="AB819" s="1"/>
    </row>
    <row r="820" customFormat="false" ht="15.75" hidden="false" customHeight="true" outlineLevel="0" collapsed="false">
      <c r="A820" s="1"/>
      <c r="B820" s="1"/>
      <c r="C820" s="1"/>
      <c r="D820" s="2"/>
      <c r="E820" s="2"/>
      <c r="F820" s="2"/>
      <c r="G820" s="2"/>
      <c r="H820" s="2"/>
      <c r="I820" s="2"/>
      <c r="J820" s="2"/>
      <c r="K820" s="2"/>
      <c r="L820" s="2"/>
      <c r="M820" s="2"/>
      <c r="N820" s="2"/>
      <c r="O820" s="2"/>
      <c r="P820" s="2"/>
      <c r="Q820" s="2"/>
      <c r="R820" s="2"/>
      <c r="S820" s="2"/>
      <c r="T820" s="2"/>
      <c r="U820" s="2"/>
      <c r="V820" s="2"/>
      <c r="W820" s="2"/>
      <c r="X820" s="2"/>
      <c r="Y820" s="2"/>
      <c r="Z820" s="3"/>
      <c r="AA820" s="49"/>
      <c r="AB820" s="1"/>
    </row>
    <row r="821" customFormat="false" ht="15.75" hidden="false" customHeight="true" outlineLevel="0" collapsed="false">
      <c r="A821" s="1"/>
      <c r="B821" s="1"/>
      <c r="C821" s="1"/>
      <c r="D821" s="2"/>
      <c r="E821" s="2"/>
      <c r="F821" s="2"/>
      <c r="G821" s="2"/>
      <c r="H821" s="2"/>
      <c r="I821" s="2"/>
      <c r="J821" s="2"/>
      <c r="K821" s="2"/>
      <c r="L821" s="2"/>
      <c r="M821" s="2"/>
      <c r="N821" s="2"/>
      <c r="O821" s="2"/>
      <c r="P821" s="2"/>
      <c r="Q821" s="2"/>
      <c r="R821" s="2"/>
      <c r="S821" s="2"/>
      <c r="T821" s="2"/>
      <c r="U821" s="2"/>
      <c r="V821" s="2"/>
      <c r="W821" s="2"/>
      <c r="X821" s="2"/>
      <c r="Y821" s="2"/>
      <c r="Z821" s="3"/>
      <c r="AA821" s="49"/>
      <c r="AB821" s="1"/>
    </row>
    <row r="822" customFormat="false" ht="15.75" hidden="false" customHeight="true" outlineLevel="0" collapsed="false">
      <c r="A822" s="1"/>
      <c r="B822" s="1"/>
      <c r="C822" s="1"/>
      <c r="D822" s="2"/>
      <c r="E822" s="2"/>
      <c r="F822" s="2"/>
      <c r="G822" s="2"/>
      <c r="H822" s="2"/>
      <c r="I822" s="2"/>
      <c r="J822" s="2"/>
      <c r="K822" s="2"/>
      <c r="L822" s="2"/>
      <c r="M822" s="2"/>
      <c r="N822" s="2"/>
      <c r="O822" s="2"/>
      <c r="P822" s="2"/>
      <c r="Q822" s="2"/>
      <c r="R822" s="2"/>
      <c r="S822" s="2"/>
      <c r="T822" s="2"/>
      <c r="U822" s="2"/>
      <c r="V822" s="2"/>
      <c r="W822" s="2"/>
      <c r="X822" s="2"/>
      <c r="Y822" s="2"/>
      <c r="Z822" s="3"/>
      <c r="AA822" s="49"/>
      <c r="AB822" s="1"/>
    </row>
    <row r="823" customFormat="false" ht="15.75" hidden="false" customHeight="true" outlineLevel="0" collapsed="false">
      <c r="A823" s="1"/>
      <c r="B823" s="1"/>
      <c r="C823" s="1"/>
      <c r="D823" s="2"/>
      <c r="E823" s="2"/>
      <c r="F823" s="2"/>
      <c r="G823" s="2"/>
      <c r="H823" s="2"/>
      <c r="I823" s="2"/>
      <c r="J823" s="2"/>
      <c r="K823" s="2"/>
      <c r="L823" s="2"/>
      <c r="M823" s="2"/>
      <c r="N823" s="2"/>
      <c r="O823" s="2"/>
      <c r="P823" s="2"/>
      <c r="Q823" s="2"/>
      <c r="R823" s="2"/>
      <c r="S823" s="2"/>
      <c r="T823" s="2"/>
      <c r="U823" s="2"/>
      <c r="V823" s="2"/>
      <c r="W823" s="2"/>
      <c r="X823" s="2"/>
      <c r="Y823" s="2"/>
      <c r="Z823" s="3"/>
      <c r="AA823" s="49"/>
      <c r="AB823" s="1"/>
    </row>
    <row r="824" customFormat="false" ht="15.75" hidden="false" customHeight="true" outlineLevel="0" collapsed="false">
      <c r="A824" s="1"/>
      <c r="B824" s="1"/>
      <c r="C824" s="1"/>
      <c r="D824" s="2"/>
      <c r="E824" s="2"/>
      <c r="F824" s="2"/>
      <c r="G824" s="2"/>
      <c r="H824" s="2"/>
      <c r="I824" s="2"/>
      <c r="J824" s="2"/>
      <c r="K824" s="2"/>
      <c r="L824" s="2"/>
      <c r="M824" s="2"/>
      <c r="N824" s="2"/>
      <c r="O824" s="2"/>
      <c r="P824" s="2"/>
      <c r="Q824" s="2"/>
      <c r="R824" s="2"/>
      <c r="S824" s="2"/>
      <c r="T824" s="2"/>
      <c r="U824" s="2"/>
      <c r="V824" s="2"/>
      <c r="W824" s="2"/>
      <c r="X824" s="2"/>
      <c r="Y824" s="2"/>
      <c r="Z824" s="3"/>
      <c r="AA824" s="49"/>
      <c r="AB824" s="1"/>
    </row>
    <row r="825" customFormat="false" ht="15.75" hidden="false" customHeight="true" outlineLevel="0" collapsed="false">
      <c r="A825" s="1"/>
      <c r="B825" s="1"/>
      <c r="C825" s="1"/>
      <c r="D825" s="2"/>
      <c r="E825" s="2"/>
      <c r="F825" s="2"/>
      <c r="G825" s="2"/>
      <c r="H825" s="2"/>
      <c r="I825" s="2"/>
      <c r="J825" s="2"/>
      <c r="K825" s="2"/>
      <c r="L825" s="2"/>
      <c r="M825" s="2"/>
      <c r="N825" s="2"/>
      <c r="O825" s="2"/>
      <c r="P825" s="2"/>
      <c r="Q825" s="2"/>
      <c r="R825" s="2"/>
      <c r="S825" s="2"/>
      <c r="T825" s="2"/>
      <c r="U825" s="2"/>
      <c r="V825" s="2"/>
      <c r="W825" s="2"/>
      <c r="X825" s="2"/>
      <c r="Y825" s="2"/>
      <c r="Z825" s="3"/>
      <c r="AA825" s="49"/>
      <c r="AB825" s="1"/>
    </row>
    <row r="826" customFormat="false" ht="15.75" hidden="false" customHeight="true" outlineLevel="0" collapsed="false">
      <c r="A826" s="1"/>
      <c r="B826" s="1"/>
      <c r="C826" s="1"/>
      <c r="D826" s="2"/>
      <c r="E826" s="2"/>
      <c r="F826" s="2"/>
      <c r="G826" s="2"/>
      <c r="H826" s="2"/>
      <c r="I826" s="2"/>
      <c r="J826" s="2"/>
      <c r="K826" s="2"/>
      <c r="L826" s="2"/>
      <c r="M826" s="2"/>
      <c r="N826" s="2"/>
      <c r="O826" s="2"/>
      <c r="P826" s="2"/>
      <c r="Q826" s="2"/>
      <c r="R826" s="2"/>
      <c r="S826" s="2"/>
      <c r="T826" s="2"/>
      <c r="U826" s="2"/>
      <c r="V826" s="2"/>
      <c r="W826" s="2"/>
      <c r="X826" s="2"/>
      <c r="Y826" s="2"/>
      <c r="Z826" s="3"/>
      <c r="AA826" s="49"/>
      <c r="AB826" s="1"/>
    </row>
    <row r="827" customFormat="false" ht="15.75" hidden="false" customHeight="true" outlineLevel="0" collapsed="false">
      <c r="A827" s="1"/>
      <c r="B827" s="1"/>
      <c r="C827" s="1"/>
      <c r="D827" s="2"/>
      <c r="E827" s="2"/>
      <c r="F827" s="2"/>
      <c r="G827" s="2"/>
      <c r="H827" s="2"/>
      <c r="I827" s="2"/>
      <c r="J827" s="2"/>
      <c r="K827" s="2"/>
      <c r="L827" s="2"/>
      <c r="M827" s="2"/>
      <c r="N827" s="2"/>
      <c r="O827" s="2"/>
      <c r="P827" s="2"/>
      <c r="Q827" s="2"/>
      <c r="R827" s="2"/>
      <c r="S827" s="2"/>
      <c r="T827" s="2"/>
      <c r="U827" s="2"/>
      <c r="V827" s="2"/>
      <c r="W827" s="2"/>
      <c r="X827" s="2"/>
      <c r="Y827" s="2"/>
      <c r="Z827" s="3"/>
      <c r="AA827" s="49"/>
      <c r="AB827" s="1"/>
    </row>
    <row r="828" customFormat="false" ht="15.75" hidden="false" customHeight="true" outlineLevel="0" collapsed="false">
      <c r="A828" s="1"/>
      <c r="B828" s="1"/>
      <c r="C828" s="1"/>
      <c r="D828" s="2"/>
      <c r="E828" s="2"/>
      <c r="F828" s="2"/>
      <c r="G828" s="2"/>
      <c r="H828" s="2"/>
      <c r="I828" s="2"/>
      <c r="J828" s="2"/>
      <c r="K828" s="2"/>
      <c r="L828" s="2"/>
      <c r="M828" s="2"/>
      <c r="N828" s="2"/>
      <c r="O828" s="2"/>
      <c r="P828" s="2"/>
      <c r="Q828" s="2"/>
      <c r="R828" s="2"/>
      <c r="S828" s="2"/>
      <c r="T828" s="2"/>
      <c r="U828" s="2"/>
      <c r="V828" s="2"/>
      <c r="W828" s="2"/>
      <c r="X828" s="2"/>
      <c r="Y828" s="2"/>
      <c r="Z828" s="3"/>
      <c r="AA828" s="49"/>
      <c r="AB828" s="1"/>
    </row>
    <row r="829" customFormat="false" ht="15.75" hidden="false" customHeight="true" outlineLevel="0" collapsed="false">
      <c r="A829" s="1"/>
      <c r="B829" s="1"/>
      <c r="C829" s="1"/>
      <c r="D829" s="2"/>
      <c r="E829" s="2"/>
      <c r="F829" s="2"/>
      <c r="G829" s="2"/>
      <c r="H829" s="2"/>
      <c r="I829" s="2"/>
      <c r="J829" s="2"/>
      <c r="K829" s="2"/>
      <c r="L829" s="2"/>
      <c r="M829" s="2"/>
      <c r="N829" s="2"/>
      <c r="O829" s="2"/>
      <c r="P829" s="2"/>
      <c r="Q829" s="2"/>
      <c r="R829" s="2"/>
      <c r="S829" s="2"/>
      <c r="T829" s="2"/>
      <c r="U829" s="2"/>
      <c r="V829" s="2"/>
      <c r="W829" s="2"/>
      <c r="X829" s="2"/>
      <c r="Y829" s="2"/>
      <c r="Z829" s="3"/>
      <c r="AA829" s="49"/>
      <c r="AB829" s="1"/>
    </row>
    <row r="830" customFormat="false" ht="15.75" hidden="false" customHeight="true" outlineLevel="0" collapsed="false">
      <c r="A830" s="1"/>
      <c r="B830" s="1"/>
      <c r="C830" s="1"/>
      <c r="D830" s="2"/>
      <c r="E830" s="2"/>
      <c r="F830" s="2"/>
      <c r="G830" s="2"/>
      <c r="H830" s="2"/>
      <c r="I830" s="2"/>
      <c r="J830" s="2"/>
      <c r="K830" s="2"/>
      <c r="L830" s="2"/>
      <c r="M830" s="2"/>
      <c r="N830" s="2"/>
      <c r="O830" s="2"/>
      <c r="P830" s="2"/>
      <c r="Q830" s="2"/>
      <c r="R830" s="2"/>
      <c r="S830" s="2"/>
      <c r="T830" s="2"/>
      <c r="U830" s="2"/>
      <c r="V830" s="2"/>
      <c r="W830" s="2"/>
      <c r="X830" s="2"/>
      <c r="Y830" s="2"/>
      <c r="Z830" s="3"/>
      <c r="AA830" s="49"/>
      <c r="AB830" s="1"/>
    </row>
    <row r="831" customFormat="false" ht="15.75" hidden="false" customHeight="true" outlineLevel="0" collapsed="false">
      <c r="A831" s="1"/>
      <c r="B831" s="1"/>
      <c r="C831" s="1"/>
      <c r="D831" s="2"/>
      <c r="E831" s="2"/>
      <c r="F831" s="2"/>
      <c r="G831" s="2"/>
      <c r="H831" s="2"/>
      <c r="I831" s="2"/>
      <c r="J831" s="2"/>
      <c r="K831" s="2"/>
      <c r="L831" s="2"/>
      <c r="M831" s="2"/>
      <c r="N831" s="2"/>
      <c r="O831" s="2"/>
      <c r="P831" s="2"/>
      <c r="Q831" s="2"/>
      <c r="R831" s="2"/>
      <c r="S831" s="2"/>
      <c r="T831" s="2"/>
      <c r="U831" s="2"/>
      <c r="V831" s="2"/>
      <c r="W831" s="2"/>
      <c r="X831" s="2"/>
      <c r="Y831" s="2"/>
      <c r="Z831" s="3"/>
      <c r="AA831" s="49"/>
      <c r="AB831" s="1"/>
    </row>
    <row r="832" customFormat="false" ht="15.75" hidden="false" customHeight="true" outlineLevel="0" collapsed="false">
      <c r="A832" s="1"/>
      <c r="B832" s="1"/>
      <c r="C832" s="1"/>
      <c r="D832" s="2"/>
      <c r="E832" s="2"/>
      <c r="F832" s="2"/>
      <c r="G832" s="2"/>
      <c r="H832" s="2"/>
      <c r="I832" s="2"/>
      <c r="J832" s="2"/>
      <c r="K832" s="2"/>
      <c r="L832" s="2"/>
      <c r="M832" s="2"/>
      <c r="N832" s="2"/>
      <c r="O832" s="2"/>
      <c r="P832" s="2"/>
      <c r="Q832" s="2"/>
      <c r="R832" s="2"/>
      <c r="S832" s="2"/>
      <c r="T832" s="2"/>
      <c r="U832" s="2"/>
      <c r="V832" s="2"/>
      <c r="W832" s="2"/>
      <c r="X832" s="2"/>
      <c r="Y832" s="2"/>
      <c r="Z832" s="3"/>
      <c r="AA832" s="49"/>
      <c r="AB832" s="1"/>
    </row>
    <row r="833" customFormat="false" ht="15.75" hidden="false" customHeight="true" outlineLevel="0" collapsed="false">
      <c r="A833" s="1"/>
      <c r="B833" s="1"/>
      <c r="C833" s="1"/>
      <c r="D833" s="2"/>
      <c r="E833" s="2"/>
      <c r="F833" s="2"/>
      <c r="G833" s="2"/>
      <c r="H833" s="2"/>
      <c r="I833" s="2"/>
      <c r="J833" s="2"/>
      <c r="K833" s="2"/>
      <c r="L833" s="2"/>
      <c r="M833" s="2"/>
      <c r="N833" s="2"/>
      <c r="O833" s="2"/>
      <c r="P833" s="2"/>
      <c r="Q833" s="2"/>
      <c r="R833" s="2"/>
      <c r="S833" s="2"/>
      <c r="T833" s="2"/>
      <c r="U833" s="2"/>
      <c r="V833" s="2"/>
      <c r="W833" s="2"/>
      <c r="X833" s="2"/>
      <c r="Y833" s="2"/>
      <c r="Z833" s="3"/>
      <c r="AA833" s="49"/>
      <c r="AB833" s="1"/>
    </row>
    <row r="834" customFormat="false" ht="15.75" hidden="false" customHeight="true" outlineLevel="0" collapsed="false">
      <c r="A834" s="1"/>
      <c r="B834" s="1"/>
      <c r="C834" s="1"/>
      <c r="D834" s="2"/>
      <c r="E834" s="2"/>
      <c r="F834" s="2"/>
      <c r="G834" s="2"/>
      <c r="H834" s="2"/>
      <c r="I834" s="2"/>
      <c r="J834" s="2"/>
      <c r="K834" s="2"/>
      <c r="L834" s="2"/>
      <c r="M834" s="2"/>
      <c r="N834" s="2"/>
      <c r="O834" s="2"/>
      <c r="P834" s="2"/>
      <c r="Q834" s="2"/>
      <c r="R834" s="2"/>
      <c r="S834" s="2"/>
      <c r="T834" s="2"/>
      <c r="U834" s="2"/>
      <c r="V834" s="2"/>
      <c r="W834" s="2"/>
      <c r="X834" s="2"/>
      <c r="Y834" s="2"/>
      <c r="Z834" s="3"/>
      <c r="AA834" s="49"/>
      <c r="AB834" s="1"/>
    </row>
    <row r="835" customFormat="false" ht="15.75" hidden="false" customHeight="true" outlineLevel="0" collapsed="false">
      <c r="A835" s="1"/>
      <c r="B835" s="1"/>
      <c r="C835" s="1"/>
      <c r="D835" s="2"/>
      <c r="E835" s="2"/>
      <c r="F835" s="2"/>
      <c r="G835" s="2"/>
      <c r="H835" s="2"/>
      <c r="I835" s="2"/>
      <c r="J835" s="2"/>
      <c r="K835" s="2"/>
      <c r="L835" s="2"/>
      <c r="M835" s="2"/>
      <c r="N835" s="2"/>
      <c r="O835" s="2"/>
      <c r="P835" s="2"/>
      <c r="Q835" s="2"/>
      <c r="R835" s="2"/>
      <c r="S835" s="2"/>
      <c r="T835" s="2"/>
      <c r="U835" s="2"/>
      <c r="V835" s="2"/>
      <c r="W835" s="2"/>
      <c r="X835" s="2"/>
      <c r="Y835" s="2"/>
      <c r="Z835" s="3"/>
      <c r="AA835" s="49"/>
      <c r="AB835" s="1"/>
    </row>
    <row r="836" customFormat="false" ht="15.75" hidden="false" customHeight="true" outlineLevel="0" collapsed="false">
      <c r="A836" s="1"/>
      <c r="B836" s="1"/>
      <c r="C836" s="1"/>
      <c r="D836" s="2"/>
      <c r="E836" s="2"/>
      <c r="F836" s="2"/>
      <c r="G836" s="2"/>
      <c r="H836" s="2"/>
      <c r="I836" s="2"/>
      <c r="J836" s="2"/>
      <c r="K836" s="2"/>
      <c r="L836" s="2"/>
      <c r="M836" s="2"/>
      <c r="N836" s="2"/>
      <c r="O836" s="2"/>
      <c r="P836" s="2"/>
      <c r="Q836" s="2"/>
      <c r="R836" s="2"/>
      <c r="S836" s="2"/>
      <c r="T836" s="2"/>
      <c r="U836" s="2"/>
      <c r="V836" s="2"/>
      <c r="W836" s="2"/>
      <c r="X836" s="2"/>
      <c r="Y836" s="2"/>
      <c r="Z836" s="3"/>
      <c r="AA836" s="49"/>
      <c r="AB836" s="1"/>
    </row>
    <row r="837" customFormat="false" ht="15.75" hidden="false" customHeight="true" outlineLevel="0" collapsed="false">
      <c r="A837" s="1"/>
      <c r="B837" s="1"/>
      <c r="C837" s="1"/>
      <c r="D837" s="2"/>
      <c r="E837" s="2"/>
      <c r="F837" s="2"/>
      <c r="G837" s="2"/>
      <c r="H837" s="2"/>
      <c r="I837" s="2"/>
      <c r="J837" s="2"/>
      <c r="K837" s="2"/>
      <c r="L837" s="2"/>
      <c r="M837" s="2"/>
      <c r="N837" s="2"/>
      <c r="O837" s="2"/>
      <c r="P837" s="2"/>
      <c r="Q837" s="2"/>
      <c r="R837" s="2"/>
      <c r="S837" s="2"/>
      <c r="T837" s="2"/>
      <c r="U837" s="2"/>
      <c r="V837" s="2"/>
      <c r="W837" s="2"/>
      <c r="X837" s="2"/>
      <c r="Y837" s="2"/>
      <c r="Z837" s="3"/>
      <c r="AA837" s="49"/>
      <c r="AB837" s="1"/>
    </row>
    <row r="838" customFormat="false" ht="15.75" hidden="false" customHeight="true" outlineLevel="0" collapsed="false">
      <c r="A838" s="1"/>
      <c r="B838" s="1"/>
      <c r="C838" s="1"/>
      <c r="D838" s="2"/>
      <c r="E838" s="2"/>
      <c r="F838" s="2"/>
      <c r="G838" s="2"/>
      <c r="H838" s="2"/>
      <c r="I838" s="2"/>
      <c r="J838" s="2"/>
      <c r="K838" s="2"/>
      <c r="L838" s="2"/>
      <c r="M838" s="2"/>
      <c r="N838" s="2"/>
      <c r="O838" s="2"/>
      <c r="P838" s="2"/>
      <c r="Q838" s="2"/>
      <c r="R838" s="2"/>
      <c r="S838" s="2"/>
      <c r="T838" s="2"/>
      <c r="U838" s="2"/>
      <c r="V838" s="2"/>
      <c r="W838" s="2"/>
      <c r="X838" s="2"/>
      <c r="Y838" s="2"/>
      <c r="Z838" s="3"/>
      <c r="AA838" s="49"/>
      <c r="AB838" s="1"/>
    </row>
    <row r="839" customFormat="false" ht="15.75" hidden="false" customHeight="true" outlineLevel="0" collapsed="false">
      <c r="A839" s="1"/>
      <c r="B839" s="1"/>
      <c r="C839" s="1"/>
      <c r="D839" s="2"/>
      <c r="E839" s="2"/>
      <c r="F839" s="2"/>
      <c r="G839" s="2"/>
      <c r="H839" s="2"/>
      <c r="I839" s="2"/>
      <c r="J839" s="2"/>
      <c r="K839" s="2"/>
      <c r="L839" s="2"/>
      <c r="M839" s="2"/>
      <c r="N839" s="2"/>
      <c r="O839" s="2"/>
      <c r="P839" s="2"/>
      <c r="Q839" s="2"/>
      <c r="R839" s="2"/>
      <c r="S839" s="2"/>
      <c r="T839" s="2"/>
      <c r="U839" s="2"/>
      <c r="V839" s="2"/>
      <c r="W839" s="2"/>
      <c r="X839" s="2"/>
      <c r="Y839" s="2"/>
      <c r="Z839" s="3"/>
      <c r="AA839" s="49"/>
      <c r="AB839" s="1"/>
    </row>
    <row r="840" customFormat="false" ht="15.75" hidden="false" customHeight="true" outlineLevel="0" collapsed="false">
      <c r="A840" s="1"/>
      <c r="B840" s="1"/>
      <c r="C840" s="1"/>
      <c r="D840" s="2"/>
      <c r="E840" s="2"/>
      <c r="F840" s="2"/>
      <c r="G840" s="2"/>
      <c r="H840" s="2"/>
      <c r="I840" s="2"/>
      <c r="J840" s="2"/>
      <c r="K840" s="2"/>
      <c r="L840" s="2"/>
      <c r="M840" s="2"/>
      <c r="N840" s="2"/>
      <c r="O840" s="2"/>
      <c r="P840" s="2"/>
      <c r="Q840" s="2"/>
      <c r="R840" s="2"/>
      <c r="S840" s="2"/>
      <c r="T840" s="2"/>
      <c r="U840" s="2"/>
      <c r="V840" s="2"/>
      <c r="W840" s="2"/>
      <c r="X840" s="2"/>
      <c r="Y840" s="2"/>
      <c r="Z840" s="3"/>
      <c r="AA840" s="49"/>
      <c r="AB840" s="1"/>
    </row>
    <row r="841" customFormat="false" ht="15.75" hidden="false" customHeight="true" outlineLevel="0" collapsed="false">
      <c r="A841" s="1"/>
      <c r="B841" s="1"/>
      <c r="C841" s="1"/>
      <c r="D841" s="2"/>
      <c r="E841" s="2"/>
      <c r="F841" s="2"/>
      <c r="G841" s="2"/>
      <c r="H841" s="2"/>
      <c r="I841" s="2"/>
      <c r="J841" s="2"/>
      <c r="K841" s="2"/>
      <c r="L841" s="2"/>
      <c r="M841" s="2"/>
      <c r="N841" s="2"/>
      <c r="O841" s="2"/>
      <c r="P841" s="2"/>
      <c r="Q841" s="2"/>
      <c r="R841" s="2"/>
      <c r="S841" s="2"/>
      <c r="T841" s="2"/>
      <c r="U841" s="2"/>
      <c r="V841" s="2"/>
      <c r="W841" s="2"/>
      <c r="X841" s="2"/>
      <c r="Y841" s="2"/>
      <c r="Z841" s="3"/>
      <c r="AA841" s="49"/>
      <c r="AB841" s="1"/>
    </row>
    <row r="842" customFormat="false" ht="15.75" hidden="false" customHeight="true" outlineLevel="0" collapsed="false">
      <c r="A842" s="1"/>
      <c r="B842" s="1"/>
      <c r="C842" s="1"/>
      <c r="D842" s="2"/>
      <c r="E842" s="2"/>
      <c r="F842" s="2"/>
      <c r="G842" s="2"/>
      <c r="H842" s="2"/>
      <c r="I842" s="2"/>
      <c r="J842" s="2"/>
      <c r="K842" s="2"/>
      <c r="L842" s="2"/>
      <c r="M842" s="2"/>
      <c r="N842" s="2"/>
      <c r="O842" s="2"/>
      <c r="P842" s="2"/>
      <c r="Q842" s="2"/>
      <c r="R842" s="2"/>
      <c r="S842" s="2"/>
      <c r="T842" s="2"/>
      <c r="U842" s="2"/>
      <c r="V842" s="2"/>
      <c r="W842" s="2"/>
      <c r="X842" s="2"/>
      <c r="Y842" s="2"/>
      <c r="Z842" s="3"/>
      <c r="AA842" s="49"/>
      <c r="AB842" s="1"/>
    </row>
    <row r="843" customFormat="false" ht="15.75" hidden="false" customHeight="true" outlineLevel="0" collapsed="false">
      <c r="A843" s="1"/>
      <c r="B843" s="1"/>
      <c r="C843" s="1"/>
      <c r="D843" s="2"/>
      <c r="E843" s="2"/>
      <c r="F843" s="2"/>
      <c r="G843" s="2"/>
      <c r="H843" s="2"/>
      <c r="I843" s="2"/>
      <c r="J843" s="2"/>
      <c r="K843" s="2"/>
      <c r="L843" s="2"/>
      <c r="M843" s="2"/>
      <c r="N843" s="2"/>
      <c r="O843" s="2"/>
      <c r="P843" s="2"/>
      <c r="Q843" s="2"/>
      <c r="R843" s="2"/>
      <c r="S843" s="2"/>
      <c r="T843" s="2"/>
      <c r="U843" s="2"/>
      <c r="V843" s="2"/>
      <c r="W843" s="2"/>
      <c r="X843" s="2"/>
      <c r="Y843" s="2"/>
      <c r="Z843" s="3"/>
      <c r="AA843" s="49"/>
      <c r="AB843" s="1"/>
    </row>
    <row r="844" customFormat="false" ht="15.75" hidden="false" customHeight="true" outlineLevel="0" collapsed="false">
      <c r="A844" s="1"/>
      <c r="B844" s="1"/>
      <c r="C844" s="1"/>
      <c r="D844" s="2"/>
      <c r="E844" s="2"/>
      <c r="F844" s="2"/>
      <c r="G844" s="2"/>
      <c r="H844" s="2"/>
      <c r="I844" s="2"/>
      <c r="J844" s="2"/>
      <c r="K844" s="2"/>
      <c r="L844" s="2"/>
      <c r="M844" s="2"/>
      <c r="N844" s="2"/>
      <c r="O844" s="2"/>
      <c r="P844" s="2"/>
      <c r="Q844" s="2"/>
      <c r="R844" s="2"/>
      <c r="S844" s="2"/>
      <c r="T844" s="2"/>
      <c r="U844" s="2"/>
      <c r="V844" s="2"/>
      <c r="W844" s="2"/>
      <c r="X844" s="2"/>
      <c r="Y844" s="2"/>
      <c r="Z844" s="3"/>
      <c r="AA844" s="49"/>
      <c r="AB844" s="1"/>
    </row>
    <row r="845" customFormat="false" ht="15.75" hidden="false" customHeight="true" outlineLevel="0" collapsed="false">
      <c r="A845" s="1"/>
      <c r="B845" s="1"/>
      <c r="C845" s="1"/>
      <c r="D845" s="2"/>
      <c r="E845" s="2"/>
      <c r="F845" s="2"/>
      <c r="G845" s="2"/>
      <c r="H845" s="2"/>
      <c r="I845" s="2"/>
      <c r="J845" s="2"/>
      <c r="K845" s="2"/>
      <c r="L845" s="2"/>
      <c r="M845" s="2"/>
      <c r="N845" s="2"/>
      <c r="O845" s="2"/>
      <c r="P845" s="2"/>
      <c r="Q845" s="2"/>
      <c r="R845" s="2"/>
      <c r="S845" s="2"/>
      <c r="T845" s="2"/>
      <c r="U845" s="2"/>
      <c r="V845" s="2"/>
      <c r="W845" s="2"/>
      <c r="X845" s="2"/>
      <c r="Y845" s="2"/>
      <c r="Z845" s="3"/>
      <c r="AA845" s="49"/>
      <c r="AB845" s="1"/>
    </row>
    <row r="846" customFormat="false" ht="15.75" hidden="false" customHeight="true" outlineLevel="0" collapsed="false">
      <c r="A846" s="1"/>
      <c r="B846" s="1"/>
      <c r="C846" s="1"/>
      <c r="D846" s="2"/>
      <c r="E846" s="2"/>
      <c r="F846" s="2"/>
      <c r="G846" s="2"/>
      <c r="H846" s="2"/>
      <c r="I846" s="2"/>
      <c r="J846" s="2"/>
      <c r="K846" s="2"/>
      <c r="L846" s="2"/>
      <c r="M846" s="2"/>
      <c r="N846" s="2"/>
      <c r="O846" s="2"/>
      <c r="P846" s="2"/>
      <c r="Q846" s="2"/>
      <c r="R846" s="2"/>
      <c r="S846" s="2"/>
      <c r="T846" s="2"/>
      <c r="U846" s="2"/>
      <c r="V846" s="2"/>
      <c r="W846" s="2"/>
      <c r="X846" s="2"/>
      <c r="Y846" s="2"/>
      <c r="Z846" s="3"/>
      <c r="AA846" s="49"/>
      <c r="AB846" s="1"/>
    </row>
    <row r="847" customFormat="false" ht="15.75" hidden="false" customHeight="true" outlineLevel="0" collapsed="false">
      <c r="A847" s="1"/>
      <c r="B847" s="1"/>
      <c r="C847" s="1"/>
      <c r="D847" s="2"/>
      <c r="E847" s="2"/>
      <c r="F847" s="2"/>
      <c r="G847" s="2"/>
      <c r="H847" s="2"/>
      <c r="I847" s="2"/>
      <c r="J847" s="2"/>
      <c r="K847" s="2"/>
      <c r="L847" s="2"/>
      <c r="M847" s="2"/>
      <c r="N847" s="2"/>
      <c r="O847" s="2"/>
      <c r="P847" s="2"/>
      <c r="Q847" s="2"/>
      <c r="R847" s="2"/>
      <c r="S847" s="2"/>
      <c r="T847" s="2"/>
      <c r="U847" s="2"/>
      <c r="V847" s="2"/>
      <c r="W847" s="2"/>
      <c r="X847" s="2"/>
      <c r="Y847" s="2"/>
      <c r="Z847" s="3"/>
      <c r="AA847" s="49"/>
      <c r="AB847" s="1"/>
    </row>
    <row r="848" customFormat="false" ht="15.75" hidden="false" customHeight="true" outlineLevel="0" collapsed="false">
      <c r="A848" s="1"/>
      <c r="B848" s="1"/>
      <c r="C848" s="1"/>
      <c r="D848" s="2"/>
      <c r="E848" s="2"/>
      <c r="F848" s="2"/>
      <c r="G848" s="2"/>
      <c r="H848" s="2"/>
      <c r="I848" s="2"/>
      <c r="J848" s="2"/>
      <c r="K848" s="2"/>
      <c r="L848" s="2"/>
      <c r="M848" s="2"/>
      <c r="N848" s="2"/>
      <c r="O848" s="2"/>
      <c r="P848" s="2"/>
      <c r="Q848" s="2"/>
      <c r="R848" s="2"/>
      <c r="S848" s="2"/>
      <c r="T848" s="2"/>
      <c r="U848" s="2"/>
      <c r="V848" s="2"/>
      <c r="W848" s="2"/>
      <c r="X848" s="2"/>
      <c r="Y848" s="2"/>
      <c r="Z848" s="3"/>
      <c r="AA848" s="49"/>
      <c r="AB848" s="1"/>
    </row>
    <row r="849" customFormat="false" ht="15.75" hidden="false" customHeight="true" outlineLevel="0" collapsed="false">
      <c r="A849" s="1"/>
      <c r="B849" s="1"/>
      <c r="C849" s="1"/>
      <c r="D849" s="2"/>
      <c r="E849" s="2"/>
      <c r="F849" s="2"/>
      <c r="G849" s="2"/>
      <c r="H849" s="2"/>
      <c r="I849" s="2"/>
      <c r="J849" s="2"/>
      <c r="K849" s="2"/>
      <c r="L849" s="2"/>
      <c r="M849" s="2"/>
      <c r="N849" s="2"/>
      <c r="O849" s="2"/>
      <c r="P849" s="2"/>
      <c r="Q849" s="2"/>
      <c r="R849" s="2"/>
      <c r="S849" s="2"/>
      <c r="T849" s="2"/>
      <c r="U849" s="2"/>
      <c r="V849" s="2"/>
      <c r="W849" s="2"/>
      <c r="X849" s="2"/>
      <c r="Y849" s="2"/>
      <c r="Z849" s="3"/>
      <c r="AA849" s="49"/>
      <c r="AB849" s="1"/>
    </row>
    <row r="850" customFormat="false" ht="15.75" hidden="false" customHeight="true" outlineLevel="0" collapsed="false">
      <c r="A850" s="1"/>
      <c r="B850" s="1"/>
      <c r="C850" s="1"/>
      <c r="D850" s="2"/>
      <c r="E850" s="2"/>
      <c r="F850" s="2"/>
      <c r="G850" s="2"/>
      <c r="H850" s="2"/>
      <c r="I850" s="2"/>
      <c r="J850" s="2"/>
      <c r="K850" s="2"/>
      <c r="L850" s="2"/>
      <c r="M850" s="2"/>
      <c r="N850" s="2"/>
      <c r="O850" s="2"/>
      <c r="P850" s="2"/>
      <c r="Q850" s="2"/>
      <c r="R850" s="2"/>
      <c r="S850" s="2"/>
      <c r="T850" s="2"/>
      <c r="U850" s="2"/>
      <c r="V850" s="2"/>
      <c r="W850" s="2"/>
      <c r="X850" s="2"/>
      <c r="Y850" s="2"/>
      <c r="Z850" s="3"/>
      <c r="AA850" s="49"/>
      <c r="AB850" s="1"/>
    </row>
    <row r="851" customFormat="false" ht="15.75" hidden="false" customHeight="true" outlineLevel="0" collapsed="false">
      <c r="A851" s="1"/>
      <c r="B851" s="1"/>
      <c r="C851" s="1"/>
      <c r="D851" s="2"/>
      <c r="E851" s="2"/>
      <c r="F851" s="2"/>
      <c r="G851" s="2"/>
      <c r="H851" s="2"/>
      <c r="I851" s="2"/>
      <c r="J851" s="2"/>
      <c r="K851" s="2"/>
      <c r="L851" s="2"/>
      <c r="M851" s="2"/>
      <c r="N851" s="2"/>
      <c r="O851" s="2"/>
      <c r="P851" s="2"/>
      <c r="Q851" s="2"/>
      <c r="R851" s="2"/>
      <c r="S851" s="2"/>
      <c r="T851" s="2"/>
      <c r="U851" s="2"/>
      <c r="V851" s="2"/>
      <c r="W851" s="2"/>
      <c r="X851" s="2"/>
      <c r="Y851" s="2"/>
      <c r="Z851" s="3"/>
      <c r="AA851" s="49"/>
      <c r="AB851" s="1"/>
    </row>
    <row r="852" customFormat="false" ht="15.75" hidden="false" customHeight="true" outlineLevel="0" collapsed="false">
      <c r="A852" s="1"/>
      <c r="B852" s="1"/>
      <c r="C852" s="1"/>
      <c r="D852" s="2"/>
      <c r="E852" s="2"/>
      <c r="F852" s="2"/>
      <c r="G852" s="2"/>
      <c r="H852" s="2"/>
      <c r="I852" s="2"/>
      <c r="J852" s="2"/>
      <c r="K852" s="2"/>
      <c r="L852" s="2"/>
      <c r="M852" s="2"/>
      <c r="N852" s="2"/>
      <c r="O852" s="2"/>
      <c r="P852" s="2"/>
      <c r="Q852" s="2"/>
      <c r="R852" s="2"/>
      <c r="S852" s="2"/>
      <c r="T852" s="2"/>
      <c r="U852" s="2"/>
      <c r="V852" s="2"/>
      <c r="W852" s="2"/>
      <c r="X852" s="2"/>
      <c r="Y852" s="2"/>
      <c r="Z852" s="3"/>
      <c r="AA852" s="49"/>
      <c r="AB852" s="1"/>
    </row>
    <row r="853" customFormat="false" ht="15.75" hidden="false" customHeight="true" outlineLevel="0" collapsed="false">
      <c r="A853" s="1"/>
      <c r="B853" s="1"/>
      <c r="C853" s="1"/>
      <c r="D853" s="2"/>
      <c r="E853" s="2"/>
      <c r="F853" s="2"/>
      <c r="G853" s="2"/>
      <c r="H853" s="2"/>
      <c r="I853" s="2"/>
      <c r="J853" s="2"/>
      <c r="K853" s="2"/>
      <c r="L853" s="2"/>
      <c r="M853" s="2"/>
      <c r="N853" s="2"/>
      <c r="O853" s="2"/>
      <c r="P853" s="2"/>
      <c r="Q853" s="2"/>
      <c r="R853" s="2"/>
      <c r="S853" s="2"/>
      <c r="T853" s="2"/>
      <c r="U853" s="2"/>
      <c r="V853" s="2"/>
      <c r="W853" s="2"/>
      <c r="X853" s="2"/>
      <c r="Y853" s="2"/>
      <c r="Z853" s="3"/>
      <c r="AA853" s="49"/>
      <c r="AB853" s="1"/>
    </row>
    <row r="854" customFormat="false" ht="15.75" hidden="false" customHeight="true" outlineLevel="0" collapsed="false">
      <c r="A854" s="1"/>
      <c r="B854" s="1"/>
      <c r="C854" s="1"/>
      <c r="D854" s="2"/>
      <c r="E854" s="2"/>
      <c r="F854" s="2"/>
      <c r="G854" s="2"/>
      <c r="H854" s="2"/>
      <c r="I854" s="2"/>
      <c r="J854" s="2"/>
      <c r="K854" s="2"/>
      <c r="L854" s="2"/>
      <c r="M854" s="2"/>
      <c r="N854" s="2"/>
      <c r="O854" s="2"/>
      <c r="P854" s="2"/>
      <c r="Q854" s="2"/>
      <c r="R854" s="2"/>
      <c r="S854" s="2"/>
      <c r="T854" s="2"/>
      <c r="U854" s="2"/>
      <c r="V854" s="2"/>
      <c r="W854" s="2"/>
      <c r="X854" s="2"/>
      <c r="Y854" s="2"/>
      <c r="Z854" s="3"/>
      <c r="AA854" s="49"/>
      <c r="AB854" s="1"/>
    </row>
    <row r="855" customFormat="false" ht="15.75" hidden="false" customHeight="true" outlineLevel="0" collapsed="false">
      <c r="A855" s="1"/>
      <c r="B855" s="1"/>
      <c r="C855" s="1"/>
      <c r="D855" s="2"/>
      <c r="E855" s="2"/>
      <c r="F855" s="2"/>
      <c r="G855" s="2"/>
      <c r="H855" s="2"/>
      <c r="I855" s="2"/>
      <c r="J855" s="2"/>
      <c r="K855" s="2"/>
      <c r="L855" s="2"/>
      <c r="M855" s="2"/>
      <c r="N855" s="2"/>
      <c r="O855" s="2"/>
      <c r="P855" s="2"/>
      <c r="Q855" s="2"/>
      <c r="R855" s="2"/>
      <c r="S855" s="2"/>
      <c r="T855" s="2"/>
      <c r="U855" s="2"/>
      <c r="V855" s="2"/>
      <c r="W855" s="2"/>
      <c r="X855" s="2"/>
      <c r="Y855" s="2"/>
      <c r="Z855" s="3"/>
      <c r="AA855" s="49"/>
      <c r="AB855" s="1"/>
    </row>
    <row r="856" customFormat="false" ht="15.75" hidden="false" customHeight="true" outlineLevel="0" collapsed="false">
      <c r="A856" s="1"/>
      <c r="B856" s="1"/>
      <c r="C856" s="1"/>
      <c r="D856" s="2"/>
      <c r="E856" s="2"/>
      <c r="F856" s="2"/>
      <c r="G856" s="2"/>
      <c r="H856" s="2"/>
      <c r="I856" s="2"/>
      <c r="J856" s="2"/>
      <c r="K856" s="2"/>
      <c r="L856" s="2"/>
      <c r="M856" s="2"/>
      <c r="N856" s="2"/>
      <c r="O856" s="2"/>
      <c r="P856" s="2"/>
      <c r="Q856" s="2"/>
      <c r="R856" s="2"/>
      <c r="S856" s="2"/>
      <c r="T856" s="2"/>
      <c r="U856" s="2"/>
      <c r="V856" s="2"/>
      <c r="W856" s="2"/>
      <c r="X856" s="2"/>
      <c r="Y856" s="2"/>
      <c r="Z856" s="3"/>
      <c r="AA856" s="49"/>
      <c r="AB856" s="1"/>
    </row>
    <row r="857" customFormat="false" ht="15.75" hidden="false" customHeight="true" outlineLevel="0" collapsed="false">
      <c r="A857" s="1"/>
      <c r="B857" s="1"/>
      <c r="C857" s="1"/>
      <c r="D857" s="2"/>
      <c r="E857" s="2"/>
      <c r="F857" s="2"/>
      <c r="G857" s="2"/>
      <c r="H857" s="2"/>
      <c r="I857" s="2"/>
      <c r="J857" s="2"/>
      <c r="K857" s="2"/>
      <c r="L857" s="2"/>
      <c r="M857" s="2"/>
      <c r="N857" s="2"/>
      <c r="O857" s="2"/>
      <c r="P857" s="2"/>
      <c r="Q857" s="2"/>
      <c r="R857" s="2"/>
      <c r="S857" s="2"/>
      <c r="T857" s="2"/>
      <c r="U857" s="2"/>
      <c r="V857" s="2"/>
      <c r="W857" s="2"/>
      <c r="X857" s="2"/>
      <c r="Y857" s="2"/>
      <c r="Z857" s="3"/>
      <c r="AA857" s="49"/>
      <c r="AB857" s="1"/>
    </row>
    <row r="858" customFormat="false" ht="15.75" hidden="false" customHeight="true" outlineLevel="0" collapsed="false">
      <c r="A858" s="1"/>
      <c r="B858" s="1"/>
      <c r="C858" s="1"/>
      <c r="D858" s="2"/>
      <c r="E858" s="2"/>
      <c r="F858" s="2"/>
      <c r="G858" s="2"/>
      <c r="H858" s="2"/>
      <c r="I858" s="2"/>
      <c r="J858" s="2"/>
      <c r="K858" s="2"/>
      <c r="L858" s="2"/>
      <c r="M858" s="2"/>
      <c r="N858" s="2"/>
      <c r="O858" s="2"/>
      <c r="P858" s="2"/>
      <c r="Q858" s="2"/>
      <c r="R858" s="2"/>
      <c r="S858" s="2"/>
      <c r="T858" s="2"/>
      <c r="U858" s="2"/>
      <c r="V858" s="2"/>
      <c r="W858" s="2"/>
      <c r="X858" s="2"/>
      <c r="Y858" s="2"/>
      <c r="Z858" s="3"/>
      <c r="AA858" s="49"/>
      <c r="AB858" s="1"/>
    </row>
    <row r="859" customFormat="false" ht="15.75" hidden="false" customHeight="true" outlineLevel="0" collapsed="false">
      <c r="A859" s="1"/>
      <c r="B859" s="1"/>
      <c r="C859" s="1"/>
      <c r="D859" s="2"/>
      <c r="E859" s="2"/>
      <c r="F859" s="2"/>
      <c r="G859" s="2"/>
      <c r="H859" s="2"/>
      <c r="I859" s="2"/>
      <c r="J859" s="2"/>
      <c r="K859" s="2"/>
      <c r="L859" s="2"/>
      <c r="M859" s="2"/>
      <c r="N859" s="2"/>
      <c r="O859" s="2"/>
      <c r="P859" s="2"/>
      <c r="Q859" s="2"/>
      <c r="R859" s="2"/>
      <c r="S859" s="2"/>
      <c r="T859" s="2"/>
      <c r="U859" s="2"/>
      <c r="V859" s="2"/>
      <c r="W859" s="2"/>
      <c r="X859" s="2"/>
      <c r="Y859" s="2"/>
      <c r="Z859" s="3"/>
      <c r="AA859" s="49"/>
      <c r="AB859" s="1"/>
    </row>
    <row r="860" customFormat="false" ht="15.75" hidden="false" customHeight="true" outlineLevel="0" collapsed="false">
      <c r="A860" s="1"/>
      <c r="B860" s="1"/>
      <c r="C860" s="1"/>
      <c r="D860" s="2"/>
      <c r="E860" s="2"/>
      <c r="F860" s="2"/>
      <c r="G860" s="2"/>
      <c r="H860" s="2"/>
      <c r="I860" s="2"/>
      <c r="J860" s="2"/>
      <c r="K860" s="2"/>
      <c r="L860" s="2"/>
      <c r="M860" s="2"/>
      <c r="N860" s="2"/>
      <c r="O860" s="2"/>
      <c r="P860" s="2"/>
      <c r="Q860" s="2"/>
      <c r="R860" s="2"/>
      <c r="S860" s="2"/>
      <c r="T860" s="2"/>
      <c r="U860" s="2"/>
      <c r="V860" s="2"/>
      <c r="W860" s="2"/>
      <c r="X860" s="2"/>
      <c r="Y860" s="2"/>
      <c r="Z860" s="3"/>
      <c r="AA860" s="49"/>
      <c r="AB860" s="1"/>
    </row>
    <row r="861" customFormat="false" ht="15.75" hidden="false" customHeight="true" outlineLevel="0" collapsed="false">
      <c r="A861" s="1"/>
      <c r="B861" s="1"/>
      <c r="C861" s="1"/>
      <c r="D861" s="2"/>
      <c r="E861" s="2"/>
      <c r="F861" s="2"/>
      <c r="G861" s="2"/>
      <c r="H861" s="2"/>
      <c r="I861" s="2"/>
      <c r="J861" s="2"/>
      <c r="K861" s="2"/>
      <c r="L861" s="2"/>
      <c r="M861" s="2"/>
      <c r="N861" s="2"/>
      <c r="O861" s="2"/>
      <c r="P861" s="2"/>
      <c r="Q861" s="2"/>
      <c r="R861" s="2"/>
      <c r="S861" s="2"/>
      <c r="T861" s="2"/>
      <c r="U861" s="2"/>
      <c r="V861" s="2"/>
      <c r="W861" s="2"/>
      <c r="X861" s="2"/>
      <c r="Y861" s="2"/>
      <c r="Z861" s="3"/>
      <c r="AA861" s="49"/>
      <c r="AB861" s="1"/>
    </row>
    <row r="862" customFormat="false" ht="15.75" hidden="false" customHeight="true" outlineLevel="0" collapsed="false">
      <c r="A862" s="1"/>
      <c r="B862" s="1"/>
      <c r="C862" s="1"/>
      <c r="D862" s="2"/>
      <c r="E862" s="2"/>
      <c r="F862" s="2"/>
      <c r="G862" s="2"/>
      <c r="H862" s="2"/>
      <c r="I862" s="2"/>
      <c r="J862" s="2"/>
      <c r="K862" s="2"/>
      <c r="L862" s="2"/>
      <c r="M862" s="2"/>
      <c r="N862" s="2"/>
      <c r="O862" s="2"/>
      <c r="P862" s="2"/>
      <c r="Q862" s="2"/>
      <c r="R862" s="2"/>
      <c r="S862" s="2"/>
      <c r="T862" s="2"/>
      <c r="U862" s="2"/>
      <c r="V862" s="2"/>
      <c r="W862" s="2"/>
      <c r="X862" s="2"/>
      <c r="Y862" s="2"/>
      <c r="Z862" s="3"/>
      <c r="AA862" s="49"/>
      <c r="AB862" s="1"/>
    </row>
    <row r="863" customFormat="false" ht="15.75" hidden="false" customHeight="true" outlineLevel="0" collapsed="false">
      <c r="A863" s="1"/>
      <c r="B863" s="1"/>
      <c r="C863" s="1"/>
      <c r="D863" s="2"/>
      <c r="E863" s="2"/>
      <c r="F863" s="2"/>
      <c r="G863" s="2"/>
      <c r="H863" s="2"/>
      <c r="I863" s="2"/>
      <c r="J863" s="2"/>
      <c r="K863" s="2"/>
      <c r="L863" s="2"/>
      <c r="M863" s="2"/>
      <c r="N863" s="2"/>
      <c r="O863" s="2"/>
      <c r="P863" s="2"/>
      <c r="Q863" s="2"/>
      <c r="R863" s="2"/>
      <c r="S863" s="2"/>
      <c r="T863" s="2"/>
      <c r="U863" s="2"/>
      <c r="V863" s="2"/>
      <c r="W863" s="2"/>
      <c r="X863" s="2"/>
      <c r="Y863" s="2"/>
      <c r="Z863" s="3"/>
      <c r="AA863" s="49"/>
      <c r="AB863" s="1"/>
    </row>
    <row r="864" customFormat="false" ht="15.75" hidden="false" customHeight="true" outlineLevel="0" collapsed="false">
      <c r="A864" s="1"/>
      <c r="B864" s="1"/>
      <c r="C864" s="1"/>
      <c r="D864" s="2"/>
      <c r="E864" s="2"/>
      <c r="F864" s="2"/>
      <c r="G864" s="2"/>
      <c r="H864" s="2"/>
      <c r="I864" s="2"/>
      <c r="J864" s="2"/>
      <c r="K864" s="2"/>
      <c r="L864" s="2"/>
      <c r="M864" s="2"/>
      <c r="N864" s="2"/>
      <c r="O864" s="2"/>
      <c r="P864" s="2"/>
      <c r="Q864" s="2"/>
      <c r="R864" s="2"/>
      <c r="S864" s="2"/>
      <c r="T864" s="2"/>
      <c r="U864" s="2"/>
      <c r="V864" s="2"/>
      <c r="W864" s="2"/>
      <c r="X864" s="2"/>
      <c r="Y864" s="2"/>
      <c r="Z864" s="3"/>
      <c r="AA864" s="49"/>
      <c r="AB864" s="1"/>
    </row>
    <row r="865" customFormat="false" ht="15.75" hidden="false" customHeight="true" outlineLevel="0" collapsed="false">
      <c r="A865" s="1"/>
      <c r="B865" s="1"/>
      <c r="C865" s="1"/>
      <c r="D865" s="2"/>
      <c r="E865" s="2"/>
      <c r="F865" s="2"/>
      <c r="G865" s="2"/>
      <c r="H865" s="2"/>
      <c r="I865" s="2"/>
      <c r="J865" s="2"/>
      <c r="K865" s="2"/>
      <c r="L865" s="2"/>
      <c r="M865" s="2"/>
      <c r="N865" s="2"/>
      <c r="O865" s="2"/>
      <c r="P865" s="2"/>
      <c r="Q865" s="2"/>
      <c r="R865" s="2"/>
      <c r="S865" s="2"/>
      <c r="T865" s="2"/>
      <c r="U865" s="2"/>
      <c r="V865" s="2"/>
      <c r="W865" s="2"/>
      <c r="X865" s="2"/>
      <c r="Y865" s="2"/>
      <c r="Z865" s="3"/>
      <c r="AA865" s="49"/>
      <c r="AB865" s="1"/>
    </row>
    <row r="866" customFormat="false" ht="15.75" hidden="false" customHeight="true" outlineLevel="0" collapsed="false">
      <c r="A866" s="1"/>
      <c r="B866" s="1"/>
      <c r="C866" s="1"/>
      <c r="D866" s="2"/>
      <c r="E866" s="2"/>
      <c r="F866" s="2"/>
      <c r="G866" s="2"/>
      <c r="H866" s="2"/>
      <c r="I866" s="2"/>
      <c r="J866" s="2"/>
      <c r="K866" s="2"/>
      <c r="L866" s="2"/>
      <c r="M866" s="2"/>
      <c r="N866" s="2"/>
      <c r="O866" s="2"/>
      <c r="P866" s="2"/>
      <c r="Q866" s="2"/>
      <c r="R866" s="2"/>
      <c r="S866" s="2"/>
      <c r="T866" s="2"/>
      <c r="U866" s="2"/>
      <c r="V866" s="2"/>
      <c r="W866" s="2"/>
      <c r="X866" s="2"/>
      <c r="Y866" s="2"/>
      <c r="Z866" s="3"/>
      <c r="AA866" s="49"/>
      <c r="AB866" s="1"/>
    </row>
    <row r="867" customFormat="false" ht="15.75" hidden="false" customHeight="true" outlineLevel="0" collapsed="false">
      <c r="A867" s="1"/>
      <c r="B867" s="1"/>
      <c r="C867" s="1"/>
      <c r="D867" s="2"/>
      <c r="E867" s="2"/>
      <c r="F867" s="2"/>
      <c r="G867" s="2"/>
      <c r="H867" s="2"/>
      <c r="I867" s="2"/>
      <c r="J867" s="2"/>
      <c r="K867" s="2"/>
      <c r="L867" s="2"/>
      <c r="M867" s="2"/>
      <c r="N867" s="2"/>
      <c r="O867" s="2"/>
      <c r="P867" s="2"/>
      <c r="Q867" s="2"/>
      <c r="R867" s="2"/>
      <c r="S867" s="2"/>
      <c r="T867" s="2"/>
      <c r="U867" s="2"/>
      <c r="V867" s="2"/>
      <c r="W867" s="2"/>
      <c r="X867" s="2"/>
      <c r="Y867" s="2"/>
      <c r="Z867" s="3"/>
      <c r="AA867" s="49"/>
      <c r="AB867" s="1"/>
    </row>
    <row r="868" customFormat="false" ht="15.75" hidden="false" customHeight="true" outlineLevel="0" collapsed="false">
      <c r="A868" s="1"/>
      <c r="B868" s="1"/>
      <c r="C868" s="1"/>
      <c r="D868" s="2"/>
      <c r="E868" s="2"/>
      <c r="F868" s="2"/>
      <c r="G868" s="2"/>
      <c r="H868" s="2"/>
      <c r="I868" s="2"/>
      <c r="J868" s="2"/>
      <c r="K868" s="2"/>
      <c r="L868" s="2"/>
      <c r="M868" s="2"/>
      <c r="N868" s="2"/>
      <c r="O868" s="2"/>
      <c r="P868" s="2"/>
      <c r="Q868" s="2"/>
      <c r="R868" s="2"/>
      <c r="S868" s="2"/>
      <c r="T868" s="2"/>
      <c r="U868" s="2"/>
      <c r="V868" s="2"/>
      <c r="W868" s="2"/>
      <c r="X868" s="2"/>
      <c r="Y868" s="2"/>
      <c r="Z868" s="3"/>
      <c r="AA868" s="49"/>
      <c r="AB868" s="1"/>
    </row>
    <row r="869" customFormat="false" ht="15.75" hidden="false" customHeight="true" outlineLevel="0" collapsed="false">
      <c r="A869" s="1"/>
      <c r="B869" s="1"/>
      <c r="C869" s="1"/>
      <c r="D869" s="2"/>
      <c r="E869" s="2"/>
      <c r="F869" s="2"/>
      <c r="G869" s="2"/>
      <c r="H869" s="2"/>
      <c r="I869" s="2"/>
      <c r="J869" s="2"/>
      <c r="K869" s="2"/>
      <c r="L869" s="2"/>
      <c r="M869" s="2"/>
      <c r="N869" s="2"/>
      <c r="O869" s="2"/>
      <c r="P869" s="2"/>
      <c r="Q869" s="2"/>
      <c r="R869" s="2"/>
      <c r="S869" s="2"/>
      <c r="T869" s="2"/>
      <c r="U869" s="2"/>
      <c r="V869" s="2"/>
      <c r="W869" s="2"/>
      <c r="X869" s="2"/>
      <c r="Y869" s="2"/>
      <c r="Z869" s="3"/>
      <c r="AA869" s="49"/>
      <c r="AB869" s="1"/>
    </row>
    <row r="870" customFormat="false" ht="15.75" hidden="false" customHeight="true" outlineLevel="0" collapsed="false">
      <c r="A870" s="1"/>
      <c r="B870" s="1"/>
      <c r="C870" s="1"/>
      <c r="D870" s="2"/>
      <c r="E870" s="2"/>
      <c r="F870" s="2"/>
      <c r="G870" s="2"/>
      <c r="H870" s="2"/>
      <c r="I870" s="2"/>
      <c r="J870" s="2"/>
      <c r="K870" s="2"/>
      <c r="L870" s="2"/>
      <c r="M870" s="2"/>
      <c r="N870" s="2"/>
      <c r="O870" s="2"/>
      <c r="P870" s="2"/>
      <c r="Q870" s="2"/>
      <c r="R870" s="2"/>
      <c r="S870" s="2"/>
      <c r="T870" s="2"/>
      <c r="U870" s="2"/>
      <c r="V870" s="2"/>
      <c r="W870" s="2"/>
      <c r="X870" s="2"/>
      <c r="Y870" s="2"/>
      <c r="Z870" s="3"/>
      <c r="AA870" s="49"/>
      <c r="AB870" s="1"/>
    </row>
    <row r="871" customFormat="false" ht="15.75" hidden="false" customHeight="true" outlineLevel="0" collapsed="false">
      <c r="A871" s="1"/>
      <c r="B871" s="1"/>
      <c r="C871" s="1"/>
      <c r="D871" s="2"/>
      <c r="E871" s="2"/>
      <c r="F871" s="2"/>
      <c r="G871" s="2"/>
      <c r="H871" s="2"/>
      <c r="I871" s="2"/>
      <c r="J871" s="2"/>
      <c r="K871" s="2"/>
      <c r="L871" s="2"/>
      <c r="M871" s="2"/>
      <c r="N871" s="2"/>
      <c r="O871" s="2"/>
      <c r="P871" s="2"/>
      <c r="Q871" s="2"/>
      <c r="R871" s="2"/>
      <c r="S871" s="2"/>
      <c r="T871" s="2"/>
      <c r="U871" s="2"/>
      <c r="V871" s="2"/>
      <c r="W871" s="2"/>
      <c r="X871" s="2"/>
      <c r="Y871" s="2"/>
      <c r="Z871" s="3"/>
      <c r="AA871" s="49"/>
      <c r="AB871" s="1"/>
    </row>
    <row r="872" customFormat="false" ht="15.75" hidden="false" customHeight="true" outlineLevel="0" collapsed="false">
      <c r="A872" s="1"/>
      <c r="B872" s="1"/>
      <c r="C872" s="1"/>
      <c r="D872" s="2"/>
      <c r="E872" s="2"/>
      <c r="F872" s="2"/>
      <c r="G872" s="2"/>
      <c r="H872" s="2"/>
      <c r="I872" s="2"/>
      <c r="J872" s="2"/>
      <c r="K872" s="2"/>
      <c r="L872" s="2"/>
      <c r="M872" s="2"/>
      <c r="N872" s="2"/>
      <c r="O872" s="2"/>
      <c r="P872" s="2"/>
      <c r="Q872" s="2"/>
      <c r="R872" s="2"/>
      <c r="S872" s="2"/>
      <c r="T872" s="2"/>
      <c r="U872" s="2"/>
      <c r="V872" s="2"/>
      <c r="W872" s="2"/>
      <c r="X872" s="2"/>
      <c r="Y872" s="2"/>
      <c r="Z872" s="3"/>
      <c r="AA872" s="49"/>
      <c r="AB872" s="1"/>
    </row>
    <row r="873" customFormat="false" ht="15.75" hidden="false" customHeight="true" outlineLevel="0" collapsed="false">
      <c r="A873" s="1"/>
      <c r="B873" s="1"/>
      <c r="C873" s="1"/>
      <c r="D873" s="2"/>
      <c r="E873" s="2"/>
      <c r="F873" s="2"/>
      <c r="G873" s="2"/>
      <c r="H873" s="2"/>
      <c r="I873" s="2"/>
      <c r="J873" s="2"/>
      <c r="K873" s="2"/>
      <c r="L873" s="2"/>
      <c r="M873" s="2"/>
      <c r="N873" s="2"/>
      <c r="O873" s="2"/>
      <c r="P873" s="2"/>
      <c r="Q873" s="2"/>
      <c r="R873" s="2"/>
      <c r="S873" s="2"/>
      <c r="T873" s="2"/>
      <c r="U873" s="2"/>
      <c r="V873" s="2"/>
      <c r="W873" s="2"/>
      <c r="X873" s="2"/>
      <c r="Y873" s="2"/>
      <c r="Z873" s="3"/>
      <c r="AA873" s="49"/>
      <c r="AB873" s="1"/>
    </row>
    <row r="874" customFormat="false" ht="15.75" hidden="false" customHeight="true" outlineLevel="0" collapsed="false">
      <c r="A874" s="1"/>
      <c r="B874" s="1"/>
      <c r="C874" s="1"/>
      <c r="D874" s="2"/>
      <c r="E874" s="2"/>
      <c r="F874" s="2"/>
      <c r="G874" s="2"/>
      <c r="H874" s="2"/>
      <c r="I874" s="2"/>
      <c r="J874" s="2"/>
      <c r="K874" s="2"/>
      <c r="L874" s="2"/>
      <c r="M874" s="2"/>
      <c r="N874" s="2"/>
      <c r="O874" s="2"/>
      <c r="P874" s="2"/>
      <c r="Q874" s="2"/>
      <c r="R874" s="2"/>
      <c r="S874" s="2"/>
      <c r="T874" s="2"/>
      <c r="U874" s="2"/>
      <c r="V874" s="2"/>
      <c r="W874" s="2"/>
      <c r="X874" s="2"/>
      <c r="Y874" s="2"/>
      <c r="Z874" s="3"/>
      <c r="AA874" s="49"/>
      <c r="AB874" s="1"/>
    </row>
    <row r="875" customFormat="false" ht="15.75" hidden="false" customHeight="true" outlineLevel="0" collapsed="false">
      <c r="A875" s="1"/>
      <c r="B875" s="1"/>
      <c r="C875" s="1"/>
      <c r="D875" s="2"/>
      <c r="E875" s="2"/>
      <c r="F875" s="2"/>
      <c r="G875" s="2"/>
      <c r="H875" s="2"/>
      <c r="I875" s="2"/>
      <c r="J875" s="2"/>
      <c r="K875" s="2"/>
      <c r="L875" s="2"/>
      <c r="M875" s="2"/>
      <c r="N875" s="2"/>
      <c r="O875" s="2"/>
      <c r="P875" s="2"/>
      <c r="Q875" s="2"/>
      <c r="R875" s="2"/>
      <c r="S875" s="2"/>
      <c r="T875" s="2"/>
      <c r="U875" s="2"/>
      <c r="V875" s="2"/>
      <c r="W875" s="2"/>
      <c r="X875" s="2"/>
      <c r="Y875" s="2"/>
      <c r="Z875" s="3"/>
      <c r="AA875" s="49"/>
      <c r="AB875" s="1"/>
    </row>
    <row r="876" customFormat="false" ht="15.75" hidden="false" customHeight="true" outlineLevel="0" collapsed="false">
      <c r="A876" s="1"/>
      <c r="B876" s="1"/>
      <c r="C876" s="1"/>
      <c r="D876" s="2"/>
      <c r="E876" s="2"/>
      <c r="F876" s="2"/>
      <c r="G876" s="2"/>
      <c r="H876" s="2"/>
      <c r="I876" s="2"/>
      <c r="J876" s="2"/>
      <c r="K876" s="2"/>
      <c r="L876" s="2"/>
      <c r="M876" s="2"/>
      <c r="N876" s="2"/>
      <c r="O876" s="2"/>
      <c r="P876" s="2"/>
      <c r="Q876" s="2"/>
      <c r="R876" s="2"/>
      <c r="S876" s="2"/>
      <c r="T876" s="2"/>
      <c r="U876" s="2"/>
      <c r="V876" s="2"/>
      <c r="W876" s="2"/>
      <c r="X876" s="2"/>
      <c r="Y876" s="2"/>
      <c r="Z876" s="3"/>
      <c r="AA876" s="49"/>
      <c r="AB876" s="1"/>
    </row>
    <row r="877" customFormat="false" ht="15.75" hidden="false" customHeight="true" outlineLevel="0" collapsed="false">
      <c r="A877" s="1"/>
      <c r="B877" s="1"/>
      <c r="C877" s="1"/>
      <c r="D877" s="2"/>
      <c r="E877" s="2"/>
      <c r="F877" s="2"/>
      <c r="G877" s="2"/>
      <c r="H877" s="2"/>
      <c r="I877" s="2"/>
      <c r="J877" s="2"/>
      <c r="K877" s="2"/>
      <c r="L877" s="2"/>
      <c r="M877" s="2"/>
      <c r="N877" s="2"/>
      <c r="O877" s="2"/>
      <c r="P877" s="2"/>
      <c r="Q877" s="2"/>
      <c r="R877" s="2"/>
      <c r="S877" s="2"/>
      <c r="T877" s="2"/>
      <c r="U877" s="2"/>
      <c r="V877" s="2"/>
      <c r="W877" s="2"/>
      <c r="X877" s="2"/>
      <c r="Y877" s="2"/>
      <c r="Z877" s="3"/>
      <c r="AA877" s="49"/>
      <c r="AB877" s="1"/>
    </row>
    <row r="878" customFormat="false" ht="15.75" hidden="false" customHeight="true" outlineLevel="0" collapsed="false">
      <c r="A878" s="1"/>
      <c r="B878" s="1"/>
      <c r="C878" s="1"/>
      <c r="D878" s="2"/>
      <c r="E878" s="2"/>
      <c r="F878" s="2"/>
      <c r="G878" s="2"/>
      <c r="H878" s="2"/>
      <c r="I878" s="2"/>
      <c r="J878" s="2"/>
      <c r="K878" s="2"/>
      <c r="L878" s="2"/>
      <c r="M878" s="2"/>
      <c r="N878" s="2"/>
      <c r="O878" s="2"/>
      <c r="P878" s="2"/>
      <c r="Q878" s="2"/>
      <c r="R878" s="2"/>
      <c r="S878" s="2"/>
      <c r="T878" s="2"/>
      <c r="U878" s="2"/>
      <c r="V878" s="2"/>
      <c r="W878" s="2"/>
      <c r="X878" s="2"/>
      <c r="Y878" s="2"/>
      <c r="Z878" s="3"/>
      <c r="AA878" s="49"/>
      <c r="AB878" s="1"/>
    </row>
    <row r="879" customFormat="false" ht="15.75" hidden="false" customHeight="true" outlineLevel="0" collapsed="false">
      <c r="A879" s="1"/>
      <c r="B879" s="1"/>
      <c r="C879" s="1"/>
      <c r="D879" s="2"/>
      <c r="E879" s="2"/>
      <c r="F879" s="2"/>
      <c r="G879" s="2"/>
      <c r="H879" s="2"/>
      <c r="I879" s="2"/>
      <c r="J879" s="2"/>
      <c r="K879" s="2"/>
      <c r="L879" s="2"/>
      <c r="M879" s="2"/>
      <c r="N879" s="2"/>
      <c r="O879" s="2"/>
      <c r="P879" s="2"/>
      <c r="Q879" s="2"/>
      <c r="R879" s="2"/>
      <c r="S879" s="2"/>
      <c r="T879" s="2"/>
      <c r="U879" s="2"/>
      <c r="V879" s="2"/>
      <c r="W879" s="2"/>
      <c r="X879" s="2"/>
      <c r="Y879" s="2"/>
      <c r="Z879" s="3"/>
      <c r="AA879" s="49"/>
      <c r="AB879" s="1"/>
    </row>
    <row r="880" customFormat="false" ht="15.75" hidden="false" customHeight="true" outlineLevel="0" collapsed="false">
      <c r="A880" s="1"/>
      <c r="B880" s="1"/>
      <c r="C880" s="1"/>
      <c r="D880" s="2"/>
      <c r="E880" s="2"/>
      <c r="F880" s="2"/>
      <c r="G880" s="2"/>
      <c r="H880" s="2"/>
      <c r="I880" s="2"/>
      <c r="J880" s="2"/>
      <c r="K880" s="2"/>
      <c r="L880" s="2"/>
      <c r="M880" s="2"/>
      <c r="N880" s="2"/>
      <c r="O880" s="2"/>
      <c r="P880" s="2"/>
      <c r="Q880" s="2"/>
      <c r="R880" s="2"/>
      <c r="S880" s="2"/>
      <c r="T880" s="2"/>
      <c r="U880" s="2"/>
      <c r="V880" s="2"/>
      <c r="W880" s="2"/>
      <c r="X880" s="2"/>
      <c r="Y880" s="2"/>
      <c r="Z880" s="3"/>
      <c r="AA880" s="49"/>
      <c r="AB880" s="1"/>
    </row>
    <row r="881" customFormat="false" ht="15.75" hidden="false" customHeight="true" outlineLevel="0" collapsed="false">
      <c r="A881" s="1"/>
      <c r="B881" s="1"/>
      <c r="C881" s="1"/>
      <c r="D881" s="2"/>
      <c r="E881" s="2"/>
      <c r="F881" s="2"/>
      <c r="G881" s="2"/>
      <c r="H881" s="2"/>
      <c r="I881" s="2"/>
      <c r="J881" s="2"/>
      <c r="K881" s="2"/>
      <c r="L881" s="2"/>
      <c r="M881" s="2"/>
      <c r="N881" s="2"/>
      <c r="O881" s="2"/>
      <c r="P881" s="2"/>
      <c r="Q881" s="2"/>
      <c r="R881" s="2"/>
      <c r="S881" s="2"/>
      <c r="T881" s="2"/>
      <c r="U881" s="2"/>
      <c r="V881" s="2"/>
      <c r="W881" s="2"/>
      <c r="X881" s="2"/>
      <c r="Y881" s="2"/>
      <c r="Z881" s="3"/>
      <c r="AA881" s="49"/>
      <c r="AB881" s="1"/>
    </row>
    <row r="882" customFormat="false" ht="15.75" hidden="false" customHeight="true" outlineLevel="0" collapsed="false">
      <c r="A882" s="1"/>
      <c r="B882" s="1"/>
      <c r="C882" s="1"/>
      <c r="D882" s="2"/>
      <c r="E882" s="2"/>
      <c r="F882" s="2"/>
      <c r="G882" s="2"/>
      <c r="H882" s="2"/>
      <c r="I882" s="2"/>
      <c r="J882" s="2"/>
      <c r="K882" s="2"/>
      <c r="L882" s="2"/>
      <c r="M882" s="2"/>
      <c r="N882" s="2"/>
      <c r="O882" s="2"/>
      <c r="P882" s="2"/>
      <c r="Q882" s="2"/>
      <c r="R882" s="2"/>
      <c r="S882" s="2"/>
      <c r="T882" s="2"/>
      <c r="U882" s="2"/>
      <c r="V882" s="2"/>
      <c r="W882" s="2"/>
      <c r="X882" s="2"/>
      <c r="Y882" s="2"/>
      <c r="Z882" s="3"/>
      <c r="AA882" s="49"/>
      <c r="AB882" s="1"/>
    </row>
    <row r="883" customFormat="false" ht="15.75" hidden="false" customHeight="true" outlineLevel="0" collapsed="false">
      <c r="A883" s="1"/>
      <c r="B883" s="1"/>
      <c r="C883" s="1"/>
      <c r="D883" s="2"/>
      <c r="E883" s="2"/>
      <c r="F883" s="2"/>
      <c r="G883" s="2"/>
      <c r="H883" s="2"/>
      <c r="I883" s="2"/>
      <c r="J883" s="2"/>
      <c r="K883" s="2"/>
      <c r="L883" s="2"/>
      <c r="M883" s="2"/>
      <c r="N883" s="2"/>
      <c r="O883" s="2"/>
      <c r="P883" s="2"/>
      <c r="Q883" s="2"/>
      <c r="R883" s="2"/>
      <c r="S883" s="2"/>
      <c r="T883" s="2"/>
      <c r="U883" s="2"/>
      <c r="V883" s="2"/>
      <c r="W883" s="2"/>
      <c r="X883" s="2"/>
      <c r="Y883" s="2"/>
      <c r="Z883" s="3"/>
      <c r="AA883" s="49"/>
      <c r="AB883" s="1"/>
    </row>
    <row r="884" customFormat="false" ht="15.75" hidden="false" customHeight="true" outlineLevel="0" collapsed="false">
      <c r="A884" s="1"/>
      <c r="B884" s="1"/>
      <c r="C884" s="1"/>
      <c r="D884" s="2"/>
      <c r="E884" s="2"/>
      <c r="F884" s="2"/>
      <c r="G884" s="2"/>
      <c r="H884" s="2"/>
      <c r="I884" s="2"/>
      <c r="J884" s="2"/>
      <c r="K884" s="2"/>
      <c r="L884" s="2"/>
      <c r="M884" s="2"/>
      <c r="N884" s="2"/>
      <c r="O884" s="2"/>
      <c r="P884" s="2"/>
      <c r="Q884" s="2"/>
      <c r="R884" s="2"/>
      <c r="S884" s="2"/>
      <c r="T884" s="2"/>
      <c r="U884" s="2"/>
      <c r="V884" s="2"/>
      <c r="W884" s="2"/>
      <c r="X884" s="2"/>
      <c r="Y884" s="2"/>
      <c r="Z884" s="3"/>
      <c r="AA884" s="49"/>
      <c r="AB884" s="1"/>
    </row>
    <row r="885" customFormat="false" ht="15.75" hidden="false" customHeight="true" outlineLevel="0" collapsed="false">
      <c r="A885" s="1"/>
      <c r="B885" s="1"/>
      <c r="C885" s="1"/>
      <c r="D885" s="2"/>
      <c r="E885" s="2"/>
      <c r="F885" s="2"/>
      <c r="G885" s="2"/>
      <c r="H885" s="2"/>
      <c r="I885" s="2"/>
      <c r="J885" s="2"/>
      <c r="K885" s="2"/>
      <c r="L885" s="2"/>
      <c r="M885" s="2"/>
      <c r="N885" s="2"/>
      <c r="O885" s="2"/>
      <c r="P885" s="2"/>
      <c r="Q885" s="2"/>
      <c r="R885" s="2"/>
      <c r="S885" s="2"/>
      <c r="T885" s="2"/>
      <c r="U885" s="2"/>
      <c r="V885" s="2"/>
      <c r="W885" s="2"/>
      <c r="X885" s="2"/>
      <c r="Y885" s="2"/>
      <c r="Z885" s="3"/>
      <c r="AA885" s="49"/>
      <c r="AB885" s="1"/>
    </row>
    <row r="886" customFormat="false" ht="15.75" hidden="false" customHeight="true" outlineLevel="0" collapsed="false">
      <c r="A886" s="1"/>
      <c r="B886" s="1"/>
      <c r="C886" s="1"/>
      <c r="D886" s="2"/>
      <c r="E886" s="2"/>
      <c r="F886" s="2"/>
      <c r="G886" s="2"/>
      <c r="H886" s="2"/>
      <c r="I886" s="2"/>
      <c r="J886" s="2"/>
      <c r="K886" s="2"/>
      <c r="L886" s="2"/>
      <c r="M886" s="2"/>
      <c r="N886" s="2"/>
      <c r="O886" s="2"/>
      <c r="P886" s="2"/>
      <c r="Q886" s="2"/>
      <c r="R886" s="2"/>
      <c r="S886" s="2"/>
      <c r="T886" s="2"/>
      <c r="U886" s="2"/>
      <c r="V886" s="2"/>
      <c r="W886" s="2"/>
      <c r="X886" s="2"/>
      <c r="Y886" s="2"/>
      <c r="Z886" s="3"/>
      <c r="AA886" s="49"/>
      <c r="AB886" s="1"/>
    </row>
    <row r="887" customFormat="false" ht="15.75" hidden="false" customHeight="true" outlineLevel="0" collapsed="false">
      <c r="A887" s="1"/>
      <c r="B887" s="1"/>
      <c r="C887" s="1"/>
      <c r="D887" s="2"/>
      <c r="E887" s="2"/>
      <c r="F887" s="2"/>
      <c r="G887" s="2"/>
      <c r="H887" s="2"/>
      <c r="I887" s="2"/>
      <c r="J887" s="2"/>
      <c r="K887" s="2"/>
      <c r="L887" s="2"/>
      <c r="M887" s="2"/>
      <c r="N887" s="2"/>
      <c r="O887" s="2"/>
      <c r="P887" s="2"/>
      <c r="Q887" s="2"/>
      <c r="R887" s="2"/>
      <c r="S887" s="2"/>
      <c r="T887" s="2"/>
      <c r="U887" s="2"/>
      <c r="V887" s="2"/>
      <c r="W887" s="2"/>
      <c r="X887" s="2"/>
      <c r="Y887" s="2"/>
      <c r="Z887" s="3"/>
      <c r="AA887" s="49"/>
      <c r="AB887" s="1"/>
    </row>
    <row r="888" customFormat="false" ht="15.75" hidden="false" customHeight="true" outlineLevel="0" collapsed="false">
      <c r="A888" s="1"/>
      <c r="B888" s="1"/>
      <c r="C888" s="1"/>
      <c r="D888" s="2"/>
      <c r="E888" s="2"/>
      <c r="F888" s="2"/>
      <c r="G888" s="2"/>
      <c r="H888" s="2"/>
      <c r="I888" s="2"/>
      <c r="J888" s="2"/>
      <c r="K888" s="2"/>
      <c r="L888" s="2"/>
      <c r="M888" s="2"/>
      <c r="N888" s="2"/>
      <c r="O888" s="2"/>
      <c r="P888" s="2"/>
      <c r="Q888" s="2"/>
      <c r="R888" s="2"/>
      <c r="S888" s="2"/>
      <c r="T888" s="2"/>
      <c r="U888" s="2"/>
      <c r="V888" s="2"/>
      <c r="W888" s="2"/>
      <c r="X888" s="2"/>
      <c r="Y888" s="2"/>
      <c r="Z888" s="3"/>
      <c r="AA888" s="49"/>
      <c r="AB888" s="1"/>
    </row>
    <row r="889" customFormat="false" ht="15.75" hidden="false" customHeight="true" outlineLevel="0" collapsed="false">
      <c r="A889" s="1"/>
      <c r="B889" s="1"/>
      <c r="C889" s="1"/>
      <c r="D889" s="2"/>
      <c r="E889" s="2"/>
      <c r="F889" s="2"/>
      <c r="G889" s="2"/>
      <c r="H889" s="2"/>
      <c r="I889" s="2"/>
      <c r="J889" s="2"/>
      <c r="K889" s="2"/>
      <c r="L889" s="2"/>
      <c r="M889" s="2"/>
      <c r="N889" s="2"/>
      <c r="O889" s="2"/>
      <c r="P889" s="2"/>
      <c r="Q889" s="2"/>
      <c r="R889" s="2"/>
      <c r="S889" s="2"/>
      <c r="T889" s="2"/>
      <c r="U889" s="2"/>
      <c r="V889" s="2"/>
      <c r="W889" s="2"/>
      <c r="X889" s="2"/>
      <c r="Y889" s="2"/>
      <c r="Z889" s="3"/>
      <c r="AA889" s="49"/>
      <c r="AB889" s="1"/>
    </row>
    <row r="890" customFormat="false" ht="15.75" hidden="false" customHeight="true" outlineLevel="0" collapsed="false">
      <c r="A890" s="1"/>
      <c r="B890" s="1"/>
      <c r="C890" s="1"/>
      <c r="D890" s="2"/>
      <c r="E890" s="2"/>
      <c r="F890" s="2"/>
      <c r="G890" s="2"/>
      <c r="H890" s="2"/>
      <c r="I890" s="2"/>
      <c r="J890" s="2"/>
      <c r="K890" s="2"/>
      <c r="L890" s="2"/>
      <c r="M890" s="2"/>
      <c r="N890" s="2"/>
      <c r="O890" s="2"/>
      <c r="P890" s="2"/>
      <c r="Q890" s="2"/>
      <c r="R890" s="2"/>
      <c r="S890" s="2"/>
      <c r="T890" s="2"/>
      <c r="U890" s="2"/>
      <c r="V890" s="2"/>
      <c r="W890" s="2"/>
      <c r="X890" s="2"/>
      <c r="Y890" s="2"/>
      <c r="Z890" s="3"/>
      <c r="AA890" s="49"/>
      <c r="AB890" s="1"/>
    </row>
    <row r="891" customFormat="false" ht="15.75" hidden="false" customHeight="true" outlineLevel="0" collapsed="false">
      <c r="A891" s="1"/>
      <c r="B891" s="1"/>
      <c r="C891" s="1"/>
      <c r="D891" s="2"/>
      <c r="E891" s="2"/>
      <c r="F891" s="2"/>
      <c r="G891" s="2"/>
      <c r="H891" s="2"/>
      <c r="I891" s="2"/>
      <c r="J891" s="2"/>
      <c r="K891" s="2"/>
      <c r="L891" s="2"/>
      <c r="M891" s="2"/>
      <c r="N891" s="2"/>
      <c r="O891" s="2"/>
      <c r="P891" s="2"/>
      <c r="Q891" s="2"/>
      <c r="R891" s="2"/>
      <c r="S891" s="2"/>
      <c r="T891" s="2"/>
      <c r="U891" s="2"/>
      <c r="V891" s="2"/>
      <c r="W891" s="2"/>
      <c r="X891" s="2"/>
      <c r="Y891" s="2"/>
      <c r="Z891" s="3"/>
      <c r="AA891" s="49"/>
      <c r="AB891" s="1"/>
    </row>
    <row r="892" customFormat="false" ht="15.75" hidden="false" customHeight="true" outlineLevel="0" collapsed="false">
      <c r="A892" s="1"/>
      <c r="B892" s="1"/>
      <c r="C892" s="1"/>
      <c r="D892" s="2"/>
      <c r="E892" s="2"/>
      <c r="F892" s="2"/>
      <c r="G892" s="2"/>
      <c r="H892" s="2"/>
      <c r="I892" s="2"/>
      <c r="J892" s="2"/>
      <c r="K892" s="2"/>
      <c r="L892" s="2"/>
      <c r="M892" s="2"/>
      <c r="N892" s="2"/>
      <c r="O892" s="2"/>
      <c r="P892" s="2"/>
      <c r="Q892" s="2"/>
      <c r="R892" s="2"/>
      <c r="S892" s="2"/>
      <c r="T892" s="2"/>
      <c r="U892" s="2"/>
      <c r="V892" s="2"/>
      <c r="W892" s="2"/>
      <c r="X892" s="2"/>
      <c r="Y892" s="2"/>
      <c r="Z892" s="3"/>
      <c r="AA892" s="49"/>
      <c r="AB892" s="1"/>
    </row>
    <row r="893" customFormat="false" ht="15.75" hidden="false" customHeight="true" outlineLevel="0" collapsed="false">
      <c r="A893" s="1"/>
      <c r="B893" s="1"/>
      <c r="C893" s="1"/>
      <c r="D893" s="2"/>
      <c r="E893" s="2"/>
      <c r="F893" s="2"/>
      <c r="G893" s="2"/>
      <c r="H893" s="2"/>
      <c r="I893" s="2"/>
      <c r="J893" s="2"/>
      <c r="K893" s="2"/>
      <c r="L893" s="2"/>
      <c r="M893" s="2"/>
      <c r="N893" s="2"/>
      <c r="O893" s="2"/>
      <c r="P893" s="2"/>
      <c r="Q893" s="2"/>
      <c r="R893" s="2"/>
      <c r="S893" s="2"/>
      <c r="T893" s="2"/>
      <c r="U893" s="2"/>
      <c r="V893" s="2"/>
      <c r="W893" s="2"/>
      <c r="X893" s="2"/>
      <c r="Y893" s="2"/>
      <c r="Z893" s="3"/>
      <c r="AA893" s="49"/>
      <c r="AB893" s="1"/>
    </row>
    <row r="894" customFormat="false" ht="15.75" hidden="false" customHeight="true" outlineLevel="0" collapsed="false">
      <c r="A894" s="1"/>
      <c r="B894" s="1"/>
      <c r="C894" s="1"/>
      <c r="D894" s="2"/>
      <c r="E894" s="2"/>
      <c r="F894" s="2"/>
      <c r="G894" s="2"/>
      <c r="H894" s="2"/>
      <c r="I894" s="2"/>
      <c r="J894" s="2"/>
      <c r="K894" s="2"/>
      <c r="L894" s="2"/>
      <c r="M894" s="2"/>
      <c r="N894" s="2"/>
      <c r="O894" s="2"/>
      <c r="P894" s="2"/>
      <c r="Q894" s="2"/>
      <c r="R894" s="2"/>
      <c r="S894" s="2"/>
      <c r="T894" s="2"/>
      <c r="U894" s="2"/>
      <c r="V894" s="2"/>
      <c r="W894" s="2"/>
      <c r="X894" s="2"/>
      <c r="Y894" s="2"/>
      <c r="Z894" s="3"/>
      <c r="AA894" s="49"/>
      <c r="AB894" s="1"/>
    </row>
    <row r="895" customFormat="false" ht="15.75" hidden="false" customHeight="true" outlineLevel="0" collapsed="false">
      <c r="A895" s="1"/>
      <c r="B895" s="1"/>
      <c r="C895" s="1"/>
      <c r="D895" s="2"/>
      <c r="E895" s="2"/>
      <c r="F895" s="2"/>
      <c r="G895" s="2"/>
      <c r="H895" s="2"/>
      <c r="I895" s="2"/>
      <c r="J895" s="2"/>
      <c r="K895" s="2"/>
      <c r="L895" s="2"/>
      <c r="M895" s="2"/>
      <c r="N895" s="2"/>
      <c r="O895" s="2"/>
      <c r="P895" s="2"/>
      <c r="Q895" s="2"/>
      <c r="R895" s="2"/>
      <c r="S895" s="2"/>
      <c r="T895" s="2"/>
      <c r="U895" s="2"/>
      <c r="V895" s="2"/>
      <c r="W895" s="2"/>
      <c r="X895" s="2"/>
      <c r="Y895" s="2"/>
      <c r="Z895" s="3"/>
      <c r="AA895" s="49"/>
      <c r="AB895" s="1"/>
    </row>
    <row r="896" customFormat="false" ht="15.75" hidden="false" customHeight="true" outlineLevel="0" collapsed="false">
      <c r="A896" s="1"/>
      <c r="B896" s="1"/>
      <c r="C896" s="1"/>
      <c r="D896" s="2"/>
      <c r="E896" s="2"/>
      <c r="F896" s="2"/>
      <c r="G896" s="2"/>
      <c r="H896" s="2"/>
      <c r="I896" s="2"/>
      <c r="J896" s="2"/>
      <c r="K896" s="2"/>
      <c r="L896" s="2"/>
      <c r="M896" s="2"/>
      <c r="N896" s="2"/>
      <c r="O896" s="2"/>
      <c r="P896" s="2"/>
      <c r="Q896" s="2"/>
      <c r="R896" s="2"/>
      <c r="S896" s="2"/>
      <c r="T896" s="2"/>
      <c r="U896" s="2"/>
      <c r="V896" s="2"/>
      <c r="W896" s="2"/>
      <c r="X896" s="2"/>
      <c r="Y896" s="2"/>
      <c r="Z896" s="3"/>
      <c r="AA896" s="49"/>
      <c r="AB896" s="1"/>
    </row>
    <row r="897" customFormat="false" ht="15.75" hidden="false" customHeight="true" outlineLevel="0" collapsed="false">
      <c r="A897" s="1"/>
      <c r="B897" s="1"/>
      <c r="C897" s="1"/>
      <c r="D897" s="2"/>
      <c r="E897" s="2"/>
      <c r="F897" s="2"/>
      <c r="G897" s="2"/>
      <c r="H897" s="2"/>
      <c r="I897" s="2"/>
      <c r="J897" s="2"/>
      <c r="K897" s="2"/>
      <c r="L897" s="2"/>
      <c r="M897" s="2"/>
      <c r="N897" s="2"/>
      <c r="O897" s="2"/>
      <c r="P897" s="2"/>
      <c r="Q897" s="2"/>
      <c r="R897" s="2"/>
      <c r="S897" s="2"/>
      <c r="T897" s="2"/>
      <c r="U897" s="2"/>
      <c r="V897" s="2"/>
      <c r="W897" s="2"/>
      <c r="X897" s="2"/>
      <c r="Y897" s="2"/>
      <c r="Z897" s="3"/>
      <c r="AA897" s="49"/>
      <c r="AB897" s="1"/>
    </row>
    <row r="898" customFormat="false" ht="15.75" hidden="false" customHeight="true" outlineLevel="0" collapsed="false">
      <c r="A898" s="1"/>
      <c r="B898" s="1"/>
      <c r="C898" s="1"/>
      <c r="D898" s="2"/>
      <c r="E898" s="2"/>
      <c r="F898" s="2"/>
      <c r="G898" s="2"/>
      <c r="H898" s="2"/>
      <c r="I898" s="2"/>
      <c r="J898" s="2"/>
      <c r="K898" s="2"/>
      <c r="L898" s="2"/>
      <c r="M898" s="2"/>
      <c r="N898" s="2"/>
      <c r="O898" s="2"/>
      <c r="P898" s="2"/>
      <c r="Q898" s="2"/>
      <c r="R898" s="2"/>
      <c r="S898" s="2"/>
      <c r="T898" s="2"/>
      <c r="U898" s="2"/>
      <c r="V898" s="2"/>
      <c r="W898" s="2"/>
      <c r="X898" s="2"/>
      <c r="Y898" s="2"/>
      <c r="Z898" s="3"/>
      <c r="AA898" s="49"/>
      <c r="AB898" s="1"/>
    </row>
    <row r="899" customFormat="false" ht="15.75" hidden="false" customHeight="true" outlineLevel="0" collapsed="false">
      <c r="A899" s="1"/>
      <c r="B899" s="1"/>
      <c r="C899" s="1"/>
      <c r="D899" s="2"/>
      <c r="E899" s="2"/>
      <c r="F899" s="2"/>
      <c r="G899" s="2"/>
      <c r="H899" s="2"/>
      <c r="I899" s="2"/>
      <c r="J899" s="2"/>
      <c r="K899" s="2"/>
      <c r="L899" s="2"/>
      <c r="M899" s="2"/>
      <c r="N899" s="2"/>
      <c r="O899" s="2"/>
      <c r="P899" s="2"/>
      <c r="Q899" s="2"/>
      <c r="R899" s="2"/>
      <c r="S899" s="2"/>
      <c r="T899" s="2"/>
      <c r="U899" s="2"/>
      <c r="V899" s="2"/>
      <c r="W899" s="2"/>
      <c r="X899" s="2"/>
      <c r="Y899" s="2"/>
      <c r="Z899" s="3"/>
      <c r="AA899" s="49"/>
      <c r="AB899" s="1"/>
    </row>
    <row r="900" customFormat="false" ht="15.75" hidden="false" customHeight="true" outlineLevel="0" collapsed="false">
      <c r="A900" s="1"/>
      <c r="B900" s="1"/>
      <c r="C900" s="1"/>
      <c r="D900" s="2"/>
      <c r="E900" s="2"/>
      <c r="F900" s="2"/>
      <c r="G900" s="2"/>
      <c r="H900" s="2"/>
      <c r="I900" s="2"/>
      <c r="J900" s="2"/>
      <c r="K900" s="2"/>
      <c r="L900" s="2"/>
      <c r="M900" s="2"/>
      <c r="N900" s="2"/>
      <c r="O900" s="2"/>
      <c r="P900" s="2"/>
      <c r="Q900" s="2"/>
      <c r="R900" s="2"/>
      <c r="S900" s="2"/>
      <c r="T900" s="2"/>
      <c r="U900" s="2"/>
      <c r="V900" s="2"/>
      <c r="W900" s="2"/>
      <c r="X900" s="2"/>
      <c r="Y900" s="2"/>
      <c r="Z900" s="3"/>
      <c r="AA900" s="49"/>
      <c r="AB900" s="1"/>
    </row>
    <row r="901" customFormat="false" ht="15.75" hidden="false" customHeight="true" outlineLevel="0" collapsed="false">
      <c r="A901" s="1"/>
      <c r="B901" s="1"/>
      <c r="C901" s="1"/>
      <c r="D901" s="2"/>
      <c r="E901" s="2"/>
      <c r="F901" s="2"/>
      <c r="G901" s="2"/>
      <c r="H901" s="2"/>
      <c r="I901" s="2"/>
      <c r="J901" s="2"/>
      <c r="K901" s="2"/>
      <c r="L901" s="2"/>
      <c r="M901" s="2"/>
      <c r="N901" s="2"/>
      <c r="O901" s="2"/>
      <c r="P901" s="2"/>
      <c r="Q901" s="2"/>
      <c r="R901" s="2"/>
      <c r="S901" s="2"/>
      <c r="T901" s="2"/>
      <c r="U901" s="2"/>
      <c r="V901" s="2"/>
      <c r="W901" s="2"/>
      <c r="X901" s="2"/>
      <c r="Y901" s="2"/>
      <c r="Z901" s="3"/>
      <c r="AA901" s="49"/>
      <c r="AB901" s="1"/>
    </row>
    <row r="902" customFormat="false" ht="15.75" hidden="false" customHeight="true" outlineLevel="0" collapsed="false">
      <c r="A902" s="1"/>
      <c r="B902" s="1"/>
      <c r="C902" s="1"/>
      <c r="D902" s="2"/>
      <c r="E902" s="2"/>
      <c r="F902" s="2"/>
      <c r="G902" s="2"/>
      <c r="H902" s="2"/>
      <c r="I902" s="2"/>
      <c r="J902" s="2"/>
      <c r="K902" s="2"/>
      <c r="L902" s="2"/>
      <c r="M902" s="2"/>
      <c r="N902" s="2"/>
      <c r="O902" s="2"/>
      <c r="P902" s="2"/>
      <c r="Q902" s="2"/>
      <c r="R902" s="2"/>
      <c r="S902" s="2"/>
      <c r="T902" s="2"/>
      <c r="U902" s="2"/>
      <c r="V902" s="2"/>
      <c r="W902" s="2"/>
      <c r="X902" s="2"/>
      <c r="Y902" s="2"/>
      <c r="Z902" s="3"/>
      <c r="AA902" s="49"/>
      <c r="AB902" s="1"/>
    </row>
    <row r="903" customFormat="false" ht="15.75" hidden="false" customHeight="true" outlineLevel="0" collapsed="false">
      <c r="A903" s="1"/>
      <c r="B903" s="1"/>
      <c r="C903" s="1"/>
      <c r="D903" s="2"/>
      <c r="E903" s="2"/>
      <c r="F903" s="2"/>
      <c r="G903" s="2"/>
      <c r="H903" s="2"/>
      <c r="I903" s="2"/>
      <c r="J903" s="2"/>
      <c r="K903" s="2"/>
      <c r="L903" s="2"/>
      <c r="M903" s="2"/>
      <c r="N903" s="2"/>
      <c r="O903" s="2"/>
      <c r="P903" s="2"/>
      <c r="Q903" s="2"/>
      <c r="R903" s="2"/>
      <c r="S903" s="2"/>
      <c r="T903" s="2"/>
      <c r="U903" s="2"/>
      <c r="V903" s="2"/>
      <c r="W903" s="2"/>
      <c r="X903" s="2"/>
      <c r="Y903" s="2"/>
      <c r="Z903" s="3"/>
      <c r="AA903" s="49"/>
      <c r="AB903" s="1"/>
    </row>
    <row r="904" customFormat="false" ht="15.75" hidden="false" customHeight="true" outlineLevel="0" collapsed="false">
      <c r="A904" s="1"/>
      <c r="B904" s="1"/>
      <c r="C904" s="1"/>
      <c r="D904" s="2"/>
      <c r="E904" s="2"/>
      <c r="F904" s="2"/>
      <c r="G904" s="2"/>
      <c r="H904" s="2"/>
      <c r="I904" s="2"/>
      <c r="J904" s="2"/>
      <c r="K904" s="2"/>
      <c r="L904" s="2"/>
      <c r="M904" s="2"/>
      <c r="N904" s="2"/>
      <c r="O904" s="2"/>
      <c r="P904" s="2"/>
      <c r="Q904" s="2"/>
      <c r="R904" s="2"/>
      <c r="S904" s="2"/>
      <c r="T904" s="2"/>
      <c r="U904" s="2"/>
      <c r="V904" s="2"/>
      <c r="W904" s="2"/>
      <c r="X904" s="2"/>
      <c r="Y904" s="2"/>
      <c r="Z904" s="3"/>
      <c r="AA904" s="49"/>
      <c r="AB904" s="1"/>
    </row>
    <row r="905" customFormat="false" ht="15.75" hidden="false" customHeight="true" outlineLevel="0" collapsed="false">
      <c r="A905" s="1"/>
      <c r="B905" s="1"/>
      <c r="C905" s="1"/>
      <c r="D905" s="2"/>
      <c r="E905" s="2"/>
      <c r="F905" s="2"/>
      <c r="G905" s="2"/>
      <c r="H905" s="2"/>
      <c r="I905" s="2"/>
      <c r="J905" s="2"/>
      <c r="K905" s="2"/>
      <c r="L905" s="2"/>
      <c r="M905" s="2"/>
      <c r="N905" s="2"/>
      <c r="O905" s="2"/>
      <c r="P905" s="2"/>
      <c r="Q905" s="2"/>
      <c r="R905" s="2"/>
      <c r="S905" s="2"/>
      <c r="T905" s="2"/>
      <c r="U905" s="2"/>
      <c r="V905" s="2"/>
      <c r="W905" s="2"/>
      <c r="X905" s="2"/>
      <c r="Y905" s="2"/>
      <c r="Z905" s="3"/>
      <c r="AA905" s="49"/>
      <c r="AB905" s="1"/>
    </row>
    <row r="906" customFormat="false" ht="15.75" hidden="false" customHeight="true" outlineLevel="0" collapsed="false">
      <c r="A906" s="1"/>
      <c r="B906" s="1"/>
      <c r="C906" s="1"/>
      <c r="D906" s="2"/>
      <c r="E906" s="2"/>
      <c r="F906" s="2"/>
      <c r="G906" s="2"/>
      <c r="H906" s="2"/>
      <c r="I906" s="2"/>
      <c r="J906" s="2"/>
      <c r="K906" s="2"/>
      <c r="L906" s="2"/>
      <c r="M906" s="2"/>
      <c r="N906" s="2"/>
      <c r="O906" s="2"/>
      <c r="P906" s="2"/>
      <c r="Q906" s="2"/>
      <c r="R906" s="2"/>
      <c r="S906" s="2"/>
      <c r="T906" s="2"/>
      <c r="U906" s="2"/>
      <c r="V906" s="2"/>
      <c r="W906" s="2"/>
      <c r="X906" s="2"/>
      <c r="Y906" s="2"/>
      <c r="Z906" s="3"/>
      <c r="AA906" s="49"/>
      <c r="AB906" s="1"/>
    </row>
    <row r="907" customFormat="false" ht="15.75" hidden="false" customHeight="true" outlineLevel="0" collapsed="false">
      <c r="A907" s="1"/>
      <c r="B907" s="1"/>
      <c r="C907" s="1"/>
      <c r="D907" s="2"/>
      <c r="E907" s="2"/>
      <c r="F907" s="2"/>
      <c r="G907" s="2"/>
      <c r="H907" s="2"/>
      <c r="I907" s="2"/>
      <c r="J907" s="2"/>
      <c r="K907" s="2"/>
      <c r="L907" s="2"/>
      <c r="M907" s="2"/>
      <c r="N907" s="2"/>
      <c r="O907" s="2"/>
      <c r="P907" s="2"/>
      <c r="Q907" s="2"/>
      <c r="R907" s="2"/>
      <c r="S907" s="2"/>
      <c r="T907" s="2"/>
      <c r="U907" s="2"/>
      <c r="V907" s="2"/>
      <c r="W907" s="2"/>
      <c r="X907" s="2"/>
      <c r="Y907" s="2"/>
      <c r="Z907" s="3"/>
      <c r="AA907" s="49"/>
      <c r="AB907" s="1"/>
    </row>
    <row r="908" customFormat="false" ht="15.75" hidden="false" customHeight="true" outlineLevel="0" collapsed="false">
      <c r="A908" s="1"/>
      <c r="B908" s="1"/>
      <c r="C908" s="1"/>
      <c r="D908" s="2"/>
      <c r="E908" s="2"/>
      <c r="F908" s="2"/>
      <c r="G908" s="2"/>
      <c r="H908" s="2"/>
      <c r="I908" s="2"/>
      <c r="J908" s="2"/>
      <c r="K908" s="2"/>
      <c r="L908" s="2"/>
      <c r="M908" s="2"/>
      <c r="N908" s="2"/>
      <c r="O908" s="2"/>
      <c r="P908" s="2"/>
      <c r="Q908" s="2"/>
      <c r="R908" s="2"/>
      <c r="S908" s="2"/>
      <c r="T908" s="2"/>
      <c r="U908" s="2"/>
      <c r="V908" s="2"/>
      <c r="W908" s="2"/>
      <c r="X908" s="2"/>
      <c r="Y908" s="2"/>
      <c r="Z908" s="3"/>
      <c r="AA908" s="49"/>
      <c r="AB908" s="1"/>
    </row>
    <row r="909" customFormat="false" ht="15.75" hidden="false" customHeight="true" outlineLevel="0" collapsed="false">
      <c r="A909" s="1"/>
      <c r="B909" s="1"/>
      <c r="C909" s="1"/>
      <c r="D909" s="2"/>
      <c r="E909" s="2"/>
      <c r="F909" s="2"/>
      <c r="G909" s="2"/>
      <c r="H909" s="2"/>
      <c r="I909" s="2"/>
      <c r="J909" s="2"/>
      <c r="K909" s="2"/>
      <c r="L909" s="2"/>
      <c r="M909" s="2"/>
      <c r="N909" s="2"/>
      <c r="O909" s="2"/>
      <c r="P909" s="2"/>
      <c r="Q909" s="2"/>
      <c r="R909" s="2"/>
      <c r="S909" s="2"/>
      <c r="T909" s="2"/>
      <c r="U909" s="2"/>
      <c r="V909" s="2"/>
      <c r="W909" s="2"/>
      <c r="X909" s="2"/>
      <c r="Y909" s="2"/>
      <c r="Z909" s="3"/>
      <c r="AA909" s="49"/>
      <c r="AB909" s="1"/>
    </row>
    <row r="910" customFormat="false" ht="15.75" hidden="false" customHeight="true" outlineLevel="0" collapsed="false">
      <c r="A910" s="1"/>
      <c r="B910" s="1"/>
      <c r="C910" s="1"/>
      <c r="D910" s="2"/>
      <c r="E910" s="2"/>
      <c r="F910" s="2"/>
      <c r="G910" s="2"/>
      <c r="H910" s="2"/>
      <c r="I910" s="2"/>
      <c r="J910" s="2"/>
      <c r="K910" s="2"/>
      <c r="L910" s="2"/>
      <c r="M910" s="2"/>
      <c r="N910" s="2"/>
      <c r="O910" s="2"/>
      <c r="P910" s="2"/>
      <c r="Q910" s="2"/>
      <c r="R910" s="2"/>
      <c r="S910" s="2"/>
      <c r="T910" s="2"/>
      <c r="U910" s="2"/>
      <c r="V910" s="2"/>
      <c r="W910" s="2"/>
      <c r="X910" s="2"/>
      <c r="Y910" s="2"/>
      <c r="Z910" s="3"/>
      <c r="AA910" s="49"/>
      <c r="AB910" s="1"/>
    </row>
    <row r="911" customFormat="false" ht="15.75" hidden="false" customHeight="true" outlineLevel="0" collapsed="false">
      <c r="A911" s="1"/>
      <c r="B911" s="1"/>
      <c r="C911" s="1"/>
      <c r="D911" s="2"/>
      <c r="E911" s="2"/>
      <c r="F911" s="2"/>
      <c r="G911" s="2"/>
      <c r="H911" s="2"/>
      <c r="I911" s="2"/>
      <c r="J911" s="2"/>
      <c r="K911" s="2"/>
      <c r="L911" s="2"/>
      <c r="M911" s="2"/>
      <c r="N911" s="2"/>
      <c r="O911" s="2"/>
      <c r="P911" s="2"/>
      <c r="Q911" s="2"/>
      <c r="R911" s="2"/>
      <c r="S911" s="2"/>
      <c r="T911" s="2"/>
      <c r="U911" s="2"/>
      <c r="V911" s="2"/>
      <c r="W911" s="2"/>
      <c r="X911" s="2"/>
      <c r="Y911" s="2"/>
      <c r="Z911" s="3"/>
      <c r="AA911" s="49"/>
      <c r="AB911" s="1"/>
    </row>
    <row r="912" customFormat="false" ht="15.75" hidden="false" customHeight="true" outlineLevel="0" collapsed="false">
      <c r="A912" s="1"/>
      <c r="B912" s="1"/>
      <c r="C912" s="1"/>
      <c r="D912" s="2"/>
      <c r="E912" s="2"/>
      <c r="F912" s="2"/>
      <c r="G912" s="2"/>
      <c r="H912" s="2"/>
      <c r="I912" s="2"/>
      <c r="J912" s="2"/>
      <c r="K912" s="2"/>
      <c r="L912" s="2"/>
      <c r="M912" s="2"/>
      <c r="N912" s="2"/>
      <c r="O912" s="2"/>
      <c r="P912" s="2"/>
      <c r="Q912" s="2"/>
      <c r="R912" s="2"/>
      <c r="S912" s="2"/>
      <c r="T912" s="2"/>
      <c r="U912" s="2"/>
      <c r="V912" s="2"/>
      <c r="W912" s="2"/>
      <c r="X912" s="2"/>
      <c r="Y912" s="2"/>
      <c r="Z912" s="3"/>
      <c r="AA912" s="49"/>
      <c r="AB912" s="1"/>
    </row>
    <row r="913" customFormat="false" ht="15.75" hidden="false" customHeight="true" outlineLevel="0" collapsed="false">
      <c r="A913" s="1"/>
      <c r="B913" s="1"/>
      <c r="C913" s="1"/>
      <c r="D913" s="2"/>
      <c r="E913" s="2"/>
      <c r="F913" s="2"/>
      <c r="G913" s="2"/>
      <c r="H913" s="2"/>
      <c r="I913" s="2"/>
      <c r="J913" s="2"/>
      <c r="K913" s="2"/>
      <c r="L913" s="2"/>
      <c r="M913" s="2"/>
      <c r="N913" s="2"/>
      <c r="O913" s="2"/>
      <c r="P913" s="2"/>
      <c r="Q913" s="2"/>
      <c r="R913" s="2"/>
      <c r="S913" s="2"/>
      <c r="T913" s="2"/>
      <c r="U913" s="2"/>
      <c r="V913" s="2"/>
      <c r="W913" s="2"/>
      <c r="X913" s="2"/>
      <c r="Y913" s="2"/>
      <c r="Z913" s="3"/>
      <c r="AA913" s="49"/>
      <c r="AB913" s="1"/>
    </row>
    <row r="914" customFormat="false" ht="15.75" hidden="false" customHeight="true" outlineLevel="0" collapsed="false">
      <c r="A914" s="1"/>
      <c r="B914" s="1"/>
      <c r="C914" s="1"/>
      <c r="D914" s="2"/>
      <c r="E914" s="2"/>
      <c r="F914" s="2"/>
      <c r="G914" s="2"/>
      <c r="H914" s="2"/>
      <c r="I914" s="2"/>
      <c r="J914" s="2"/>
      <c r="K914" s="2"/>
      <c r="L914" s="2"/>
      <c r="M914" s="2"/>
      <c r="N914" s="2"/>
      <c r="O914" s="2"/>
      <c r="P914" s="2"/>
      <c r="Q914" s="2"/>
      <c r="R914" s="2"/>
      <c r="S914" s="2"/>
      <c r="T914" s="2"/>
      <c r="U914" s="2"/>
      <c r="V914" s="2"/>
      <c r="W914" s="2"/>
      <c r="X914" s="2"/>
      <c r="Y914" s="2"/>
      <c r="Z914" s="3"/>
      <c r="AA914" s="49"/>
      <c r="AB914" s="1"/>
    </row>
    <row r="915" customFormat="false" ht="15.75" hidden="false" customHeight="true" outlineLevel="0" collapsed="false">
      <c r="A915" s="1"/>
      <c r="B915" s="1"/>
      <c r="C915" s="1"/>
      <c r="D915" s="2"/>
      <c r="E915" s="2"/>
      <c r="F915" s="2"/>
      <c r="G915" s="2"/>
      <c r="H915" s="2"/>
      <c r="I915" s="2"/>
      <c r="J915" s="2"/>
      <c r="K915" s="2"/>
      <c r="L915" s="2"/>
      <c r="M915" s="2"/>
      <c r="N915" s="2"/>
      <c r="O915" s="2"/>
      <c r="P915" s="2"/>
      <c r="Q915" s="2"/>
      <c r="R915" s="2"/>
      <c r="S915" s="2"/>
      <c r="T915" s="2"/>
      <c r="U915" s="2"/>
      <c r="V915" s="2"/>
      <c r="W915" s="2"/>
      <c r="X915" s="2"/>
      <c r="Y915" s="2"/>
      <c r="Z915" s="3"/>
      <c r="AA915" s="49"/>
      <c r="AB915" s="1"/>
    </row>
    <row r="916" customFormat="false" ht="15.75" hidden="false" customHeight="true" outlineLevel="0" collapsed="false">
      <c r="A916" s="1"/>
      <c r="B916" s="1"/>
      <c r="C916" s="1"/>
      <c r="D916" s="2"/>
      <c r="E916" s="2"/>
      <c r="F916" s="2"/>
      <c r="G916" s="2"/>
      <c r="H916" s="2"/>
      <c r="I916" s="2"/>
      <c r="J916" s="2"/>
      <c r="K916" s="2"/>
      <c r="L916" s="2"/>
      <c r="M916" s="2"/>
      <c r="N916" s="2"/>
      <c r="O916" s="2"/>
      <c r="P916" s="2"/>
      <c r="Q916" s="2"/>
      <c r="R916" s="2"/>
      <c r="S916" s="2"/>
      <c r="T916" s="2"/>
      <c r="U916" s="2"/>
      <c r="V916" s="2"/>
      <c r="W916" s="2"/>
      <c r="X916" s="2"/>
      <c r="Y916" s="2"/>
      <c r="Z916" s="3"/>
      <c r="AA916" s="49"/>
      <c r="AB916" s="1"/>
    </row>
    <row r="917" customFormat="false" ht="15.75" hidden="false" customHeight="true" outlineLevel="0" collapsed="false">
      <c r="A917" s="1"/>
      <c r="B917" s="1"/>
      <c r="C917" s="1"/>
      <c r="D917" s="2"/>
      <c r="E917" s="2"/>
      <c r="F917" s="2"/>
      <c r="G917" s="2"/>
      <c r="H917" s="2"/>
      <c r="I917" s="2"/>
      <c r="J917" s="2"/>
      <c r="K917" s="2"/>
      <c r="L917" s="2"/>
      <c r="M917" s="2"/>
      <c r="N917" s="2"/>
      <c r="O917" s="2"/>
      <c r="P917" s="2"/>
      <c r="Q917" s="2"/>
      <c r="R917" s="2"/>
      <c r="S917" s="2"/>
      <c r="T917" s="2"/>
      <c r="U917" s="2"/>
      <c r="V917" s="2"/>
      <c r="W917" s="2"/>
      <c r="X917" s="2"/>
      <c r="Y917" s="2"/>
      <c r="Z917" s="3"/>
      <c r="AA917" s="49"/>
      <c r="AB917" s="1"/>
    </row>
    <row r="918" customFormat="false" ht="15.75" hidden="false" customHeight="true" outlineLevel="0" collapsed="false">
      <c r="A918" s="1"/>
      <c r="B918" s="1"/>
      <c r="C918" s="1"/>
      <c r="D918" s="2"/>
      <c r="E918" s="2"/>
      <c r="F918" s="2"/>
      <c r="G918" s="2"/>
      <c r="H918" s="2"/>
      <c r="I918" s="2"/>
      <c r="J918" s="2"/>
      <c r="K918" s="2"/>
      <c r="L918" s="2"/>
      <c r="M918" s="2"/>
      <c r="N918" s="2"/>
      <c r="O918" s="2"/>
      <c r="P918" s="2"/>
      <c r="Q918" s="2"/>
      <c r="R918" s="2"/>
      <c r="S918" s="2"/>
      <c r="T918" s="2"/>
      <c r="U918" s="2"/>
      <c r="V918" s="2"/>
      <c r="W918" s="2"/>
      <c r="X918" s="2"/>
      <c r="Y918" s="2"/>
      <c r="Z918" s="3"/>
      <c r="AA918" s="49"/>
      <c r="AB918" s="1"/>
    </row>
    <row r="919" customFormat="false" ht="15.75" hidden="false" customHeight="true" outlineLevel="0" collapsed="false">
      <c r="A919" s="1"/>
      <c r="B919" s="1"/>
      <c r="C919" s="1"/>
      <c r="D919" s="2"/>
      <c r="E919" s="2"/>
      <c r="F919" s="2"/>
      <c r="G919" s="2"/>
      <c r="H919" s="2"/>
      <c r="I919" s="2"/>
      <c r="J919" s="2"/>
      <c r="K919" s="2"/>
      <c r="L919" s="2"/>
      <c r="M919" s="2"/>
      <c r="N919" s="2"/>
      <c r="O919" s="2"/>
      <c r="P919" s="2"/>
      <c r="Q919" s="2"/>
      <c r="R919" s="2"/>
      <c r="S919" s="2"/>
      <c r="T919" s="2"/>
      <c r="U919" s="2"/>
      <c r="V919" s="2"/>
      <c r="W919" s="2"/>
      <c r="X919" s="2"/>
      <c r="Y919" s="2"/>
      <c r="Z919" s="3"/>
      <c r="AA919" s="49"/>
      <c r="AB919" s="1"/>
    </row>
    <row r="920" customFormat="false" ht="15.75" hidden="false" customHeight="true" outlineLevel="0" collapsed="false">
      <c r="A920" s="1"/>
      <c r="B920" s="1"/>
      <c r="C920" s="1"/>
      <c r="D920" s="2"/>
      <c r="E920" s="2"/>
      <c r="F920" s="2"/>
      <c r="G920" s="2"/>
      <c r="H920" s="2"/>
      <c r="I920" s="2"/>
      <c r="J920" s="2"/>
      <c r="K920" s="2"/>
      <c r="L920" s="2"/>
      <c r="M920" s="2"/>
      <c r="N920" s="2"/>
      <c r="O920" s="2"/>
      <c r="P920" s="2"/>
      <c r="Q920" s="2"/>
      <c r="R920" s="2"/>
      <c r="S920" s="2"/>
      <c r="T920" s="2"/>
      <c r="U920" s="2"/>
      <c r="V920" s="2"/>
      <c r="W920" s="2"/>
      <c r="X920" s="2"/>
      <c r="Y920" s="2"/>
      <c r="Z920" s="3"/>
      <c r="AA920" s="49"/>
      <c r="AB920" s="1"/>
    </row>
    <row r="921" customFormat="false" ht="15.75" hidden="false" customHeight="true" outlineLevel="0" collapsed="false">
      <c r="A921" s="1"/>
      <c r="B921" s="1"/>
      <c r="C921" s="1"/>
      <c r="D921" s="2"/>
      <c r="E921" s="2"/>
      <c r="F921" s="2"/>
      <c r="G921" s="2"/>
      <c r="H921" s="2"/>
      <c r="I921" s="2"/>
      <c r="J921" s="2"/>
      <c r="K921" s="2"/>
      <c r="L921" s="2"/>
      <c r="M921" s="2"/>
      <c r="N921" s="2"/>
      <c r="O921" s="2"/>
      <c r="P921" s="2"/>
      <c r="Q921" s="2"/>
      <c r="R921" s="2"/>
      <c r="S921" s="2"/>
      <c r="T921" s="2"/>
      <c r="U921" s="2"/>
      <c r="V921" s="2"/>
      <c r="W921" s="2"/>
      <c r="X921" s="2"/>
      <c r="Y921" s="2"/>
      <c r="Z921" s="3"/>
      <c r="AA921" s="49"/>
      <c r="AB921" s="1"/>
    </row>
    <row r="922" customFormat="false" ht="15.75" hidden="false" customHeight="true" outlineLevel="0" collapsed="false">
      <c r="A922" s="1"/>
      <c r="B922" s="1"/>
      <c r="C922" s="1"/>
      <c r="D922" s="2"/>
      <c r="E922" s="2"/>
      <c r="F922" s="2"/>
      <c r="G922" s="2"/>
      <c r="H922" s="2"/>
      <c r="I922" s="2"/>
      <c r="J922" s="2"/>
      <c r="K922" s="2"/>
      <c r="L922" s="2"/>
      <c r="M922" s="2"/>
      <c r="N922" s="2"/>
      <c r="O922" s="2"/>
      <c r="P922" s="2"/>
      <c r="Q922" s="2"/>
      <c r="R922" s="2"/>
      <c r="S922" s="2"/>
      <c r="T922" s="2"/>
      <c r="U922" s="2"/>
      <c r="V922" s="2"/>
      <c r="W922" s="2"/>
      <c r="X922" s="2"/>
      <c r="Y922" s="2"/>
      <c r="Z922" s="3"/>
      <c r="AA922" s="49"/>
      <c r="AB922" s="1"/>
    </row>
    <row r="923" customFormat="false" ht="15.75" hidden="false" customHeight="true" outlineLevel="0" collapsed="false">
      <c r="A923" s="1"/>
      <c r="B923" s="1"/>
      <c r="C923" s="1"/>
      <c r="D923" s="2"/>
      <c r="E923" s="2"/>
      <c r="F923" s="2"/>
      <c r="G923" s="2"/>
      <c r="H923" s="2"/>
      <c r="I923" s="2"/>
      <c r="J923" s="2"/>
      <c r="K923" s="2"/>
      <c r="L923" s="2"/>
      <c r="M923" s="2"/>
      <c r="N923" s="2"/>
      <c r="O923" s="2"/>
      <c r="P923" s="2"/>
      <c r="Q923" s="2"/>
      <c r="R923" s="2"/>
      <c r="S923" s="2"/>
      <c r="T923" s="2"/>
      <c r="U923" s="2"/>
      <c r="V923" s="2"/>
      <c r="W923" s="2"/>
      <c r="X923" s="2"/>
      <c r="Y923" s="2"/>
      <c r="Z923" s="3"/>
      <c r="AA923" s="49"/>
      <c r="AB923" s="1"/>
    </row>
    <row r="924" customFormat="false" ht="15.75" hidden="false" customHeight="true" outlineLevel="0" collapsed="false">
      <c r="A924" s="1"/>
      <c r="B924" s="1"/>
      <c r="C924" s="1"/>
      <c r="D924" s="2"/>
      <c r="E924" s="2"/>
      <c r="F924" s="2"/>
      <c r="G924" s="2"/>
      <c r="H924" s="2"/>
      <c r="I924" s="2"/>
      <c r="J924" s="2"/>
      <c r="K924" s="2"/>
      <c r="L924" s="2"/>
      <c r="M924" s="2"/>
      <c r="N924" s="2"/>
      <c r="O924" s="2"/>
      <c r="P924" s="2"/>
      <c r="Q924" s="2"/>
      <c r="R924" s="2"/>
      <c r="S924" s="2"/>
      <c r="T924" s="2"/>
      <c r="U924" s="2"/>
      <c r="V924" s="2"/>
      <c r="W924" s="2"/>
      <c r="X924" s="2"/>
      <c r="Y924" s="2"/>
      <c r="Z924" s="3"/>
      <c r="AA924" s="49"/>
      <c r="AB924" s="1"/>
    </row>
    <row r="925" customFormat="false" ht="15.75" hidden="false" customHeight="true" outlineLevel="0" collapsed="false">
      <c r="A925" s="1"/>
      <c r="B925" s="1"/>
      <c r="C925" s="1"/>
      <c r="D925" s="2"/>
      <c r="E925" s="2"/>
      <c r="F925" s="2"/>
      <c r="G925" s="2"/>
      <c r="H925" s="2"/>
      <c r="I925" s="2"/>
      <c r="J925" s="2"/>
      <c r="K925" s="2"/>
      <c r="L925" s="2"/>
      <c r="M925" s="2"/>
      <c r="N925" s="2"/>
      <c r="O925" s="2"/>
      <c r="P925" s="2"/>
      <c r="Q925" s="2"/>
      <c r="R925" s="2"/>
      <c r="S925" s="2"/>
      <c r="T925" s="2"/>
      <c r="U925" s="2"/>
      <c r="V925" s="2"/>
      <c r="W925" s="2"/>
      <c r="X925" s="2"/>
      <c r="Y925" s="2"/>
      <c r="Z925" s="3"/>
      <c r="AA925" s="49"/>
      <c r="AB925" s="1"/>
    </row>
    <row r="926" customFormat="false" ht="15.75" hidden="false" customHeight="true" outlineLevel="0" collapsed="false">
      <c r="A926" s="1"/>
      <c r="B926" s="1"/>
      <c r="C926" s="1"/>
      <c r="D926" s="2"/>
      <c r="E926" s="2"/>
      <c r="F926" s="2"/>
      <c r="G926" s="2"/>
      <c r="H926" s="2"/>
      <c r="I926" s="2"/>
      <c r="J926" s="2"/>
      <c r="K926" s="2"/>
      <c r="L926" s="2"/>
      <c r="M926" s="2"/>
      <c r="N926" s="2"/>
      <c r="O926" s="2"/>
      <c r="P926" s="2"/>
      <c r="Q926" s="2"/>
      <c r="R926" s="2"/>
      <c r="S926" s="2"/>
      <c r="T926" s="2"/>
      <c r="U926" s="2"/>
      <c r="V926" s="2"/>
      <c r="W926" s="2"/>
      <c r="X926" s="2"/>
      <c r="Y926" s="2"/>
      <c r="Z926" s="3"/>
      <c r="AA926" s="49"/>
      <c r="AB926" s="1"/>
    </row>
    <row r="927" customFormat="false" ht="15.75" hidden="false" customHeight="true" outlineLevel="0" collapsed="false">
      <c r="A927" s="1"/>
      <c r="B927" s="1"/>
      <c r="C927" s="1"/>
      <c r="D927" s="2"/>
      <c r="E927" s="2"/>
      <c r="F927" s="2"/>
      <c r="G927" s="2"/>
      <c r="H927" s="2"/>
      <c r="I927" s="2"/>
      <c r="J927" s="2"/>
      <c r="K927" s="2"/>
      <c r="L927" s="2"/>
      <c r="M927" s="2"/>
      <c r="N927" s="2"/>
      <c r="O927" s="2"/>
      <c r="P927" s="2"/>
      <c r="Q927" s="2"/>
      <c r="R927" s="2"/>
      <c r="S927" s="2"/>
      <c r="T927" s="2"/>
      <c r="U927" s="2"/>
      <c r="V927" s="2"/>
      <c r="W927" s="2"/>
      <c r="X927" s="2"/>
      <c r="Y927" s="2"/>
      <c r="Z927" s="3"/>
      <c r="AA927" s="49"/>
      <c r="AB927" s="1"/>
    </row>
    <row r="928" customFormat="false" ht="15.75" hidden="false" customHeight="true" outlineLevel="0" collapsed="false">
      <c r="A928" s="1"/>
      <c r="B928" s="1"/>
      <c r="C928" s="1"/>
      <c r="D928" s="2"/>
      <c r="E928" s="2"/>
      <c r="F928" s="2"/>
      <c r="G928" s="2"/>
      <c r="H928" s="2"/>
      <c r="I928" s="2"/>
      <c r="J928" s="2"/>
      <c r="K928" s="2"/>
      <c r="L928" s="2"/>
      <c r="M928" s="2"/>
      <c r="N928" s="2"/>
      <c r="O928" s="2"/>
      <c r="P928" s="2"/>
      <c r="Q928" s="2"/>
      <c r="R928" s="2"/>
      <c r="S928" s="2"/>
      <c r="T928" s="2"/>
      <c r="U928" s="2"/>
      <c r="V928" s="2"/>
      <c r="W928" s="2"/>
      <c r="X928" s="2"/>
      <c r="Y928" s="2"/>
      <c r="Z928" s="3"/>
      <c r="AA928" s="49"/>
      <c r="AB928" s="1"/>
    </row>
    <row r="929" customFormat="false" ht="15.75" hidden="false" customHeight="true" outlineLevel="0" collapsed="false">
      <c r="A929" s="1"/>
      <c r="B929" s="1"/>
      <c r="C929" s="1"/>
      <c r="D929" s="2"/>
      <c r="E929" s="2"/>
      <c r="F929" s="2"/>
      <c r="G929" s="2"/>
      <c r="H929" s="2"/>
      <c r="I929" s="2"/>
      <c r="J929" s="2"/>
      <c r="K929" s="2"/>
      <c r="L929" s="2"/>
      <c r="M929" s="2"/>
      <c r="N929" s="2"/>
      <c r="O929" s="2"/>
      <c r="P929" s="2"/>
      <c r="Q929" s="2"/>
      <c r="R929" s="2"/>
      <c r="S929" s="2"/>
      <c r="T929" s="2"/>
      <c r="U929" s="2"/>
      <c r="V929" s="2"/>
      <c r="W929" s="2"/>
      <c r="X929" s="2"/>
      <c r="Y929" s="2"/>
      <c r="Z929" s="3"/>
      <c r="AA929" s="49"/>
      <c r="AB929" s="1"/>
    </row>
    <row r="930" customFormat="false" ht="15.75" hidden="false" customHeight="true" outlineLevel="0" collapsed="false">
      <c r="A930" s="1"/>
      <c r="B930" s="1"/>
      <c r="C930" s="1"/>
      <c r="D930" s="2"/>
      <c r="E930" s="2"/>
      <c r="F930" s="2"/>
      <c r="G930" s="2"/>
      <c r="H930" s="2"/>
      <c r="I930" s="2"/>
      <c r="J930" s="2"/>
      <c r="K930" s="2"/>
      <c r="L930" s="2"/>
      <c r="M930" s="2"/>
      <c r="N930" s="2"/>
      <c r="O930" s="2"/>
      <c r="P930" s="2"/>
      <c r="Q930" s="2"/>
      <c r="R930" s="2"/>
      <c r="S930" s="2"/>
      <c r="T930" s="2"/>
      <c r="U930" s="2"/>
      <c r="V930" s="2"/>
      <c r="W930" s="2"/>
      <c r="X930" s="2"/>
      <c r="Y930" s="2"/>
      <c r="Z930" s="3"/>
      <c r="AA930" s="49"/>
      <c r="AB930" s="1"/>
    </row>
    <row r="931" customFormat="false" ht="15.75" hidden="false" customHeight="true" outlineLevel="0" collapsed="false">
      <c r="A931" s="1"/>
      <c r="B931" s="1"/>
      <c r="C931" s="1"/>
      <c r="D931" s="2"/>
      <c r="E931" s="2"/>
      <c r="F931" s="2"/>
      <c r="G931" s="2"/>
      <c r="H931" s="2"/>
      <c r="I931" s="2"/>
      <c r="J931" s="2"/>
      <c r="K931" s="2"/>
      <c r="L931" s="2"/>
      <c r="M931" s="2"/>
      <c r="N931" s="2"/>
      <c r="O931" s="2"/>
      <c r="P931" s="2"/>
      <c r="Q931" s="2"/>
      <c r="R931" s="2"/>
      <c r="S931" s="2"/>
      <c r="T931" s="2"/>
      <c r="U931" s="2"/>
      <c r="V931" s="2"/>
      <c r="W931" s="2"/>
      <c r="X931" s="2"/>
      <c r="Y931" s="2"/>
      <c r="Z931" s="3"/>
      <c r="AA931" s="49"/>
      <c r="AB931" s="1"/>
    </row>
    <row r="932" customFormat="false" ht="15.75" hidden="false" customHeight="true" outlineLevel="0" collapsed="false">
      <c r="A932" s="1"/>
      <c r="B932" s="1"/>
      <c r="C932" s="1"/>
      <c r="D932" s="2"/>
      <c r="E932" s="2"/>
      <c r="F932" s="2"/>
      <c r="G932" s="2"/>
      <c r="H932" s="2"/>
      <c r="I932" s="2"/>
      <c r="J932" s="2"/>
      <c r="K932" s="2"/>
      <c r="L932" s="2"/>
      <c r="M932" s="2"/>
      <c r="N932" s="2"/>
      <c r="O932" s="2"/>
      <c r="P932" s="2"/>
      <c r="Q932" s="2"/>
      <c r="R932" s="2"/>
      <c r="S932" s="2"/>
      <c r="T932" s="2"/>
      <c r="U932" s="2"/>
      <c r="V932" s="2"/>
      <c r="W932" s="2"/>
      <c r="X932" s="2"/>
      <c r="Y932" s="2"/>
      <c r="Z932" s="3"/>
      <c r="AA932" s="49"/>
      <c r="AB932" s="1"/>
    </row>
    <row r="933" customFormat="false" ht="15.75" hidden="false" customHeight="true" outlineLevel="0" collapsed="false">
      <c r="A933" s="1"/>
      <c r="B933" s="1"/>
      <c r="C933" s="1"/>
      <c r="D933" s="2"/>
      <c r="E933" s="2"/>
      <c r="F933" s="2"/>
      <c r="G933" s="2"/>
      <c r="H933" s="2"/>
      <c r="I933" s="2"/>
      <c r="J933" s="2"/>
      <c r="K933" s="2"/>
      <c r="L933" s="2"/>
      <c r="M933" s="2"/>
      <c r="N933" s="2"/>
      <c r="O933" s="2"/>
      <c r="P933" s="2"/>
      <c r="Q933" s="2"/>
      <c r="R933" s="2"/>
      <c r="S933" s="2"/>
      <c r="T933" s="2"/>
      <c r="U933" s="2"/>
      <c r="V933" s="2"/>
      <c r="W933" s="2"/>
      <c r="X933" s="2"/>
      <c r="Y933" s="2"/>
      <c r="Z933" s="3"/>
      <c r="AA933" s="49"/>
      <c r="AB933" s="1"/>
    </row>
    <row r="934" customFormat="false" ht="15.75" hidden="false" customHeight="true" outlineLevel="0" collapsed="false">
      <c r="A934" s="1"/>
      <c r="B934" s="1"/>
      <c r="C934" s="1"/>
      <c r="D934" s="2"/>
      <c r="E934" s="2"/>
      <c r="F934" s="2"/>
      <c r="G934" s="2"/>
      <c r="H934" s="2"/>
      <c r="I934" s="2"/>
      <c r="J934" s="2"/>
      <c r="K934" s="2"/>
      <c r="L934" s="2"/>
      <c r="M934" s="2"/>
      <c r="N934" s="2"/>
      <c r="O934" s="2"/>
      <c r="P934" s="2"/>
      <c r="Q934" s="2"/>
      <c r="R934" s="2"/>
      <c r="S934" s="2"/>
      <c r="T934" s="2"/>
      <c r="U934" s="2"/>
      <c r="V934" s="2"/>
      <c r="W934" s="2"/>
      <c r="X934" s="2"/>
      <c r="Y934" s="2"/>
      <c r="Z934" s="3"/>
      <c r="AA934" s="49"/>
      <c r="AB934" s="1"/>
    </row>
    <row r="935" customFormat="false" ht="15.75" hidden="false" customHeight="true" outlineLevel="0" collapsed="false">
      <c r="A935" s="1"/>
      <c r="B935" s="1"/>
      <c r="C935" s="1"/>
      <c r="D935" s="2"/>
      <c r="E935" s="2"/>
      <c r="F935" s="2"/>
      <c r="G935" s="2"/>
      <c r="H935" s="2"/>
      <c r="I935" s="2"/>
      <c r="J935" s="2"/>
      <c r="K935" s="2"/>
      <c r="L935" s="2"/>
      <c r="M935" s="2"/>
      <c r="N935" s="2"/>
      <c r="O935" s="2"/>
      <c r="P935" s="2"/>
      <c r="Q935" s="2"/>
      <c r="R935" s="2"/>
      <c r="S935" s="2"/>
      <c r="T935" s="2"/>
      <c r="U935" s="2"/>
      <c r="V935" s="2"/>
      <c r="W935" s="2"/>
      <c r="X935" s="2"/>
      <c r="Y935" s="2"/>
      <c r="Z935" s="3"/>
      <c r="AA935" s="49"/>
      <c r="AB935" s="1"/>
    </row>
    <row r="936" customFormat="false" ht="15.75" hidden="false" customHeight="true" outlineLevel="0" collapsed="false">
      <c r="A936" s="1"/>
      <c r="B936" s="1"/>
      <c r="C936" s="1"/>
      <c r="D936" s="2"/>
      <c r="E936" s="2"/>
      <c r="F936" s="2"/>
      <c r="G936" s="2"/>
      <c r="H936" s="2"/>
      <c r="I936" s="2"/>
      <c r="J936" s="2"/>
      <c r="K936" s="2"/>
      <c r="L936" s="2"/>
      <c r="M936" s="2"/>
      <c r="N936" s="2"/>
      <c r="O936" s="2"/>
      <c r="P936" s="2"/>
      <c r="Q936" s="2"/>
      <c r="R936" s="2"/>
      <c r="S936" s="2"/>
      <c r="T936" s="2"/>
      <c r="U936" s="2"/>
      <c r="V936" s="2"/>
      <c r="W936" s="2"/>
      <c r="X936" s="2"/>
      <c r="Y936" s="2"/>
      <c r="Z936" s="3"/>
      <c r="AA936" s="49"/>
      <c r="AB936" s="1"/>
    </row>
    <row r="937" customFormat="false" ht="15.75" hidden="false" customHeight="true" outlineLevel="0" collapsed="false">
      <c r="A937" s="1"/>
      <c r="B937" s="1"/>
      <c r="C937" s="1"/>
      <c r="D937" s="2"/>
      <c r="E937" s="2"/>
      <c r="F937" s="2"/>
      <c r="G937" s="2"/>
      <c r="H937" s="2"/>
      <c r="I937" s="2"/>
      <c r="J937" s="2"/>
      <c r="K937" s="2"/>
      <c r="L937" s="2"/>
      <c r="M937" s="2"/>
      <c r="N937" s="2"/>
      <c r="O937" s="2"/>
      <c r="P937" s="2"/>
      <c r="Q937" s="2"/>
      <c r="R937" s="2"/>
      <c r="S937" s="2"/>
      <c r="T937" s="2"/>
      <c r="U937" s="2"/>
      <c r="V937" s="2"/>
      <c r="W937" s="2"/>
      <c r="X937" s="2"/>
      <c r="Y937" s="2"/>
      <c r="Z937" s="3"/>
      <c r="AA937" s="49"/>
      <c r="AB937" s="1"/>
    </row>
    <row r="938" customFormat="false" ht="15.75" hidden="false" customHeight="true" outlineLevel="0" collapsed="false">
      <c r="A938" s="1"/>
      <c r="B938" s="1"/>
      <c r="C938" s="1"/>
      <c r="D938" s="2"/>
      <c r="E938" s="2"/>
      <c r="F938" s="2"/>
      <c r="G938" s="2"/>
      <c r="H938" s="2"/>
      <c r="I938" s="2"/>
      <c r="J938" s="2"/>
      <c r="K938" s="2"/>
      <c r="L938" s="2"/>
      <c r="M938" s="2"/>
      <c r="N938" s="2"/>
      <c r="O938" s="2"/>
      <c r="P938" s="2"/>
      <c r="Q938" s="2"/>
      <c r="R938" s="2"/>
      <c r="S938" s="2"/>
      <c r="T938" s="2"/>
      <c r="U938" s="2"/>
      <c r="V938" s="2"/>
      <c r="W938" s="2"/>
      <c r="X938" s="2"/>
      <c r="Y938" s="2"/>
      <c r="Z938" s="3"/>
      <c r="AA938" s="49"/>
      <c r="AB938" s="1"/>
    </row>
    <row r="939" customFormat="false" ht="15.75" hidden="false" customHeight="true" outlineLevel="0" collapsed="false">
      <c r="A939" s="1"/>
      <c r="B939" s="1"/>
      <c r="C939" s="1"/>
      <c r="D939" s="2"/>
      <c r="E939" s="2"/>
      <c r="F939" s="2"/>
      <c r="G939" s="2"/>
      <c r="H939" s="2"/>
      <c r="I939" s="2"/>
      <c r="J939" s="2"/>
      <c r="K939" s="2"/>
      <c r="L939" s="2"/>
      <c r="M939" s="2"/>
      <c r="N939" s="2"/>
      <c r="O939" s="2"/>
      <c r="P939" s="2"/>
      <c r="Q939" s="2"/>
      <c r="R939" s="2"/>
      <c r="S939" s="2"/>
      <c r="T939" s="2"/>
      <c r="U939" s="2"/>
      <c r="V939" s="2"/>
      <c r="W939" s="2"/>
      <c r="X939" s="2"/>
      <c r="Y939" s="2"/>
      <c r="Z939" s="3"/>
      <c r="AA939" s="49"/>
      <c r="AB939" s="1"/>
    </row>
    <row r="940" customFormat="false" ht="15.75" hidden="false" customHeight="true" outlineLevel="0" collapsed="false">
      <c r="A940" s="1"/>
      <c r="B940" s="1"/>
      <c r="C940" s="1"/>
      <c r="D940" s="2"/>
      <c r="E940" s="2"/>
      <c r="F940" s="2"/>
      <c r="G940" s="2"/>
      <c r="H940" s="2"/>
      <c r="I940" s="2"/>
      <c r="J940" s="2"/>
      <c r="K940" s="2"/>
      <c r="L940" s="2"/>
      <c r="M940" s="2"/>
      <c r="N940" s="2"/>
      <c r="O940" s="2"/>
      <c r="P940" s="2"/>
      <c r="Q940" s="2"/>
      <c r="R940" s="2"/>
      <c r="S940" s="2"/>
      <c r="T940" s="2"/>
      <c r="U940" s="2"/>
      <c r="V940" s="2"/>
      <c r="W940" s="2"/>
      <c r="X940" s="2"/>
      <c r="Y940" s="2"/>
      <c r="Z940" s="3"/>
      <c r="AA940" s="49"/>
      <c r="AB940" s="1"/>
    </row>
    <row r="941" customFormat="false" ht="15.75" hidden="false" customHeight="true" outlineLevel="0" collapsed="false">
      <c r="A941" s="1"/>
      <c r="B941" s="1"/>
      <c r="C941" s="1"/>
      <c r="D941" s="2"/>
      <c r="E941" s="2"/>
      <c r="F941" s="2"/>
      <c r="G941" s="2"/>
      <c r="H941" s="2"/>
      <c r="I941" s="2"/>
      <c r="J941" s="2"/>
      <c r="K941" s="2"/>
      <c r="L941" s="2"/>
      <c r="M941" s="2"/>
      <c r="N941" s="2"/>
      <c r="O941" s="2"/>
      <c r="P941" s="2"/>
      <c r="Q941" s="2"/>
      <c r="R941" s="2"/>
      <c r="S941" s="2"/>
      <c r="T941" s="2"/>
      <c r="U941" s="2"/>
      <c r="V941" s="2"/>
      <c r="W941" s="2"/>
      <c r="X941" s="2"/>
      <c r="Y941" s="2"/>
      <c r="Z941" s="3"/>
      <c r="AA941" s="49"/>
      <c r="AB941" s="1"/>
    </row>
    <row r="942" customFormat="false" ht="15.75" hidden="false" customHeight="true" outlineLevel="0" collapsed="false">
      <c r="A942" s="1"/>
      <c r="B942" s="1"/>
      <c r="C942" s="1"/>
      <c r="D942" s="2"/>
      <c r="E942" s="2"/>
      <c r="F942" s="2"/>
      <c r="G942" s="2"/>
      <c r="H942" s="2"/>
      <c r="I942" s="2"/>
      <c r="J942" s="2"/>
      <c r="K942" s="2"/>
      <c r="L942" s="2"/>
      <c r="M942" s="2"/>
      <c r="N942" s="2"/>
      <c r="O942" s="2"/>
      <c r="P942" s="2"/>
      <c r="Q942" s="2"/>
      <c r="R942" s="2"/>
      <c r="S942" s="2"/>
      <c r="T942" s="2"/>
      <c r="U942" s="2"/>
      <c r="V942" s="2"/>
      <c r="W942" s="2"/>
      <c r="X942" s="2"/>
      <c r="Y942" s="2"/>
      <c r="Z942" s="3"/>
      <c r="AA942" s="49"/>
      <c r="AB942" s="1"/>
    </row>
    <row r="943" customFormat="false" ht="15.75" hidden="false" customHeight="true" outlineLevel="0" collapsed="false">
      <c r="A943" s="1"/>
      <c r="B943" s="1"/>
      <c r="C943" s="1"/>
      <c r="D943" s="2"/>
      <c r="E943" s="2"/>
      <c r="F943" s="2"/>
      <c r="G943" s="2"/>
      <c r="H943" s="2"/>
      <c r="I943" s="2"/>
      <c r="J943" s="2"/>
      <c r="K943" s="2"/>
      <c r="L943" s="2"/>
      <c r="M943" s="2"/>
      <c r="N943" s="2"/>
      <c r="O943" s="2"/>
      <c r="P943" s="2"/>
      <c r="Q943" s="2"/>
      <c r="R943" s="2"/>
      <c r="S943" s="2"/>
      <c r="T943" s="2"/>
      <c r="U943" s="2"/>
      <c r="V943" s="2"/>
      <c r="W943" s="2"/>
      <c r="X943" s="2"/>
      <c r="Y943" s="2"/>
      <c r="Z943" s="3"/>
      <c r="AA943" s="49"/>
      <c r="AB943" s="1"/>
    </row>
    <row r="944" customFormat="false" ht="15.75" hidden="false" customHeight="true" outlineLevel="0" collapsed="false">
      <c r="A944" s="1"/>
      <c r="B944" s="1"/>
      <c r="C944" s="1"/>
      <c r="D944" s="2"/>
      <c r="E944" s="2"/>
      <c r="F944" s="2"/>
      <c r="G944" s="2"/>
      <c r="H944" s="2"/>
      <c r="I944" s="2"/>
      <c r="J944" s="2"/>
      <c r="K944" s="2"/>
      <c r="L944" s="2"/>
      <c r="M944" s="2"/>
      <c r="N944" s="2"/>
      <c r="O944" s="2"/>
      <c r="P944" s="2"/>
      <c r="Q944" s="2"/>
      <c r="R944" s="2"/>
      <c r="S944" s="2"/>
      <c r="T944" s="2"/>
      <c r="U944" s="2"/>
      <c r="V944" s="2"/>
      <c r="W944" s="2"/>
      <c r="X944" s="2"/>
      <c r="Y944" s="2"/>
      <c r="Z944" s="3"/>
      <c r="AA944" s="49"/>
      <c r="AB944" s="1"/>
    </row>
    <row r="945" customFormat="false" ht="15.75" hidden="false" customHeight="true" outlineLevel="0" collapsed="false">
      <c r="A945" s="1"/>
      <c r="B945" s="1"/>
      <c r="C945" s="1"/>
      <c r="D945" s="2"/>
      <c r="E945" s="2"/>
      <c r="F945" s="2"/>
      <c r="G945" s="2"/>
      <c r="H945" s="2"/>
      <c r="I945" s="2"/>
      <c r="J945" s="2"/>
      <c r="K945" s="2"/>
      <c r="L945" s="2"/>
      <c r="M945" s="2"/>
      <c r="N945" s="2"/>
      <c r="O945" s="2"/>
      <c r="P945" s="2"/>
      <c r="Q945" s="2"/>
      <c r="R945" s="2"/>
      <c r="S945" s="2"/>
      <c r="T945" s="2"/>
      <c r="U945" s="2"/>
      <c r="V945" s="2"/>
      <c r="W945" s="2"/>
      <c r="X945" s="2"/>
      <c r="Y945" s="2"/>
      <c r="Z945" s="3"/>
      <c r="AA945" s="49"/>
      <c r="AB945" s="1"/>
    </row>
    <row r="946" customFormat="false" ht="15.75" hidden="false" customHeight="true" outlineLevel="0" collapsed="false">
      <c r="A946" s="1"/>
      <c r="B946" s="1"/>
      <c r="C946" s="1"/>
      <c r="D946" s="2"/>
      <c r="E946" s="2"/>
      <c r="F946" s="2"/>
      <c r="G946" s="2"/>
      <c r="H946" s="2"/>
      <c r="I946" s="2"/>
      <c r="J946" s="2"/>
      <c r="K946" s="2"/>
      <c r="L946" s="2"/>
      <c r="M946" s="2"/>
      <c r="N946" s="2"/>
      <c r="O946" s="2"/>
      <c r="P946" s="2"/>
      <c r="Q946" s="2"/>
      <c r="R946" s="2"/>
      <c r="S946" s="2"/>
      <c r="T946" s="2"/>
      <c r="U946" s="2"/>
      <c r="V946" s="2"/>
      <c r="W946" s="2"/>
      <c r="X946" s="2"/>
      <c r="Y946" s="2"/>
      <c r="Z946" s="3"/>
      <c r="AA946" s="49"/>
      <c r="AB946" s="1"/>
    </row>
    <row r="947" customFormat="false" ht="15.75" hidden="false" customHeight="true" outlineLevel="0" collapsed="false">
      <c r="A947" s="1"/>
      <c r="B947" s="1"/>
      <c r="C947" s="1"/>
      <c r="D947" s="2"/>
      <c r="E947" s="2"/>
      <c r="F947" s="2"/>
      <c r="G947" s="2"/>
      <c r="H947" s="2"/>
      <c r="I947" s="2"/>
      <c r="J947" s="2"/>
      <c r="K947" s="2"/>
      <c r="L947" s="2"/>
      <c r="M947" s="2"/>
      <c r="N947" s="2"/>
      <c r="O947" s="2"/>
      <c r="P947" s="2"/>
      <c r="Q947" s="2"/>
      <c r="R947" s="2"/>
      <c r="S947" s="2"/>
      <c r="T947" s="2"/>
      <c r="U947" s="2"/>
      <c r="V947" s="2"/>
      <c r="W947" s="2"/>
      <c r="X947" s="2"/>
      <c r="Y947" s="2"/>
      <c r="Z947" s="3"/>
      <c r="AA947" s="49"/>
      <c r="AB947" s="1"/>
    </row>
    <row r="948" customFormat="false" ht="15.75" hidden="false" customHeight="true" outlineLevel="0" collapsed="false">
      <c r="A948" s="1"/>
      <c r="B948" s="1"/>
      <c r="C948" s="1"/>
      <c r="D948" s="2"/>
      <c r="E948" s="2"/>
      <c r="F948" s="2"/>
      <c r="G948" s="2"/>
      <c r="H948" s="2"/>
      <c r="I948" s="2"/>
      <c r="J948" s="2"/>
      <c r="K948" s="2"/>
      <c r="L948" s="2"/>
      <c r="M948" s="2"/>
      <c r="N948" s="2"/>
      <c r="O948" s="2"/>
      <c r="P948" s="2"/>
      <c r="Q948" s="2"/>
      <c r="R948" s="2"/>
      <c r="S948" s="2"/>
      <c r="T948" s="2"/>
      <c r="U948" s="2"/>
      <c r="V948" s="2"/>
      <c r="W948" s="2"/>
      <c r="X948" s="2"/>
      <c r="Y948" s="2"/>
      <c r="Z948" s="3"/>
      <c r="AA948" s="49"/>
      <c r="AB948" s="1"/>
    </row>
    <row r="949" customFormat="false" ht="15.75" hidden="false" customHeight="true" outlineLevel="0" collapsed="false">
      <c r="A949" s="1"/>
      <c r="B949" s="1"/>
      <c r="C949" s="1"/>
      <c r="D949" s="2"/>
      <c r="E949" s="2"/>
      <c r="F949" s="2"/>
      <c r="G949" s="2"/>
      <c r="H949" s="2"/>
      <c r="I949" s="2"/>
      <c r="J949" s="2"/>
      <c r="K949" s="2"/>
      <c r="L949" s="2"/>
      <c r="M949" s="2"/>
      <c r="N949" s="2"/>
      <c r="O949" s="2"/>
      <c r="P949" s="2"/>
      <c r="Q949" s="2"/>
      <c r="R949" s="2"/>
      <c r="S949" s="2"/>
      <c r="T949" s="2"/>
      <c r="U949" s="2"/>
      <c r="V949" s="2"/>
      <c r="W949" s="2"/>
      <c r="X949" s="2"/>
      <c r="Y949" s="2"/>
      <c r="Z949" s="3"/>
      <c r="AA949" s="49"/>
      <c r="AB949" s="1"/>
    </row>
    <row r="950" customFormat="false" ht="15.75" hidden="false" customHeight="true" outlineLevel="0" collapsed="false">
      <c r="A950" s="1"/>
      <c r="B950" s="1"/>
      <c r="C950" s="1"/>
      <c r="D950" s="2"/>
      <c r="E950" s="2"/>
      <c r="F950" s="2"/>
      <c r="G950" s="2"/>
      <c r="H950" s="2"/>
      <c r="I950" s="2"/>
      <c r="J950" s="2"/>
      <c r="K950" s="2"/>
      <c r="L950" s="2"/>
      <c r="M950" s="2"/>
      <c r="N950" s="2"/>
      <c r="O950" s="2"/>
      <c r="P950" s="2"/>
      <c r="Q950" s="2"/>
      <c r="R950" s="2"/>
      <c r="S950" s="2"/>
      <c r="T950" s="2"/>
      <c r="U950" s="2"/>
      <c r="V950" s="2"/>
      <c r="W950" s="2"/>
      <c r="X950" s="2"/>
      <c r="Y950" s="2"/>
      <c r="Z950" s="3"/>
      <c r="AA950" s="49"/>
      <c r="AB950" s="1"/>
    </row>
    <row r="951" customFormat="false" ht="15.75" hidden="false" customHeight="true" outlineLevel="0" collapsed="false">
      <c r="A951" s="1"/>
      <c r="B951" s="1"/>
      <c r="C951" s="1"/>
      <c r="D951" s="2"/>
      <c r="E951" s="2"/>
      <c r="F951" s="2"/>
      <c r="G951" s="2"/>
      <c r="H951" s="2"/>
      <c r="I951" s="2"/>
      <c r="J951" s="2"/>
      <c r="K951" s="2"/>
      <c r="L951" s="2"/>
      <c r="M951" s="2"/>
      <c r="N951" s="2"/>
      <c r="O951" s="2"/>
      <c r="P951" s="2"/>
      <c r="Q951" s="2"/>
      <c r="R951" s="2"/>
      <c r="S951" s="2"/>
      <c r="T951" s="2"/>
      <c r="U951" s="2"/>
      <c r="V951" s="2"/>
      <c r="W951" s="2"/>
      <c r="X951" s="2"/>
      <c r="Y951" s="2"/>
      <c r="Z951" s="3"/>
      <c r="AA951" s="49"/>
      <c r="AB951" s="1"/>
    </row>
    <row r="952" customFormat="false" ht="15.75" hidden="false" customHeight="true" outlineLevel="0" collapsed="false">
      <c r="A952" s="1"/>
      <c r="B952" s="1"/>
      <c r="C952" s="1"/>
      <c r="D952" s="2"/>
      <c r="E952" s="2"/>
      <c r="F952" s="2"/>
      <c r="G952" s="2"/>
      <c r="H952" s="2"/>
      <c r="I952" s="2"/>
      <c r="J952" s="2"/>
      <c r="K952" s="2"/>
      <c r="L952" s="2"/>
      <c r="M952" s="2"/>
      <c r="N952" s="2"/>
      <c r="O952" s="2"/>
      <c r="P952" s="2"/>
      <c r="Q952" s="2"/>
      <c r="R952" s="2"/>
      <c r="S952" s="2"/>
      <c r="T952" s="2"/>
      <c r="U952" s="2"/>
      <c r="V952" s="2"/>
      <c r="W952" s="2"/>
      <c r="X952" s="2"/>
      <c r="Y952" s="2"/>
      <c r="Z952" s="3"/>
      <c r="AA952" s="49"/>
      <c r="AB952" s="1"/>
    </row>
    <row r="953" customFormat="false" ht="15.75" hidden="false" customHeight="true" outlineLevel="0" collapsed="false">
      <c r="A953" s="1"/>
      <c r="B953" s="1"/>
      <c r="C953" s="1"/>
      <c r="D953" s="2"/>
      <c r="E953" s="2"/>
      <c r="F953" s="2"/>
      <c r="G953" s="2"/>
      <c r="H953" s="2"/>
      <c r="I953" s="2"/>
      <c r="J953" s="2"/>
      <c r="K953" s="2"/>
      <c r="L953" s="2"/>
      <c r="M953" s="2"/>
      <c r="N953" s="2"/>
      <c r="O953" s="2"/>
      <c r="P953" s="2"/>
      <c r="Q953" s="2"/>
      <c r="R953" s="2"/>
      <c r="S953" s="2"/>
      <c r="T953" s="2"/>
      <c r="U953" s="2"/>
      <c r="V953" s="2"/>
      <c r="W953" s="2"/>
      <c r="X953" s="2"/>
      <c r="Y953" s="2"/>
      <c r="Z953" s="3"/>
      <c r="AA953" s="49"/>
      <c r="AB953" s="1"/>
    </row>
    <row r="954" customFormat="false" ht="15.75" hidden="false" customHeight="true" outlineLevel="0" collapsed="false">
      <c r="A954" s="1"/>
      <c r="B954" s="1"/>
      <c r="C954" s="1"/>
      <c r="D954" s="2"/>
      <c r="E954" s="2"/>
      <c r="F954" s="2"/>
      <c r="G954" s="2"/>
      <c r="H954" s="2"/>
      <c r="I954" s="2"/>
      <c r="J954" s="2"/>
      <c r="K954" s="2"/>
      <c r="L954" s="2"/>
      <c r="M954" s="2"/>
      <c r="N954" s="2"/>
      <c r="O954" s="2"/>
      <c r="P954" s="2"/>
      <c r="Q954" s="2"/>
      <c r="R954" s="2"/>
      <c r="S954" s="2"/>
      <c r="T954" s="2"/>
      <c r="U954" s="2"/>
      <c r="V954" s="2"/>
      <c r="W954" s="2"/>
      <c r="X954" s="2"/>
      <c r="Y954" s="2"/>
      <c r="Z954" s="3"/>
      <c r="AA954" s="49"/>
      <c r="AB954" s="1"/>
    </row>
    <row r="955" customFormat="false" ht="15.75" hidden="false" customHeight="true" outlineLevel="0" collapsed="false">
      <c r="A955" s="1"/>
      <c r="B955" s="1"/>
      <c r="C955" s="1"/>
      <c r="D955" s="2"/>
      <c r="E955" s="2"/>
      <c r="F955" s="2"/>
      <c r="G955" s="2"/>
      <c r="H955" s="2"/>
      <c r="I955" s="2"/>
      <c r="J955" s="2"/>
      <c r="K955" s="2"/>
      <c r="L955" s="2"/>
      <c r="M955" s="2"/>
      <c r="N955" s="2"/>
      <c r="O955" s="2"/>
      <c r="P955" s="2"/>
      <c r="Q955" s="2"/>
      <c r="R955" s="2"/>
      <c r="S955" s="2"/>
      <c r="T955" s="2"/>
      <c r="U955" s="2"/>
      <c r="V955" s="2"/>
      <c r="W955" s="2"/>
      <c r="X955" s="2"/>
      <c r="Y955" s="2"/>
      <c r="Z955" s="3"/>
      <c r="AA955" s="49"/>
      <c r="AB955" s="1"/>
    </row>
    <row r="956" customFormat="false" ht="15.75" hidden="false" customHeight="true" outlineLevel="0" collapsed="false">
      <c r="A956" s="1"/>
      <c r="B956" s="1"/>
      <c r="C956" s="1"/>
      <c r="D956" s="2"/>
      <c r="E956" s="2"/>
      <c r="F956" s="2"/>
      <c r="G956" s="2"/>
      <c r="H956" s="2"/>
      <c r="I956" s="2"/>
      <c r="J956" s="2"/>
      <c r="K956" s="2"/>
      <c r="L956" s="2"/>
      <c r="M956" s="2"/>
      <c r="N956" s="2"/>
      <c r="O956" s="2"/>
      <c r="P956" s="2"/>
      <c r="Q956" s="2"/>
      <c r="R956" s="2"/>
      <c r="S956" s="2"/>
      <c r="T956" s="2"/>
      <c r="U956" s="2"/>
      <c r="V956" s="2"/>
      <c r="W956" s="2"/>
      <c r="X956" s="2"/>
      <c r="Y956" s="2"/>
      <c r="Z956" s="3"/>
      <c r="AA956" s="49"/>
      <c r="AB956" s="1"/>
    </row>
    <row r="957" customFormat="false" ht="15.75" hidden="false" customHeight="true" outlineLevel="0" collapsed="false">
      <c r="A957" s="1"/>
      <c r="B957" s="1"/>
      <c r="C957" s="1"/>
      <c r="D957" s="2"/>
      <c r="E957" s="2"/>
      <c r="F957" s="2"/>
      <c r="G957" s="2"/>
      <c r="H957" s="2"/>
      <c r="I957" s="2"/>
      <c r="J957" s="2"/>
      <c r="K957" s="2"/>
      <c r="L957" s="2"/>
      <c r="M957" s="2"/>
      <c r="N957" s="2"/>
      <c r="O957" s="2"/>
      <c r="P957" s="2"/>
      <c r="Q957" s="2"/>
      <c r="R957" s="2"/>
      <c r="S957" s="2"/>
      <c r="T957" s="2"/>
      <c r="U957" s="2"/>
      <c r="V957" s="2"/>
      <c r="W957" s="2"/>
      <c r="X957" s="2"/>
      <c r="Y957" s="2"/>
      <c r="Z957" s="3"/>
      <c r="AA957" s="49"/>
      <c r="AB957" s="1"/>
    </row>
    <row r="958" customFormat="false" ht="15.75" hidden="false" customHeight="true" outlineLevel="0" collapsed="false">
      <c r="A958" s="1"/>
      <c r="B958" s="1"/>
      <c r="C958" s="1"/>
      <c r="D958" s="2"/>
      <c r="E958" s="2"/>
      <c r="F958" s="2"/>
      <c r="G958" s="2"/>
      <c r="H958" s="2"/>
      <c r="I958" s="2"/>
      <c r="J958" s="2"/>
      <c r="K958" s="2"/>
      <c r="L958" s="2"/>
      <c r="M958" s="2"/>
      <c r="N958" s="2"/>
      <c r="O958" s="2"/>
      <c r="P958" s="2"/>
      <c r="Q958" s="2"/>
      <c r="R958" s="2"/>
      <c r="S958" s="2"/>
      <c r="T958" s="2"/>
      <c r="U958" s="2"/>
      <c r="V958" s="2"/>
      <c r="W958" s="2"/>
      <c r="X958" s="2"/>
      <c r="Y958" s="2"/>
      <c r="Z958" s="3"/>
      <c r="AA958" s="49"/>
      <c r="AB958" s="1"/>
    </row>
    <row r="959" customFormat="false" ht="15.75" hidden="false" customHeight="true" outlineLevel="0" collapsed="false">
      <c r="A959" s="1"/>
      <c r="B959" s="1"/>
      <c r="C959" s="1"/>
      <c r="D959" s="2"/>
      <c r="E959" s="2"/>
      <c r="F959" s="2"/>
      <c r="G959" s="2"/>
      <c r="H959" s="2"/>
      <c r="I959" s="2"/>
      <c r="J959" s="2"/>
      <c r="K959" s="2"/>
      <c r="L959" s="2"/>
      <c r="M959" s="2"/>
      <c r="N959" s="2"/>
      <c r="O959" s="2"/>
      <c r="P959" s="2"/>
      <c r="Q959" s="2"/>
      <c r="R959" s="2"/>
      <c r="S959" s="2"/>
      <c r="T959" s="2"/>
      <c r="U959" s="2"/>
      <c r="V959" s="2"/>
      <c r="W959" s="2"/>
      <c r="X959" s="2"/>
      <c r="Y959" s="2"/>
      <c r="Z959" s="3"/>
      <c r="AA959" s="49"/>
      <c r="AB959" s="1"/>
    </row>
    <row r="960" customFormat="false" ht="15.75" hidden="false" customHeight="true" outlineLevel="0" collapsed="false">
      <c r="A960" s="1"/>
      <c r="B960" s="1"/>
      <c r="C960" s="1"/>
      <c r="D960" s="2"/>
      <c r="E960" s="2"/>
      <c r="F960" s="2"/>
      <c r="G960" s="2"/>
      <c r="H960" s="2"/>
      <c r="I960" s="2"/>
      <c r="J960" s="2"/>
      <c r="K960" s="2"/>
      <c r="L960" s="2"/>
      <c r="M960" s="2"/>
      <c r="N960" s="2"/>
      <c r="O960" s="2"/>
      <c r="P960" s="2"/>
      <c r="Q960" s="2"/>
      <c r="R960" s="2"/>
      <c r="S960" s="2"/>
      <c r="T960" s="2"/>
      <c r="U960" s="2"/>
      <c r="V960" s="2"/>
      <c r="W960" s="2"/>
      <c r="X960" s="2"/>
      <c r="Y960" s="2"/>
      <c r="Z960" s="3"/>
      <c r="AA960" s="49"/>
      <c r="AB960" s="1"/>
    </row>
    <row r="961" customFormat="false" ht="15.75" hidden="false" customHeight="true" outlineLevel="0" collapsed="false">
      <c r="A961" s="1"/>
      <c r="B961" s="1"/>
      <c r="C961" s="1"/>
      <c r="D961" s="2"/>
      <c r="E961" s="2"/>
      <c r="F961" s="2"/>
      <c r="G961" s="2"/>
      <c r="H961" s="2"/>
      <c r="I961" s="2"/>
      <c r="J961" s="2"/>
      <c r="K961" s="2"/>
      <c r="L961" s="2"/>
      <c r="M961" s="2"/>
      <c r="N961" s="2"/>
      <c r="O961" s="2"/>
      <c r="P961" s="2"/>
      <c r="Q961" s="2"/>
      <c r="R961" s="2"/>
      <c r="S961" s="2"/>
      <c r="T961" s="2"/>
      <c r="U961" s="2"/>
      <c r="V961" s="2"/>
      <c r="W961" s="2"/>
      <c r="X961" s="2"/>
      <c r="Y961" s="2"/>
      <c r="Z961" s="3"/>
      <c r="AA961" s="49"/>
      <c r="AB961" s="1"/>
    </row>
    <row r="962" customFormat="false" ht="15.75" hidden="false" customHeight="true" outlineLevel="0" collapsed="false">
      <c r="A962" s="1"/>
      <c r="B962" s="1"/>
      <c r="C962" s="1"/>
      <c r="D962" s="2"/>
      <c r="E962" s="2"/>
      <c r="F962" s="2"/>
      <c r="G962" s="2"/>
      <c r="H962" s="2"/>
      <c r="I962" s="2"/>
      <c r="J962" s="2"/>
      <c r="K962" s="2"/>
      <c r="L962" s="2"/>
      <c r="M962" s="2"/>
      <c r="N962" s="2"/>
      <c r="O962" s="2"/>
      <c r="P962" s="2"/>
      <c r="Q962" s="2"/>
      <c r="R962" s="2"/>
      <c r="S962" s="2"/>
      <c r="T962" s="2"/>
      <c r="U962" s="2"/>
      <c r="V962" s="2"/>
      <c r="W962" s="2"/>
      <c r="X962" s="2"/>
      <c r="Y962" s="2"/>
      <c r="Z962" s="3"/>
      <c r="AA962" s="49"/>
      <c r="AB962" s="1"/>
    </row>
    <row r="963" customFormat="false" ht="15.75" hidden="false" customHeight="true" outlineLevel="0" collapsed="false">
      <c r="A963" s="1"/>
      <c r="B963" s="1"/>
      <c r="C963" s="1"/>
      <c r="D963" s="2"/>
      <c r="E963" s="2"/>
      <c r="F963" s="2"/>
      <c r="G963" s="2"/>
      <c r="H963" s="2"/>
      <c r="I963" s="2"/>
      <c r="J963" s="2"/>
      <c r="K963" s="2"/>
      <c r="L963" s="2"/>
      <c r="M963" s="2"/>
      <c r="N963" s="2"/>
      <c r="O963" s="2"/>
      <c r="P963" s="2"/>
      <c r="Q963" s="2"/>
      <c r="R963" s="2"/>
      <c r="S963" s="2"/>
      <c r="T963" s="2"/>
      <c r="U963" s="2"/>
      <c r="V963" s="2"/>
      <c r="W963" s="2"/>
      <c r="X963" s="2"/>
      <c r="Y963" s="2"/>
      <c r="Z963" s="3"/>
      <c r="AA963" s="49"/>
      <c r="AB963" s="1"/>
    </row>
    <row r="964" customFormat="false" ht="15.75" hidden="false" customHeight="true" outlineLevel="0" collapsed="false">
      <c r="A964" s="1"/>
      <c r="B964" s="1"/>
      <c r="C964" s="1"/>
      <c r="D964" s="2"/>
      <c r="E964" s="2"/>
      <c r="F964" s="2"/>
      <c r="G964" s="2"/>
      <c r="H964" s="2"/>
      <c r="I964" s="2"/>
      <c r="J964" s="2"/>
      <c r="K964" s="2"/>
      <c r="L964" s="2"/>
      <c r="M964" s="2"/>
      <c r="N964" s="2"/>
      <c r="O964" s="2"/>
      <c r="P964" s="2"/>
      <c r="Q964" s="2"/>
      <c r="R964" s="2"/>
      <c r="S964" s="2"/>
      <c r="T964" s="2"/>
      <c r="U964" s="2"/>
      <c r="V964" s="2"/>
      <c r="W964" s="2"/>
      <c r="X964" s="2"/>
      <c r="Y964" s="2"/>
      <c r="Z964" s="3"/>
      <c r="AA964" s="49"/>
      <c r="AB964" s="1"/>
    </row>
    <row r="965" customFormat="false" ht="15.75" hidden="false" customHeight="true" outlineLevel="0" collapsed="false">
      <c r="A965" s="1"/>
      <c r="B965" s="1"/>
      <c r="C965" s="1"/>
      <c r="D965" s="2"/>
      <c r="E965" s="2"/>
      <c r="F965" s="2"/>
      <c r="G965" s="2"/>
      <c r="H965" s="2"/>
      <c r="I965" s="2"/>
      <c r="J965" s="2"/>
      <c r="K965" s="2"/>
      <c r="L965" s="2"/>
      <c r="M965" s="2"/>
      <c r="N965" s="2"/>
      <c r="O965" s="2"/>
      <c r="P965" s="2"/>
      <c r="Q965" s="2"/>
      <c r="R965" s="2"/>
      <c r="S965" s="2"/>
      <c r="T965" s="2"/>
      <c r="U965" s="2"/>
      <c r="V965" s="2"/>
      <c r="W965" s="2"/>
      <c r="X965" s="2"/>
      <c r="Y965" s="2"/>
      <c r="Z965" s="3"/>
      <c r="AA965" s="49"/>
      <c r="AB965" s="1"/>
    </row>
    <row r="966" customFormat="false" ht="15.75" hidden="false" customHeight="true" outlineLevel="0" collapsed="false">
      <c r="A966" s="1"/>
      <c r="B966" s="1"/>
      <c r="C966" s="1"/>
      <c r="D966" s="2"/>
      <c r="E966" s="2"/>
      <c r="F966" s="2"/>
      <c r="G966" s="2"/>
      <c r="H966" s="2"/>
      <c r="I966" s="2"/>
      <c r="J966" s="2"/>
      <c r="K966" s="2"/>
      <c r="L966" s="2"/>
      <c r="M966" s="2"/>
      <c r="N966" s="2"/>
      <c r="O966" s="2"/>
      <c r="P966" s="2"/>
      <c r="Q966" s="2"/>
      <c r="R966" s="2"/>
      <c r="S966" s="2"/>
      <c r="T966" s="2"/>
      <c r="U966" s="2"/>
      <c r="V966" s="2"/>
      <c r="W966" s="2"/>
      <c r="X966" s="2"/>
      <c r="Y966" s="2"/>
      <c r="Z966" s="3"/>
      <c r="AA966" s="49"/>
      <c r="AB966" s="1"/>
    </row>
    <row r="967" customFormat="false" ht="15.75" hidden="false" customHeight="true" outlineLevel="0" collapsed="false">
      <c r="A967" s="1"/>
      <c r="B967" s="1"/>
      <c r="C967" s="1"/>
      <c r="D967" s="2"/>
      <c r="E967" s="2"/>
      <c r="F967" s="2"/>
      <c r="G967" s="2"/>
      <c r="H967" s="2"/>
      <c r="I967" s="2"/>
      <c r="J967" s="2"/>
      <c r="K967" s="2"/>
      <c r="L967" s="2"/>
      <c r="M967" s="2"/>
      <c r="N967" s="2"/>
      <c r="O967" s="2"/>
      <c r="P967" s="2"/>
      <c r="Q967" s="2"/>
      <c r="R967" s="2"/>
      <c r="S967" s="2"/>
      <c r="T967" s="2"/>
      <c r="U967" s="2"/>
      <c r="V967" s="2"/>
      <c r="W967" s="2"/>
      <c r="X967" s="2"/>
      <c r="Y967" s="2"/>
      <c r="Z967" s="3"/>
      <c r="AA967" s="49"/>
      <c r="AB967" s="1"/>
    </row>
    <row r="968" customFormat="false" ht="15.75" hidden="false" customHeight="true" outlineLevel="0" collapsed="false">
      <c r="A968" s="1"/>
      <c r="B968" s="1"/>
      <c r="C968" s="1"/>
      <c r="D968" s="2"/>
      <c r="E968" s="2"/>
      <c r="F968" s="2"/>
      <c r="G968" s="2"/>
      <c r="H968" s="2"/>
      <c r="I968" s="2"/>
      <c r="J968" s="2"/>
      <c r="K968" s="2"/>
      <c r="L968" s="2"/>
      <c r="M968" s="2"/>
      <c r="N968" s="2"/>
      <c r="O968" s="2"/>
      <c r="P968" s="2"/>
      <c r="Q968" s="2"/>
      <c r="R968" s="2"/>
      <c r="S968" s="2"/>
      <c r="T968" s="2"/>
      <c r="U968" s="2"/>
      <c r="V968" s="2"/>
      <c r="W968" s="2"/>
      <c r="X968" s="2"/>
      <c r="Y968" s="2"/>
      <c r="Z968" s="3"/>
      <c r="AA968" s="49"/>
      <c r="AB968" s="1"/>
    </row>
    <row r="969" customFormat="false" ht="15.75" hidden="false" customHeight="true" outlineLevel="0" collapsed="false">
      <c r="A969" s="1"/>
      <c r="B969" s="1"/>
      <c r="C969" s="1"/>
      <c r="D969" s="2"/>
      <c r="E969" s="2"/>
      <c r="F969" s="2"/>
      <c r="G969" s="2"/>
      <c r="H969" s="2"/>
      <c r="I969" s="2"/>
      <c r="J969" s="2"/>
      <c r="K969" s="2"/>
      <c r="L969" s="2"/>
      <c r="M969" s="2"/>
      <c r="N969" s="2"/>
      <c r="O969" s="2"/>
      <c r="P969" s="2"/>
      <c r="Q969" s="2"/>
      <c r="R969" s="2"/>
      <c r="S969" s="2"/>
      <c r="T969" s="2"/>
      <c r="U969" s="2"/>
      <c r="V969" s="2"/>
      <c r="W969" s="2"/>
      <c r="X969" s="2"/>
      <c r="Y969" s="2"/>
      <c r="Z969" s="3"/>
      <c r="AA969" s="49"/>
      <c r="AB969" s="1"/>
    </row>
    <row r="970" customFormat="false" ht="15.75" hidden="false" customHeight="true" outlineLevel="0" collapsed="false">
      <c r="A970" s="1"/>
      <c r="B970" s="1"/>
      <c r="C970" s="1"/>
      <c r="D970" s="2"/>
      <c r="E970" s="2"/>
      <c r="F970" s="2"/>
      <c r="G970" s="2"/>
      <c r="H970" s="2"/>
      <c r="I970" s="2"/>
      <c r="J970" s="2"/>
      <c r="K970" s="2"/>
      <c r="L970" s="2"/>
      <c r="M970" s="2"/>
      <c r="N970" s="2"/>
      <c r="O970" s="2"/>
      <c r="P970" s="2"/>
      <c r="Q970" s="2"/>
      <c r="R970" s="2"/>
      <c r="S970" s="2"/>
      <c r="T970" s="2"/>
      <c r="U970" s="2"/>
      <c r="V970" s="2"/>
      <c r="W970" s="2"/>
      <c r="X970" s="2"/>
      <c r="Y970" s="2"/>
      <c r="Z970" s="3"/>
      <c r="AA970" s="49"/>
      <c r="AB970" s="1"/>
    </row>
    <row r="971" customFormat="false" ht="15.75" hidden="false" customHeight="true" outlineLevel="0" collapsed="false">
      <c r="A971" s="1"/>
      <c r="B971" s="1"/>
      <c r="C971" s="1"/>
      <c r="D971" s="2"/>
      <c r="E971" s="2"/>
      <c r="F971" s="2"/>
      <c r="G971" s="2"/>
      <c r="H971" s="2"/>
      <c r="I971" s="2"/>
      <c r="J971" s="2"/>
      <c r="K971" s="2"/>
      <c r="L971" s="2"/>
      <c r="M971" s="2"/>
      <c r="N971" s="2"/>
      <c r="O971" s="2"/>
      <c r="P971" s="2"/>
      <c r="Q971" s="2"/>
      <c r="R971" s="2"/>
      <c r="S971" s="2"/>
      <c r="T971" s="2"/>
      <c r="U971" s="2"/>
      <c r="V971" s="2"/>
      <c r="W971" s="2"/>
      <c r="X971" s="2"/>
      <c r="Y971" s="2"/>
      <c r="Z971" s="3"/>
      <c r="AA971" s="49"/>
      <c r="AB971" s="1"/>
    </row>
    <row r="972" customFormat="false" ht="15.75" hidden="false" customHeight="true" outlineLevel="0" collapsed="false">
      <c r="A972" s="1"/>
      <c r="B972" s="1"/>
      <c r="C972" s="1"/>
      <c r="D972" s="2"/>
      <c r="E972" s="2"/>
      <c r="F972" s="2"/>
      <c r="G972" s="2"/>
      <c r="H972" s="2"/>
      <c r="I972" s="2"/>
      <c r="J972" s="2"/>
      <c r="K972" s="2"/>
      <c r="L972" s="2"/>
      <c r="M972" s="2"/>
      <c r="N972" s="2"/>
      <c r="O972" s="2"/>
      <c r="P972" s="2"/>
      <c r="Q972" s="2"/>
      <c r="R972" s="2"/>
      <c r="S972" s="2"/>
      <c r="T972" s="2"/>
      <c r="U972" s="2"/>
      <c r="V972" s="2"/>
      <c r="W972" s="2"/>
      <c r="X972" s="2"/>
      <c r="Y972" s="2"/>
      <c r="Z972" s="3"/>
      <c r="AA972" s="49"/>
      <c r="AB972" s="1"/>
    </row>
    <row r="973" customFormat="false" ht="15.75" hidden="false" customHeight="true" outlineLevel="0" collapsed="false">
      <c r="A973" s="1"/>
      <c r="B973" s="1"/>
      <c r="C973" s="1"/>
      <c r="D973" s="2"/>
      <c r="E973" s="2"/>
      <c r="F973" s="2"/>
      <c r="G973" s="2"/>
      <c r="H973" s="2"/>
      <c r="I973" s="2"/>
      <c r="J973" s="2"/>
      <c r="K973" s="2"/>
      <c r="L973" s="2"/>
      <c r="M973" s="2"/>
      <c r="N973" s="2"/>
      <c r="O973" s="2"/>
      <c r="P973" s="2"/>
      <c r="Q973" s="2"/>
      <c r="R973" s="2"/>
      <c r="S973" s="2"/>
      <c r="T973" s="2"/>
      <c r="U973" s="2"/>
      <c r="V973" s="2"/>
      <c r="W973" s="2"/>
      <c r="X973" s="2"/>
      <c r="Y973" s="2"/>
      <c r="Z973" s="3"/>
      <c r="AA973" s="49"/>
      <c r="AB973" s="1"/>
    </row>
    <row r="974" customFormat="false" ht="15.75" hidden="false" customHeight="true" outlineLevel="0" collapsed="false">
      <c r="A974" s="1"/>
      <c r="B974" s="1"/>
      <c r="C974" s="1"/>
      <c r="D974" s="2"/>
      <c r="E974" s="2"/>
      <c r="F974" s="2"/>
      <c r="G974" s="2"/>
      <c r="H974" s="2"/>
      <c r="I974" s="2"/>
      <c r="J974" s="2"/>
      <c r="K974" s="2"/>
      <c r="L974" s="2"/>
      <c r="M974" s="2"/>
      <c r="N974" s="2"/>
      <c r="O974" s="2"/>
      <c r="P974" s="2"/>
      <c r="Q974" s="2"/>
      <c r="R974" s="2"/>
      <c r="S974" s="2"/>
      <c r="T974" s="2"/>
      <c r="U974" s="2"/>
      <c r="V974" s="2"/>
      <c r="W974" s="2"/>
      <c r="X974" s="2"/>
      <c r="Y974" s="2"/>
      <c r="Z974" s="3"/>
      <c r="AA974" s="49"/>
      <c r="AB974" s="1"/>
    </row>
    <row r="975" customFormat="false" ht="15.75" hidden="false" customHeight="true" outlineLevel="0" collapsed="false">
      <c r="A975" s="1"/>
      <c r="B975" s="1"/>
      <c r="C975" s="1"/>
      <c r="D975" s="2"/>
      <c r="E975" s="2"/>
      <c r="F975" s="2"/>
      <c r="G975" s="2"/>
      <c r="H975" s="2"/>
      <c r="I975" s="2"/>
      <c r="J975" s="2"/>
      <c r="K975" s="2"/>
      <c r="L975" s="2"/>
      <c r="M975" s="2"/>
      <c r="N975" s="2"/>
      <c r="O975" s="2"/>
      <c r="P975" s="2"/>
      <c r="Q975" s="2"/>
      <c r="R975" s="2"/>
      <c r="S975" s="2"/>
      <c r="T975" s="2"/>
      <c r="U975" s="2"/>
      <c r="V975" s="2"/>
      <c r="W975" s="2"/>
      <c r="X975" s="2"/>
      <c r="Y975" s="2"/>
      <c r="Z975" s="3"/>
      <c r="AA975" s="49"/>
      <c r="AB975" s="1"/>
    </row>
    <row r="976" customFormat="false" ht="15.75" hidden="false" customHeight="true" outlineLevel="0" collapsed="false">
      <c r="A976" s="1"/>
      <c r="B976" s="1"/>
      <c r="C976" s="1"/>
      <c r="D976" s="2"/>
      <c r="E976" s="2"/>
      <c r="F976" s="2"/>
      <c r="G976" s="2"/>
      <c r="H976" s="2"/>
      <c r="I976" s="2"/>
      <c r="J976" s="2"/>
      <c r="K976" s="2"/>
      <c r="L976" s="2"/>
      <c r="M976" s="2"/>
      <c r="N976" s="2"/>
      <c r="O976" s="2"/>
      <c r="P976" s="2"/>
      <c r="Q976" s="2"/>
      <c r="R976" s="2"/>
      <c r="S976" s="2"/>
      <c r="T976" s="2"/>
      <c r="U976" s="2"/>
      <c r="V976" s="2"/>
      <c r="W976" s="2"/>
      <c r="X976" s="2"/>
      <c r="Y976" s="2"/>
      <c r="Z976" s="3"/>
      <c r="AA976" s="49"/>
      <c r="AB976" s="1"/>
    </row>
    <row r="977" customFormat="false" ht="15.75" hidden="false" customHeight="true" outlineLevel="0" collapsed="false">
      <c r="A977" s="1"/>
      <c r="B977" s="1"/>
      <c r="C977" s="1"/>
      <c r="D977" s="2"/>
      <c r="E977" s="2"/>
      <c r="F977" s="2"/>
      <c r="G977" s="2"/>
      <c r="H977" s="2"/>
      <c r="I977" s="2"/>
      <c r="J977" s="2"/>
      <c r="K977" s="2"/>
      <c r="L977" s="2"/>
      <c r="M977" s="2"/>
      <c r="N977" s="2"/>
      <c r="O977" s="2"/>
      <c r="P977" s="2"/>
      <c r="Q977" s="2"/>
      <c r="R977" s="2"/>
      <c r="S977" s="2"/>
      <c r="T977" s="2"/>
      <c r="U977" s="2"/>
      <c r="V977" s="2"/>
      <c r="W977" s="2"/>
      <c r="X977" s="2"/>
      <c r="Y977" s="2"/>
      <c r="Z977" s="3"/>
      <c r="AA977" s="49"/>
      <c r="AB977" s="1"/>
    </row>
    <row r="978" customFormat="false" ht="15.75" hidden="false" customHeight="true" outlineLevel="0" collapsed="false">
      <c r="A978" s="1"/>
      <c r="B978" s="1"/>
      <c r="C978" s="1"/>
      <c r="D978" s="2"/>
      <c r="E978" s="2"/>
      <c r="F978" s="2"/>
      <c r="G978" s="2"/>
      <c r="H978" s="2"/>
      <c r="I978" s="2"/>
      <c r="J978" s="2"/>
      <c r="K978" s="2"/>
      <c r="L978" s="2"/>
      <c r="M978" s="2"/>
      <c r="N978" s="2"/>
      <c r="O978" s="2"/>
      <c r="P978" s="2"/>
      <c r="Q978" s="2"/>
      <c r="R978" s="2"/>
      <c r="S978" s="2"/>
      <c r="T978" s="2"/>
      <c r="U978" s="2"/>
      <c r="V978" s="2"/>
      <c r="W978" s="2"/>
      <c r="X978" s="2"/>
      <c r="Y978" s="2"/>
      <c r="Z978" s="3"/>
      <c r="AA978" s="49"/>
      <c r="AB978" s="1"/>
    </row>
    <row r="979" customFormat="false" ht="15.75" hidden="false" customHeight="true" outlineLevel="0" collapsed="false">
      <c r="A979" s="1"/>
      <c r="B979" s="1"/>
      <c r="C979" s="1"/>
      <c r="D979" s="2"/>
      <c r="E979" s="2"/>
      <c r="F979" s="2"/>
      <c r="G979" s="2"/>
      <c r="H979" s="2"/>
      <c r="I979" s="2"/>
      <c r="J979" s="2"/>
      <c r="K979" s="2"/>
      <c r="L979" s="2"/>
      <c r="M979" s="2"/>
      <c r="N979" s="2"/>
      <c r="O979" s="2"/>
      <c r="P979" s="2"/>
      <c r="Q979" s="2"/>
      <c r="R979" s="2"/>
      <c r="S979" s="2"/>
      <c r="T979" s="2"/>
      <c r="U979" s="2"/>
      <c r="V979" s="2"/>
      <c r="W979" s="2"/>
      <c r="X979" s="2"/>
      <c r="Y979" s="2"/>
      <c r="Z979" s="3"/>
      <c r="AA979" s="49"/>
      <c r="AB979" s="1"/>
    </row>
    <row r="980" customFormat="false" ht="15.75" hidden="false" customHeight="true" outlineLevel="0" collapsed="false">
      <c r="A980" s="1"/>
      <c r="B980" s="1"/>
      <c r="C980" s="1"/>
      <c r="D980" s="2"/>
      <c r="E980" s="2"/>
      <c r="F980" s="2"/>
      <c r="G980" s="2"/>
      <c r="H980" s="2"/>
      <c r="I980" s="2"/>
      <c r="J980" s="2"/>
      <c r="K980" s="2"/>
      <c r="L980" s="2"/>
      <c r="M980" s="2"/>
      <c r="N980" s="2"/>
      <c r="O980" s="2"/>
      <c r="P980" s="2"/>
      <c r="Q980" s="2"/>
      <c r="R980" s="2"/>
      <c r="S980" s="2"/>
      <c r="T980" s="2"/>
      <c r="U980" s="2"/>
      <c r="V980" s="2"/>
      <c r="W980" s="2"/>
      <c r="X980" s="2"/>
      <c r="Y980" s="2"/>
      <c r="Z980" s="3"/>
      <c r="AA980" s="49"/>
      <c r="AB980" s="1"/>
    </row>
    <row r="981" customFormat="false" ht="15.75" hidden="false" customHeight="true" outlineLevel="0" collapsed="false">
      <c r="A981" s="1"/>
      <c r="B981" s="1"/>
      <c r="C981" s="1"/>
      <c r="D981" s="2"/>
      <c r="E981" s="2"/>
      <c r="F981" s="2"/>
      <c r="G981" s="2"/>
      <c r="H981" s="2"/>
      <c r="I981" s="2"/>
      <c r="J981" s="2"/>
      <c r="K981" s="2"/>
      <c r="L981" s="2"/>
      <c r="M981" s="2"/>
      <c r="N981" s="2"/>
      <c r="O981" s="2"/>
      <c r="P981" s="2"/>
      <c r="Q981" s="2"/>
      <c r="R981" s="2"/>
      <c r="S981" s="2"/>
      <c r="T981" s="2"/>
      <c r="U981" s="2"/>
      <c r="V981" s="2"/>
      <c r="W981" s="2"/>
      <c r="X981" s="2"/>
      <c r="Y981" s="2"/>
      <c r="Z981" s="3"/>
      <c r="AA981" s="49"/>
      <c r="AB981" s="1"/>
    </row>
    <row r="982" customFormat="false" ht="15.75" hidden="false" customHeight="true" outlineLevel="0" collapsed="false">
      <c r="A982" s="1"/>
      <c r="B982" s="1"/>
      <c r="C982" s="1"/>
      <c r="D982" s="2"/>
      <c r="E982" s="2"/>
      <c r="F982" s="2"/>
      <c r="G982" s="2"/>
      <c r="H982" s="2"/>
      <c r="I982" s="2"/>
      <c r="J982" s="2"/>
      <c r="K982" s="2"/>
      <c r="L982" s="2"/>
      <c r="M982" s="2"/>
      <c r="N982" s="2"/>
      <c r="O982" s="2"/>
      <c r="P982" s="2"/>
      <c r="Q982" s="2"/>
      <c r="R982" s="2"/>
      <c r="S982" s="2"/>
      <c r="T982" s="2"/>
      <c r="U982" s="2"/>
      <c r="V982" s="2"/>
      <c r="W982" s="2"/>
      <c r="X982" s="2"/>
      <c r="Y982" s="2"/>
      <c r="Z982" s="3"/>
      <c r="AA982" s="49"/>
      <c r="AB982" s="1"/>
    </row>
    <row r="983" customFormat="false" ht="15.75" hidden="false" customHeight="true" outlineLevel="0" collapsed="false">
      <c r="A983" s="1"/>
      <c r="B983" s="1"/>
      <c r="C983" s="1"/>
      <c r="D983" s="2"/>
      <c r="E983" s="2"/>
      <c r="F983" s="2"/>
      <c r="G983" s="2"/>
      <c r="H983" s="2"/>
      <c r="I983" s="2"/>
      <c r="J983" s="2"/>
      <c r="K983" s="2"/>
      <c r="L983" s="2"/>
      <c r="M983" s="2"/>
      <c r="N983" s="2"/>
      <c r="O983" s="2"/>
      <c r="P983" s="2"/>
      <c r="Q983" s="2"/>
      <c r="R983" s="2"/>
      <c r="S983" s="2"/>
      <c r="T983" s="2"/>
      <c r="U983" s="2"/>
      <c r="V983" s="2"/>
      <c r="W983" s="2"/>
      <c r="X983" s="2"/>
      <c r="Y983" s="2"/>
      <c r="Z983" s="3"/>
      <c r="AA983" s="49"/>
      <c r="AB983" s="1"/>
    </row>
    <row r="984" customFormat="false" ht="15.75" hidden="false" customHeight="true" outlineLevel="0" collapsed="false">
      <c r="A984" s="1"/>
      <c r="B984" s="1"/>
      <c r="C984" s="1"/>
      <c r="D984" s="2"/>
      <c r="E984" s="2"/>
      <c r="F984" s="2"/>
      <c r="G984" s="2"/>
      <c r="H984" s="2"/>
      <c r="I984" s="2"/>
      <c r="J984" s="2"/>
      <c r="K984" s="2"/>
      <c r="L984" s="2"/>
      <c r="M984" s="2"/>
      <c r="N984" s="2"/>
      <c r="O984" s="2"/>
      <c r="P984" s="2"/>
      <c r="Q984" s="2"/>
      <c r="R984" s="2"/>
      <c r="S984" s="2"/>
      <c r="T984" s="2"/>
      <c r="U984" s="2"/>
      <c r="V984" s="2"/>
      <c r="W984" s="2"/>
      <c r="X984" s="2"/>
      <c r="Y984" s="2"/>
      <c r="Z984" s="3"/>
      <c r="AA984" s="49"/>
      <c r="AB984" s="1"/>
    </row>
    <row r="985" customFormat="false" ht="15.75" hidden="false" customHeight="true" outlineLevel="0" collapsed="false">
      <c r="A985" s="1"/>
      <c r="B985" s="1"/>
      <c r="C985" s="1"/>
      <c r="D985" s="2"/>
      <c r="E985" s="2"/>
      <c r="F985" s="2"/>
      <c r="G985" s="2"/>
      <c r="H985" s="2"/>
      <c r="I985" s="2"/>
      <c r="J985" s="2"/>
      <c r="K985" s="2"/>
      <c r="L985" s="2"/>
      <c r="M985" s="2"/>
      <c r="N985" s="2"/>
      <c r="O985" s="2"/>
      <c r="P985" s="2"/>
      <c r="Q985" s="2"/>
      <c r="R985" s="2"/>
      <c r="S985" s="2"/>
      <c r="T985" s="2"/>
      <c r="U985" s="2"/>
      <c r="V985" s="2"/>
      <c r="W985" s="2"/>
      <c r="X985" s="2"/>
      <c r="Y985" s="2"/>
      <c r="Z985" s="3"/>
      <c r="AA985" s="49"/>
      <c r="AB985" s="1"/>
    </row>
    <row r="986" customFormat="false" ht="15.75" hidden="false" customHeight="true" outlineLevel="0" collapsed="false">
      <c r="A986" s="1"/>
      <c r="B986" s="1"/>
      <c r="C986" s="1"/>
      <c r="D986" s="2"/>
      <c r="E986" s="2"/>
      <c r="F986" s="2"/>
      <c r="G986" s="2"/>
      <c r="H986" s="2"/>
      <c r="I986" s="2"/>
      <c r="J986" s="2"/>
      <c r="K986" s="2"/>
      <c r="L986" s="2"/>
      <c r="M986" s="2"/>
      <c r="N986" s="2"/>
      <c r="O986" s="2"/>
      <c r="P986" s="2"/>
      <c r="Q986" s="2"/>
      <c r="R986" s="2"/>
      <c r="S986" s="2"/>
      <c r="T986" s="2"/>
      <c r="U986" s="2"/>
      <c r="V986" s="2"/>
      <c r="W986" s="2"/>
      <c r="X986" s="2"/>
      <c r="Y986" s="2"/>
      <c r="Z986" s="3"/>
      <c r="AA986" s="49"/>
      <c r="AB986" s="1"/>
    </row>
    <row r="987" customFormat="false" ht="15.75" hidden="false" customHeight="true" outlineLevel="0" collapsed="false">
      <c r="A987" s="1"/>
      <c r="B987" s="1"/>
      <c r="C987" s="1"/>
      <c r="D987" s="2"/>
      <c r="E987" s="2"/>
      <c r="F987" s="2"/>
      <c r="G987" s="2"/>
      <c r="H987" s="2"/>
      <c r="I987" s="2"/>
      <c r="J987" s="2"/>
      <c r="K987" s="2"/>
      <c r="L987" s="2"/>
      <c r="M987" s="2"/>
      <c r="N987" s="2"/>
      <c r="O987" s="2"/>
      <c r="P987" s="2"/>
      <c r="Q987" s="2"/>
      <c r="R987" s="2"/>
      <c r="S987" s="2"/>
      <c r="T987" s="2"/>
      <c r="U987" s="2"/>
      <c r="V987" s="2"/>
      <c r="W987" s="2"/>
      <c r="X987" s="2"/>
      <c r="Y987" s="2"/>
      <c r="Z987" s="3"/>
      <c r="AA987" s="49"/>
      <c r="AB987" s="1"/>
    </row>
    <row r="988" customFormat="false" ht="15.75" hidden="false" customHeight="true" outlineLevel="0" collapsed="false">
      <c r="A988" s="1"/>
      <c r="B988" s="1"/>
      <c r="C988" s="1"/>
      <c r="D988" s="2"/>
      <c r="E988" s="2"/>
      <c r="F988" s="2"/>
      <c r="G988" s="2"/>
      <c r="H988" s="2"/>
      <c r="I988" s="2"/>
      <c r="J988" s="2"/>
      <c r="K988" s="2"/>
      <c r="L988" s="2"/>
      <c r="M988" s="2"/>
      <c r="N988" s="2"/>
      <c r="O988" s="2"/>
      <c r="P988" s="2"/>
      <c r="Q988" s="2"/>
      <c r="R988" s="2"/>
      <c r="S988" s="2"/>
      <c r="T988" s="2"/>
      <c r="U988" s="2"/>
      <c r="V988" s="2"/>
      <c r="W988" s="2"/>
      <c r="X988" s="2"/>
      <c r="Y988" s="2"/>
      <c r="Z988" s="3"/>
      <c r="AA988" s="49"/>
      <c r="AB988" s="1"/>
    </row>
    <row r="989" customFormat="false" ht="15.75" hidden="false" customHeight="true" outlineLevel="0" collapsed="false">
      <c r="A989" s="1"/>
      <c r="B989" s="1"/>
      <c r="C989" s="1"/>
      <c r="D989" s="2"/>
      <c r="E989" s="2"/>
      <c r="F989" s="2"/>
      <c r="G989" s="2"/>
      <c r="H989" s="2"/>
      <c r="I989" s="2"/>
      <c r="J989" s="2"/>
      <c r="K989" s="2"/>
      <c r="L989" s="2"/>
      <c r="M989" s="2"/>
      <c r="N989" s="2"/>
      <c r="O989" s="2"/>
      <c r="P989" s="2"/>
      <c r="Q989" s="2"/>
      <c r="R989" s="2"/>
      <c r="S989" s="2"/>
      <c r="T989" s="2"/>
      <c r="U989" s="2"/>
      <c r="V989" s="2"/>
      <c r="W989" s="2"/>
      <c r="X989" s="2"/>
      <c r="Y989" s="2"/>
      <c r="Z989" s="3"/>
      <c r="AA989" s="49"/>
      <c r="AB989" s="1"/>
    </row>
    <row r="990" customFormat="false" ht="15.75" hidden="false" customHeight="true" outlineLevel="0" collapsed="false">
      <c r="A990" s="1"/>
      <c r="B990" s="1"/>
      <c r="C990" s="1"/>
      <c r="D990" s="2"/>
      <c r="E990" s="2"/>
      <c r="F990" s="2"/>
      <c r="G990" s="2"/>
      <c r="H990" s="2"/>
      <c r="I990" s="2"/>
      <c r="J990" s="2"/>
      <c r="K990" s="2"/>
      <c r="L990" s="2"/>
      <c r="M990" s="2"/>
      <c r="N990" s="2"/>
      <c r="O990" s="2"/>
      <c r="P990" s="2"/>
      <c r="Q990" s="2"/>
      <c r="R990" s="2"/>
      <c r="S990" s="2"/>
      <c r="T990" s="2"/>
      <c r="U990" s="2"/>
      <c r="V990" s="2"/>
      <c r="W990" s="2"/>
      <c r="X990" s="2"/>
      <c r="Y990" s="2"/>
      <c r="Z990" s="3"/>
      <c r="AA990" s="49"/>
      <c r="AB990" s="1"/>
    </row>
    <row r="991" customFormat="false" ht="15.75" hidden="false" customHeight="true" outlineLevel="0" collapsed="false">
      <c r="A991" s="1"/>
      <c r="B991" s="1"/>
      <c r="C991" s="1"/>
      <c r="D991" s="2"/>
      <c r="E991" s="2"/>
      <c r="F991" s="2"/>
      <c r="G991" s="2"/>
      <c r="H991" s="2"/>
      <c r="I991" s="2"/>
      <c r="J991" s="2"/>
      <c r="K991" s="2"/>
      <c r="L991" s="2"/>
      <c r="M991" s="2"/>
      <c r="N991" s="2"/>
      <c r="O991" s="2"/>
      <c r="P991" s="2"/>
      <c r="Q991" s="2"/>
      <c r="R991" s="2"/>
      <c r="S991" s="2"/>
      <c r="T991" s="2"/>
      <c r="U991" s="2"/>
      <c r="V991" s="2"/>
      <c r="W991" s="2"/>
      <c r="X991" s="2"/>
      <c r="Y991" s="2"/>
      <c r="Z991" s="3"/>
      <c r="AA991" s="49"/>
      <c r="AB991" s="1"/>
    </row>
    <row r="992" customFormat="false" ht="15.75" hidden="false" customHeight="true" outlineLevel="0" collapsed="false">
      <c r="A992" s="1"/>
      <c r="B992" s="1"/>
      <c r="C992" s="1"/>
      <c r="D992" s="2"/>
      <c r="E992" s="2"/>
      <c r="F992" s="2"/>
      <c r="G992" s="2"/>
      <c r="H992" s="2"/>
      <c r="I992" s="2"/>
      <c r="J992" s="2"/>
      <c r="K992" s="2"/>
      <c r="L992" s="2"/>
      <c r="M992" s="2"/>
      <c r="N992" s="2"/>
      <c r="O992" s="2"/>
      <c r="P992" s="2"/>
      <c r="Q992" s="2"/>
      <c r="R992" s="2"/>
      <c r="S992" s="2"/>
      <c r="T992" s="2"/>
      <c r="U992" s="2"/>
      <c r="V992" s="2"/>
      <c r="W992" s="2"/>
      <c r="X992" s="2"/>
      <c r="Y992" s="2"/>
      <c r="Z992" s="3"/>
      <c r="AA992" s="49"/>
      <c r="AB992" s="1"/>
    </row>
    <row r="993" customFormat="false" ht="15.75" hidden="false" customHeight="true" outlineLevel="0" collapsed="false">
      <c r="A993" s="1"/>
      <c r="B993" s="1"/>
      <c r="C993" s="1"/>
      <c r="D993" s="2"/>
      <c r="E993" s="2"/>
      <c r="F993" s="2"/>
      <c r="G993" s="2"/>
      <c r="H993" s="2"/>
      <c r="I993" s="2"/>
      <c r="J993" s="2"/>
      <c r="K993" s="2"/>
      <c r="L993" s="2"/>
      <c r="M993" s="2"/>
      <c r="N993" s="2"/>
      <c r="O993" s="2"/>
      <c r="P993" s="2"/>
      <c r="Q993" s="2"/>
      <c r="R993" s="2"/>
      <c r="S993" s="2"/>
      <c r="T993" s="2"/>
      <c r="U993" s="2"/>
      <c r="V993" s="2"/>
      <c r="W993" s="2"/>
      <c r="X993" s="2"/>
      <c r="Y993" s="2"/>
      <c r="Z993" s="3"/>
      <c r="AA993" s="49"/>
      <c r="AB993" s="1"/>
    </row>
    <row r="994" customFormat="false" ht="15.75" hidden="false" customHeight="true" outlineLevel="0" collapsed="false">
      <c r="A994" s="1"/>
      <c r="B994" s="1"/>
      <c r="C994" s="1"/>
      <c r="D994" s="2"/>
      <c r="E994" s="2"/>
      <c r="F994" s="2"/>
      <c r="G994" s="2"/>
      <c r="H994" s="2"/>
      <c r="I994" s="2"/>
      <c r="J994" s="2"/>
      <c r="K994" s="2"/>
      <c r="L994" s="2"/>
      <c r="M994" s="2"/>
      <c r="N994" s="2"/>
      <c r="O994" s="2"/>
      <c r="P994" s="2"/>
      <c r="Q994" s="2"/>
      <c r="R994" s="2"/>
      <c r="S994" s="2"/>
      <c r="T994" s="2"/>
      <c r="U994" s="2"/>
      <c r="V994" s="2"/>
      <c r="W994" s="2"/>
      <c r="X994" s="2"/>
      <c r="Y994" s="2"/>
      <c r="Z994" s="3"/>
      <c r="AA994" s="49"/>
      <c r="AB994" s="1"/>
    </row>
    <row r="995" customFormat="false" ht="15.75" hidden="false" customHeight="true" outlineLevel="0" collapsed="false">
      <c r="A995" s="1"/>
      <c r="B995" s="1"/>
      <c r="C995" s="1"/>
      <c r="D995" s="2"/>
      <c r="E995" s="2"/>
      <c r="F995" s="2"/>
      <c r="G995" s="2"/>
      <c r="H995" s="2"/>
      <c r="I995" s="2"/>
      <c r="J995" s="2"/>
      <c r="K995" s="2"/>
      <c r="L995" s="2"/>
      <c r="M995" s="2"/>
      <c r="N995" s="2"/>
      <c r="O995" s="2"/>
      <c r="P995" s="2"/>
      <c r="Q995" s="2"/>
      <c r="R995" s="2"/>
      <c r="S995" s="2"/>
      <c r="T995" s="2"/>
      <c r="U995" s="2"/>
      <c r="V995" s="2"/>
      <c r="W995" s="2"/>
      <c r="X995" s="2"/>
      <c r="Y995" s="2"/>
      <c r="Z995" s="3"/>
      <c r="AA995" s="49"/>
      <c r="AB995" s="1"/>
    </row>
    <row r="996" customFormat="false" ht="15.75" hidden="false" customHeight="true" outlineLevel="0" collapsed="false">
      <c r="A996" s="1"/>
      <c r="B996" s="1"/>
      <c r="C996" s="1"/>
      <c r="D996" s="2"/>
      <c r="E996" s="2"/>
      <c r="F996" s="2"/>
      <c r="G996" s="2"/>
      <c r="H996" s="2"/>
      <c r="I996" s="2"/>
      <c r="J996" s="2"/>
      <c r="K996" s="2"/>
      <c r="L996" s="2"/>
      <c r="M996" s="2"/>
      <c r="N996" s="2"/>
      <c r="O996" s="2"/>
      <c r="P996" s="2"/>
      <c r="Q996" s="2"/>
      <c r="R996" s="2"/>
      <c r="S996" s="2"/>
      <c r="T996" s="2"/>
      <c r="U996" s="2"/>
      <c r="V996" s="2"/>
      <c r="W996" s="2"/>
      <c r="X996" s="2"/>
      <c r="Y996" s="2"/>
      <c r="Z996" s="3"/>
      <c r="AA996" s="49"/>
      <c r="AB996" s="1"/>
    </row>
    <row r="997" customFormat="false" ht="15.75" hidden="false" customHeight="true" outlineLevel="0" collapsed="false">
      <c r="A997" s="1"/>
      <c r="B997" s="1"/>
      <c r="C997" s="1"/>
      <c r="D997" s="2"/>
      <c r="E997" s="2"/>
      <c r="F997" s="2"/>
      <c r="G997" s="2"/>
      <c r="H997" s="2"/>
      <c r="I997" s="2"/>
      <c r="J997" s="2"/>
      <c r="K997" s="2"/>
      <c r="L997" s="2"/>
      <c r="M997" s="2"/>
      <c r="N997" s="2"/>
      <c r="O997" s="2"/>
      <c r="P997" s="2"/>
      <c r="Q997" s="2"/>
      <c r="R997" s="2"/>
      <c r="S997" s="2"/>
      <c r="T997" s="2"/>
      <c r="U997" s="2"/>
      <c r="V997" s="2"/>
      <c r="W997" s="2"/>
      <c r="X997" s="2"/>
      <c r="Y997" s="2"/>
      <c r="Z997" s="3"/>
      <c r="AA997" s="49"/>
      <c r="AB997" s="1"/>
    </row>
    <row r="998" customFormat="false" ht="15.75" hidden="false" customHeight="true" outlineLevel="0" collapsed="false">
      <c r="A998" s="1"/>
      <c r="B998" s="1"/>
      <c r="C998" s="1"/>
      <c r="D998" s="2"/>
      <c r="E998" s="2"/>
      <c r="F998" s="2"/>
      <c r="G998" s="2"/>
      <c r="H998" s="2"/>
      <c r="I998" s="2"/>
      <c r="J998" s="2"/>
      <c r="K998" s="2"/>
      <c r="L998" s="2"/>
      <c r="M998" s="2"/>
      <c r="N998" s="2"/>
      <c r="O998" s="2"/>
      <c r="P998" s="2"/>
      <c r="Q998" s="2"/>
      <c r="R998" s="2"/>
      <c r="S998" s="2"/>
      <c r="T998" s="2"/>
      <c r="U998" s="2"/>
      <c r="V998" s="2"/>
      <c r="W998" s="2"/>
      <c r="X998" s="2"/>
      <c r="Y998" s="2"/>
      <c r="Z998" s="3"/>
      <c r="AA998" s="49"/>
      <c r="AB998" s="1"/>
    </row>
    <row r="999" customFormat="false" ht="15.75" hidden="false" customHeight="true" outlineLevel="0" collapsed="false">
      <c r="A999" s="1"/>
      <c r="B999" s="1"/>
      <c r="C999" s="1"/>
      <c r="D999" s="2"/>
      <c r="E999" s="2"/>
      <c r="F999" s="2"/>
      <c r="G999" s="2"/>
      <c r="H999" s="2"/>
      <c r="I999" s="2"/>
      <c r="J999" s="2"/>
      <c r="K999" s="2"/>
      <c r="L999" s="2"/>
      <c r="M999" s="2"/>
      <c r="N999" s="2"/>
      <c r="O999" s="2"/>
      <c r="P999" s="2"/>
      <c r="Q999" s="2"/>
      <c r="R999" s="2"/>
      <c r="S999" s="2"/>
      <c r="T999" s="2"/>
      <c r="U999" s="2"/>
      <c r="V999" s="2"/>
      <c r="W999" s="2"/>
      <c r="X999" s="2"/>
      <c r="Y999" s="2"/>
      <c r="Z999" s="3"/>
      <c r="AA999" s="49"/>
      <c r="AB999" s="1"/>
    </row>
    <row r="1000" customFormat="false" ht="15.75" hidden="false" customHeight="true" outlineLevel="0" collapsed="false">
      <c r="A1000" s="1"/>
      <c r="B1000" s="1"/>
      <c r="C1000" s="1"/>
      <c r="D1000" s="2"/>
      <c r="E1000" s="2"/>
      <c r="F1000" s="2"/>
      <c r="G1000" s="2"/>
      <c r="H1000" s="2"/>
      <c r="I1000" s="2"/>
      <c r="J1000" s="2"/>
      <c r="K1000" s="2"/>
      <c r="L1000" s="2"/>
      <c r="M1000" s="2"/>
      <c r="N1000" s="2"/>
      <c r="O1000" s="2"/>
      <c r="P1000" s="2"/>
      <c r="Q1000" s="2"/>
      <c r="R1000" s="2"/>
      <c r="S1000" s="2"/>
      <c r="T1000" s="2"/>
      <c r="U1000" s="2"/>
      <c r="V1000" s="2"/>
      <c r="W1000" s="2"/>
      <c r="X1000" s="2"/>
      <c r="Y1000" s="2"/>
      <c r="Z1000" s="3"/>
      <c r="AA1000" s="49"/>
      <c r="AB1000" s="1"/>
    </row>
  </sheetData>
  <autoFilter ref="A2:AA191"/>
  <hyperlinks>
    <hyperlink ref="B10" r:id="rId2" display="Looney Tunes, &quot;Now in technicolor&quot; jab."/>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3"/>
  <legacyDrawing r:id="rId4"/>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ColWidth="14.42578125" defaultRowHeight="15" zeroHeight="false" outlineLevelRow="0" outlineLevelCol="1"/>
  <cols>
    <col collapsed="false" customWidth="true" hidden="false" outlineLevel="0" max="1" min="1" style="0" width="27"/>
    <col collapsed="false" customWidth="true" hidden="false" outlineLevel="0" max="2" min="2" style="0" width="31"/>
    <col collapsed="false" customWidth="true" hidden="false" outlineLevel="0" max="3" min="3" style="0" width="17"/>
    <col collapsed="false" customWidth="true" hidden="false" outlineLevel="0" max="5" min="4" style="0" width="9.14"/>
    <col collapsed="false" customWidth="true" hidden="false" outlineLevel="0" max="6" min="6" style="0" width="35.71"/>
    <col collapsed="false" customWidth="true" hidden="false" outlineLevel="0" max="7" min="7" style="0" width="9.14"/>
    <col collapsed="false" customWidth="true" hidden="false" outlineLevel="0" max="8" min="8" style="0" width="14.71"/>
    <col collapsed="false" customWidth="true" hidden="false" outlineLevel="0" max="9" min="9" style="0" width="9.42"/>
    <col collapsed="false" customWidth="true" hidden="false" outlineLevel="0" max="10" min="10" style="0" width="28.86"/>
    <col collapsed="false" customWidth="true" hidden="false" outlineLevel="0" max="12" min="11" style="0" width="52"/>
    <col collapsed="false" customWidth="true" hidden="false" outlineLevel="0" max="13" min="13" style="0" width="19.57"/>
    <col collapsed="false" customWidth="true" hidden="false" outlineLevel="0" max="14" min="14" style="0" width="9.57"/>
    <col collapsed="false" customWidth="false" hidden="true" outlineLevel="1" max="21" min="15" style="0" width="14.42"/>
  </cols>
  <sheetData>
    <row r="1" customFormat="false" ht="15.75" hidden="false" customHeight="true" outlineLevel="0" collapsed="false">
      <c r="A1" s="23" t="s">
        <v>3595</v>
      </c>
      <c r="B1" s="23" t="s">
        <v>3596</v>
      </c>
      <c r="C1" s="23" t="s">
        <v>1</v>
      </c>
      <c r="D1" s="24" t="s">
        <v>83</v>
      </c>
      <c r="E1" s="24" t="s">
        <v>84</v>
      </c>
      <c r="F1" s="23" t="s">
        <v>85</v>
      </c>
      <c r="G1" s="24" t="s">
        <v>87</v>
      </c>
      <c r="H1" s="23" t="s">
        <v>88</v>
      </c>
      <c r="I1" s="23" t="s">
        <v>89</v>
      </c>
      <c r="J1" s="23" t="s">
        <v>90</v>
      </c>
      <c r="K1" s="23" t="s">
        <v>3597</v>
      </c>
      <c r="L1" s="23" t="s">
        <v>3598</v>
      </c>
      <c r="M1" s="24" t="s">
        <v>94</v>
      </c>
      <c r="N1" s="24" t="s">
        <v>95</v>
      </c>
      <c r="O1" s="25" t="str">
        <f aca="false">J1</f>
        <v>Card Name</v>
      </c>
      <c r="P1" s="26" t="s">
        <v>96</v>
      </c>
      <c r="Q1" s="27" t="str">
        <f aca="false">F1&amp;"|"&amp;J1</f>
        <v>Set|Card Name</v>
      </c>
      <c r="R1" s="28" t="s">
        <v>96</v>
      </c>
      <c r="S1" s="29" t="str">
        <f aca="false">C1&amp;"|"&amp;F1&amp;"|"&amp;J1</f>
        <v>Card Type|Set|Card Name</v>
      </c>
      <c r="T1" s="30" t="s">
        <v>96</v>
      </c>
      <c r="U1" s="31" t="str">
        <f aca="false">C1&amp;"|"&amp;F1&amp;"|"&amp;J1&amp;"|"&amp;M1</f>
        <v>Card Type|Set|Card Name|Source Symbol</v>
      </c>
      <c r="V1" s="32" t="s">
        <v>96</v>
      </c>
      <c r="W1" s="23"/>
      <c r="X1" s="23"/>
      <c r="Y1" s="23"/>
      <c r="Z1" s="23"/>
    </row>
    <row r="2" customFormat="false" ht="15.75" hidden="false" customHeight="true" outlineLevel="0" collapsed="false">
      <c r="A2" s="33" t="s">
        <v>26</v>
      </c>
      <c r="B2" s="33" t="s">
        <v>10</v>
      </c>
      <c r="C2" s="33" t="s">
        <v>14</v>
      </c>
      <c r="D2" s="34" t="n">
        <v>5</v>
      </c>
      <c r="E2" s="34" t="n">
        <v>2</v>
      </c>
      <c r="F2" s="33" t="s">
        <v>158</v>
      </c>
      <c r="G2" s="34" t="n">
        <v>4</v>
      </c>
      <c r="H2" s="33" t="s">
        <v>139</v>
      </c>
      <c r="I2" s="33" t="s">
        <v>109</v>
      </c>
      <c r="J2" s="33" t="s">
        <v>172</v>
      </c>
      <c r="K2" s="33" t="s">
        <v>173</v>
      </c>
      <c r="L2" s="33" t="s">
        <v>174</v>
      </c>
      <c r="M2" s="35" t="s">
        <v>26</v>
      </c>
      <c r="N2" s="35" t="n">
        <v>2016</v>
      </c>
      <c r="O2" s="36" t="str">
        <f aca="false">J2</f>
        <v>Mutant Aberration</v>
      </c>
      <c r="P2" s="37" t="n">
        <f aca="false">COUNTIF(O:O,O2)</f>
        <v>1</v>
      </c>
      <c r="Q2" s="38" t="str">
        <f aca="false">F2&amp;"|"&amp;J2</f>
        <v>AD 2400|Mutant Aberration</v>
      </c>
      <c r="R2" s="39" t="n">
        <f aca="false">COUNTIF(Q:Q,Q2)</f>
        <v>1</v>
      </c>
      <c r="S2" s="40" t="str">
        <f aca="false">C2&amp;"|"&amp;F2&amp;"|"&amp;J2</f>
        <v>Premium|AD 2400|Mutant Aberration</v>
      </c>
      <c r="T2" s="41" t="n">
        <f aca="false">COUNTIF(S:S,S2)</f>
        <v>1</v>
      </c>
      <c r="U2" s="42" t="str">
        <f aca="false">C2&amp;"|"&amp;F2&amp;"|"&amp;J2&amp;"|"&amp;M2</f>
        <v>Premium|AD 2400|Mutant Aberration|Set Rotation</v>
      </c>
      <c r="V2" s="43" t="n">
        <f aca="false">COUNTIF(U:U,U2)</f>
        <v>1</v>
      </c>
      <c r="W2" s="33"/>
      <c r="X2" s="33"/>
      <c r="Y2" s="33"/>
      <c r="Z2" s="33"/>
    </row>
    <row r="3" customFormat="false" ht="15.75" hidden="false" customHeight="true" outlineLevel="0" collapsed="false">
      <c r="A3" s="33" t="s">
        <v>39</v>
      </c>
      <c r="B3" s="33" t="s">
        <v>26</v>
      </c>
      <c r="C3" s="33" t="s">
        <v>20</v>
      </c>
      <c r="D3" s="34" t="n">
        <v>0</v>
      </c>
      <c r="E3" s="34" t="n">
        <v>1</v>
      </c>
      <c r="F3" s="33" t="s">
        <v>595</v>
      </c>
      <c r="G3" s="34" t="n">
        <v>0</v>
      </c>
      <c r="H3" s="33" t="s">
        <v>109</v>
      </c>
      <c r="I3" s="33" t="s">
        <v>109</v>
      </c>
      <c r="J3" s="33" t="s">
        <v>596</v>
      </c>
      <c r="K3" s="33" t="s">
        <v>598</v>
      </c>
      <c r="L3" s="33" t="s">
        <v>599</v>
      </c>
      <c r="M3" s="35" t="s">
        <v>39</v>
      </c>
      <c r="N3" s="35" t="n">
        <v>2020</v>
      </c>
      <c r="O3" s="36" t="str">
        <f aca="false">J3</f>
        <v>The Card Shark</v>
      </c>
      <c r="P3" s="37" t="n">
        <f aca="false">COUNTIF(O:O,O3)</f>
        <v>2</v>
      </c>
      <c r="Q3" s="38" t="str">
        <f aca="false">F3&amp;"|"&amp;J3</f>
        <v>Card Shark|The Card Shark</v>
      </c>
      <c r="R3" s="39" t="n">
        <f aca="false">COUNTIF(Q:Q,Q3)</f>
        <v>2</v>
      </c>
      <c r="S3" s="40" t="str">
        <f aca="false">C3&amp;"|"&amp;F3&amp;"|"&amp;J3</f>
        <v>Character|Card Shark|The Card Shark</v>
      </c>
      <c r="T3" s="41" t="n">
        <f aca="false">COUNTIF(S:S,S3)</f>
        <v>1</v>
      </c>
      <c r="U3" s="42" t="str">
        <f aca="false">C3&amp;"|"&amp;F3&amp;"|"&amp;J3&amp;"|"&amp;M3</f>
        <v>Character|Card Shark|The Card Shark|Collusion</v>
      </c>
      <c r="V3" s="43" t="n">
        <f aca="false">COUNTIF(U:U,U3)</f>
        <v>1</v>
      </c>
      <c r="W3" s="33"/>
      <c r="X3" s="33"/>
      <c r="Y3" s="33"/>
      <c r="Z3" s="33"/>
    </row>
    <row r="4" customFormat="false" ht="15.75" hidden="false" customHeight="true" outlineLevel="0" collapsed="false">
      <c r="A4" s="33" t="s">
        <v>39</v>
      </c>
      <c r="B4" s="33" t="s">
        <v>26</v>
      </c>
      <c r="C4" s="33" t="s">
        <v>32</v>
      </c>
      <c r="D4" s="34" t="n">
        <v>0</v>
      </c>
      <c r="E4" s="34" t="n">
        <v>1</v>
      </c>
      <c r="F4" s="33" t="s">
        <v>595</v>
      </c>
      <c r="G4" s="34" t="n">
        <v>0</v>
      </c>
      <c r="H4" s="33" t="s">
        <v>109</v>
      </c>
      <c r="I4" s="33" t="s">
        <v>109</v>
      </c>
      <c r="J4" s="33" t="s">
        <v>596</v>
      </c>
      <c r="K4" s="33" t="s">
        <v>600</v>
      </c>
      <c r="L4" s="33" t="s">
        <v>601</v>
      </c>
      <c r="M4" s="35" t="s">
        <v>39</v>
      </c>
      <c r="N4" s="35" t="n">
        <v>2020</v>
      </c>
      <c r="O4" s="36" t="str">
        <f aca="false">J4</f>
        <v>The Card Shark</v>
      </c>
      <c r="P4" s="37" t="n">
        <f aca="false">COUNTIF(O:O,O4)</f>
        <v>2</v>
      </c>
      <c r="Q4" s="38" t="str">
        <f aca="false">F4&amp;"|"&amp;J4</f>
        <v>Card Shark|The Card Shark</v>
      </c>
      <c r="R4" s="39" t="n">
        <f aca="false">COUNTIF(Q:Q,Q4)</f>
        <v>2</v>
      </c>
      <c r="S4" s="40" t="str">
        <f aca="false">C4&amp;"|"&amp;F4&amp;"|"&amp;J4</f>
        <v>Character (Co-Op)|Card Shark|The Card Shark</v>
      </c>
      <c r="T4" s="41" t="n">
        <f aca="false">COUNTIF(S:S,S4)</f>
        <v>1</v>
      </c>
      <c r="U4" s="42" t="str">
        <f aca="false">C4&amp;"|"&amp;F4&amp;"|"&amp;J4&amp;"|"&amp;M4</f>
        <v>Character (Co-Op)|Card Shark|The Card Shark|Collusion</v>
      </c>
      <c r="V4" s="43" t="n">
        <f aca="false">COUNTIF(U:U,U4)</f>
        <v>1</v>
      </c>
      <c r="W4" s="33"/>
      <c r="X4" s="33"/>
      <c r="Y4" s="33"/>
      <c r="Z4" s="33"/>
    </row>
    <row r="5" customFormat="false" ht="15.75" hidden="false" customHeight="true" outlineLevel="0" collapsed="false">
      <c r="A5" s="33" t="s">
        <v>39</v>
      </c>
      <c r="B5" s="33" t="s">
        <v>26</v>
      </c>
      <c r="C5" s="33" t="s">
        <v>32</v>
      </c>
      <c r="D5" s="34" t="n">
        <v>0</v>
      </c>
      <c r="E5" s="34" t="n">
        <v>1</v>
      </c>
      <c r="F5" s="33" t="s">
        <v>621</v>
      </c>
      <c r="G5" s="34" t="n">
        <v>0</v>
      </c>
      <c r="H5" s="33" t="s">
        <v>109</v>
      </c>
      <c r="I5" s="33" t="s">
        <v>109</v>
      </c>
      <c r="J5" s="33" t="s">
        <v>622</v>
      </c>
      <c r="K5" s="33" t="s">
        <v>625</v>
      </c>
      <c r="L5" s="33" t="s">
        <v>626</v>
      </c>
      <c r="M5" s="35" t="s">
        <v>39</v>
      </c>
      <c r="N5" s="35" t="n">
        <v>2020</v>
      </c>
      <c r="O5" s="36" t="str">
        <f aca="false">J5</f>
        <v>Cardine Kolleckta</v>
      </c>
      <c r="P5" s="37" t="n">
        <f aca="false">COUNTIF(O:O,O5)</f>
        <v>1</v>
      </c>
      <c r="Q5" s="38" t="str">
        <f aca="false">F5&amp;"|"&amp;J5</f>
        <v>Cardine|Cardine Kolleckta</v>
      </c>
      <c r="R5" s="39" t="n">
        <f aca="false">COUNTIF(Q:Q,Q5)</f>
        <v>1</v>
      </c>
      <c r="S5" s="40" t="str">
        <f aca="false">C5&amp;"|"&amp;F5&amp;"|"&amp;J5</f>
        <v>Character (Co-Op)|Cardine|Cardine Kolleckta</v>
      </c>
      <c r="T5" s="41" t="n">
        <f aca="false">COUNTIF(S:S,S5)</f>
        <v>1</v>
      </c>
      <c r="U5" s="42" t="str">
        <f aca="false">C5&amp;"|"&amp;F5&amp;"|"&amp;J5&amp;"|"&amp;M5</f>
        <v>Character (Co-Op)|Cardine|Cardine Kolleckta|Collusion</v>
      </c>
      <c r="V5" s="43" t="n">
        <f aca="false">COUNTIF(U:U,U5)</f>
        <v>1</v>
      </c>
      <c r="W5" s="33"/>
      <c r="X5" s="33"/>
      <c r="Y5" s="33"/>
      <c r="Z5" s="33"/>
    </row>
    <row r="6" customFormat="false" ht="15.75" hidden="false" customHeight="true" outlineLevel="0" collapsed="false">
      <c r="A6" s="33" t="s">
        <v>26</v>
      </c>
      <c r="B6" s="33" t="s">
        <v>10</v>
      </c>
      <c r="C6" s="33" t="s">
        <v>11</v>
      </c>
      <c r="D6" s="34" t="n">
        <v>3</v>
      </c>
      <c r="E6" s="34" t="n">
        <v>1</v>
      </c>
      <c r="F6" s="33" t="s">
        <v>676</v>
      </c>
      <c r="G6" s="34" t="n">
        <v>4</v>
      </c>
      <c r="H6" s="33" t="s">
        <v>110</v>
      </c>
      <c r="I6" s="33" t="s">
        <v>120</v>
      </c>
      <c r="J6" s="33" t="s">
        <v>693</v>
      </c>
      <c r="K6" s="33" t="s">
        <v>695</v>
      </c>
      <c r="L6" s="33" t="s">
        <v>696</v>
      </c>
      <c r="M6" s="35" t="s">
        <v>26</v>
      </c>
      <c r="N6" s="35" t="n">
        <v>2016</v>
      </c>
      <c r="O6" s="36" t="str">
        <f aca="false">J6</f>
        <v>Vectis, Necromancer</v>
      </c>
      <c r="P6" s="37" t="n">
        <f aca="false">COUNTIF(O:O,O6)</f>
        <v>2</v>
      </c>
      <c r="Q6" s="38" t="str">
        <f aca="false">F6&amp;"|"&amp;J6</f>
        <v>Chateau Helbane|Vectis, Necromancer</v>
      </c>
      <c r="R6" s="39" t="n">
        <f aca="false">COUNTIF(Q:Q,Q6)</f>
        <v>1</v>
      </c>
      <c r="S6" s="40" t="str">
        <f aca="false">C6&amp;"|"&amp;F6&amp;"|"&amp;J6</f>
        <v>Starter|Chateau Helbane|Vectis, Necromancer</v>
      </c>
      <c r="T6" s="41" t="n">
        <f aca="false">COUNTIF(S:S,S6)</f>
        <v>1</v>
      </c>
      <c r="U6" s="42" t="str">
        <f aca="false">C6&amp;"|"&amp;F6&amp;"|"&amp;J6&amp;"|"&amp;M6</f>
        <v>Starter|Chateau Helbane|Vectis, Necromancer|Set Rotation</v>
      </c>
      <c r="V6" s="43" t="n">
        <f aca="false">COUNTIF(U:U,U6)</f>
        <v>1</v>
      </c>
      <c r="W6" s="33"/>
      <c r="X6" s="33"/>
      <c r="Y6" s="33"/>
      <c r="Z6" s="33"/>
    </row>
    <row r="7" customFormat="false" ht="15.75" hidden="false" customHeight="true" outlineLevel="0" collapsed="false">
      <c r="A7" s="33" t="s">
        <v>39</v>
      </c>
      <c r="B7" s="33" t="s">
        <v>26</v>
      </c>
      <c r="C7" s="33" t="s">
        <v>11</v>
      </c>
      <c r="D7" s="34" t="n">
        <v>3</v>
      </c>
      <c r="E7" s="34" t="n">
        <v>1</v>
      </c>
      <c r="F7" s="33" t="s">
        <v>1416</v>
      </c>
      <c r="G7" s="34" t="n">
        <v>3</v>
      </c>
      <c r="H7" s="33" t="s">
        <v>99</v>
      </c>
      <c r="I7" s="33" t="s">
        <v>275</v>
      </c>
      <c r="J7" s="33" t="s">
        <v>1419</v>
      </c>
      <c r="K7" s="33" t="s">
        <v>1420</v>
      </c>
      <c r="L7" s="33" t="s">
        <v>1421</v>
      </c>
      <c r="M7" s="35" t="s">
        <v>39</v>
      </c>
      <c r="N7" s="35" t="n">
        <v>2020</v>
      </c>
      <c r="O7" s="36" t="str">
        <f aca="false">J7</f>
        <v>Guardian Beast Sami</v>
      </c>
      <c r="P7" s="37" t="n">
        <f aca="false">COUNTIF(O:O,O7)</f>
        <v>2</v>
      </c>
      <c r="Q7" s="38" t="str">
        <f aca="false">F7&amp;"|"&amp;J7</f>
        <v>Gods and Myths|Guardian Beast Sami</v>
      </c>
      <c r="R7" s="39" t="n">
        <f aca="false">COUNTIF(Q:Q,Q7)</f>
        <v>1</v>
      </c>
      <c r="S7" s="40" t="str">
        <f aca="false">C7&amp;"|"&amp;F7&amp;"|"&amp;J7</f>
        <v>Starter|Gods and Myths|Guardian Beast Sami</v>
      </c>
      <c r="T7" s="41" t="n">
        <f aca="false">COUNTIF(S:S,S7)</f>
        <v>1</v>
      </c>
      <c r="U7" s="42" t="str">
        <f aca="false">C7&amp;"|"&amp;F7&amp;"|"&amp;J7&amp;"|"&amp;M7</f>
        <v>Starter|Gods and Myths|Guardian Beast Sami|Collusion</v>
      </c>
      <c r="V7" s="43" t="n">
        <f aca="false">COUNTIF(U:U,U7)</f>
        <v>1</v>
      </c>
      <c r="W7" s="33"/>
      <c r="X7" s="33"/>
      <c r="Y7" s="33"/>
      <c r="Z7" s="33"/>
    </row>
    <row r="8" customFormat="false" ht="15.75" hidden="false" customHeight="true" outlineLevel="0" collapsed="false">
      <c r="A8" s="33" t="s">
        <v>39</v>
      </c>
      <c r="B8" s="33" t="s">
        <v>26</v>
      </c>
      <c r="C8" s="33" t="s">
        <v>11</v>
      </c>
      <c r="D8" s="34" t="n">
        <v>3</v>
      </c>
      <c r="E8" s="34" t="n">
        <v>1</v>
      </c>
      <c r="F8" s="33" t="s">
        <v>1416</v>
      </c>
      <c r="G8" s="34" t="n">
        <v>3</v>
      </c>
      <c r="H8" s="33" t="s">
        <v>139</v>
      </c>
      <c r="I8" s="33" t="s">
        <v>275</v>
      </c>
      <c r="J8" s="33" t="s">
        <v>1434</v>
      </c>
      <c r="K8" s="33" t="s">
        <v>1436</v>
      </c>
      <c r="L8" s="33" t="s">
        <v>1437</v>
      </c>
      <c r="M8" s="35" t="s">
        <v>39</v>
      </c>
      <c r="N8" s="35" t="n">
        <v>2020</v>
      </c>
      <c r="O8" s="36" t="str">
        <f aca="false">J8</f>
        <v>World Turtle Tarask</v>
      </c>
      <c r="P8" s="37" t="n">
        <f aca="false">COUNTIF(O:O,O8)</f>
        <v>2</v>
      </c>
      <c r="Q8" s="38" t="str">
        <f aca="false">F8&amp;"|"&amp;J8</f>
        <v>Gods and Myths|World Turtle Tarask</v>
      </c>
      <c r="R8" s="39" t="n">
        <f aca="false">COUNTIF(Q:Q,Q8)</f>
        <v>1</v>
      </c>
      <c r="S8" s="40" t="str">
        <f aca="false">C8&amp;"|"&amp;F8&amp;"|"&amp;J8</f>
        <v>Starter|Gods and Myths|World Turtle Tarask</v>
      </c>
      <c r="T8" s="41" t="n">
        <f aca="false">COUNTIF(S:S,S8)</f>
        <v>1</v>
      </c>
      <c r="U8" s="42" t="str">
        <f aca="false">C8&amp;"|"&amp;F8&amp;"|"&amp;J8&amp;"|"&amp;M8</f>
        <v>Starter|Gods and Myths|World Turtle Tarask|Collusion</v>
      </c>
      <c r="V8" s="43" t="n">
        <f aca="false">COUNTIF(U:U,U8)</f>
        <v>1</v>
      </c>
      <c r="W8" s="33"/>
      <c r="X8" s="33"/>
      <c r="Y8" s="33"/>
      <c r="Z8" s="33"/>
    </row>
    <row r="9" customFormat="false" ht="15.75" hidden="false" customHeight="true" outlineLevel="0" collapsed="false">
      <c r="A9" s="33" t="s">
        <v>39</v>
      </c>
      <c r="B9" s="33" t="s">
        <v>26</v>
      </c>
      <c r="C9" s="33" t="s">
        <v>20</v>
      </c>
      <c r="D9" s="34" t="n">
        <v>0</v>
      </c>
      <c r="E9" s="34" t="n">
        <v>1</v>
      </c>
      <c r="F9" s="33" t="s">
        <v>1705</v>
      </c>
      <c r="G9" s="34" t="n">
        <v>0</v>
      </c>
      <c r="H9" s="33" t="s">
        <v>109</v>
      </c>
      <c r="I9" s="33" t="s">
        <v>109</v>
      </c>
      <c r="J9" s="33" t="s">
        <v>1707</v>
      </c>
      <c r="K9" s="33" t="s">
        <v>1709</v>
      </c>
      <c r="L9" s="33" t="s">
        <v>1710</v>
      </c>
      <c r="M9" s="35" t="s">
        <v>39</v>
      </c>
      <c r="N9" s="35" t="n">
        <v>2020</v>
      </c>
      <c r="O9" s="36" t="str">
        <f aca="false">J9</f>
        <v>Friendly Alien Lettstrade</v>
      </c>
      <c r="P9" s="37" t="n">
        <f aca="false">COUNTIF(O:O,O9)</f>
        <v>2</v>
      </c>
      <c r="Q9" s="38" t="str">
        <f aca="false">F9&amp;"|"&amp;J9</f>
        <v>Lettstrade|Friendly Alien Lettstrade</v>
      </c>
      <c r="R9" s="39" t="n">
        <f aca="false">COUNTIF(Q:Q,Q9)</f>
        <v>2</v>
      </c>
      <c r="S9" s="40" t="str">
        <f aca="false">C9&amp;"|"&amp;F9&amp;"|"&amp;J9</f>
        <v>Character|Lettstrade|Friendly Alien Lettstrade</v>
      </c>
      <c r="T9" s="41" t="n">
        <f aca="false">COUNTIF(S:S,S9)</f>
        <v>1</v>
      </c>
      <c r="U9" s="42" t="str">
        <f aca="false">C9&amp;"|"&amp;F9&amp;"|"&amp;J9&amp;"|"&amp;M9</f>
        <v>Character|Lettstrade|Friendly Alien Lettstrade|Collusion</v>
      </c>
      <c r="V9" s="43" t="n">
        <f aca="false">COUNTIF(U:U,U9)</f>
        <v>1</v>
      </c>
      <c r="W9" s="33"/>
      <c r="X9" s="33"/>
      <c r="Y9" s="33"/>
      <c r="Z9" s="33"/>
    </row>
    <row r="10" customFormat="false" ht="15.75" hidden="false" customHeight="true" outlineLevel="0" collapsed="false">
      <c r="A10" s="33" t="s">
        <v>39</v>
      </c>
      <c r="B10" s="33" t="s">
        <v>26</v>
      </c>
      <c r="C10" s="33" t="s">
        <v>32</v>
      </c>
      <c r="D10" s="34" t="n">
        <v>0</v>
      </c>
      <c r="E10" s="34" t="n">
        <v>1</v>
      </c>
      <c r="F10" s="33" t="s">
        <v>1705</v>
      </c>
      <c r="G10" s="34" t="n">
        <v>0</v>
      </c>
      <c r="H10" s="33" t="s">
        <v>109</v>
      </c>
      <c r="I10" s="33" t="s">
        <v>109</v>
      </c>
      <c r="J10" s="33" t="s">
        <v>1707</v>
      </c>
      <c r="K10" s="33" t="s">
        <v>1711</v>
      </c>
      <c r="L10" s="33" t="s">
        <v>1712</v>
      </c>
      <c r="M10" s="35" t="s">
        <v>39</v>
      </c>
      <c r="N10" s="35" t="n">
        <v>2020</v>
      </c>
      <c r="O10" s="36" t="str">
        <f aca="false">J10</f>
        <v>Friendly Alien Lettstrade</v>
      </c>
      <c r="P10" s="37" t="n">
        <f aca="false">COUNTIF(O:O,O10)</f>
        <v>2</v>
      </c>
      <c r="Q10" s="38" t="str">
        <f aca="false">F10&amp;"|"&amp;J10</f>
        <v>Lettstrade|Friendly Alien Lettstrade</v>
      </c>
      <c r="R10" s="39" t="n">
        <f aca="false">COUNTIF(Q:Q,Q10)</f>
        <v>2</v>
      </c>
      <c r="S10" s="40" t="str">
        <f aca="false">C10&amp;"|"&amp;F10&amp;"|"&amp;J10</f>
        <v>Character (Co-Op)|Lettstrade|Friendly Alien Lettstrade</v>
      </c>
      <c r="T10" s="41" t="n">
        <f aca="false">COUNTIF(S:S,S10)</f>
        <v>1</v>
      </c>
      <c r="U10" s="42" t="str">
        <f aca="false">C10&amp;"|"&amp;F10&amp;"|"&amp;J10&amp;"|"&amp;M10</f>
        <v>Character (Co-Op)|Lettstrade|Friendly Alien Lettstrade|Collusion</v>
      </c>
      <c r="V10" s="43" t="n">
        <f aca="false">COUNTIF(U:U,U10)</f>
        <v>1</v>
      </c>
      <c r="W10" s="33"/>
      <c r="X10" s="33"/>
      <c r="Y10" s="33"/>
      <c r="Z10" s="33"/>
    </row>
    <row r="11" customFormat="false" ht="15.75" hidden="false" customHeight="true" outlineLevel="0" collapsed="false">
      <c r="A11" s="33" t="s">
        <v>26</v>
      </c>
      <c r="B11" s="33" t="s">
        <v>10</v>
      </c>
      <c r="C11" s="33" t="s">
        <v>13</v>
      </c>
      <c r="D11" s="34" t="n">
        <v>4</v>
      </c>
      <c r="E11" s="34" t="n">
        <v>2</v>
      </c>
      <c r="F11" s="33" t="s">
        <v>1713</v>
      </c>
      <c r="G11" s="34" t="n">
        <v>4</v>
      </c>
      <c r="H11" s="33" t="s">
        <v>124</v>
      </c>
      <c r="I11" s="33" t="s">
        <v>125</v>
      </c>
      <c r="J11" s="33" t="s">
        <v>1714</v>
      </c>
      <c r="K11" s="33" t="s">
        <v>1716</v>
      </c>
      <c r="L11" s="33" t="s">
        <v>1717</v>
      </c>
      <c r="M11" s="35" t="s">
        <v>26</v>
      </c>
      <c r="N11" s="35" t="n">
        <v>2016</v>
      </c>
      <c r="O11" s="36" t="str">
        <f aca="false">J11</f>
        <v>Brooke Lam</v>
      </c>
      <c r="P11" s="37" t="n">
        <f aca="false">COUNTIF(O:O,O11)</f>
        <v>1</v>
      </c>
      <c r="Q11" s="38" t="str">
        <f aca="false">F11&amp;"|"&amp;J11</f>
        <v>Lightning Bug|Brooke Lam</v>
      </c>
      <c r="R11" s="39" t="n">
        <f aca="false">COUNTIF(Q:Q,Q11)</f>
        <v>1</v>
      </c>
      <c r="S11" s="40" t="str">
        <f aca="false">C11&amp;"|"&amp;F11&amp;"|"&amp;J11</f>
        <v>Expansion|Lightning Bug|Brooke Lam</v>
      </c>
      <c r="T11" s="41" t="n">
        <f aca="false">COUNTIF(S:S,S11)</f>
        <v>1</v>
      </c>
      <c r="U11" s="42" t="str">
        <f aca="false">C11&amp;"|"&amp;F11&amp;"|"&amp;J11&amp;"|"&amp;M11</f>
        <v>Expansion|Lightning Bug|Brooke Lam|Set Rotation</v>
      </c>
      <c r="V11" s="43" t="n">
        <f aca="false">COUNTIF(U:U,U11)</f>
        <v>1</v>
      </c>
      <c r="W11" s="33"/>
      <c r="X11" s="33"/>
      <c r="Y11" s="33"/>
      <c r="Z11" s="33"/>
    </row>
    <row r="12" customFormat="false" ht="15.75" hidden="false" customHeight="true" outlineLevel="0" collapsed="false">
      <c r="A12" s="33" t="s">
        <v>26</v>
      </c>
      <c r="B12" s="33" t="s">
        <v>10</v>
      </c>
      <c r="C12" s="33" t="s">
        <v>13</v>
      </c>
      <c r="D12" s="34" t="n">
        <v>4</v>
      </c>
      <c r="E12" s="34" t="n">
        <v>1</v>
      </c>
      <c r="F12" s="33" t="s">
        <v>1713</v>
      </c>
      <c r="G12" s="34" t="n">
        <v>6</v>
      </c>
      <c r="H12" s="33" t="s">
        <v>114</v>
      </c>
      <c r="I12" s="33" t="s">
        <v>125</v>
      </c>
      <c r="J12" s="33" t="s">
        <v>1718</v>
      </c>
      <c r="K12" s="33" t="s">
        <v>1720</v>
      </c>
      <c r="L12" s="33" t="s">
        <v>1721</v>
      </c>
      <c r="M12" s="35" t="s">
        <v>26</v>
      </c>
      <c r="N12" s="35" t="n">
        <v>2016</v>
      </c>
      <c r="O12" s="36" t="str">
        <f aca="false">J12</f>
        <v>Cap'n Tightpants</v>
      </c>
      <c r="P12" s="37" t="n">
        <f aca="false">COUNTIF(O:O,O12)</f>
        <v>1</v>
      </c>
      <c r="Q12" s="38" t="str">
        <f aca="false">F12&amp;"|"&amp;J12</f>
        <v>Lightning Bug|Cap'n Tightpants</v>
      </c>
      <c r="R12" s="39" t="n">
        <f aca="false">COUNTIF(Q:Q,Q12)</f>
        <v>1</v>
      </c>
      <c r="S12" s="40" t="str">
        <f aca="false">C12&amp;"|"&amp;F12&amp;"|"&amp;J12</f>
        <v>Expansion|Lightning Bug|Cap'n Tightpants</v>
      </c>
      <c r="T12" s="41" t="n">
        <f aca="false">COUNTIF(S:S,S12)</f>
        <v>1</v>
      </c>
      <c r="U12" s="42" t="str">
        <f aca="false">C12&amp;"|"&amp;F12&amp;"|"&amp;J12&amp;"|"&amp;M12</f>
        <v>Expansion|Lightning Bug|Cap'n Tightpants|Set Rotation</v>
      </c>
      <c r="V12" s="43" t="n">
        <f aca="false">COUNTIF(U:U,U12)</f>
        <v>1</v>
      </c>
      <c r="W12" s="33"/>
      <c r="X12" s="33"/>
      <c r="Y12" s="33"/>
      <c r="Z12" s="33"/>
    </row>
    <row r="13" customFormat="false" ht="15.75" hidden="false" customHeight="true" outlineLevel="0" collapsed="false">
      <c r="A13" s="33" t="s">
        <v>26</v>
      </c>
      <c r="B13" s="33" t="s">
        <v>10</v>
      </c>
      <c r="C13" s="33" t="s">
        <v>15</v>
      </c>
      <c r="D13" s="34" t="n">
        <v>6</v>
      </c>
      <c r="E13" s="34" t="n">
        <v>2</v>
      </c>
      <c r="F13" s="33" t="s">
        <v>1734</v>
      </c>
      <c r="G13" s="34" t="n">
        <v>5</v>
      </c>
      <c r="H13" s="33" t="s">
        <v>109</v>
      </c>
      <c r="I13" s="33" t="s">
        <v>117</v>
      </c>
      <c r="J13" s="33" t="s">
        <v>1744</v>
      </c>
      <c r="K13" s="33" t="s">
        <v>1746</v>
      </c>
      <c r="L13" s="33" t="s">
        <v>1747</v>
      </c>
      <c r="M13" s="35" t="s">
        <v>26</v>
      </c>
      <c r="N13" s="35" t="n">
        <v>2016</v>
      </c>
      <c r="O13" s="36" t="str">
        <f aca="false">J13</f>
        <v>Super Effective Secret Weapon</v>
      </c>
      <c r="P13" s="37" t="n">
        <f aca="false">COUNTIF(O:O,O13)</f>
        <v>1</v>
      </c>
      <c r="Q13" s="38" t="str">
        <f aca="false">F13&amp;"|"&amp;J13</f>
        <v>M.N.M. (Mechanical Numeric Masters)|Super Effective Secret Weapon</v>
      </c>
      <c r="R13" s="39" t="n">
        <f aca="false">COUNTIF(Q:Q,Q13)</f>
        <v>1</v>
      </c>
      <c r="S13" s="40" t="str">
        <f aca="false">C13&amp;"|"&amp;F13&amp;"|"&amp;J13</f>
        <v>Master|M.N.M. (Mechanical Numeric Masters)|Super Effective Secret Weapon</v>
      </c>
      <c r="T13" s="41" t="n">
        <f aca="false">COUNTIF(S:S,S13)</f>
        <v>1</v>
      </c>
      <c r="U13" s="42" t="str">
        <f aca="false">C13&amp;"|"&amp;F13&amp;"|"&amp;J13&amp;"|"&amp;M13</f>
        <v>Master|M.N.M. (Mechanical Numeric Masters)|Super Effective Secret Weapon|Set Rotation</v>
      </c>
      <c r="V13" s="43" t="n">
        <f aca="false">COUNTIF(U:U,U13)</f>
        <v>1</v>
      </c>
      <c r="W13" s="33"/>
      <c r="X13" s="33"/>
      <c r="Y13" s="33"/>
      <c r="Z13" s="33"/>
    </row>
    <row r="14" customFormat="false" ht="15.75" hidden="false" customHeight="true" outlineLevel="0" collapsed="false">
      <c r="A14" s="33" t="s">
        <v>39</v>
      </c>
      <c r="B14" s="33" t="s">
        <v>56</v>
      </c>
      <c r="C14" s="33" t="s">
        <v>12</v>
      </c>
      <c r="D14" s="34" t="n">
        <v>3</v>
      </c>
      <c r="E14" s="34" t="n">
        <v>1</v>
      </c>
      <c r="F14" s="33" t="s">
        <v>9</v>
      </c>
      <c r="G14" s="34" t="n">
        <v>3</v>
      </c>
      <c r="H14" s="33" t="s">
        <v>109</v>
      </c>
      <c r="I14" s="33" t="s">
        <v>275</v>
      </c>
      <c r="J14" s="33" t="s">
        <v>1853</v>
      </c>
      <c r="K14" s="33" t="s">
        <v>1854</v>
      </c>
      <c r="L14" s="33" t="s">
        <v>1855</v>
      </c>
      <c r="M14" s="35" t="s">
        <v>39</v>
      </c>
      <c r="N14" s="35" t="n">
        <v>2020</v>
      </c>
      <c r="O14" s="36" t="str">
        <f aca="false">J14</f>
        <v>Alliance</v>
      </c>
      <c r="P14" s="37" t="n">
        <f aca="false">COUNTIF(O:O,O14)</f>
        <v>1</v>
      </c>
      <c r="Q14" s="38" t="str">
        <f aca="false">F14&amp;"|"&amp;J14</f>
        <v>Millennium Blades|Alliance</v>
      </c>
      <c r="R14" s="39" t="n">
        <f aca="false">COUNTIF(Q:Q,Q14)</f>
        <v>1</v>
      </c>
      <c r="S14" s="40" t="str">
        <f aca="false">C14&amp;"|"&amp;F14&amp;"|"&amp;J14</f>
        <v>Core|Millennium Blades|Alliance</v>
      </c>
      <c r="T14" s="41" t="n">
        <f aca="false">COUNTIF(S:S,S14)</f>
        <v>1</v>
      </c>
      <c r="U14" s="42" t="str">
        <f aca="false">C14&amp;"|"&amp;F14&amp;"|"&amp;J14&amp;"|"&amp;M14</f>
        <v>Core|Millennium Blades|Alliance|Collusion</v>
      </c>
      <c r="V14" s="43" t="n">
        <f aca="false">COUNTIF(U:U,U14)</f>
        <v>1</v>
      </c>
      <c r="W14" s="33"/>
      <c r="X14" s="33"/>
      <c r="Y14" s="33"/>
      <c r="Z14" s="33"/>
    </row>
    <row r="15" customFormat="false" ht="15.75" hidden="false" customHeight="true" outlineLevel="0" collapsed="false">
      <c r="A15" s="33" t="s">
        <v>39</v>
      </c>
      <c r="B15" s="33" t="s">
        <v>26</v>
      </c>
      <c r="C15" s="33" t="s">
        <v>12</v>
      </c>
      <c r="D15" s="34" t="n">
        <v>3</v>
      </c>
      <c r="E15" s="34" t="n">
        <v>1</v>
      </c>
      <c r="F15" s="33" t="s">
        <v>9</v>
      </c>
      <c r="G15" s="34" t="n">
        <v>3</v>
      </c>
      <c r="H15" s="33" t="s">
        <v>99</v>
      </c>
      <c r="I15" s="33" t="s">
        <v>275</v>
      </c>
      <c r="J15" s="33" t="s">
        <v>1419</v>
      </c>
      <c r="K15" s="33" t="s">
        <v>1420</v>
      </c>
      <c r="L15" s="33" t="s">
        <v>1421</v>
      </c>
      <c r="M15" s="35" t="s">
        <v>39</v>
      </c>
      <c r="N15" s="35" t="n">
        <v>2020</v>
      </c>
      <c r="O15" s="36" t="str">
        <f aca="false">J15</f>
        <v>Guardian Beast Sami</v>
      </c>
      <c r="P15" s="37" t="n">
        <f aca="false">COUNTIF(O:O,O15)</f>
        <v>2</v>
      </c>
      <c r="Q15" s="38" t="str">
        <f aca="false">F15&amp;"|"&amp;J15</f>
        <v>Millennium Blades|Guardian Beast Sami</v>
      </c>
      <c r="R15" s="39" t="n">
        <f aca="false">COUNTIF(Q:Q,Q15)</f>
        <v>1</v>
      </c>
      <c r="S15" s="40" t="str">
        <f aca="false">C15&amp;"|"&amp;F15&amp;"|"&amp;J15</f>
        <v>Core|Millennium Blades|Guardian Beast Sami</v>
      </c>
      <c r="T15" s="41" t="n">
        <f aca="false">COUNTIF(S:S,S15)</f>
        <v>1</v>
      </c>
      <c r="U15" s="42" t="str">
        <f aca="false">C15&amp;"|"&amp;F15&amp;"|"&amp;J15&amp;"|"&amp;M15</f>
        <v>Core|Millennium Blades|Guardian Beast Sami|Collusion</v>
      </c>
      <c r="V15" s="43" t="n">
        <f aca="false">COUNTIF(U:U,U15)</f>
        <v>1</v>
      </c>
      <c r="W15" s="33"/>
      <c r="X15" s="33"/>
      <c r="Y15" s="33"/>
      <c r="Z15" s="33"/>
    </row>
    <row r="16" customFormat="false" ht="15.75" hidden="false" customHeight="true" outlineLevel="0" collapsed="false">
      <c r="A16" s="33" t="s">
        <v>26</v>
      </c>
      <c r="B16" s="33" t="s">
        <v>10</v>
      </c>
      <c r="C16" s="33" t="s">
        <v>12</v>
      </c>
      <c r="D16" s="34" t="n">
        <v>3</v>
      </c>
      <c r="E16" s="34" t="n">
        <v>1</v>
      </c>
      <c r="F16" s="33" t="s">
        <v>9</v>
      </c>
      <c r="G16" s="34" t="n">
        <v>3</v>
      </c>
      <c r="H16" s="33" t="s">
        <v>99</v>
      </c>
      <c r="I16" s="33" t="s">
        <v>105</v>
      </c>
      <c r="J16" s="33" t="s">
        <v>1960</v>
      </c>
      <c r="K16" s="33" t="s">
        <v>1962</v>
      </c>
      <c r="L16" s="33" t="s">
        <v>1963</v>
      </c>
      <c r="M16" s="35" t="s">
        <v>26</v>
      </c>
      <c r="N16" s="35" t="n">
        <v>2015</v>
      </c>
      <c r="O16" s="36" t="str">
        <f aca="false">J16</f>
        <v>Kamen, the Masked Priest</v>
      </c>
      <c r="P16" s="37" t="n">
        <f aca="false">COUNTIF(O:O,O16)</f>
        <v>2</v>
      </c>
      <c r="Q16" s="38" t="str">
        <f aca="false">F16&amp;"|"&amp;J16</f>
        <v>Millennium Blades|Kamen, the Masked Priest</v>
      </c>
      <c r="R16" s="39" t="n">
        <f aca="false">COUNTIF(Q:Q,Q16)</f>
        <v>1</v>
      </c>
      <c r="S16" s="40" t="str">
        <f aca="false">C16&amp;"|"&amp;F16&amp;"|"&amp;J16</f>
        <v>Core|Millennium Blades|Kamen, the Masked Priest</v>
      </c>
      <c r="T16" s="41" t="n">
        <f aca="false">COUNTIF(S:S,S16)</f>
        <v>1</v>
      </c>
      <c r="U16" s="42" t="str">
        <f aca="false">C16&amp;"|"&amp;F16&amp;"|"&amp;J16&amp;"|"&amp;M16</f>
        <v>Core|Millennium Blades|Kamen, the Masked Priest|Set Rotation</v>
      </c>
      <c r="V16" s="43" t="n">
        <f aca="false">COUNTIF(U:U,U16)</f>
        <v>1</v>
      </c>
      <c r="W16" s="33"/>
      <c r="X16" s="33"/>
      <c r="Y16" s="33"/>
      <c r="Z16" s="33"/>
    </row>
    <row r="17" customFormat="false" ht="15.75" hidden="false" customHeight="true" outlineLevel="0" collapsed="false">
      <c r="A17" s="33" t="s">
        <v>39</v>
      </c>
      <c r="B17" s="33" t="s">
        <v>56</v>
      </c>
      <c r="C17" s="33" t="s">
        <v>12</v>
      </c>
      <c r="D17" s="34" t="n">
        <v>3</v>
      </c>
      <c r="E17" s="34" t="n">
        <v>1</v>
      </c>
      <c r="F17" s="33" t="s">
        <v>9</v>
      </c>
      <c r="G17" s="34" t="n">
        <v>3</v>
      </c>
      <c r="H17" s="33" t="s">
        <v>109</v>
      </c>
      <c r="I17" s="33" t="s">
        <v>105</v>
      </c>
      <c r="J17" s="33" t="s">
        <v>2096</v>
      </c>
      <c r="K17" s="33" t="s">
        <v>2097</v>
      </c>
      <c r="L17" s="33" t="s">
        <v>2098</v>
      </c>
      <c r="M17" s="35" t="s">
        <v>39</v>
      </c>
      <c r="N17" s="35" t="n">
        <v>2020</v>
      </c>
      <c r="O17" s="36" t="str">
        <f aca="false">J17</f>
        <v>Time Warp</v>
      </c>
      <c r="P17" s="37" t="n">
        <f aca="false">COUNTIF(O:O,O17)</f>
        <v>1</v>
      </c>
      <c r="Q17" s="38" t="str">
        <f aca="false">F17&amp;"|"&amp;J17</f>
        <v>Millennium Blades|Time Warp</v>
      </c>
      <c r="R17" s="39" t="n">
        <f aca="false">COUNTIF(Q:Q,Q17)</f>
        <v>1</v>
      </c>
      <c r="S17" s="40" t="str">
        <f aca="false">C17&amp;"|"&amp;F17&amp;"|"&amp;J17</f>
        <v>Core|Millennium Blades|Time Warp</v>
      </c>
      <c r="T17" s="41" t="n">
        <f aca="false">COUNTIF(S:S,S17)</f>
        <v>1</v>
      </c>
      <c r="U17" s="42" t="str">
        <f aca="false">C17&amp;"|"&amp;F17&amp;"|"&amp;J17&amp;"|"&amp;M17</f>
        <v>Core|Millennium Blades|Time Warp|Collusion</v>
      </c>
      <c r="V17" s="43" t="n">
        <f aca="false">COUNTIF(U:U,U17)</f>
        <v>1</v>
      </c>
      <c r="W17" s="33"/>
      <c r="X17" s="33"/>
      <c r="Y17" s="33"/>
      <c r="Z17" s="33"/>
    </row>
    <row r="18" customFormat="false" ht="15.75" hidden="false" customHeight="true" outlineLevel="0" collapsed="false">
      <c r="A18" s="33" t="s">
        <v>39</v>
      </c>
      <c r="B18" s="33" t="s">
        <v>56</v>
      </c>
      <c r="C18" s="33" t="s">
        <v>12</v>
      </c>
      <c r="D18" s="34" t="n">
        <v>3</v>
      </c>
      <c r="E18" s="34" t="n">
        <v>1</v>
      </c>
      <c r="F18" s="33" t="s">
        <v>9</v>
      </c>
      <c r="G18" s="34" t="n">
        <v>3</v>
      </c>
      <c r="H18" s="33" t="s">
        <v>109</v>
      </c>
      <c r="I18" s="33" t="s">
        <v>162</v>
      </c>
      <c r="J18" s="33" t="s">
        <v>2107</v>
      </c>
      <c r="K18" s="33" t="s">
        <v>2108</v>
      </c>
      <c r="L18" s="33" t="s">
        <v>2109</v>
      </c>
      <c r="M18" s="35" t="s">
        <v>39</v>
      </c>
      <c r="N18" s="35" t="n">
        <v>2020</v>
      </c>
      <c r="O18" s="36" t="str">
        <f aca="false">J18</f>
        <v>Total Destruction</v>
      </c>
      <c r="P18" s="37" t="n">
        <f aca="false">COUNTIF(O:O,O18)</f>
        <v>1</v>
      </c>
      <c r="Q18" s="38" t="str">
        <f aca="false">F18&amp;"|"&amp;J18</f>
        <v>Millennium Blades|Total Destruction</v>
      </c>
      <c r="R18" s="39" t="n">
        <f aca="false">COUNTIF(Q:Q,Q18)</f>
        <v>1</v>
      </c>
      <c r="S18" s="40" t="str">
        <f aca="false">C18&amp;"|"&amp;F18&amp;"|"&amp;J18</f>
        <v>Core|Millennium Blades|Total Destruction</v>
      </c>
      <c r="T18" s="41" t="n">
        <f aca="false">COUNTIF(S:S,S18)</f>
        <v>1</v>
      </c>
      <c r="U18" s="42" t="str">
        <f aca="false">C18&amp;"|"&amp;F18&amp;"|"&amp;J18&amp;"|"&amp;M18</f>
        <v>Core|Millennium Blades|Total Destruction|Collusion</v>
      </c>
      <c r="V18" s="43" t="n">
        <f aca="false">COUNTIF(U:U,U18)</f>
        <v>1</v>
      </c>
      <c r="W18" s="33"/>
      <c r="X18" s="33"/>
      <c r="Y18" s="33"/>
      <c r="Z18" s="33"/>
    </row>
    <row r="19" customFormat="false" ht="15.75" hidden="false" customHeight="true" outlineLevel="0" collapsed="false">
      <c r="A19" s="33" t="s">
        <v>39</v>
      </c>
      <c r="B19" s="33" t="s">
        <v>56</v>
      </c>
      <c r="C19" s="33" t="s">
        <v>12</v>
      </c>
      <c r="D19" s="34" t="n">
        <v>3</v>
      </c>
      <c r="E19" s="34" t="n">
        <v>1</v>
      </c>
      <c r="F19" s="33" t="s">
        <v>9</v>
      </c>
      <c r="G19" s="34" t="n">
        <v>3</v>
      </c>
      <c r="H19" s="33" t="s">
        <v>109</v>
      </c>
      <c r="I19" s="33" t="s">
        <v>105</v>
      </c>
      <c r="J19" s="33" t="s">
        <v>2110</v>
      </c>
      <c r="K19" s="33" t="s">
        <v>2111</v>
      </c>
      <c r="L19" s="33" t="s">
        <v>2112</v>
      </c>
      <c r="M19" s="35" t="s">
        <v>39</v>
      </c>
      <c r="N19" s="35" t="n">
        <v>2020</v>
      </c>
      <c r="O19" s="36" t="str">
        <f aca="false">J19</f>
        <v>Treasure Hunt</v>
      </c>
      <c r="P19" s="37" t="n">
        <f aca="false">COUNTIF(O:O,O19)</f>
        <v>1</v>
      </c>
      <c r="Q19" s="38" t="str">
        <f aca="false">F19&amp;"|"&amp;J19</f>
        <v>Millennium Blades|Treasure Hunt</v>
      </c>
      <c r="R19" s="39" t="n">
        <f aca="false">COUNTIF(Q:Q,Q19)</f>
        <v>1</v>
      </c>
      <c r="S19" s="40" t="str">
        <f aca="false">C19&amp;"|"&amp;F19&amp;"|"&amp;J19</f>
        <v>Core|Millennium Blades|Treasure Hunt</v>
      </c>
      <c r="T19" s="41" t="n">
        <f aca="false">COUNTIF(S:S,S19)</f>
        <v>1</v>
      </c>
      <c r="U19" s="42" t="str">
        <f aca="false">C19&amp;"|"&amp;F19&amp;"|"&amp;J19&amp;"|"&amp;M19</f>
        <v>Core|Millennium Blades|Treasure Hunt|Collusion</v>
      </c>
      <c r="V19" s="43" t="n">
        <f aca="false">COUNTIF(U:U,U19)</f>
        <v>1</v>
      </c>
      <c r="W19" s="33"/>
      <c r="X19" s="33"/>
      <c r="Y19" s="33"/>
      <c r="Z19" s="33"/>
    </row>
    <row r="20" customFormat="false" ht="15.75" hidden="false" customHeight="true" outlineLevel="0" collapsed="false">
      <c r="A20" s="33" t="s">
        <v>26</v>
      </c>
      <c r="B20" s="33" t="s">
        <v>10</v>
      </c>
      <c r="C20" s="33" t="s">
        <v>12</v>
      </c>
      <c r="D20" s="34" t="n">
        <v>3</v>
      </c>
      <c r="E20" s="34" t="n">
        <v>1</v>
      </c>
      <c r="F20" s="33" t="s">
        <v>9</v>
      </c>
      <c r="G20" s="34" t="n">
        <v>4</v>
      </c>
      <c r="H20" s="33" t="s">
        <v>110</v>
      </c>
      <c r="I20" s="33" t="s">
        <v>120</v>
      </c>
      <c r="J20" s="33" t="s">
        <v>693</v>
      </c>
      <c r="K20" s="33" t="s">
        <v>695</v>
      </c>
      <c r="L20" s="33" t="s">
        <v>696</v>
      </c>
      <c r="M20" s="35" t="s">
        <v>26</v>
      </c>
      <c r="N20" s="35" t="n">
        <v>2016</v>
      </c>
      <c r="O20" s="36" t="str">
        <f aca="false">J20</f>
        <v>Vectis, Necromancer</v>
      </c>
      <c r="P20" s="37" t="n">
        <f aca="false">COUNTIF(O:O,O20)</f>
        <v>2</v>
      </c>
      <c r="Q20" s="38" t="str">
        <f aca="false">F20&amp;"|"&amp;J20</f>
        <v>Millennium Blades|Vectis, Necromancer</v>
      </c>
      <c r="R20" s="39" t="n">
        <f aca="false">COUNTIF(Q:Q,Q20)</f>
        <v>1</v>
      </c>
      <c r="S20" s="40" t="str">
        <f aca="false">C20&amp;"|"&amp;F20&amp;"|"&amp;J20</f>
        <v>Core|Millennium Blades|Vectis, Necromancer</v>
      </c>
      <c r="T20" s="41" t="n">
        <f aca="false">COUNTIF(S:S,S20)</f>
        <v>1</v>
      </c>
      <c r="U20" s="42" t="str">
        <f aca="false">C20&amp;"|"&amp;F20&amp;"|"&amp;J20&amp;"|"&amp;M20</f>
        <v>Core|Millennium Blades|Vectis, Necromancer|Set Rotation</v>
      </c>
      <c r="V20" s="43" t="n">
        <f aca="false">COUNTIF(U:U,U20)</f>
        <v>1</v>
      </c>
      <c r="W20" s="33"/>
      <c r="X20" s="33"/>
      <c r="Y20" s="33"/>
      <c r="Z20" s="33"/>
    </row>
    <row r="21" customFormat="false" ht="15.75" hidden="false" customHeight="true" outlineLevel="0" collapsed="false">
      <c r="A21" s="33" t="s">
        <v>39</v>
      </c>
      <c r="B21" s="33" t="s">
        <v>26</v>
      </c>
      <c r="C21" s="33" t="s">
        <v>12</v>
      </c>
      <c r="D21" s="34" t="n">
        <v>3</v>
      </c>
      <c r="E21" s="34" t="n">
        <v>1</v>
      </c>
      <c r="F21" s="33" t="s">
        <v>9</v>
      </c>
      <c r="G21" s="34" t="n">
        <v>3</v>
      </c>
      <c r="H21" s="33" t="s">
        <v>139</v>
      </c>
      <c r="I21" s="33" t="s">
        <v>275</v>
      </c>
      <c r="J21" s="33" t="s">
        <v>1434</v>
      </c>
      <c r="K21" s="33" t="s">
        <v>1436</v>
      </c>
      <c r="L21" s="33" t="s">
        <v>1437</v>
      </c>
      <c r="M21" s="35" t="s">
        <v>39</v>
      </c>
      <c r="N21" s="35" t="n">
        <v>2020</v>
      </c>
      <c r="O21" s="36" t="str">
        <f aca="false">J21</f>
        <v>World Turtle Tarask</v>
      </c>
      <c r="P21" s="37" t="n">
        <f aca="false">COUNTIF(O:O,O21)</f>
        <v>2</v>
      </c>
      <c r="Q21" s="38" t="str">
        <f aca="false">F21&amp;"|"&amp;J21</f>
        <v>Millennium Blades|World Turtle Tarask</v>
      </c>
      <c r="R21" s="39" t="n">
        <f aca="false">COUNTIF(Q:Q,Q21)</f>
        <v>1</v>
      </c>
      <c r="S21" s="40" t="str">
        <f aca="false">C21&amp;"|"&amp;F21&amp;"|"&amp;J21</f>
        <v>Core|Millennium Blades|World Turtle Tarask</v>
      </c>
      <c r="T21" s="41" t="n">
        <f aca="false">COUNTIF(S:S,S21)</f>
        <v>1</v>
      </c>
      <c r="U21" s="42" t="str">
        <f aca="false">C21&amp;"|"&amp;F21&amp;"|"&amp;J21&amp;"|"&amp;M21</f>
        <v>Core|Millennium Blades|World Turtle Tarask|Collusion</v>
      </c>
      <c r="V21" s="43" t="n">
        <f aca="false">COUNTIF(U:U,U21)</f>
        <v>1</v>
      </c>
      <c r="W21" s="33"/>
      <c r="X21" s="33"/>
      <c r="Y21" s="33"/>
      <c r="Z21" s="33"/>
    </row>
    <row r="22" customFormat="false" ht="15.75" hidden="false" customHeight="true" outlineLevel="0" collapsed="false">
      <c r="A22" s="33" t="s">
        <v>39</v>
      </c>
      <c r="B22" s="33" t="s">
        <v>56</v>
      </c>
      <c r="C22" s="33" t="s">
        <v>32</v>
      </c>
      <c r="D22" s="34" t="n">
        <v>0</v>
      </c>
      <c r="E22" s="34" t="n">
        <v>1</v>
      </c>
      <c r="F22" s="33" t="s">
        <v>666</v>
      </c>
      <c r="G22" s="34" t="n">
        <v>0</v>
      </c>
      <c r="H22" s="33" t="s">
        <v>109</v>
      </c>
      <c r="I22" s="33" t="s">
        <v>109</v>
      </c>
      <c r="J22" s="33" t="s">
        <v>668</v>
      </c>
      <c r="K22" s="33" t="s">
        <v>2526</v>
      </c>
      <c r="L22" s="33" t="s">
        <v>2527</v>
      </c>
      <c r="M22" s="35" t="s">
        <v>39</v>
      </c>
      <c r="N22" s="35" t="n">
        <v>2020</v>
      </c>
      <c r="O22" s="36" t="str">
        <f aca="false">J22</f>
        <v>Raritti Sikarh</v>
      </c>
      <c r="P22" s="37" t="n">
        <f aca="false">COUNTIF(O:O,O22)</f>
        <v>1</v>
      </c>
      <c r="Q22" s="38" t="str">
        <f aca="false">F22&amp;"|"&amp;J22</f>
        <v>Raritti|Raritti Sikarh</v>
      </c>
      <c r="R22" s="39" t="n">
        <f aca="false">COUNTIF(Q:Q,Q22)</f>
        <v>1</v>
      </c>
      <c r="S22" s="40" t="str">
        <f aca="false">C22&amp;"|"&amp;F22&amp;"|"&amp;J22</f>
        <v>Character (Co-Op)|Raritti|Raritti Sikarh</v>
      </c>
      <c r="T22" s="41" t="n">
        <f aca="false">COUNTIF(S:S,S22)</f>
        <v>1</v>
      </c>
      <c r="U22" s="42" t="str">
        <f aca="false">C22&amp;"|"&amp;F22&amp;"|"&amp;J22&amp;"|"&amp;M22</f>
        <v>Character (Co-Op)|Raritti|Raritti Sikarh|Collusion</v>
      </c>
      <c r="V22" s="43" t="n">
        <f aca="false">COUNTIF(U:U,U22)</f>
        <v>1</v>
      </c>
      <c r="W22" s="33"/>
      <c r="X22" s="33"/>
      <c r="Y22" s="33"/>
      <c r="Z22" s="33"/>
    </row>
    <row r="23" customFormat="false" ht="15.75" hidden="false" customHeight="true" outlineLevel="0" collapsed="false">
      <c r="A23" s="33" t="s">
        <v>26</v>
      </c>
      <c r="B23" s="33" t="s">
        <v>10</v>
      </c>
      <c r="C23" s="33" t="s">
        <v>11</v>
      </c>
      <c r="D23" s="34" t="n">
        <v>3</v>
      </c>
      <c r="E23" s="34" t="n">
        <v>1</v>
      </c>
      <c r="F23" s="33" t="s">
        <v>2667</v>
      </c>
      <c r="G23" s="34" t="n">
        <v>3</v>
      </c>
      <c r="H23" s="33" t="s">
        <v>99</v>
      </c>
      <c r="I23" s="33" t="s">
        <v>105</v>
      </c>
      <c r="J23" s="33" t="s">
        <v>1960</v>
      </c>
      <c r="K23" s="33" t="s">
        <v>1962</v>
      </c>
      <c r="L23" s="33" t="s">
        <v>1963</v>
      </c>
      <c r="M23" s="35" t="s">
        <v>26</v>
      </c>
      <c r="N23" s="35" t="n">
        <v>2015</v>
      </c>
      <c r="O23" s="36" t="str">
        <f aca="false">J23</f>
        <v>Kamen, the Masked Priest</v>
      </c>
      <c r="P23" s="37" t="n">
        <f aca="false">COUNTIF(O:O,O23)</f>
        <v>2</v>
      </c>
      <c r="Q23" s="38" t="str">
        <f aca="false">F23&amp;"|"&amp;J23</f>
        <v>Saints of Whiteholme|Kamen, the Masked Priest</v>
      </c>
      <c r="R23" s="39" t="n">
        <f aca="false">COUNTIF(Q:Q,Q23)</f>
        <v>1</v>
      </c>
      <c r="S23" s="40" t="str">
        <f aca="false">C23&amp;"|"&amp;F23&amp;"|"&amp;J23</f>
        <v>Starter|Saints of Whiteholme|Kamen, the Masked Priest</v>
      </c>
      <c r="T23" s="41" t="n">
        <f aca="false">COUNTIF(S:S,S23)</f>
        <v>1</v>
      </c>
      <c r="U23" s="42" t="str">
        <f aca="false">C23&amp;"|"&amp;F23&amp;"|"&amp;J23&amp;"|"&amp;M23</f>
        <v>Starter|Saints of Whiteholme|Kamen, the Masked Priest|Set Rotation</v>
      </c>
      <c r="V23" s="43" t="n">
        <f aca="false">COUNTIF(U:U,U23)</f>
        <v>1</v>
      </c>
      <c r="W23" s="33"/>
      <c r="X23" s="33"/>
      <c r="Y23" s="33"/>
      <c r="Z23" s="33"/>
    </row>
    <row r="24" customFormat="false" ht="15.75" hidden="false" customHeight="true" outlineLevel="0" collapsed="false">
      <c r="A24" s="33" t="s">
        <v>26</v>
      </c>
      <c r="B24" s="33" t="s">
        <v>10</v>
      </c>
      <c r="C24" s="33" t="s">
        <v>20</v>
      </c>
      <c r="D24" s="34" t="n">
        <v>0</v>
      </c>
      <c r="E24" s="34" t="n">
        <v>1</v>
      </c>
      <c r="F24" s="33" t="s">
        <v>2442</v>
      </c>
      <c r="G24" s="34" t="n">
        <v>0</v>
      </c>
      <c r="H24" s="33" t="s">
        <v>109</v>
      </c>
      <c r="I24" s="33" t="s">
        <v>109</v>
      </c>
      <c r="J24" s="33" t="s">
        <v>2443</v>
      </c>
      <c r="K24" s="33" t="s">
        <v>2836</v>
      </c>
      <c r="L24" s="33" t="s">
        <v>2837</v>
      </c>
      <c r="M24" s="35" t="s">
        <v>26</v>
      </c>
      <c r="N24" s="35" t="n">
        <v>2016</v>
      </c>
      <c r="O24" s="36" t="str">
        <f aca="false">J24</f>
        <v>Shur Wen Na</v>
      </c>
      <c r="P24" s="37" t="n">
        <f aca="false">COUNTIF(O:O,O24)</f>
        <v>1</v>
      </c>
      <c r="Q24" s="38" t="str">
        <f aca="false">F24&amp;"|"&amp;J24</f>
        <v>Shur|Shur Wen Na</v>
      </c>
      <c r="R24" s="39" t="n">
        <f aca="false">COUNTIF(Q:Q,Q24)</f>
        <v>1</v>
      </c>
      <c r="S24" s="40" t="str">
        <f aca="false">C24&amp;"|"&amp;F24&amp;"|"&amp;J24</f>
        <v>Character|Shur|Shur Wen Na</v>
      </c>
      <c r="T24" s="41" t="n">
        <f aca="false">COUNTIF(S:S,S24)</f>
        <v>1</v>
      </c>
      <c r="U24" s="42" t="str">
        <f aca="false">C24&amp;"|"&amp;F24&amp;"|"&amp;J24&amp;"|"&amp;M24</f>
        <v>Character|Shur|Shur Wen Na|Set Rotation</v>
      </c>
      <c r="V24" s="43" t="n">
        <f aca="false">COUNTIF(U:U,U24)</f>
        <v>1</v>
      </c>
      <c r="W24" s="33"/>
      <c r="X24" s="33"/>
      <c r="Y24" s="33"/>
      <c r="Z24" s="33"/>
    </row>
    <row r="25" customFormat="false" ht="15.75" hidden="false" customHeight="true" outlineLevel="0" collapsed="false">
      <c r="A25" s="33" t="s">
        <v>26</v>
      </c>
      <c r="B25" s="33" t="s">
        <v>10</v>
      </c>
      <c r="C25" s="33" t="s">
        <v>15</v>
      </c>
      <c r="D25" s="34" t="n">
        <v>6</v>
      </c>
      <c r="E25" s="34" t="n">
        <v>2</v>
      </c>
      <c r="F25" s="33" t="s">
        <v>2944</v>
      </c>
      <c r="G25" s="34" t="n">
        <v>7</v>
      </c>
      <c r="H25" s="33" t="s">
        <v>99</v>
      </c>
      <c r="I25" s="33" t="s">
        <v>105</v>
      </c>
      <c r="J25" s="33" t="s">
        <v>2955</v>
      </c>
      <c r="K25" s="33" t="s">
        <v>2957</v>
      </c>
      <c r="L25" s="33" t="s">
        <v>2958</v>
      </c>
      <c r="M25" s="35" t="s">
        <v>26</v>
      </c>
      <c r="N25" s="35" t="n">
        <v>2016</v>
      </c>
      <c r="O25" s="36" t="str">
        <f aca="false">J25</f>
        <v>John Lemon</v>
      </c>
      <c r="P25" s="37" t="n">
        <f aca="false">COUNTIF(O:O,O25)</f>
        <v>1</v>
      </c>
      <c r="Q25" s="38" t="str">
        <f aca="false">F25&amp;"|"&amp;J25</f>
        <v>Symphony of Destruction|John Lemon</v>
      </c>
      <c r="R25" s="39" t="n">
        <f aca="false">COUNTIF(Q:Q,Q25)</f>
        <v>1</v>
      </c>
      <c r="S25" s="40" t="str">
        <f aca="false">C25&amp;"|"&amp;F25&amp;"|"&amp;J25</f>
        <v>Master|Symphony of Destruction|John Lemon</v>
      </c>
      <c r="T25" s="41" t="n">
        <f aca="false">COUNTIF(S:S,S25)</f>
        <v>1</v>
      </c>
      <c r="U25" s="42" t="str">
        <f aca="false">C25&amp;"|"&amp;F25&amp;"|"&amp;J25&amp;"|"&amp;M25</f>
        <v>Master|Symphony of Destruction|John Lemon|Set Rotation</v>
      </c>
      <c r="V25" s="43" t="n">
        <f aca="false">COUNTIF(U:U,U25)</f>
        <v>1</v>
      </c>
      <c r="W25" s="33"/>
      <c r="X25" s="33"/>
      <c r="Y25" s="33"/>
      <c r="Z25" s="33"/>
    </row>
    <row r="26" customFormat="false" ht="15.75" hidden="false" customHeight="true" outlineLevel="0" collapsed="false">
      <c r="A26" s="33" t="s">
        <v>26</v>
      </c>
      <c r="B26" s="33" t="s">
        <v>10</v>
      </c>
      <c r="C26" s="33" t="s">
        <v>15</v>
      </c>
      <c r="D26" s="34" t="n">
        <v>6</v>
      </c>
      <c r="E26" s="34" t="n">
        <v>2</v>
      </c>
      <c r="F26" s="33" t="s">
        <v>3324</v>
      </c>
      <c r="G26" s="34" t="n">
        <v>5</v>
      </c>
      <c r="H26" s="33" t="s">
        <v>903</v>
      </c>
      <c r="I26" s="33" t="s">
        <v>109</v>
      </c>
      <c r="J26" s="33" t="s">
        <v>3325</v>
      </c>
      <c r="K26" s="33" t="s">
        <v>3326</v>
      </c>
      <c r="L26" s="33" t="s">
        <v>3327</v>
      </c>
      <c r="M26" s="35" t="s">
        <v>26</v>
      </c>
      <c r="N26" s="35" t="n">
        <v>2016</v>
      </c>
      <c r="O26" s="36" t="str">
        <f aca="false">J26</f>
        <v>Ardent Box of the Underworld</v>
      </c>
      <c r="P26" s="37" t="n">
        <f aca="false">COUNTIF(O:O,O26)</f>
        <v>1</v>
      </c>
      <c r="Q26" s="38" t="str">
        <f aca="false">F26&amp;"|"&amp;J26</f>
        <v>Vex: Cards of Hate|Ardent Box of the Underworld</v>
      </c>
      <c r="R26" s="39" t="n">
        <f aca="false">COUNTIF(Q:Q,Q26)</f>
        <v>1</v>
      </c>
      <c r="S26" s="40" t="str">
        <f aca="false">C26&amp;"|"&amp;F26&amp;"|"&amp;J26</f>
        <v>Master|Vex: Cards of Hate|Ardent Box of the Underworld</v>
      </c>
      <c r="T26" s="41" t="n">
        <f aca="false">COUNTIF(S:S,S26)</f>
        <v>1</v>
      </c>
      <c r="U26" s="42" t="str">
        <f aca="false">C26&amp;"|"&amp;F26&amp;"|"&amp;J26&amp;"|"&amp;M26</f>
        <v>Master|Vex: Cards of Hate|Ardent Box of the Underworld|Set Rotation</v>
      </c>
      <c r="V26" s="43" t="n">
        <f aca="false">COUNTIF(U:U,U26)</f>
        <v>1</v>
      </c>
      <c r="W26" s="33"/>
      <c r="X26" s="33"/>
      <c r="Y26" s="33"/>
      <c r="Z26" s="33"/>
    </row>
    <row r="27" customFormat="false" ht="15.75" hidden="false" customHeight="true" outlineLevel="0" collapsed="false">
      <c r="A27" s="33"/>
      <c r="B27" s="33"/>
      <c r="C27" s="33"/>
      <c r="D27" s="33"/>
      <c r="E27" s="33"/>
      <c r="F27" s="33"/>
      <c r="G27" s="33"/>
      <c r="H27" s="33"/>
      <c r="I27" s="33"/>
      <c r="J27" s="33"/>
      <c r="K27" s="33"/>
      <c r="L27" s="33"/>
      <c r="M27" s="35"/>
      <c r="N27" s="35"/>
      <c r="O27" s="36"/>
      <c r="P27" s="37"/>
      <c r="Q27" s="38"/>
      <c r="R27" s="39"/>
      <c r="S27" s="40"/>
      <c r="T27" s="41"/>
      <c r="U27" s="42"/>
      <c r="V27" s="43"/>
      <c r="W27" s="33"/>
      <c r="X27" s="33"/>
      <c r="Y27" s="33"/>
      <c r="Z27" s="33"/>
    </row>
    <row r="28" customFormat="false" ht="15.75" hidden="false" customHeight="true" outlineLevel="0" collapsed="false">
      <c r="A28" s="33"/>
      <c r="B28" s="33"/>
      <c r="C28" s="33"/>
      <c r="D28" s="33"/>
      <c r="E28" s="33"/>
      <c r="F28" s="33"/>
      <c r="G28" s="33"/>
      <c r="H28" s="33"/>
      <c r="I28" s="33"/>
      <c r="J28" s="33"/>
      <c r="K28" s="33"/>
      <c r="L28" s="33"/>
      <c r="M28" s="35"/>
      <c r="N28" s="35"/>
      <c r="O28" s="36"/>
      <c r="P28" s="37"/>
      <c r="Q28" s="38"/>
      <c r="R28" s="39"/>
      <c r="S28" s="40"/>
      <c r="T28" s="41"/>
      <c r="U28" s="42"/>
      <c r="V28" s="43"/>
      <c r="W28" s="33"/>
      <c r="X28" s="33"/>
      <c r="Y28" s="33"/>
      <c r="Z28" s="33"/>
    </row>
    <row r="29" customFormat="false" ht="15.75" hidden="false" customHeight="true" outlineLevel="0" collapsed="false">
      <c r="A29" s="33"/>
      <c r="B29" s="33"/>
      <c r="C29" s="33"/>
      <c r="D29" s="33"/>
      <c r="E29" s="33"/>
      <c r="F29" s="33"/>
      <c r="G29" s="33"/>
      <c r="H29" s="33"/>
      <c r="I29" s="33"/>
      <c r="J29" s="33"/>
      <c r="K29" s="33"/>
      <c r="L29" s="33"/>
      <c r="M29" s="35"/>
      <c r="N29" s="35"/>
      <c r="O29" s="36"/>
      <c r="P29" s="37"/>
      <c r="Q29" s="38"/>
      <c r="R29" s="39"/>
      <c r="S29" s="40"/>
      <c r="T29" s="41"/>
      <c r="U29" s="42"/>
      <c r="V29" s="43"/>
      <c r="W29" s="33"/>
      <c r="X29" s="33"/>
      <c r="Y29" s="33"/>
      <c r="Z29" s="33"/>
    </row>
    <row r="30" customFormat="false" ht="15.75" hidden="false" customHeight="true" outlineLevel="0" collapsed="false">
      <c r="A30" s="33"/>
      <c r="B30" s="33"/>
      <c r="C30" s="33"/>
      <c r="D30" s="33"/>
      <c r="E30" s="33"/>
      <c r="F30" s="33"/>
      <c r="G30" s="33"/>
      <c r="H30" s="33"/>
      <c r="I30" s="33"/>
      <c r="J30" s="33"/>
      <c r="K30" s="33"/>
      <c r="L30" s="33"/>
      <c r="M30" s="35"/>
      <c r="N30" s="35"/>
      <c r="O30" s="36"/>
      <c r="P30" s="37"/>
      <c r="Q30" s="38"/>
      <c r="R30" s="39"/>
      <c r="S30" s="40"/>
      <c r="T30" s="41"/>
      <c r="U30" s="42"/>
      <c r="V30" s="43"/>
      <c r="W30" s="33"/>
      <c r="X30" s="33"/>
      <c r="Y30" s="33"/>
      <c r="Z30" s="33"/>
    </row>
    <row r="31" customFormat="false" ht="15.75" hidden="false" customHeight="true" outlineLevel="0" collapsed="false">
      <c r="A31" s="33"/>
      <c r="B31" s="33"/>
      <c r="C31" s="33"/>
      <c r="D31" s="33"/>
      <c r="E31" s="33"/>
      <c r="F31" s="33"/>
      <c r="G31" s="33"/>
      <c r="H31" s="33"/>
      <c r="I31" s="33"/>
      <c r="J31" s="33"/>
      <c r="K31" s="33"/>
      <c r="L31" s="33"/>
      <c r="M31" s="35"/>
      <c r="N31" s="35"/>
      <c r="O31" s="36"/>
      <c r="P31" s="37"/>
      <c r="Q31" s="38"/>
      <c r="R31" s="39"/>
      <c r="S31" s="40"/>
      <c r="T31" s="41"/>
      <c r="U31" s="42"/>
      <c r="V31" s="43"/>
      <c r="W31" s="33"/>
      <c r="X31" s="33"/>
      <c r="Y31" s="33"/>
      <c r="Z31" s="33"/>
    </row>
    <row r="32" customFormat="false" ht="15.75" hidden="false" customHeight="true" outlineLevel="0" collapsed="false">
      <c r="A32" s="33"/>
      <c r="B32" s="33"/>
      <c r="C32" s="33"/>
      <c r="D32" s="33"/>
      <c r="E32" s="33"/>
      <c r="F32" s="33"/>
      <c r="G32" s="33"/>
      <c r="H32" s="33"/>
      <c r="I32" s="33"/>
      <c r="J32" s="33"/>
      <c r="K32" s="33"/>
      <c r="L32" s="33"/>
      <c r="M32" s="35"/>
      <c r="N32" s="35"/>
      <c r="O32" s="36"/>
      <c r="P32" s="37"/>
      <c r="Q32" s="38"/>
      <c r="R32" s="39"/>
      <c r="S32" s="40"/>
      <c r="T32" s="41"/>
      <c r="U32" s="42"/>
      <c r="V32" s="43"/>
      <c r="W32" s="33"/>
      <c r="X32" s="33"/>
      <c r="Y32" s="33"/>
      <c r="Z32" s="33"/>
    </row>
    <row r="33" customFormat="false" ht="15.75" hidden="false" customHeight="true" outlineLevel="0" collapsed="false">
      <c r="A33" s="33"/>
      <c r="B33" s="33"/>
      <c r="C33" s="33"/>
      <c r="D33" s="33"/>
      <c r="E33" s="33"/>
      <c r="F33" s="33"/>
      <c r="G33" s="33"/>
      <c r="H33" s="33"/>
      <c r="I33" s="33"/>
      <c r="J33" s="33"/>
      <c r="K33" s="33"/>
      <c r="L33" s="33"/>
      <c r="M33" s="35"/>
      <c r="N33" s="35"/>
      <c r="O33" s="36"/>
      <c r="P33" s="37"/>
      <c r="Q33" s="38"/>
      <c r="R33" s="39"/>
      <c r="S33" s="40"/>
      <c r="T33" s="41"/>
      <c r="U33" s="42"/>
      <c r="V33" s="43"/>
      <c r="W33" s="33"/>
      <c r="X33" s="33"/>
      <c r="Y33" s="33"/>
      <c r="Z33" s="33"/>
    </row>
    <row r="34" customFormat="false" ht="15.75" hidden="false" customHeight="true" outlineLevel="0" collapsed="false">
      <c r="A34" s="33"/>
      <c r="B34" s="33"/>
      <c r="C34" s="33"/>
      <c r="D34" s="33"/>
      <c r="E34" s="33"/>
      <c r="F34" s="33"/>
      <c r="G34" s="33"/>
      <c r="H34" s="33"/>
      <c r="I34" s="33"/>
      <c r="J34" s="33"/>
      <c r="K34" s="33"/>
      <c r="L34" s="33"/>
      <c r="M34" s="35"/>
      <c r="N34" s="35"/>
      <c r="O34" s="36"/>
      <c r="P34" s="37"/>
      <c r="Q34" s="38"/>
      <c r="R34" s="39"/>
      <c r="S34" s="40"/>
      <c r="T34" s="41"/>
      <c r="U34" s="42"/>
      <c r="V34" s="43"/>
      <c r="W34" s="33"/>
      <c r="X34" s="33"/>
      <c r="Y34" s="33"/>
      <c r="Z34" s="33"/>
    </row>
    <row r="35" customFormat="false" ht="15.75" hidden="false" customHeight="true" outlineLevel="0" collapsed="false">
      <c r="A35" s="33"/>
      <c r="B35" s="33"/>
      <c r="C35" s="33"/>
      <c r="D35" s="33"/>
      <c r="E35" s="33"/>
      <c r="F35" s="33"/>
      <c r="G35" s="33"/>
      <c r="H35" s="33"/>
      <c r="I35" s="33"/>
      <c r="J35" s="33"/>
      <c r="K35" s="33"/>
      <c r="L35" s="33"/>
      <c r="M35" s="35"/>
      <c r="N35" s="35"/>
      <c r="O35" s="36"/>
      <c r="P35" s="37"/>
      <c r="Q35" s="38"/>
      <c r="R35" s="39"/>
      <c r="S35" s="40"/>
      <c r="T35" s="41"/>
      <c r="U35" s="42"/>
      <c r="V35" s="43"/>
      <c r="W35" s="33"/>
      <c r="X35" s="33"/>
      <c r="Y35" s="33"/>
      <c r="Z35" s="33"/>
    </row>
    <row r="36" customFormat="false" ht="15.75" hidden="false" customHeight="true" outlineLevel="0" collapsed="false">
      <c r="A36" s="33"/>
      <c r="B36" s="33"/>
      <c r="C36" s="33"/>
      <c r="D36" s="33"/>
      <c r="E36" s="33"/>
      <c r="F36" s="33"/>
      <c r="G36" s="33"/>
      <c r="H36" s="33"/>
      <c r="I36" s="33"/>
      <c r="J36" s="33"/>
      <c r="K36" s="33"/>
      <c r="L36" s="33"/>
      <c r="M36" s="35"/>
      <c r="N36" s="35"/>
      <c r="O36" s="36"/>
      <c r="P36" s="37"/>
      <c r="Q36" s="38"/>
      <c r="R36" s="39"/>
      <c r="S36" s="40"/>
      <c r="T36" s="41"/>
      <c r="U36" s="42"/>
      <c r="V36" s="43"/>
      <c r="W36" s="33"/>
      <c r="X36" s="33"/>
      <c r="Y36" s="33"/>
      <c r="Z36" s="33"/>
    </row>
    <row r="37" customFormat="false" ht="15.75" hidden="false" customHeight="true" outlineLevel="0" collapsed="false">
      <c r="A37" s="33"/>
      <c r="B37" s="33"/>
      <c r="C37" s="33"/>
      <c r="D37" s="33"/>
      <c r="E37" s="33"/>
      <c r="F37" s="33"/>
      <c r="G37" s="33"/>
      <c r="H37" s="33"/>
      <c r="I37" s="33"/>
      <c r="J37" s="33"/>
      <c r="K37" s="33"/>
      <c r="L37" s="33"/>
      <c r="M37" s="35"/>
      <c r="N37" s="35"/>
      <c r="O37" s="36"/>
      <c r="P37" s="37"/>
      <c r="Q37" s="38"/>
      <c r="R37" s="39"/>
      <c r="S37" s="40"/>
      <c r="T37" s="41"/>
      <c r="U37" s="42"/>
      <c r="V37" s="43"/>
      <c r="W37" s="33"/>
      <c r="X37" s="33"/>
      <c r="Y37" s="33"/>
      <c r="Z37" s="33"/>
    </row>
    <row r="38" customFormat="false" ht="15.75" hidden="false" customHeight="true" outlineLevel="0" collapsed="false">
      <c r="A38" s="33"/>
      <c r="B38" s="33"/>
      <c r="C38" s="33"/>
      <c r="D38" s="33"/>
      <c r="E38" s="33"/>
      <c r="F38" s="33"/>
      <c r="G38" s="33"/>
      <c r="H38" s="33"/>
      <c r="I38" s="33"/>
      <c r="J38" s="33"/>
      <c r="K38" s="33"/>
      <c r="L38" s="33"/>
      <c r="M38" s="35"/>
      <c r="N38" s="35"/>
      <c r="O38" s="36"/>
      <c r="P38" s="37"/>
      <c r="Q38" s="38"/>
      <c r="R38" s="39"/>
      <c r="S38" s="40"/>
      <c r="T38" s="41"/>
      <c r="U38" s="42"/>
      <c r="V38" s="43"/>
      <c r="W38" s="33"/>
      <c r="X38" s="33"/>
      <c r="Y38" s="33"/>
      <c r="Z38" s="33"/>
    </row>
    <row r="39" customFormat="false" ht="15.75" hidden="false" customHeight="true" outlineLevel="0" collapsed="false">
      <c r="A39" s="33"/>
      <c r="B39" s="33"/>
      <c r="C39" s="33"/>
      <c r="D39" s="33"/>
      <c r="E39" s="33"/>
      <c r="F39" s="33"/>
      <c r="G39" s="33"/>
      <c r="H39" s="33"/>
      <c r="I39" s="33"/>
      <c r="J39" s="33"/>
      <c r="K39" s="33"/>
      <c r="L39" s="33"/>
      <c r="M39" s="35"/>
      <c r="N39" s="35"/>
      <c r="O39" s="36"/>
      <c r="P39" s="37"/>
      <c r="Q39" s="38"/>
      <c r="R39" s="39"/>
      <c r="S39" s="40"/>
      <c r="T39" s="41"/>
      <c r="U39" s="42"/>
      <c r="V39" s="43"/>
      <c r="W39" s="33"/>
      <c r="X39" s="33"/>
      <c r="Y39" s="33"/>
      <c r="Z39" s="33"/>
    </row>
    <row r="40" customFormat="false" ht="15.75" hidden="false" customHeight="true" outlineLevel="0" collapsed="false">
      <c r="A40" s="33"/>
      <c r="B40" s="33"/>
      <c r="C40" s="33"/>
      <c r="D40" s="33"/>
      <c r="E40" s="33"/>
      <c r="F40" s="33"/>
      <c r="G40" s="33"/>
      <c r="H40" s="33"/>
      <c r="I40" s="33"/>
      <c r="J40" s="33"/>
      <c r="K40" s="33"/>
      <c r="L40" s="33"/>
      <c r="M40" s="35"/>
      <c r="N40" s="35"/>
      <c r="O40" s="36"/>
      <c r="P40" s="37"/>
      <c r="Q40" s="38"/>
      <c r="R40" s="39"/>
      <c r="S40" s="40"/>
      <c r="T40" s="41"/>
      <c r="U40" s="42"/>
      <c r="V40" s="43"/>
      <c r="W40" s="33"/>
      <c r="X40" s="33"/>
      <c r="Y40" s="33"/>
      <c r="Z40" s="33"/>
    </row>
    <row r="41" customFormat="false" ht="15.75" hidden="false" customHeight="true" outlineLevel="0" collapsed="false">
      <c r="A41" s="33"/>
      <c r="B41" s="33"/>
      <c r="C41" s="33"/>
      <c r="D41" s="33"/>
      <c r="E41" s="33"/>
      <c r="F41" s="33"/>
      <c r="G41" s="33"/>
      <c r="H41" s="33"/>
      <c r="I41" s="33"/>
      <c r="J41" s="33"/>
      <c r="K41" s="33"/>
      <c r="L41" s="33"/>
      <c r="M41" s="35"/>
      <c r="N41" s="35"/>
      <c r="O41" s="36"/>
      <c r="P41" s="37"/>
      <c r="Q41" s="38"/>
      <c r="R41" s="39"/>
      <c r="S41" s="40"/>
      <c r="T41" s="41"/>
      <c r="U41" s="42"/>
      <c r="V41" s="43"/>
      <c r="W41" s="33"/>
      <c r="X41" s="33"/>
      <c r="Y41" s="33"/>
      <c r="Z41" s="33"/>
    </row>
    <row r="42" customFormat="false" ht="15.75" hidden="false" customHeight="true" outlineLevel="0" collapsed="false">
      <c r="A42" s="33"/>
      <c r="B42" s="33"/>
      <c r="C42" s="33"/>
      <c r="D42" s="33"/>
      <c r="E42" s="33"/>
      <c r="F42" s="33"/>
      <c r="G42" s="33"/>
      <c r="H42" s="33"/>
      <c r="I42" s="33"/>
      <c r="J42" s="33"/>
      <c r="K42" s="33"/>
      <c r="L42" s="33"/>
      <c r="M42" s="35"/>
      <c r="N42" s="35"/>
      <c r="O42" s="36"/>
      <c r="P42" s="37"/>
      <c r="Q42" s="38"/>
      <c r="R42" s="39"/>
      <c r="S42" s="40"/>
      <c r="T42" s="41"/>
      <c r="U42" s="42"/>
      <c r="V42" s="43"/>
      <c r="W42" s="33"/>
      <c r="X42" s="33"/>
      <c r="Y42" s="33"/>
      <c r="Z42" s="33"/>
    </row>
    <row r="43" customFormat="false" ht="15.75" hidden="false" customHeight="true" outlineLevel="0" collapsed="false">
      <c r="A43" s="33"/>
      <c r="B43" s="33"/>
      <c r="C43" s="33"/>
      <c r="D43" s="33"/>
      <c r="E43" s="33"/>
      <c r="F43" s="33"/>
      <c r="G43" s="33"/>
      <c r="H43" s="33"/>
      <c r="I43" s="33"/>
      <c r="J43" s="33"/>
      <c r="K43" s="33"/>
      <c r="L43" s="33"/>
      <c r="M43" s="35"/>
      <c r="N43" s="35"/>
      <c r="O43" s="36"/>
      <c r="P43" s="37"/>
      <c r="Q43" s="38"/>
      <c r="R43" s="39"/>
      <c r="S43" s="40"/>
      <c r="T43" s="41"/>
      <c r="U43" s="42"/>
      <c r="V43" s="43"/>
      <c r="W43" s="33"/>
      <c r="X43" s="33"/>
      <c r="Y43" s="33"/>
      <c r="Z43" s="33"/>
    </row>
    <row r="44" customFormat="false" ht="15.75" hidden="false" customHeight="true" outlineLevel="0" collapsed="false">
      <c r="A44" s="33"/>
      <c r="B44" s="33"/>
      <c r="C44" s="33"/>
      <c r="D44" s="33"/>
      <c r="E44" s="33"/>
      <c r="F44" s="33"/>
      <c r="G44" s="33"/>
      <c r="H44" s="33"/>
      <c r="I44" s="33"/>
      <c r="J44" s="33"/>
      <c r="K44" s="33"/>
      <c r="L44" s="33"/>
      <c r="M44" s="35"/>
      <c r="N44" s="35"/>
      <c r="O44" s="36"/>
      <c r="P44" s="37"/>
      <c r="Q44" s="38"/>
      <c r="R44" s="39"/>
      <c r="S44" s="40"/>
      <c r="T44" s="41"/>
      <c r="U44" s="42"/>
      <c r="V44" s="43"/>
      <c r="W44" s="33"/>
      <c r="X44" s="33"/>
      <c r="Y44" s="33"/>
      <c r="Z44" s="33"/>
    </row>
    <row r="45" customFormat="false" ht="15.75" hidden="false" customHeight="true" outlineLevel="0" collapsed="false">
      <c r="A45" s="33"/>
      <c r="B45" s="33"/>
      <c r="C45" s="33"/>
      <c r="D45" s="33"/>
      <c r="E45" s="33"/>
      <c r="F45" s="33"/>
      <c r="G45" s="33"/>
      <c r="H45" s="33"/>
      <c r="I45" s="33"/>
      <c r="J45" s="33"/>
      <c r="K45" s="33"/>
      <c r="L45" s="33"/>
      <c r="M45" s="35"/>
      <c r="N45" s="35"/>
      <c r="O45" s="36"/>
      <c r="P45" s="37"/>
      <c r="Q45" s="38"/>
      <c r="R45" s="39"/>
      <c r="S45" s="40"/>
      <c r="T45" s="41"/>
      <c r="U45" s="42"/>
      <c r="V45" s="43"/>
      <c r="W45" s="33"/>
      <c r="X45" s="33"/>
      <c r="Y45" s="33"/>
      <c r="Z45" s="33"/>
    </row>
    <row r="46" customFormat="false" ht="15.75" hidden="false" customHeight="true" outlineLevel="0" collapsed="false">
      <c r="A46" s="33"/>
      <c r="B46" s="33"/>
      <c r="C46" s="33"/>
      <c r="D46" s="33"/>
      <c r="E46" s="33"/>
      <c r="F46" s="33"/>
      <c r="G46" s="33"/>
      <c r="H46" s="33"/>
      <c r="I46" s="33"/>
      <c r="J46" s="33"/>
      <c r="K46" s="33"/>
      <c r="L46" s="33"/>
      <c r="M46" s="35"/>
      <c r="N46" s="35"/>
      <c r="O46" s="36"/>
      <c r="P46" s="37"/>
      <c r="Q46" s="38"/>
      <c r="R46" s="39"/>
      <c r="S46" s="40"/>
      <c r="T46" s="41"/>
      <c r="U46" s="42"/>
      <c r="V46" s="43"/>
      <c r="W46" s="33"/>
      <c r="X46" s="33"/>
      <c r="Y46" s="33"/>
      <c r="Z46" s="33"/>
    </row>
    <row r="47" customFormat="false" ht="15.75" hidden="false" customHeight="true" outlineLevel="0" collapsed="false">
      <c r="A47" s="33"/>
      <c r="B47" s="33"/>
      <c r="C47" s="33"/>
      <c r="D47" s="33"/>
      <c r="E47" s="33"/>
      <c r="F47" s="33"/>
      <c r="G47" s="33"/>
      <c r="H47" s="33"/>
      <c r="I47" s="33"/>
      <c r="J47" s="33"/>
      <c r="K47" s="33"/>
      <c r="L47" s="33"/>
      <c r="M47" s="35"/>
      <c r="N47" s="35"/>
      <c r="O47" s="36"/>
      <c r="P47" s="37"/>
      <c r="Q47" s="38"/>
      <c r="R47" s="39"/>
      <c r="S47" s="40"/>
      <c r="T47" s="41"/>
      <c r="U47" s="42"/>
      <c r="V47" s="43"/>
      <c r="W47" s="33"/>
      <c r="X47" s="33"/>
      <c r="Y47" s="33"/>
      <c r="Z47" s="33"/>
    </row>
    <row r="48" customFormat="false" ht="15.75" hidden="false" customHeight="true" outlineLevel="0" collapsed="false">
      <c r="A48" s="33"/>
      <c r="B48" s="33"/>
      <c r="C48" s="33"/>
      <c r="D48" s="33"/>
      <c r="E48" s="33"/>
      <c r="F48" s="33"/>
      <c r="G48" s="33"/>
      <c r="H48" s="33"/>
      <c r="I48" s="33"/>
      <c r="J48" s="33"/>
      <c r="K48" s="33"/>
      <c r="L48" s="33"/>
      <c r="M48" s="35"/>
      <c r="N48" s="35"/>
      <c r="O48" s="36"/>
      <c r="P48" s="37"/>
      <c r="Q48" s="38"/>
      <c r="R48" s="39"/>
      <c r="S48" s="40"/>
      <c r="T48" s="41"/>
      <c r="U48" s="42"/>
      <c r="V48" s="43"/>
      <c r="W48" s="33"/>
      <c r="X48" s="33"/>
      <c r="Y48" s="33"/>
      <c r="Z48" s="33"/>
    </row>
    <row r="49" customFormat="false" ht="15.75" hidden="false" customHeight="true" outlineLevel="0" collapsed="false">
      <c r="A49" s="33"/>
      <c r="B49" s="33"/>
      <c r="C49" s="33"/>
      <c r="D49" s="33"/>
      <c r="E49" s="33"/>
      <c r="F49" s="33"/>
      <c r="G49" s="33"/>
      <c r="H49" s="33"/>
      <c r="I49" s="33"/>
      <c r="J49" s="33"/>
      <c r="K49" s="33"/>
      <c r="L49" s="33"/>
      <c r="M49" s="35"/>
      <c r="N49" s="35"/>
      <c r="O49" s="36"/>
      <c r="P49" s="37"/>
      <c r="Q49" s="38"/>
      <c r="R49" s="39"/>
      <c r="S49" s="40"/>
      <c r="T49" s="41"/>
      <c r="U49" s="42"/>
      <c r="V49" s="43"/>
      <c r="W49" s="33"/>
      <c r="X49" s="33"/>
      <c r="Y49" s="33"/>
      <c r="Z49" s="33"/>
    </row>
    <row r="50" customFormat="false" ht="15.75" hidden="false" customHeight="true" outlineLevel="0" collapsed="false">
      <c r="A50" s="33"/>
      <c r="B50" s="33"/>
      <c r="C50" s="33"/>
      <c r="D50" s="33"/>
      <c r="E50" s="33"/>
      <c r="F50" s="33"/>
      <c r="G50" s="33"/>
      <c r="H50" s="33"/>
      <c r="I50" s="33"/>
      <c r="J50" s="33"/>
      <c r="K50" s="33"/>
      <c r="L50" s="33"/>
      <c r="M50" s="35"/>
      <c r="N50" s="35"/>
      <c r="O50" s="36"/>
      <c r="P50" s="37"/>
      <c r="Q50" s="38"/>
      <c r="R50" s="39"/>
      <c r="S50" s="40"/>
      <c r="T50" s="41"/>
      <c r="U50" s="42"/>
      <c r="V50" s="43"/>
      <c r="W50" s="33"/>
      <c r="X50" s="33"/>
      <c r="Y50" s="33"/>
      <c r="Z50" s="33"/>
    </row>
    <row r="51" customFormat="false" ht="15.75" hidden="false" customHeight="true" outlineLevel="0" collapsed="false">
      <c r="A51" s="33"/>
      <c r="B51" s="33"/>
      <c r="C51" s="33"/>
      <c r="D51" s="33"/>
      <c r="E51" s="33"/>
      <c r="F51" s="33"/>
      <c r="G51" s="33"/>
      <c r="H51" s="33"/>
      <c r="I51" s="33"/>
      <c r="J51" s="33"/>
      <c r="K51" s="33"/>
      <c r="L51" s="33"/>
      <c r="M51" s="35"/>
      <c r="N51" s="35"/>
      <c r="O51" s="36"/>
      <c r="P51" s="37"/>
      <c r="Q51" s="38"/>
      <c r="R51" s="39"/>
      <c r="S51" s="40"/>
      <c r="T51" s="41"/>
      <c r="U51" s="42"/>
      <c r="V51" s="43"/>
      <c r="W51" s="33"/>
      <c r="X51" s="33"/>
      <c r="Y51" s="33"/>
      <c r="Z51" s="33"/>
    </row>
    <row r="52" customFormat="false" ht="15.75" hidden="false" customHeight="true" outlineLevel="0" collapsed="false">
      <c r="A52" s="33"/>
      <c r="B52" s="33"/>
      <c r="C52" s="33"/>
      <c r="D52" s="33"/>
      <c r="E52" s="33"/>
      <c r="F52" s="33"/>
      <c r="G52" s="33"/>
      <c r="H52" s="33"/>
      <c r="I52" s="33"/>
      <c r="J52" s="33"/>
      <c r="K52" s="33"/>
      <c r="L52" s="33"/>
      <c r="M52" s="35"/>
      <c r="N52" s="35"/>
      <c r="O52" s="36"/>
      <c r="P52" s="37"/>
      <c r="Q52" s="38"/>
      <c r="R52" s="39"/>
      <c r="S52" s="40"/>
      <c r="T52" s="41"/>
      <c r="U52" s="42"/>
      <c r="V52" s="43"/>
      <c r="W52" s="33"/>
      <c r="X52" s="33"/>
      <c r="Y52" s="33"/>
      <c r="Z52" s="33"/>
    </row>
    <row r="53" customFormat="false" ht="15.75" hidden="false" customHeight="true" outlineLevel="0" collapsed="false">
      <c r="A53" s="33"/>
      <c r="B53" s="33"/>
      <c r="C53" s="33"/>
      <c r="D53" s="33"/>
      <c r="E53" s="33"/>
      <c r="F53" s="33"/>
      <c r="G53" s="33"/>
      <c r="H53" s="33"/>
      <c r="I53" s="33"/>
      <c r="J53" s="33"/>
      <c r="K53" s="33"/>
      <c r="L53" s="33"/>
      <c r="M53" s="35"/>
      <c r="N53" s="35"/>
      <c r="O53" s="36"/>
      <c r="P53" s="37"/>
      <c r="Q53" s="38"/>
      <c r="R53" s="39"/>
      <c r="S53" s="40"/>
      <c r="T53" s="41"/>
      <c r="U53" s="42"/>
      <c r="V53" s="43"/>
      <c r="W53" s="33"/>
      <c r="X53" s="33"/>
      <c r="Y53" s="33"/>
      <c r="Z53" s="33"/>
    </row>
    <row r="54" customFormat="false" ht="15.75" hidden="false" customHeight="true" outlineLevel="0" collapsed="false">
      <c r="A54" s="33"/>
      <c r="B54" s="33"/>
      <c r="C54" s="33"/>
      <c r="D54" s="33"/>
      <c r="E54" s="33"/>
      <c r="F54" s="33"/>
      <c r="G54" s="33"/>
      <c r="H54" s="33"/>
      <c r="I54" s="33"/>
      <c r="J54" s="33"/>
      <c r="K54" s="33"/>
      <c r="L54" s="33"/>
      <c r="M54" s="35"/>
      <c r="N54" s="35"/>
      <c r="O54" s="36"/>
      <c r="P54" s="37"/>
      <c r="Q54" s="38"/>
      <c r="R54" s="39"/>
      <c r="S54" s="40"/>
      <c r="T54" s="41"/>
      <c r="U54" s="42"/>
      <c r="V54" s="43"/>
      <c r="W54" s="33"/>
      <c r="X54" s="33"/>
      <c r="Y54" s="33"/>
      <c r="Z54" s="33"/>
    </row>
    <row r="55" customFormat="false" ht="15.75" hidden="false" customHeight="true" outlineLevel="0" collapsed="false">
      <c r="A55" s="33"/>
      <c r="B55" s="33"/>
      <c r="C55" s="33"/>
      <c r="D55" s="33"/>
      <c r="E55" s="33"/>
      <c r="F55" s="33"/>
      <c r="G55" s="33"/>
      <c r="H55" s="33"/>
      <c r="I55" s="33"/>
      <c r="J55" s="33"/>
      <c r="K55" s="33"/>
      <c r="L55" s="33"/>
      <c r="M55" s="35"/>
      <c r="N55" s="35"/>
      <c r="O55" s="36"/>
      <c r="P55" s="37"/>
      <c r="Q55" s="38"/>
      <c r="R55" s="39"/>
      <c r="S55" s="40"/>
      <c r="T55" s="41"/>
      <c r="U55" s="42"/>
      <c r="V55" s="43"/>
      <c r="W55" s="33"/>
      <c r="X55" s="33"/>
      <c r="Y55" s="33"/>
      <c r="Z55" s="33"/>
    </row>
    <row r="56" customFormat="false" ht="15.75" hidden="false" customHeight="true" outlineLevel="0" collapsed="false">
      <c r="A56" s="33"/>
      <c r="B56" s="33"/>
      <c r="C56" s="33"/>
      <c r="D56" s="33"/>
      <c r="E56" s="33"/>
      <c r="F56" s="33"/>
      <c r="G56" s="33"/>
      <c r="H56" s="33"/>
      <c r="I56" s="33"/>
      <c r="J56" s="33"/>
      <c r="K56" s="33"/>
      <c r="L56" s="33"/>
      <c r="M56" s="35"/>
      <c r="N56" s="35"/>
      <c r="O56" s="36"/>
      <c r="P56" s="37"/>
      <c r="Q56" s="38"/>
      <c r="R56" s="39"/>
      <c r="S56" s="40"/>
      <c r="T56" s="41"/>
      <c r="U56" s="42"/>
      <c r="V56" s="43"/>
      <c r="W56" s="33"/>
      <c r="X56" s="33"/>
      <c r="Y56" s="33"/>
      <c r="Z56" s="33"/>
    </row>
    <row r="57" customFormat="false" ht="15.75" hidden="false" customHeight="true" outlineLevel="0" collapsed="false">
      <c r="A57" s="33"/>
      <c r="B57" s="33"/>
      <c r="C57" s="33"/>
      <c r="D57" s="33"/>
      <c r="E57" s="33"/>
      <c r="F57" s="33"/>
      <c r="G57" s="33"/>
      <c r="H57" s="33"/>
      <c r="I57" s="33"/>
      <c r="J57" s="33"/>
      <c r="K57" s="33"/>
      <c r="L57" s="33"/>
      <c r="M57" s="35"/>
      <c r="N57" s="35"/>
      <c r="O57" s="36"/>
      <c r="P57" s="37"/>
      <c r="Q57" s="38"/>
      <c r="R57" s="39"/>
      <c r="S57" s="40"/>
      <c r="T57" s="41"/>
      <c r="U57" s="42"/>
      <c r="V57" s="43"/>
      <c r="W57" s="33"/>
      <c r="X57" s="33"/>
      <c r="Y57" s="33"/>
      <c r="Z57" s="33"/>
    </row>
    <row r="58" customFormat="false" ht="15.75" hidden="false" customHeight="true" outlineLevel="0" collapsed="false">
      <c r="A58" s="33"/>
      <c r="B58" s="33"/>
      <c r="C58" s="33"/>
      <c r="D58" s="33"/>
      <c r="E58" s="33"/>
      <c r="F58" s="33"/>
      <c r="G58" s="33"/>
      <c r="H58" s="33"/>
      <c r="I58" s="33"/>
      <c r="J58" s="33"/>
      <c r="K58" s="33"/>
      <c r="L58" s="33"/>
      <c r="M58" s="35"/>
      <c r="N58" s="35"/>
      <c r="O58" s="36"/>
      <c r="P58" s="37"/>
      <c r="Q58" s="38"/>
      <c r="R58" s="39"/>
      <c r="S58" s="40"/>
      <c r="T58" s="41"/>
      <c r="U58" s="42"/>
      <c r="V58" s="43"/>
      <c r="W58" s="33"/>
      <c r="X58" s="33"/>
      <c r="Y58" s="33"/>
      <c r="Z58" s="33"/>
    </row>
    <row r="59" customFormat="false" ht="15.75" hidden="false" customHeight="true" outlineLevel="0" collapsed="false">
      <c r="A59" s="33"/>
      <c r="B59" s="33"/>
      <c r="C59" s="33"/>
      <c r="D59" s="33"/>
      <c r="E59" s="33"/>
      <c r="F59" s="33"/>
      <c r="G59" s="33"/>
      <c r="H59" s="33"/>
      <c r="I59" s="33"/>
      <c r="J59" s="33"/>
      <c r="K59" s="33"/>
      <c r="L59" s="33"/>
      <c r="M59" s="35"/>
      <c r="N59" s="35"/>
      <c r="O59" s="36"/>
      <c r="P59" s="37"/>
      <c r="Q59" s="38"/>
      <c r="R59" s="39"/>
      <c r="S59" s="40"/>
      <c r="T59" s="41"/>
      <c r="U59" s="42"/>
      <c r="V59" s="43"/>
      <c r="W59" s="33"/>
      <c r="X59" s="33"/>
      <c r="Y59" s="33"/>
      <c r="Z59" s="33"/>
    </row>
    <row r="60" customFormat="false" ht="15.75" hidden="false" customHeight="true" outlineLevel="0" collapsed="false">
      <c r="A60" s="33"/>
      <c r="B60" s="33"/>
      <c r="C60" s="33"/>
      <c r="D60" s="33"/>
      <c r="E60" s="33"/>
      <c r="F60" s="33"/>
      <c r="G60" s="33"/>
      <c r="H60" s="33"/>
      <c r="I60" s="33"/>
      <c r="J60" s="33"/>
      <c r="K60" s="33"/>
      <c r="L60" s="33"/>
      <c r="M60" s="35"/>
      <c r="N60" s="35"/>
      <c r="O60" s="36"/>
      <c r="P60" s="37"/>
      <c r="Q60" s="38"/>
      <c r="R60" s="39"/>
      <c r="S60" s="40"/>
      <c r="T60" s="41"/>
      <c r="U60" s="42"/>
      <c r="V60" s="43"/>
      <c r="W60" s="33"/>
      <c r="X60" s="33"/>
      <c r="Y60" s="33"/>
      <c r="Z60" s="33"/>
    </row>
    <row r="61" customFormat="false" ht="15.75" hidden="false" customHeight="true" outlineLevel="0" collapsed="false">
      <c r="A61" s="33"/>
      <c r="B61" s="33"/>
      <c r="C61" s="33"/>
      <c r="D61" s="33"/>
      <c r="E61" s="33"/>
      <c r="F61" s="33"/>
      <c r="G61" s="33"/>
      <c r="H61" s="33"/>
      <c r="I61" s="33"/>
      <c r="J61" s="33"/>
      <c r="K61" s="33"/>
      <c r="L61" s="33"/>
      <c r="M61" s="35"/>
      <c r="N61" s="35"/>
      <c r="O61" s="36"/>
      <c r="P61" s="37"/>
      <c r="Q61" s="38"/>
      <c r="R61" s="39"/>
      <c r="S61" s="40"/>
      <c r="T61" s="41"/>
      <c r="U61" s="42"/>
      <c r="V61" s="43"/>
      <c r="W61" s="33"/>
      <c r="X61" s="33"/>
      <c r="Y61" s="33"/>
      <c r="Z61" s="33"/>
    </row>
    <row r="62" customFormat="false" ht="15.75" hidden="false" customHeight="true" outlineLevel="0" collapsed="false">
      <c r="A62" s="33"/>
      <c r="B62" s="33"/>
      <c r="C62" s="33"/>
      <c r="D62" s="33"/>
      <c r="E62" s="33"/>
      <c r="F62" s="33"/>
      <c r="G62" s="33"/>
      <c r="H62" s="33"/>
      <c r="I62" s="33"/>
      <c r="J62" s="33"/>
      <c r="K62" s="33"/>
      <c r="L62" s="33"/>
      <c r="M62" s="35"/>
      <c r="N62" s="35"/>
      <c r="O62" s="36"/>
      <c r="P62" s="37"/>
      <c r="Q62" s="38"/>
      <c r="R62" s="39"/>
      <c r="S62" s="40"/>
      <c r="T62" s="41"/>
      <c r="U62" s="42"/>
      <c r="V62" s="43"/>
      <c r="W62" s="33"/>
      <c r="X62" s="33"/>
      <c r="Y62" s="33"/>
      <c r="Z62" s="33"/>
    </row>
    <row r="63" customFormat="false" ht="15.75" hidden="false" customHeight="true" outlineLevel="0" collapsed="false">
      <c r="A63" s="33"/>
      <c r="B63" s="33"/>
      <c r="C63" s="33"/>
      <c r="D63" s="33"/>
      <c r="E63" s="33"/>
      <c r="F63" s="33"/>
      <c r="G63" s="33"/>
      <c r="H63" s="33"/>
      <c r="I63" s="33"/>
      <c r="J63" s="33"/>
      <c r="K63" s="33"/>
      <c r="L63" s="33"/>
      <c r="M63" s="35"/>
      <c r="N63" s="35"/>
      <c r="O63" s="36"/>
      <c r="P63" s="37"/>
      <c r="Q63" s="38"/>
      <c r="R63" s="39"/>
      <c r="S63" s="40"/>
      <c r="T63" s="41"/>
      <c r="U63" s="42"/>
      <c r="V63" s="43"/>
      <c r="W63" s="33"/>
      <c r="X63" s="33"/>
      <c r="Y63" s="33"/>
      <c r="Z63" s="33"/>
    </row>
    <row r="64" customFormat="false" ht="15.75" hidden="false" customHeight="true" outlineLevel="0" collapsed="false">
      <c r="A64" s="33"/>
      <c r="B64" s="33"/>
      <c r="C64" s="33"/>
      <c r="D64" s="33"/>
      <c r="E64" s="33"/>
      <c r="F64" s="33"/>
      <c r="G64" s="33"/>
      <c r="H64" s="33"/>
      <c r="I64" s="33"/>
      <c r="J64" s="33"/>
      <c r="K64" s="33"/>
      <c r="L64" s="33"/>
      <c r="M64" s="35"/>
      <c r="N64" s="35"/>
      <c r="O64" s="36"/>
      <c r="P64" s="37"/>
      <c r="Q64" s="38"/>
      <c r="R64" s="39"/>
      <c r="S64" s="40"/>
      <c r="T64" s="41"/>
      <c r="U64" s="42"/>
      <c r="V64" s="43"/>
      <c r="W64" s="33"/>
      <c r="X64" s="33"/>
      <c r="Y64" s="33"/>
      <c r="Z64" s="33"/>
    </row>
    <row r="65" customFormat="false" ht="15.75" hidden="false" customHeight="true" outlineLevel="0" collapsed="false">
      <c r="A65" s="33"/>
      <c r="B65" s="33"/>
      <c r="C65" s="33"/>
      <c r="D65" s="33"/>
      <c r="E65" s="33"/>
      <c r="F65" s="33"/>
      <c r="G65" s="33"/>
      <c r="H65" s="33"/>
      <c r="I65" s="33"/>
      <c r="J65" s="33"/>
      <c r="K65" s="33"/>
      <c r="L65" s="33"/>
      <c r="M65" s="35"/>
      <c r="N65" s="35"/>
      <c r="O65" s="36"/>
      <c r="P65" s="37"/>
      <c r="Q65" s="38"/>
      <c r="R65" s="39"/>
      <c r="S65" s="40"/>
      <c r="T65" s="41"/>
      <c r="U65" s="42"/>
      <c r="V65" s="43"/>
      <c r="W65" s="33"/>
      <c r="X65" s="33"/>
      <c r="Y65" s="33"/>
      <c r="Z65" s="33"/>
    </row>
    <row r="66" customFormat="false" ht="15.75" hidden="false" customHeight="true" outlineLevel="0" collapsed="false">
      <c r="A66" s="33"/>
      <c r="B66" s="33"/>
      <c r="C66" s="33"/>
      <c r="D66" s="33"/>
      <c r="E66" s="33"/>
      <c r="F66" s="33"/>
      <c r="G66" s="33"/>
      <c r="H66" s="33"/>
      <c r="I66" s="33"/>
      <c r="J66" s="33"/>
      <c r="K66" s="33"/>
      <c r="L66" s="33"/>
      <c r="M66" s="35"/>
      <c r="N66" s="35"/>
      <c r="O66" s="36"/>
      <c r="P66" s="37"/>
      <c r="Q66" s="38"/>
      <c r="R66" s="39"/>
      <c r="S66" s="40"/>
      <c r="T66" s="41"/>
      <c r="U66" s="42"/>
      <c r="V66" s="43"/>
      <c r="W66" s="33"/>
      <c r="X66" s="33"/>
      <c r="Y66" s="33"/>
      <c r="Z66" s="33"/>
    </row>
    <row r="67" customFormat="false" ht="15.75" hidden="false" customHeight="true" outlineLevel="0" collapsed="false">
      <c r="A67" s="33"/>
      <c r="B67" s="33"/>
      <c r="C67" s="33"/>
      <c r="D67" s="33"/>
      <c r="E67" s="33"/>
      <c r="F67" s="33"/>
      <c r="G67" s="33"/>
      <c r="H67" s="33"/>
      <c r="I67" s="33"/>
      <c r="J67" s="33"/>
      <c r="K67" s="33"/>
      <c r="L67" s="33"/>
      <c r="M67" s="35"/>
      <c r="N67" s="35"/>
      <c r="O67" s="36"/>
      <c r="P67" s="37"/>
      <c r="Q67" s="38"/>
      <c r="R67" s="39"/>
      <c r="S67" s="40"/>
      <c r="T67" s="41"/>
      <c r="U67" s="42"/>
      <c r="V67" s="43"/>
      <c r="W67" s="33"/>
      <c r="X67" s="33"/>
      <c r="Y67" s="33"/>
      <c r="Z67" s="33"/>
    </row>
    <row r="68" customFormat="false" ht="15.75" hidden="false" customHeight="true" outlineLevel="0" collapsed="false">
      <c r="A68" s="33"/>
      <c r="B68" s="33"/>
      <c r="C68" s="33"/>
      <c r="D68" s="33"/>
      <c r="E68" s="33"/>
      <c r="F68" s="33"/>
      <c r="G68" s="33"/>
      <c r="H68" s="33"/>
      <c r="I68" s="33"/>
      <c r="J68" s="33"/>
      <c r="K68" s="33"/>
      <c r="L68" s="33"/>
      <c r="M68" s="35"/>
      <c r="N68" s="35"/>
      <c r="O68" s="36"/>
      <c r="P68" s="37"/>
      <c r="Q68" s="38"/>
      <c r="R68" s="39"/>
      <c r="S68" s="40"/>
      <c r="T68" s="41"/>
      <c r="U68" s="42"/>
      <c r="V68" s="43"/>
      <c r="W68" s="33"/>
      <c r="X68" s="33"/>
      <c r="Y68" s="33"/>
      <c r="Z68" s="33"/>
    </row>
    <row r="69" customFormat="false" ht="15.75" hidden="false" customHeight="true" outlineLevel="0" collapsed="false">
      <c r="A69" s="33"/>
      <c r="B69" s="33"/>
      <c r="C69" s="33"/>
      <c r="D69" s="33"/>
      <c r="E69" s="33"/>
      <c r="F69" s="33"/>
      <c r="G69" s="33"/>
      <c r="H69" s="33"/>
      <c r="I69" s="33"/>
      <c r="J69" s="33"/>
      <c r="K69" s="33"/>
      <c r="L69" s="33"/>
      <c r="M69" s="35"/>
      <c r="N69" s="35"/>
      <c r="O69" s="36"/>
      <c r="P69" s="37"/>
      <c r="Q69" s="38"/>
      <c r="R69" s="39"/>
      <c r="S69" s="40"/>
      <c r="T69" s="41"/>
      <c r="U69" s="42"/>
      <c r="V69" s="43"/>
      <c r="W69" s="33"/>
      <c r="X69" s="33"/>
      <c r="Y69" s="33"/>
      <c r="Z69" s="33"/>
    </row>
    <row r="70" customFormat="false" ht="15.75" hidden="false" customHeight="true" outlineLevel="0" collapsed="false">
      <c r="A70" s="33"/>
      <c r="B70" s="33"/>
      <c r="C70" s="33"/>
      <c r="D70" s="33"/>
      <c r="E70" s="33"/>
      <c r="F70" s="33"/>
      <c r="G70" s="33"/>
      <c r="H70" s="33"/>
      <c r="I70" s="33"/>
      <c r="J70" s="33"/>
      <c r="K70" s="33"/>
      <c r="L70" s="33"/>
      <c r="M70" s="35"/>
      <c r="N70" s="35"/>
      <c r="O70" s="36"/>
      <c r="P70" s="37"/>
      <c r="Q70" s="38"/>
      <c r="R70" s="39"/>
      <c r="S70" s="40"/>
      <c r="T70" s="41"/>
      <c r="U70" s="42"/>
      <c r="V70" s="43"/>
      <c r="W70" s="33"/>
      <c r="X70" s="33"/>
      <c r="Y70" s="33"/>
      <c r="Z70" s="33"/>
    </row>
    <row r="71" customFormat="false" ht="15.75" hidden="false" customHeight="true" outlineLevel="0" collapsed="false">
      <c r="A71" s="33"/>
      <c r="B71" s="33"/>
      <c r="C71" s="33"/>
      <c r="D71" s="33"/>
      <c r="E71" s="33"/>
      <c r="F71" s="33"/>
      <c r="G71" s="33"/>
      <c r="H71" s="33"/>
      <c r="I71" s="33"/>
      <c r="J71" s="33"/>
      <c r="K71" s="33"/>
      <c r="L71" s="33"/>
      <c r="M71" s="35"/>
      <c r="N71" s="35"/>
      <c r="O71" s="36"/>
      <c r="P71" s="37"/>
      <c r="Q71" s="38"/>
      <c r="R71" s="39"/>
      <c r="S71" s="40"/>
      <c r="T71" s="41"/>
      <c r="U71" s="42"/>
      <c r="V71" s="43"/>
      <c r="W71" s="33"/>
      <c r="X71" s="33"/>
      <c r="Y71" s="33"/>
      <c r="Z71" s="33"/>
    </row>
    <row r="72" customFormat="false" ht="15.75" hidden="false" customHeight="true" outlineLevel="0" collapsed="false">
      <c r="A72" s="33"/>
      <c r="B72" s="33"/>
      <c r="C72" s="33"/>
      <c r="D72" s="33"/>
      <c r="E72" s="33"/>
      <c r="F72" s="33"/>
      <c r="G72" s="33"/>
      <c r="H72" s="33"/>
      <c r="I72" s="33"/>
      <c r="J72" s="33"/>
      <c r="K72" s="33"/>
      <c r="L72" s="33"/>
      <c r="M72" s="35"/>
      <c r="N72" s="35"/>
      <c r="O72" s="36"/>
      <c r="P72" s="37"/>
      <c r="Q72" s="38"/>
      <c r="R72" s="39"/>
      <c r="S72" s="40"/>
      <c r="T72" s="41"/>
      <c r="U72" s="42"/>
      <c r="V72" s="43"/>
      <c r="W72" s="33"/>
      <c r="X72" s="33"/>
      <c r="Y72" s="33"/>
      <c r="Z72" s="33"/>
    </row>
    <row r="73" customFormat="false" ht="15.75" hidden="false" customHeight="true" outlineLevel="0" collapsed="false">
      <c r="A73" s="33"/>
      <c r="B73" s="33"/>
      <c r="C73" s="33"/>
      <c r="D73" s="33"/>
      <c r="E73" s="33"/>
      <c r="F73" s="33"/>
      <c r="G73" s="33"/>
      <c r="H73" s="33"/>
      <c r="I73" s="33"/>
      <c r="J73" s="33"/>
      <c r="K73" s="33"/>
      <c r="L73" s="33"/>
      <c r="M73" s="35"/>
      <c r="N73" s="35"/>
      <c r="O73" s="36"/>
      <c r="P73" s="37"/>
      <c r="Q73" s="38"/>
      <c r="R73" s="39"/>
      <c r="S73" s="40"/>
      <c r="T73" s="41"/>
      <c r="U73" s="42"/>
      <c r="V73" s="43"/>
      <c r="W73" s="33"/>
      <c r="X73" s="33"/>
      <c r="Y73" s="33"/>
      <c r="Z73" s="33"/>
    </row>
    <row r="74" customFormat="false" ht="15.75" hidden="false" customHeight="true" outlineLevel="0" collapsed="false">
      <c r="A74" s="33"/>
      <c r="B74" s="33"/>
      <c r="C74" s="33"/>
      <c r="D74" s="33"/>
      <c r="E74" s="33"/>
      <c r="F74" s="33"/>
      <c r="G74" s="33"/>
      <c r="H74" s="33"/>
      <c r="I74" s="33"/>
      <c r="J74" s="33"/>
      <c r="K74" s="33"/>
      <c r="L74" s="33"/>
      <c r="M74" s="35"/>
      <c r="N74" s="35"/>
      <c r="O74" s="36"/>
      <c r="P74" s="37"/>
      <c r="Q74" s="38"/>
      <c r="R74" s="39"/>
      <c r="S74" s="40"/>
      <c r="T74" s="41"/>
      <c r="U74" s="42"/>
      <c r="V74" s="43"/>
      <c r="W74" s="33"/>
      <c r="X74" s="33"/>
      <c r="Y74" s="33"/>
      <c r="Z74" s="33"/>
    </row>
    <row r="75" customFormat="false" ht="15.75" hidden="false" customHeight="true" outlineLevel="0" collapsed="false">
      <c r="A75" s="33"/>
      <c r="B75" s="33"/>
      <c r="C75" s="33"/>
      <c r="D75" s="33"/>
      <c r="E75" s="33"/>
      <c r="F75" s="33"/>
      <c r="G75" s="33"/>
      <c r="H75" s="33"/>
      <c r="I75" s="33"/>
      <c r="J75" s="33"/>
      <c r="K75" s="33"/>
      <c r="L75" s="33"/>
      <c r="M75" s="35"/>
      <c r="N75" s="35"/>
      <c r="O75" s="36"/>
      <c r="P75" s="37"/>
      <c r="Q75" s="38"/>
      <c r="R75" s="39"/>
      <c r="S75" s="40"/>
      <c r="T75" s="41"/>
      <c r="U75" s="42"/>
      <c r="V75" s="43"/>
      <c r="W75" s="33"/>
      <c r="X75" s="33"/>
      <c r="Y75" s="33"/>
      <c r="Z75" s="33"/>
    </row>
    <row r="76" customFormat="false" ht="15.75" hidden="false" customHeight="true" outlineLevel="0" collapsed="false">
      <c r="A76" s="33"/>
      <c r="B76" s="33"/>
      <c r="C76" s="33"/>
      <c r="D76" s="33"/>
      <c r="E76" s="33"/>
      <c r="F76" s="33"/>
      <c r="G76" s="33"/>
      <c r="H76" s="33"/>
      <c r="I76" s="33"/>
      <c r="J76" s="33"/>
      <c r="K76" s="33"/>
      <c r="L76" s="33"/>
      <c r="M76" s="35"/>
      <c r="N76" s="35"/>
      <c r="O76" s="36"/>
      <c r="P76" s="37"/>
      <c r="Q76" s="38"/>
      <c r="R76" s="39"/>
      <c r="S76" s="40"/>
      <c r="T76" s="41"/>
      <c r="U76" s="42"/>
      <c r="V76" s="43"/>
      <c r="W76" s="33"/>
      <c r="X76" s="33"/>
      <c r="Y76" s="33"/>
      <c r="Z76" s="33"/>
    </row>
    <row r="77" customFormat="false" ht="15.75" hidden="false" customHeight="true" outlineLevel="0" collapsed="false">
      <c r="A77" s="33"/>
      <c r="B77" s="33"/>
      <c r="C77" s="33"/>
      <c r="D77" s="33"/>
      <c r="E77" s="33"/>
      <c r="F77" s="33"/>
      <c r="G77" s="33"/>
      <c r="H77" s="33"/>
      <c r="I77" s="33"/>
      <c r="J77" s="33"/>
      <c r="K77" s="33"/>
      <c r="L77" s="33"/>
      <c r="M77" s="35"/>
      <c r="N77" s="35"/>
      <c r="O77" s="36"/>
      <c r="P77" s="37"/>
      <c r="Q77" s="38"/>
      <c r="R77" s="39"/>
      <c r="S77" s="40"/>
      <c r="T77" s="41"/>
      <c r="U77" s="42"/>
      <c r="V77" s="43"/>
      <c r="W77" s="33"/>
      <c r="X77" s="33"/>
      <c r="Y77" s="33"/>
      <c r="Z77" s="33"/>
    </row>
    <row r="78" customFormat="false" ht="15.75" hidden="false" customHeight="true" outlineLevel="0" collapsed="false">
      <c r="A78" s="33"/>
      <c r="B78" s="33"/>
      <c r="C78" s="33"/>
      <c r="D78" s="33"/>
      <c r="E78" s="33"/>
      <c r="F78" s="33"/>
      <c r="G78" s="33"/>
      <c r="H78" s="33"/>
      <c r="I78" s="33"/>
      <c r="J78" s="33"/>
      <c r="K78" s="33"/>
      <c r="L78" s="33"/>
      <c r="M78" s="35"/>
      <c r="N78" s="35"/>
      <c r="O78" s="36"/>
      <c r="P78" s="37"/>
      <c r="Q78" s="38"/>
      <c r="R78" s="39"/>
      <c r="S78" s="40"/>
      <c r="T78" s="41"/>
      <c r="U78" s="42"/>
      <c r="V78" s="43"/>
      <c r="W78" s="33"/>
      <c r="X78" s="33"/>
      <c r="Y78" s="33"/>
      <c r="Z78" s="33"/>
    </row>
    <row r="79" customFormat="false" ht="15.75" hidden="false" customHeight="true" outlineLevel="0" collapsed="false">
      <c r="A79" s="33"/>
      <c r="B79" s="33"/>
      <c r="C79" s="33"/>
      <c r="D79" s="33"/>
      <c r="E79" s="33"/>
      <c r="F79" s="33"/>
      <c r="G79" s="33"/>
      <c r="H79" s="33"/>
      <c r="I79" s="33"/>
      <c r="J79" s="33"/>
      <c r="K79" s="33"/>
      <c r="L79" s="33"/>
      <c r="M79" s="35"/>
      <c r="N79" s="35"/>
      <c r="O79" s="36"/>
      <c r="P79" s="37"/>
      <c r="Q79" s="38"/>
      <c r="R79" s="39"/>
      <c r="S79" s="40"/>
      <c r="T79" s="41"/>
      <c r="U79" s="42"/>
      <c r="V79" s="43"/>
      <c r="W79" s="33"/>
      <c r="X79" s="33"/>
      <c r="Y79" s="33"/>
      <c r="Z79" s="33"/>
    </row>
    <row r="80" customFormat="false" ht="15.75" hidden="false" customHeight="true" outlineLevel="0" collapsed="false">
      <c r="A80" s="33"/>
      <c r="B80" s="33"/>
      <c r="C80" s="33"/>
      <c r="D80" s="33"/>
      <c r="E80" s="33"/>
      <c r="F80" s="33"/>
      <c r="G80" s="33"/>
      <c r="H80" s="33"/>
      <c r="I80" s="33"/>
      <c r="J80" s="33"/>
      <c r="K80" s="33"/>
      <c r="L80" s="33"/>
      <c r="M80" s="35"/>
      <c r="N80" s="35"/>
      <c r="O80" s="36"/>
      <c r="P80" s="37"/>
      <c r="Q80" s="38"/>
      <c r="R80" s="39"/>
      <c r="S80" s="40"/>
      <c r="T80" s="41"/>
      <c r="U80" s="42"/>
      <c r="V80" s="43"/>
      <c r="W80" s="33"/>
      <c r="X80" s="33"/>
      <c r="Y80" s="33"/>
      <c r="Z80" s="33"/>
    </row>
    <row r="81" customFormat="false" ht="15.75" hidden="false" customHeight="true" outlineLevel="0" collapsed="false">
      <c r="A81" s="33"/>
      <c r="B81" s="33"/>
      <c r="C81" s="33"/>
      <c r="D81" s="33"/>
      <c r="E81" s="33"/>
      <c r="F81" s="33"/>
      <c r="G81" s="33"/>
      <c r="H81" s="33"/>
      <c r="I81" s="33"/>
      <c r="J81" s="33"/>
      <c r="K81" s="33"/>
      <c r="L81" s="33"/>
      <c r="M81" s="35"/>
      <c r="N81" s="35"/>
      <c r="O81" s="36"/>
      <c r="P81" s="37"/>
      <c r="Q81" s="38"/>
      <c r="R81" s="39"/>
      <c r="S81" s="40"/>
      <c r="T81" s="41"/>
      <c r="U81" s="42"/>
      <c r="V81" s="43"/>
      <c r="W81" s="33"/>
      <c r="X81" s="33"/>
      <c r="Y81" s="33"/>
      <c r="Z81" s="33"/>
    </row>
    <row r="82" customFormat="false" ht="15.75" hidden="false" customHeight="true" outlineLevel="0" collapsed="false">
      <c r="A82" s="33"/>
      <c r="B82" s="33"/>
      <c r="C82" s="33"/>
      <c r="D82" s="33"/>
      <c r="E82" s="33"/>
      <c r="F82" s="33"/>
      <c r="G82" s="33"/>
      <c r="H82" s="33"/>
      <c r="I82" s="33"/>
      <c r="J82" s="33"/>
      <c r="K82" s="33"/>
      <c r="L82" s="33"/>
      <c r="M82" s="35"/>
      <c r="N82" s="35"/>
      <c r="O82" s="36"/>
      <c r="P82" s="37"/>
      <c r="Q82" s="38"/>
      <c r="R82" s="39"/>
      <c r="S82" s="40"/>
      <c r="T82" s="41"/>
      <c r="U82" s="42"/>
      <c r="V82" s="43"/>
      <c r="W82" s="33"/>
      <c r="X82" s="33"/>
      <c r="Y82" s="33"/>
      <c r="Z82" s="33"/>
    </row>
    <row r="83" customFormat="false" ht="15.75" hidden="false" customHeight="true" outlineLevel="0" collapsed="false">
      <c r="A83" s="33"/>
      <c r="B83" s="33"/>
      <c r="C83" s="33"/>
      <c r="D83" s="33"/>
      <c r="E83" s="33"/>
      <c r="F83" s="33"/>
      <c r="G83" s="33"/>
      <c r="H83" s="33"/>
      <c r="I83" s="33"/>
      <c r="J83" s="33"/>
      <c r="K83" s="33"/>
      <c r="L83" s="33"/>
      <c r="M83" s="35"/>
      <c r="N83" s="35"/>
      <c r="O83" s="36"/>
      <c r="P83" s="37"/>
      <c r="Q83" s="38"/>
      <c r="R83" s="39"/>
      <c r="S83" s="40"/>
      <c r="T83" s="41"/>
      <c r="U83" s="42"/>
      <c r="V83" s="43"/>
      <c r="W83" s="33"/>
      <c r="X83" s="33"/>
      <c r="Y83" s="33"/>
      <c r="Z83" s="33"/>
    </row>
    <row r="84" customFormat="false" ht="15.75" hidden="false" customHeight="true" outlineLevel="0" collapsed="false">
      <c r="A84" s="33"/>
      <c r="B84" s="33"/>
      <c r="C84" s="33"/>
      <c r="D84" s="33"/>
      <c r="E84" s="33"/>
      <c r="F84" s="33"/>
      <c r="G84" s="33"/>
      <c r="H84" s="33"/>
      <c r="I84" s="33"/>
      <c r="J84" s="33"/>
      <c r="K84" s="33"/>
      <c r="L84" s="33"/>
      <c r="M84" s="35"/>
      <c r="N84" s="35"/>
      <c r="O84" s="36"/>
      <c r="P84" s="37"/>
      <c r="Q84" s="38"/>
      <c r="R84" s="39"/>
      <c r="S84" s="40"/>
      <c r="T84" s="41"/>
      <c r="U84" s="42"/>
      <c r="V84" s="43"/>
      <c r="W84" s="33"/>
      <c r="X84" s="33"/>
      <c r="Y84" s="33"/>
      <c r="Z84" s="33"/>
    </row>
    <row r="85" customFormat="false" ht="15.75" hidden="false" customHeight="true" outlineLevel="0" collapsed="false">
      <c r="A85" s="33"/>
      <c r="B85" s="33"/>
      <c r="C85" s="33"/>
      <c r="D85" s="33"/>
      <c r="E85" s="33"/>
      <c r="F85" s="33"/>
      <c r="G85" s="33"/>
      <c r="H85" s="33"/>
      <c r="I85" s="33"/>
      <c r="J85" s="33"/>
      <c r="K85" s="33"/>
      <c r="L85" s="33"/>
      <c r="M85" s="35"/>
      <c r="N85" s="35"/>
      <c r="O85" s="36"/>
      <c r="P85" s="37"/>
      <c r="Q85" s="38"/>
      <c r="R85" s="39"/>
      <c r="S85" s="40"/>
      <c r="T85" s="41"/>
      <c r="U85" s="42"/>
      <c r="V85" s="43"/>
      <c r="W85" s="33"/>
      <c r="X85" s="33"/>
      <c r="Y85" s="33"/>
      <c r="Z85" s="33"/>
    </row>
    <row r="86" customFormat="false" ht="15.75" hidden="false" customHeight="true" outlineLevel="0" collapsed="false">
      <c r="A86" s="33"/>
      <c r="B86" s="33"/>
      <c r="C86" s="33"/>
      <c r="D86" s="33"/>
      <c r="E86" s="33"/>
      <c r="F86" s="33"/>
      <c r="G86" s="33"/>
      <c r="H86" s="33"/>
      <c r="I86" s="33"/>
      <c r="J86" s="33"/>
      <c r="K86" s="33"/>
      <c r="L86" s="33"/>
      <c r="M86" s="35"/>
      <c r="N86" s="35"/>
      <c r="O86" s="36"/>
      <c r="P86" s="37"/>
      <c r="Q86" s="38"/>
      <c r="R86" s="39"/>
      <c r="S86" s="40"/>
      <c r="T86" s="41"/>
      <c r="U86" s="42"/>
      <c r="V86" s="43"/>
      <c r="W86" s="33"/>
      <c r="X86" s="33"/>
      <c r="Y86" s="33"/>
      <c r="Z86" s="33"/>
    </row>
    <row r="87" customFormat="false" ht="15.75" hidden="false" customHeight="true" outlineLevel="0" collapsed="false">
      <c r="A87" s="33"/>
      <c r="B87" s="33"/>
      <c r="C87" s="33"/>
      <c r="D87" s="33"/>
      <c r="E87" s="33"/>
      <c r="F87" s="33"/>
      <c r="G87" s="33"/>
      <c r="H87" s="33"/>
      <c r="I87" s="33"/>
      <c r="J87" s="33"/>
      <c r="K87" s="33"/>
      <c r="L87" s="33"/>
      <c r="M87" s="35"/>
      <c r="N87" s="35"/>
      <c r="O87" s="36"/>
      <c r="P87" s="37"/>
      <c r="Q87" s="38"/>
      <c r="R87" s="39"/>
      <c r="S87" s="40"/>
      <c r="T87" s="41"/>
      <c r="U87" s="42"/>
      <c r="V87" s="43"/>
      <c r="W87" s="33"/>
      <c r="X87" s="33"/>
      <c r="Y87" s="33"/>
      <c r="Z87" s="33"/>
    </row>
    <row r="88" customFormat="false" ht="15.75" hidden="false" customHeight="true" outlineLevel="0" collapsed="false">
      <c r="A88" s="33"/>
      <c r="B88" s="33"/>
      <c r="C88" s="33"/>
      <c r="D88" s="33"/>
      <c r="E88" s="33"/>
      <c r="F88" s="33"/>
      <c r="G88" s="33"/>
      <c r="H88" s="33"/>
      <c r="I88" s="33"/>
      <c r="J88" s="33"/>
      <c r="K88" s="33"/>
      <c r="L88" s="33"/>
      <c r="M88" s="35"/>
      <c r="N88" s="35"/>
      <c r="O88" s="36"/>
      <c r="P88" s="37"/>
      <c r="Q88" s="38"/>
      <c r="R88" s="39"/>
      <c r="S88" s="40"/>
      <c r="T88" s="41"/>
      <c r="U88" s="42"/>
      <c r="V88" s="43"/>
      <c r="W88" s="33"/>
      <c r="X88" s="33"/>
      <c r="Y88" s="33"/>
      <c r="Z88" s="33"/>
    </row>
    <row r="89" customFormat="false" ht="15.75" hidden="false" customHeight="true" outlineLevel="0" collapsed="false">
      <c r="A89" s="33"/>
      <c r="B89" s="33"/>
      <c r="C89" s="33"/>
      <c r="D89" s="33"/>
      <c r="E89" s="33"/>
      <c r="F89" s="33"/>
      <c r="G89" s="33"/>
      <c r="H89" s="33"/>
      <c r="I89" s="33"/>
      <c r="J89" s="33"/>
      <c r="K89" s="33"/>
      <c r="L89" s="33"/>
      <c r="M89" s="35"/>
      <c r="N89" s="35"/>
      <c r="O89" s="36"/>
      <c r="P89" s="37"/>
      <c r="Q89" s="38"/>
      <c r="R89" s="39"/>
      <c r="S89" s="40"/>
      <c r="T89" s="41"/>
      <c r="U89" s="42"/>
      <c r="V89" s="43"/>
      <c r="W89" s="33"/>
      <c r="X89" s="33"/>
      <c r="Y89" s="33"/>
      <c r="Z89" s="33"/>
    </row>
    <row r="90" customFormat="false" ht="15.75" hidden="false" customHeight="true" outlineLevel="0" collapsed="false">
      <c r="A90" s="33"/>
      <c r="B90" s="33"/>
      <c r="C90" s="33"/>
      <c r="D90" s="33"/>
      <c r="E90" s="33"/>
      <c r="F90" s="33"/>
      <c r="G90" s="33"/>
      <c r="H90" s="33"/>
      <c r="I90" s="33"/>
      <c r="J90" s="33"/>
      <c r="K90" s="33"/>
      <c r="L90" s="33"/>
      <c r="M90" s="35"/>
      <c r="N90" s="35"/>
      <c r="O90" s="36"/>
      <c r="P90" s="37"/>
      <c r="Q90" s="38"/>
      <c r="R90" s="39"/>
      <c r="S90" s="40"/>
      <c r="T90" s="41"/>
      <c r="U90" s="42"/>
      <c r="V90" s="43"/>
      <c r="W90" s="33"/>
      <c r="X90" s="33"/>
      <c r="Y90" s="33"/>
      <c r="Z90" s="33"/>
    </row>
    <row r="91" customFormat="false" ht="15.75" hidden="false" customHeight="true" outlineLevel="0" collapsed="false">
      <c r="A91" s="33"/>
      <c r="B91" s="33"/>
      <c r="C91" s="33"/>
      <c r="D91" s="33"/>
      <c r="E91" s="33"/>
      <c r="F91" s="33"/>
      <c r="G91" s="33"/>
      <c r="H91" s="33"/>
      <c r="I91" s="33"/>
      <c r="J91" s="33"/>
      <c r="K91" s="33"/>
      <c r="L91" s="33"/>
      <c r="M91" s="35"/>
      <c r="N91" s="35"/>
      <c r="O91" s="36"/>
      <c r="P91" s="37"/>
      <c r="Q91" s="38"/>
      <c r="R91" s="39"/>
      <c r="S91" s="40"/>
      <c r="T91" s="41"/>
      <c r="U91" s="42"/>
      <c r="V91" s="43"/>
      <c r="W91" s="33"/>
      <c r="X91" s="33"/>
      <c r="Y91" s="33"/>
      <c r="Z91" s="33"/>
    </row>
    <row r="92" customFormat="false" ht="15.75" hidden="false" customHeight="true" outlineLevel="0" collapsed="false">
      <c r="A92" s="33"/>
      <c r="B92" s="33"/>
      <c r="C92" s="33"/>
      <c r="D92" s="33"/>
      <c r="E92" s="33"/>
      <c r="F92" s="33"/>
      <c r="G92" s="33"/>
      <c r="H92" s="33"/>
      <c r="I92" s="33"/>
      <c r="J92" s="33"/>
      <c r="K92" s="33"/>
      <c r="L92" s="33"/>
      <c r="M92" s="35"/>
      <c r="N92" s="35"/>
      <c r="O92" s="36"/>
      <c r="P92" s="37"/>
      <c r="Q92" s="38"/>
      <c r="R92" s="39"/>
      <c r="S92" s="40"/>
      <c r="T92" s="41"/>
      <c r="U92" s="42"/>
      <c r="V92" s="43"/>
      <c r="W92" s="33"/>
      <c r="X92" s="33"/>
      <c r="Y92" s="33"/>
      <c r="Z92" s="33"/>
    </row>
    <row r="93" customFormat="false" ht="15.75" hidden="false" customHeight="true" outlineLevel="0" collapsed="false">
      <c r="A93" s="33"/>
      <c r="B93" s="33"/>
      <c r="C93" s="33"/>
      <c r="D93" s="33"/>
      <c r="E93" s="33"/>
      <c r="F93" s="33"/>
      <c r="G93" s="33"/>
      <c r="H93" s="33"/>
      <c r="I93" s="33"/>
      <c r="J93" s="33"/>
      <c r="K93" s="33"/>
      <c r="L93" s="33"/>
      <c r="M93" s="35"/>
      <c r="N93" s="35"/>
      <c r="O93" s="36"/>
      <c r="P93" s="37"/>
      <c r="Q93" s="38"/>
      <c r="R93" s="39"/>
      <c r="S93" s="40"/>
      <c r="T93" s="41"/>
      <c r="U93" s="42"/>
      <c r="V93" s="43"/>
      <c r="W93" s="33"/>
      <c r="X93" s="33"/>
      <c r="Y93" s="33"/>
      <c r="Z93" s="33"/>
    </row>
    <row r="94" customFormat="false" ht="15.75" hidden="false" customHeight="true" outlineLevel="0" collapsed="false">
      <c r="A94" s="33"/>
      <c r="B94" s="33"/>
      <c r="C94" s="33"/>
      <c r="D94" s="33"/>
      <c r="E94" s="33"/>
      <c r="F94" s="33"/>
      <c r="G94" s="33"/>
      <c r="H94" s="33"/>
      <c r="I94" s="33"/>
      <c r="J94" s="33"/>
      <c r="K94" s="33"/>
      <c r="L94" s="33"/>
      <c r="M94" s="35"/>
      <c r="N94" s="35"/>
      <c r="O94" s="36"/>
      <c r="P94" s="37"/>
      <c r="Q94" s="38"/>
      <c r="R94" s="39"/>
      <c r="S94" s="40"/>
      <c r="T94" s="41"/>
      <c r="U94" s="42"/>
      <c r="V94" s="43"/>
      <c r="W94" s="33"/>
      <c r="X94" s="33"/>
      <c r="Y94" s="33"/>
      <c r="Z94" s="33"/>
    </row>
    <row r="95" customFormat="false" ht="15.75" hidden="false" customHeight="true" outlineLevel="0" collapsed="false">
      <c r="A95" s="33"/>
      <c r="B95" s="33"/>
      <c r="C95" s="33"/>
      <c r="D95" s="33"/>
      <c r="E95" s="33"/>
      <c r="F95" s="33"/>
      <c r="G95" s="33"/>
      <c r="H95" s="33"/>
      <c r="I95" s="33"/>
      <c r="J95" s="33"/>
      <c r="K95" s="33"/>
      <c r="L95" s="33"/>
      <c r="M95" s="35"/>
      <c r="N95" s="35"/>
      <c r="O95" s="36"/>
      <c r="P95" s="37"/>
      <c r="Q95" s="38"/>
      <c r="R95" s="39"/>
      <c r="S95" s="40"/>
      <c r="T95" s="41"/>
      <c r="U95" s="42"/>
      <c r="V95" s="43"/>
      <c r="W95" s="33"/>
      <c r="X95" s="33"/>
      <c r="Y95" s="33"/>
      <c r="Z95" s="33"/>
    </row>
    <row r="96" customFormat="false" ht="15.75" hidden="false" customHeight="true" outlineLevel="0" collapsed="false">
      <c r="A96" s="33"/>
      <c r="B96" s="33"/>
      <c r="C96" s="33"/>
      <c r="D96" s="33"/>
      <c r="E96" s="33"/>
      <c r="F96" s="33"/>
      <c r="G96" s="33"/>
      <c r="H96" s="33"/>
      <c r="I96" s="33"/>
      <c r="J96" s="33"/>
      <c r="K96" s="33"/>
      <c r="L96" s="33"/>
      <c r="M96" s="35"/>
      <c r="N96" s="35"/>
      <c r="O96" s="36"/>
      <c r="P96" s="37"/>
      <c r="Q96" s="38"/>
      <c r="R96" s="39"/>
      <c r="S96" s="40"/>
      <c r="T96" s="41"/>
      <c r="U96" s="42"/>
      <c r="V96" s="43"/>
      <c r="W96" s="33"/>
      <c r="X96" s="33"/>
      <c r="Y96" s="33"/>
      <c r="Z96" s="33"/>
    </row>
    <row r="97" customFormat="false" ht="15.75" hidden="false" customHeight="true" outlineLevel="0" collapsed="false">
      <c r="A97" s="33"/>
      <c r="B97" s="33"/>
      <c r="C97" s="33"/>
      <c r="D97" s="33"/>
      <c r="E97" s="33"/>
      <c r="F97" s="33"/>
      <c r="G97" s="33"/>
      <c r="H97" s="33"/>
      <c r="I97" s="33"/>
      <c r="J97" s="33"/>
      <c r="K97" s="33"/>
      <c r="L97" s="33"/>
      <c r="M97" s="35"/>
      <c r="N97" s="35"/>
      <c r="O97" s="36"/>
      <c r="P97" s="37"/>
      <c r="Q97" s="38"/>
      <c r="R97" s="39"/>
      <c r="S97" s="40"/>
      <c r="T97" s="41"/>
      <c r="U97" s="42"/>
      <c r="V97" s="43"/>
      <c r="W97" s="33"/>
      <c r="X97" s="33"/>
      <c r="Y97" s="33"/>
      <c r="Z97" s="33"/>
    </row>
    <row r="98" customFormat="false" ht="15.75" hidden="false" customHeight="true" outlineLevel="0" collapsed="false">
      <c r="A98" s="33"/>
      <c r="B98" s="33"/>
      <c r="C98" s="33"/>
      <c r="D98" s="33"/>
      <c r="E98" s="33"/>
      <c r="F98" s="33"/>
      <c r="G98" s="33"/>
      <c r="H98" s="33"/>
      <c r="I98" s="33"/>
      <c r="J98" s="33"/>
      <c r="K98" s="33"/>
      <c r="L98" s="33"/>
      <c r="M98" s="35"/>
      <c r="N98" s="35"/>
      <c r="O98" s="36"/>
      <c r="P98" s="37"/>
      <c r="Q98" s="38"/>
      <c r="R98" s="39"/>
      <c r="S98" s="40"/>
      <c r="T98" s="41"/>
      <c r="U98" s="42"/>
      <c r="V98" s="43"/>
      <c r="W98" s="33"/>
      <c r="X98" s="33"/>
      <c r="Y98" s="33"/>
      <c r="Z98" s="33"/>
    </row>
    <row r="99" customFormat="false" ht="15.75" hidden="false" customHeight="true" outlineLevel="0" collapsed="false">
      <c r="A99" s="33"/>
      <c r="B99" s="33"/>
      <c r="C99" s="33"/>
      <c r="D99" s="33"/>
      <c r="E99" s="33"/>
      <c r="F99" s="33"/>
      <c r="G99" s="33"/>
      <c r="H99" s="33"/>
      <c r="I99" s="33"/>
      <c r="J99" s="33"/>
      <c r="K99" s="33"/>
      <c r="L99" s="33"/>
      <c r="M99" s="35"/>
      <c r="N99" s="35"/>
      <c r="O99" s="36"/>
      <c r="P99" s="37"/>
      <c r="Q99" s="38"/>
      <c r="R99" s="39"/>
      <c r="S99" s="40"/>
      <c r="T99" s="41"/>
      <c r="U99" s="42"/>
      <c r="V99" s="43"/>
      <c r="W99" s="33"/>
      <c r="X99" s="33"/>
      <c r="Y99" s="33"/>
      <c r="Z99" s="33"/>
    </row>
    <row r="100" customFormat="false" ht="15.75" hidden="false" customHeight="true" outlineLevel="0" collapsed="false">
      <c r="A100" s="33"/>
      <c r="B100" s="33"/>
      <c r="C100" s="33"/>
      <c r="D100" s="33"/>
      <c r="E100" s="33"/>
      <c r="F100" s="33"/>
      <c r="G100" s="33"/>
      <c r="H100" s="33"/>
      <c r="I100" s="33"/>
      <c r="J100" s="33"/>
      <c r="K100" s="33"/>
      <c r="L100" s="33"/>
      <c r="M100" s="35"/>
      <c r="N100" s="35"/>
      <c r="O100" s="36"/>
      <c r="P100" s="37"/>
      <c r="Q100" s="38"/>
      <c r="R100" s="39"/>
      <c r="S100" s="40"/>
      <c r="T100" s="41"/>
      <c r="U100" s="42"/>
      <c r="V100" s="43"/>
      <c r="W100" s="33"/>
      <c r="X100" s="33"/>
      <c r="Y100" s="33"/>
      <c r="Z100" s="33"/>
    </row>
    <row r="101" customFormat="false" ht="15.75" hidden="false" customHeight="true" outlineLevel="0" collapsed="false">
      <c r="A101" s="33"/>
      <c r="B101" s="33"/>
      <c r="C101" s="33"/>
      <c r="D101" s="33"/>
      <c r="E101" s="33"/>
      <c r="F101" s="33"/>
      <c r="G101" s="33"/>
      <c r="H101" s="33"/>
      <c r="I101" s="33"/>
      <c r="J101" s="33"/>
      <c r="K101" s="33"/>
      <c r="L101" s="33"/>
      <c r="M101" s="35"/>
      <c r="N101" s="35"/>
      <c r="O101" s="36"/>
      <c r="P101" s="37"/>
      <c r="Q101" s="38"/>
      <c r="R101" s="39"/>
      <c r="S101" s="40"/>
      <c r="T101" s="41"/>
      <c r="U101" s="42"/>
      <c r="V101" s="43"/>
      <c r="W101" s="33"/>
      <c r="X101" s="33"/>
      <c r="Y101" s="33"/>
      <c r="Z101" s="33"/>
    </row>
    <row r="102" customFormat="false" ht="15.75" hidden="false" customHeight="true" outlineLevel="0" collapsed="false">
      <c r="A102" s="33"/>
      <c r="B102" s="33"/>
      <c r="C102" s="33"/>
      <c r="D102" s="33"/>
      <c r="E102" s="33"/>
      <c r="F102" s="33"/>
      <c r="G102" s="33"/>
      <c r="H102" s="33"/>
      <c r="I102" s="33"/>
      <c r="J102" s="33"/>
      <c r="K102" s="33"/>
      <c r="L102" s="33"/>
      <c r="M102" s="35"/>
      <c r="N102" s="35"/>
      <c r="O102" s="36"/>
      <c r="P102" s="37"/>
      <c r="Q102" s="38"/>
      <c r="R102" s="39"/>
      <c r="S102" s="40"/>
      <c r="T102" s="41"/>
      <c r="U102" s="42"/>
      <c r="V102" s="43"/>
      <c r="W102" s="33"/>
      <c r="X102" s="33"/>
      <c r="Y102" s="33"/>
      <c r="Z102" s="33"/>
    </row>
    <row r="103" customFormat="false" ht="15.75" hidden="false" customHeight="true" outlineLevel="0" collapsed="false">
      <c r="A103" s="33"/>
      <c r="B103" s="33"/>
      <c r="C103" s="33"/>
      <c r="D103" s="33"/>
      <c r="E103" s="33"/>
      <c r="F103" s="33"/>
      <c r="G103" s="33"/>
      <c r="H103" s="33"/>
      <c r="I103" s="33"/>
      <c r="J103" s="33"/>
      <c r="K103" s="33"/>
      <c r="L103" s="33"/>
      <c r="M103" s="35"/>
      <c r="N103" s="35"/>
      <c r="O103" s="36"/>
      <c r="P103" s="37"/>
      <c r="Q103" s="38"/>
      <c r="R103" s="39"/>
      <c r="S103" s="40"/>
      <c r="T103" s="41"/>
      <c r="U103" s="42"/>
      <c r="V103" s="43"/>
      <c r="W103" s="33"/>
      <c r="X103" s="33"/>
      <c r="Y103" s="33"/>
      <c r="Z103" s="33"/>
    </row>
    <row r="104" customFormat="false" ht="15.75" hidden="false" customHeight="true" outlineLevel="0" collapsed="false">
      <c r="A104" s="33"/>
      <c r="B104" s="33"/>
      <c r="C104" s="33"/>
      <c r="D104" s="33"/>
      <c r="E104" s="33"/>
      <c r="F104" s="33"/>
      <c r="G104" s="33"/>
      <c r="H104" s="33"/>
      <c r="I104" s="33"/>
      <c r="J104" s="33"/>
      <c r="K104" s="33"/>
      <c r="L104" s="33"/>
      <c r="M104" s="35"/>
      <c r="N104" s="35"/>
      <c r="O104" s="36"/>
      <c r="P104" s="37"/>
      <c r="Q104" s="38"/>
      <c r="R104" s="39"/>
      <c r="S104" s="40"/>
      <c r="T104" s="41"/>
      <c r="U104" s="42"/>
      <c r="V104" s="43"/>
      <c r="W104" s="33"/>
      <c r="X104" s="33"/>
      <c r="Y104" s="33"/>
      <c r="Z104" s="33"/>
    </row>
    <row r="105" customFormat="false" ht="15.75" hidden="false" customHeight="true" outlineLevel="0" collapsed="false">
      <c r="A105" s="33"/>
      <c r="B105" s="33"/>
      <c r="C105" s="33"/>
      <c r="D105" s="33"/>
      <c r="E105" s="33"/>
      <c r="F105" s="33"/>
      <c r="G105" s="33"/>
      <c r="H105" s="33"/>
      <c r="I105" s="33"/>
      <c r="J105" s="33"/>
      <c r="K105" s="33"/>
      <c r="L105" s="33"/>
      <c r="M105" s="35"/>
      <c r="N105" s="35"/>
      <c r="O105" s="36"/>
      <c r="P105" s="37"/>
      <c r="Q105" s="38"/>
      <c r="R105" s="39"/>
      <c r="S105" s="40"/>
      <c r="T105" s="41"/>
      <c r="U105" s="42"/>
      <c r="V105" s="43"/>
      <c r="W105" s="33"/>
      <c r="X105" s="33"/>
      <c r="Y105" s="33"/>
      <c r="Z105" s="33"/>
    </row>
    <row r="106" customFormat="false" ht="15.75" hidden="false" customHeight="true" outlineLevel="0" collapsed="false">
      <c r="A106" s="33"/>
      <c r="B106" s="33"/>
      <c r="C106" s="33"/>
      <c r="D106" s="33"/>
      <c r="E106" s="33"/>
      <c r="F106" s="33"/>
      <c r="G106" s="33"/>
      <c r="H106" s="33"/>
      <c r="I106" s="33"/>
      <c r="J106" s="33"/>
      <c r="K106" s="33"/>
      <c r="L106" s="33"/>
      <c r="M106" s="35"/>
      <c r="N106" s="35"/>
      <c r="O106" s="36"/>
      <c r="P106" s="37"/>
      <c r="Q106" s="38"/>
      <c r="R106" s="39"/>
      <c r="S106" s="40"/>
      <c r="T106" s="41"/>
      <c r="U106" s="42"/>
      <c r="V106" s="43"/>
      <c r="W106" s="33"/>
      <c r="X106" s="33"/>
      <c r="Y106" s="33"/>
      <c r="Z106" s="33"/>
    </row>
    <row r="107" customFormat="false" ht="15.75" hidden="false" customHeight="true" outlineLevel="0" collapsed="false">
      <c r="A107" s="33"/>
      <c r="B107" s="33"/>
      <c r="C107" s="33"/>
      <c r="D107" s="33"/>
      <c r="E107" s="33"/>
      <c r="F107" s="33"/>
      <c r="G107" s="33"/>
      <c r="H107" s="33"/>
      <c r="I107" s="33"/>
      <c r="J107" s="33"/>
      <c r="K107" s="33"/>
      <c r="L107" s="33"/>
      <c r="M107" s="35"/>
      <c r="N107" s="35"/>
      <c r="O107" s="36"/>
      <c r="P107" s="37"/>
      <c r="Q107" s="38"/>
      <c r="R107" s="39"/>
      <c r="S107" s="40"/>
      <c r="T107" s="41"/>
      <c r="U107" s="42"/>
      <c r="V107" s="43"/>
      <c r="W107" s="33"/>
      <c r="X107" s="33"/>
      <c r="Y107" s="33"/>
      <c r="Z107" s="33"/>
    </row>
    <row r="108" customFormat="false" ht="15.75" hidden="false" customHeight="true" outlineLevel="0" collapsed="false">
      <c r="A108" s="33"/>
      <c r="B108" s="33"/>
      <c r="C108" s="33"/>
      <c r="D108" s="33"/>
      <c r="E108" s="33"/>
      <c r="F108" s="33"/>
      <c r="G108" s="33"/>
      <c r="H108" s="33"/>
      <c r="I108" s="33"/>
      <c r="J108" s="33"/>
      <c r="K108" s="33"/>
      <c r="L108" s="33"/>
      <c r="M108" s="35"/>
      <c r="N108" s="35"/>
      <c r="O108" s="36"/>
      <c r="P108" s="37"/>
      <c r="Q108" s="38"/>
      <c r="R108" s="39"/>
      <c r="S108" s="40"/>
      <c r="T108" s="41"/>
      <c r="U108" s="42"/>
      <c r="V108" s="43"/>
      <c r="W108" s="33"/>
      <c r="X108" s="33"/>
      <c r="Y108" s="33"/>
      <c r="Z108" s="33"/>
    </row>
    <row r="109" customFormat="false" ht="15.75" hidden="false" customHeight="true" outlineLevel="0" collapsed="false">
      <c r="A109" s="33"/>
      <c r="B109" s="33"/>
      <c r="C109" s="33"/>
      <c r="D109" s="33"/>
      <c r="E109" s="33"/>
      <c r="F109" s="33"/>
      <c r="G109" s="33"/>
      <c r="H109" s="33"/>
      <c r="I109" s="33"/>
      <c r="J109" s="33"/>
      <c r="K109" s="33"/>
      <c r="L109" s="33"/>
      <c r="M109" s="35"/>
      <c r="N109" s="35"/>
      <c r="O109" s="36"/>
      <c r="P109" s="37"/>
      <c r="Q109" s="38"/>
      <c r="R109" s="39"/>
      <c r="S109" s="40"/>
      <c r="T109" s="41"/>
      <c r="U109" s="42"/>
      <c r="V109" s="43"/>
      <c r="W109" s="33"/>
      <c r="X109" s="33"/>
      <c r="Y109" s="33"/>
      <c r="Z109" s="33"/>
    </row>
    <row r="110" customFormat="false" ht="15.75" hidden="false" customHeight="true" outlineLevel="0" collapsed="false">
      <c r="A110" s="33"/>
      <c r="B110" s="33"/>
      <c r="C110" s="33"/>
      <c r="D110" s="33"/>
      <c r="E110" s="33"/>
      <c r="F110" s="33"/>
      <c r="G110" s="33"/>
      <c r="H110" s="33"/>
      <c r="I110" s="33"/>
      <c r="J110" s="33"/>
      <c r="K110" s="33"/>
      <c r="L110" s="33"/>
      <c r="M110" s="35"/>
      <c r="N110" s="35"/>
      <c r="O110" s="36"/>
      <c r="P110" s="37"/>
      <c r="Q110" s="38"/>
      <c r="R110" s="39"/>
      <c r="S110" s="40"/>
      <c r="T110" s="41"/>
      <c r="U110" s="42"/>
      <c r="V110" s="43"/>
      <c r="W110" s="33"/>
      <c r="X110" s="33"/>
      <c r="Y110" s="33"/>
      <c r="Z110" s="33"/>
    </row>
    <row r="111" customFormat="false" ht="15.75" hidden="false" customHeight="true" outlineLevel="0" collapsed="false">
      <c r="A111" s="33"/>
      <c r="B111" s="33"/>
      <c r="C111" s="33"/>
      <c r="D111" s="33"/>
      <c r="E111" s="33"/>
      <c r="F111" s="33"/>
      <c r="G111" s="33"/>
      <c r="H111" s="33"/>
      <c r="I111" s="33"/>
      <c r="J111" s="33"/>
      <c r="K111" s="33"/>
      <c r="L111" s="33"/>
      <c r="M111" s="35"/>
      <c r="N111" s="35"/>
      <c r="O111" s="36"/>
      <c r="P111" s="37"/>
      <c r="Q111" s="38"/>
      <c r="R111" s="39"/>
      <c r="S111" s="40"/>
      <c r="T111" s="41"/>
      <c r="U111" s="42"/>
      <c r="V111" s="43"/>
      <c r="W111" s="33"/>
      <c r="X111" s="33"/>
      <c r="Y111" s="33"/>
      <c r="Z111" s="33"/>
    </row>
    <row r="112" customFormat="false" ht="15.75" hidden="false" customHeight="true" outlineLevel="0" collapsed="false">
      <c r="A112" s="33"/>
      <c r="B112" s="33"/>
      <c r="C112" s="33"/>
      <c r="D112" s="33"/>
      <c r="E112" s="33"/>
      <c r="F112" s="33"/>
      <c r="G112" s="33"/>
      <c r="H112" s="33"/>
      <c r="I112" s="33"/>
      <c r="J112" s="33"/>
      <c r="K112" s="33"/>
      <c r="L112" s="33"/>
      <c r="M112" s="35"/>
      <c r="N112" s="35"/>
      <c r="O112" s="36"/>
      <c r="P112" s="37"/>
      <c r="Q112" s="38"/>
      <c r="R112" s="39"/>
      <c r="S112" s="40"/>
      <c r="T112" s="41"/>
      <c r="U112" s="42"/>
      <c r="V112" s="43"/>
      <c r="W112" s="33"/>
      <c r="X112" s="33"/>
      <c r="Y112" s="33"/>
      <c r="Z112" s="33"/>
    </row>
    <row r="113" customFormat="false" ht="15.75" hidden="false" customHeight="true" outlineLevel="0" collapsed="false">
      <c r="A113" s="33"/>
      <c r="B113" s="33"/>
      <c r="C113" s="33"/>
      <c r="D113" s="33"/>
      <c r="E113" s="33"/>
      <c r="F113" s="33"/>
      <c r="G113" s="33"/>
      <c r="H113" s="33"/>
      <c r="I113" s="33"/>
      <c r="J113" s="33"/>
      <c r="K113" s="33"/>
      <c r="L113" s="33"/>
      <c r="M113" s="35"/>
      <c r="N113" s="35"/>
      <c r="O113" s="36"/>
      <c r="P113" s="37"/>
      <c r="Q113" s="38"/>
      <c r="R113" s="39"/>
      <c r="S113" s="40"/>
      <c r="T113" s="41"/>
      <c r="U113" s="42"/>
      <c r="V113" s="43"/>
      <c r="W113" s="33"/>
      <c r="X113" s="33"/>
      <c r="Y113" s="33"/>
      <c r="Z113" s="33"/>
    </row>
    <row r="114" customFormat="false" ht="15.75" hidden="false" customHeight="true" outlineLevel="0" collapsed="false">
      <c r="A114" s="33"/>
      <c r="B114" s="33"/>
      <c r="C114" s="33"/>
      <c r="D114" s="33"/>
      <c r="E114" s="33"/>
      <c r="F114" s="33"/>
      <c r="G114" s="33"/>
      <c r="H114" s="33"/>
      <c r="I114" s="33"/>
      <c r="J114" s="33"/>
      <c r="K114" s="33"/>
      <c r="L114" s="33"/>
      <c r="M114" s="35"/>
      <c r="N114" s="35"/>
      <c r="O114" s="36"/>
      <c r="P114" s="37"/>
      <c r="Q114" s="38"/>
      <c r="R114" s="39"/>
      <c r="S114" s="40"/>
      <c r="T114" s="41"/>
      <c r="U114" s="42"/>
      <c r="V114" s="43"/>
      <c r="W114" s="33"/>
      <c r="X114" s="33"/>
      <c r="Y114" s="33"/>
      <c r="Z114" s="33"/>
    </row>
    <row r="115" customFormat="false" ht="15.75" hidden="false" customHeight="true" outlineLevel="0" collapsed="false">
      <c r="A115" s="33"/>
      <c r="B115" s="33"/>
      <c r="C115" s="33"/>
      <c r="D115" s="33"/>
      <c r="E115" s="33"/>
      <c r="F115" s="33"/>
      <c r="G115" s="33"/>
      <c r="H115" s="33"/>
      <c r="I115" s="33"/>
      <c r="J115" s="33"/>
      <c r="K115" s="33"/>
      <c r="L115" s="33"/>
      <c r="M115" s="35"/>
      <c r="N115" s="35"/>
      <c r="O115" s="36"/>
      <c r="P115" s="37"/>
      <c r="Q115" s="38"/>
      <c r="R115" s="39"/>
      <c r="S115" s="40"/>
      <c r="T115" s="41"/>
      <c r="U115" s="42"/>
      <c r="V115" s="43"/>
      <c r="W115" s="33"/>
      <c r="X115" s="33"/>
      <c r="Y115" s="33"/>
      <c r="Z115" s="33"/>
    </row>
    <row r="116" customFormat="false" ht="15.75" hidden="false" customHeight="true" outlineLevel="0" collapsed="false">
      <c r="A116" s="33"/>
      <c r="B116" s="33"/>
      <c r="C116" s="33"/>
      <c r="D116" s="33"/>
      <c r="E116" s="33"/>
      <c r="F116" s="33"/>
      <c r="G116" s="33"/>
      <c r="H116" s="33"/>
      <c r="I116" s="33"/>
      <c r="J116" s="33"/>
      <c r="K116" s="33"/>
      <c r="L116" s="33"/>
      <c r="M116" s="35"/>
      <c r="N116" s="35"/>
      <c r="O116" s="36"/>
      <c r="P116" s="37"/>
      <c r="Q116" s="38"/>
      <c r="R116" s="39"/>
      <c r="S116" s="40"/>
      <c r="T116" s="41"/>
      <c r="U116" s="42"/>
      <c r="V116" s="43"/>
      <c r="W116" s="33"/>
      <c r="X116" s="33"/>
      <c r="Y116" s="33"/>
      <c r="Z116" s="33"/>
    </row>
    <row r="117" customFormat="false" ht="15.75" hidden="false" customHeight="true" outlineLevel="0" collapsed="false">
      <c r="A117" s="33"/>
      <c r="B117" s="33"/>
      <c r="C117" s="33"/>
      <c r="D117" s="33"/>
      <c r="E117" s="33"/>
      <c r="F117" s="33"/>
      <c r="G117" s="33"/>
      <c r="H117" s="33"/>
      <c r="I117" s="33"/>
      <c r="J117" s="33"/>
      <c r="K117" s="33"/>
      <c r="L117" s="33"/>
      <c r="M117" s="35"/>
      <c r="N117" s="35"/>
      <c r="O117" s="36"/>
      <c r="P117" s="37"/>
      <c r="Q117" s="38"/>
      <c r="R117" s="39"/>
      <c r="S117" s="40"/>
      <c r="T117" s="41"/>
      <c r="U117" s="42"/>
      <c r="V117" s="43"/>
      <c r="W117" s="33"/>
      <c r="X117" s="33"/>
      <c r="Y117" s="33"/>
      <c r="Z117" s="33"/>
    </row>
    <row r="118" customFormat="false" ht="15.75" hidden="false" customHeight="true" outlineLevel="0" collapsed="false">
      <c r="A118" s="33"/>
      <c r="B118" s="33"/>
      <c r="C118" s="33"/>
      <c r="D118" s="33"/>
      <c r="E118" s="33"/>
      <c r="F118" s="33"/>
      <c r="G118" s="33"/>
      <c r="H118" s="33"/>
      <c r="I118" s="33"/>
      <c r="J118" s="33"/>
      <c r="K118" s="33"/>
      <c r="L118" s="33"/>
      <c r="M118" s="35"/>
      <c r="N118" s="35"/>
      <c r="O118" s="36"/>
      <c r="P118" s="37"/>
      <c r="Q118" s="38"/>
      <c r="R118" s="39"/>
      <c r="S118" s="40"/>
      <c r="T118" s="41"/>
      <c r="U118" s="42"/>
      <c r="V118" s="43"/>
      <c r="W118" s="33"/>
      <c r="X118" s="33"/>
      <c r="Y118" s="33"/>
      <c r="Z118" s="33"/>
    </row>
    <row r="119" customFormat="false" ht="15.75" hidden="false" customHeight="true" outlineLevel="0" collapsed="false">
      <c r="A119" s="33"/>
      <c r="B119" s="33"/>
      <c r="C119" s="33"/>
      <c r="D119" s="33"/>
      <c r="E119" s="33"/>
      <c r="F119" s="33"/>
      <c r="G119" s="33"/>
      <c r="H119" s="33"/>
      <c r="I119" s="33"/>
      <c r="J119" s="33"/>
      <c r="K119" s="33"/>
      <c r="L119" s="33"/>
      <c r="M119" s="35"/>
      <c r="N119" s="35"/>
      <c r="O119" s="36"/>
      <c r="P119" s="37"/>
      <c r="Q119" s="38"/>
      <c r="R119" s="39"/>
      <c r="S119" s="40"/>
      <c r="T119" s="41"/>
      <c r="U119" s="42"/>
      <c r="V119" s="43"/>
      <c r="W119" s="33"/>
      <c r="X119" s="33"/>
      <c r="Y119" s="33"/>
      <c r="Z119" s="33"/>
    </row>
    <row r="120" customFormat="false" ht="15.75" hidden="false" customHeight="true" outlineLevel="0" collapsed="false">
      <c r="A120" s="33"/>
      <c r="B120" s="33"/>
      <c r="C120" s="33"/>
      <c r="D120" s="33"/>
      <c r="E120" s="33"/>
      <c r="F120" s="33"/>
      <c r="G120" s="33"/>
      <c r="H120" s="33"/>
      <c r="I120" s="33"/>
      <c r="J120" s="33"/>
      <c r="K120" s="33"/>
      <c r="L120" s="33"/>
      <c r="M120" s="35"/>
      <c r="N120" s="35"/>
      <c r="O120" s="36"/>
      <c r="P120" s="37"/>
      <c r="Q120" s="38"/>
      <c r="R120" s="39"/>
      <c r="S120" s="40"/>
      <c r="T120" s="41"/>
      <c r="U120" s="42"/>
      <c r="V120" s="43"/>
      <c r="W120" s="33"/>
      <c r="X120" s="33"/>
      <c r="Y120" s="33"/>
      <c r="Z120" s="33"/>
    </row>
    <row r="121" customFormat="false" ht="15.75" hidden="false" customHeight="true" outlineLevel="0" collapsed="false">
      <c r="A121" s="33"/>
      <c r="B121" s="33"/>
      <c r="C121" s="33"/>
      <c r="D121" s="33"/>
      <c r="E121" s="33"/>
      <c r="F121" s="33"/>
      <c r="G121" s="33"/>
      <c r="H121" s="33"/>
      <c r="I121" s="33"/>
      <c r="J121" s="33"/>
      <c r="K121" s="33"/>
      <c r="L121" s="33"/>
      <c r="M121" s="35"/>
      <c r="N121" s="35"/>
      <c r="O121" s="36"/>
      <c r="P121" s="37"/>
      <c r="Q121" s="38"/>
      <c r="R121" s="39"/>
      <c r="S121" s="40"/>
      <c r="T121" s="41"/>
      <c r="U121" s="42"/>
      <c r="V121" s="43"/>
      <c r="W121" s="33"/>
      <c r="X121" s="33"/>
      <c r="Y121" s="33"/>
      <c r="Z121" s="33"/>
    </row>
    <row r="122" customFormat="false" ht="15.75" hidden="false" customHeight="true" outlineLevel="0" collapsed="false">
      <c r="A122" s="33"/>
      <c r="B122" s="33"/>
      <c r="C122" s="33"/>
      <c r="D122" s="33"/>
      <c r="E122" s="33"/>
      <c r="F122" s="33"/>
      <c r="G122" s="33"/>
      <c r="H122" s="33"/>
      <c r="I122" s="33"/>
      <c r="J122" s="33"/>
      <c r="K122" s="33"/>
      <c r="L122" s="33"/>
      <c r="M122" s="35"/>
      <c r="N122" s="35"/>
      <c r="O122" s="36"/>
      <c r="P122" s="37"/>
      <c r="Q122" s="38"/>
      <c r="R122" s="39"/>
      <c r="S122" s="40"/>
      <c r="T122" s="41"/>
      <c r="U122" s="42"/>
      <c r="V122" s="43"/>
      <c r="W122" s="33"/>
      <c r="X122" s="33"/>
      <c r="Y122" s="33"/>
      <c r="Z122" s="33"/>
    </row>
    <row r="123" customFormat="false" ht="15.75" hidden="false" customHeight="true" outlineLevel="0" collapsed="false">
      <c r="A123" s="33"/>
      <c r="B123" s="33"/>
      <c r="C123" s="33"/>
      <c r="D123" s="33"/>
      <c r="E123" s="33"/>
      <c r="F123" s="33"/>
      <c r="G123" s="33"/>
      <c r="H123" s="33"/>
      <c r="I123" s="33"/>
      <c r="J123" s="33"/>
      <c r="K123" s="33"/>
      <c r="L123" s="33"/>
      <c r="M123" s="35"/>
      <c r="N123" s="35"/>
      <c r="O123" s="36"/>
      <c r="P123" s="37"/>
      <c r="Q123" s="38"/>
      <c r="R123" s="39"/>
      <c r="S123" s="40"/>
      <c r="T123" s="41"/>
      <c r="U123" s="42"/>
      <c r="V123" s="43"/>
      <c r="W123" s="33"/>
      <c r="X123" s="33"/>
      <c r="Y123" s="33"/>
      <c r="Z123" s="33"/>
    </row>
    <row r="124" customFormat="false" ht="15.75" hidden="false" customHeight="true" outlineLevel="0" collapsed="false">
      <c r="A124" s="33"/>
      <c r="B124" s="33"/>
      <c r="C124" s="33"/>
      <c r="D124" s="33"/>
      <c r="E124" s="33"/>
      <c r="F124" s="33"/>
      <c r="G124" s="33"/>
      <c r="H124" s="33"/>
      <c r="I124" s="33"/>
      <c r="J124" s="33"/>
      <c r="K124" s="33"/>
      <c r="L124" s="33"/>
      <c r="M124" s="35"/>
      <c r="N124" s="35"/>
      <c r="O124" s="36"/>
      <c r="P124" s="37"/>
      <c r="Q124" s="38"/>
      <c r="R124" s="39"/>
      <c r="S124" s="40"/>
      <c r="T124" s="41"/>
      <c r="U124" s="42"/>
      <c r="V124" s="43"/>
      <c r="W124" s="33"/>
      <c r="X124" s="33"/>
      <c r="Y124" s="33"/>
      <c r="Z124" s="33"/>
    </row>
    <row r="125" customFormat="false" ht="15.75" hidden="false" customHeight="true" outlineLevel="0" collapsed="false">
      <c r="A125" s="33"/>
      <c r="B125" s="33"/>
      <c r="C125" s="33"/>
      <c r="D125" s="33"/>
      <c r="E125" s="33"/>
      <c r="F125" s="33"/>
      <c r="G125" s="33"/>
      <c r="H125" s="33"/>
      <c r="I125" s="33"/>
      <c r="J125" s="33"/>
      <c r="K125" s="33"/>
      <c r="L125" s="33"/>
      <c r="M125" s="35"/>
      <c r="N125" s="35"/>
      <c r="O125" s="36"/>
      <c r="P125" s="37"/>
      <c r="Q125" s="38"/>
      <c r="R125" s="39"/>
      <c r="S125" s="40"/>
      <c r="T125" s="41"/>
      <c r="U125" s="42"/>
      <c r="V125" s="43"/>
      <c r="W125" s="33"/>
      <c r="X125" s="33"/>
      <c r="Y125" s="33"/>
      <c r="Z125" s="33"/>
    </row>
    <row r="126" customFormat="false" ht="15.75" hidden="false" customHeight="true" outlineLevel="0" collapsed="false">
      <c r="A126" s="33"/>
      <c r="B126" s="33"/>
      <c r="C126" s="33"/>
      <c r="D126" s="33"/>
      <c r="E126" s="33"/>
      <c r="F126" s="33"/>
      <c r="G126" s="33"/>
      <c r="H126" s="33"/>
      <c r="I126" s="33"/>
      <c r="J126" s="33"/>
      <c r="K126" s="33"/>
      <c r="L126" s="33"/>
      <c r="M126" s="35"/>
      <c r="N126" s="35"/>
      <c r="O126" s="36"/>
      <c r="P126" s="37"/>
      <c r="Q126" s="38"/>
      <c r="R126" s="39"/>
      <c r="S126" s="40"/>
      <c r="T126" s="41"/>
      <c r="U126" s="42"/>
      <c r="V126" s="43"/>
      <c r="W126" s="33"/>
      <c r="X126" s="33"/>
      <c r="Y126" s="33"/>
      <c r="Z126" s="33"/>
    </row>
    <row r="127" customFormat="false" ht="15.75" hidden="false" customHeight="true" outlineLevel="0" collapsed="false">
      <c r="A127" s="33"/>
      <c r="B127" s="33"/>
      <c r="C127" s="33"/>
      <c r="D127" s="33"/>
      <c r="E127" s="33"/>
      <c r="F127" s="33"/>
      <c r="G127" s="33"/>
      <c r="H127" s="33"/>
      <c r="I127" s="33"/>
      <c r="J127" s="33"/>
      <c r="K127" s="33"/>
      <c r="L127" s="33"/>
      <c r="M127" s="35"/>
      <c r="N127" s="35"/>
      <c r="O127" s="36"/>
      <c r="P127" s="37"/>
      <c r="Q127" s="38"/>
      <c r="R127" s="39"/>
      <c r="S127" s="40"/>
      <c r="T127" s="41"/>
      <c r="U127" s="42"/>
      <c r="V127" s="43"/>
      <c r="W127" s="33"/>
      <c r="X127" s="33"/>
      <c r="Y127" s="33"/>
      <c r="Z127" s="33"/>
    </row>
    <row r="128" customFormat="false" ht="15.75" hidden="false" customHeight="true" outlineLevel="0" collapsed="false">
      <c r="A128" s="33"/>
      <c r="B128" s="33"/>
      <c r="C128" s="33"/>
      <c r="D128" s="33"/>
      <c r="E128" s="33"/>
      <c r="F128" s="33"/>
      <c r="G128" s="33"/>
      <c r="H128" s="33"/>
      <c r="I128" s="33"/>
      <c r="J128" s="33"/>
      <c r="K128" s="33"/>
      <c r="L128" s="33"/>
      <c r="M128" s="35"/>
      <c r="N128" s="35"/>
      <c r="O128" s="36"/>
      <c r="P128" s="37"/>
      <c r="Q128" s="38"/>
      <c r="R128" s="39"/>
      <c r="S128" s="40"/>
      <c r="T128" s="41"/>
      <c r="U128" s="42"/>
      <c r="V128" s="43"/>
      <c r="W128" s="33"/>
      <c r="X128" s="33"/>
      <c r="Y128" s="33"/>
      <c r="Z128" s="33"/>
    </row>
    <row r="129" customFormat="false" ht="15.75" hidden="false" customHeight="true" outlineLevel="0" collapsed="false">
      <c r="A129" s="33"/>
      <c r="B129" s="33"/>
      <c r="C129" s="33"/>
      <c r="D129" s="33"/>
      <c r="E129" s="33"/>
      <c r="F129" s="33"/>
      <c r="G129" s="33"/>
      <c r="H129" s="33"/>
      <c r="I129" s="33"/>
      <c r="J129" s="33"/>
      <c r="K129" s="33"/>
      <c r="L129" s="33"/>
      <c r="M129" s="35"/>
      <c r="N129" s="35"/>
      <c r="O129" s="36"/>
      <c r="P129" s="37"/>
      <c r="Q129" s="38"/>
      <c r="R129" s="39"/>
      <c r="S129" s="40"/>
      <c r="T129" s="41"/>
      <c r="U129" s="42"/>
      <c r="V129" s="43"/>
      <c r="W129" s="33"/>
      <c r="X129" s="33"/>
      <c r="Y129" s="33"/>
      <c r="Z129" s="33"/>
    </row>
    <row r="130" customFormat="false" ht="15.75" hidden="false" customHeight="true" outlineLevel="0" collapsed="false">
      <c r="A130" s="33"/>
      <c r="B130" s="33"/>
      <c r="C130" s="33"/>
      <c r="D130" s="33"/>
      <c r="E130" s="33"/>
      <c r="F130" s="33"/>
      <c r="G130" s="33"/>
      <c r="H130" s="33"/>
      <c r="I130" s="33"/>
      <c r="J130" s="33"/>
      <c r="K130" s="33"/>
      <c r="L130" s="33"/>
      <c r="M130" s="35"/>
      <c r="N130" s="35"/>
      <c r="O130" s="36"/>
      <c r="P130" s="37"/>
      <c r="Q130" s="38"/>
      <c r="R130" s="39"/>
      <c r="S130" s="40"/>
      <c r="T130" s="41"/>
      <c r="U130" s="42"/>
      <c r="V130" s="43"/>
      <c r="W130" s="33"/>
      <c r="X130" s="33"/>
      <c r="Y130" s="33"/>
      <c r="Z130" s="33"/>
    </row>
    <row r="131" customFormat="false" ht="15.75" hidden="false" customHeight="true" outlineLevel="0" collapsed="false">
      <c r="A131" s="33"/>
      <c r="B131" s="33"/>
      <c r="C131" s="33"/>
      <c r="D131" s="33"/>
      <c r="E131" s="33"/>
      <c r="F131" s="33"/>
      <c r="G131" s="33"/>
      <c r="H131" s="33"/>
      <c r="I131" s="33"/>
      <c r="J131" s="33"/>
      <c r="K131" s="33"/>
      <c r="L131" s="33"/>
      <c r="M131" s="35"/>
      <c r="N131" s="35"/>
      <c r="O131" s="36"/>
      <c r="P131" s="37"/>
      <c r="Q131" s="38"/>
      <c r="R131" s="39"/>
      <c r="S131" s="40"/>
      <c r="T131" s="41"/>
      <c r="U131" s="42"/>
      <c r="V131" s="43"/>
      <c r="W131" s="33"/>
      <c r="X131" s="33"/>
      <c r="Y131" s="33"/>
      <c r="Z131" s="33"/>
    </row>
    <row r="132" customFormat="false" ht="15.75" hidden="false" customHeight="true" outlineLevel="0" collapsed="false">
      <c r="A132" s="33"/>
      <c r="B132" s="33"/>
      <c r="C132" s="33"/>
      <c r="D132" s="33"/>
      <c r="E132" s="33"/>
      <c r="F132" s="33"/>
      <c r="G132" s="33"/>
      <c r="H132" s="33"/>
      <c r="I132" s="33"/>
      <c r="J132" s="33"/>
      <c r="K132" s="33"/>
      <c r="L132" s="33"/>
      <c r="M132" s="35"/>
      <c r="N132" s="35"/>
      <c r="O132" s="36"/>
      <c r="P132" s="37"/>
      <c r="Q132" s="38"/>
      <c r="R132" s="39"/>
      <c r="S132" s="40"/>
      <c r="T132" s="41"/>
      <c r="U132" s="42"/>
      <c r="V132" s="43"/>
      <c r="W132" s="33"/>
      <c r="X132" s="33"/>
      <c r="Y132" s="33"/>
      <c r="Z132" s="33"/>
    </row>
    <row r="133" customFormat="false" ht="15.75" hidden="false" customHeight="true" outlineLevel="0" collapsed="false">
      <c r="A133" s="33"/>
      <c r="B133" s="33"/>
      <c r="C133" s="33"/>
      <c r="D133" s="33"/>
      <c r="E133" s="33"/>
      <c r="F133" s="33"/>
      <c r="G133" s="33"/>
      <c r="H133" s="33"/>
      <c r="I133" s="33"/>
      <c r="J133" s="33"/>
      <c r="K133" s="33"/>
      <c r="L133" s="33"/>
      <c r="M133" s="35"/>
      <c r="N133" s="35"/>
      <c r="O133" s="36"/>
      <c r="P133" s="37"/>
      <c r="Q133" s="38"/>
      <c r="R133" s="39"/>
      <c r="S133" s="40"/>
      <c r="T133" s="41"/>
      <c r="U133" s="42"/>
      <c r="V133" s="43"/>
      <c r="W133" s="33"/>
      <c r="X133" s="33"/>
      <c r="Y133" s="33"/>
      <c r="Z133" s="33"/>
    </row>
    <row r="134" customFormat="false" ht="15.75" hidden="false" customHeight="true" outlineLevel="0" collapsed="false">
      <c r="A134" s="33"/>
      <c r="B134" s="33"/>
      <c r="C134" s="33"/>
      <c r="D134" s="33"/>
      <c r="E134" s="33"/>
      <c r="F134" s="33"/>
      <c r="G134" s="33"/>
      <c r="H134" s="33"/>
      <c r="I134" s="33"/>
      <c r="J134" s="33"/>
      <c r="K134" s="33"/>
      <c r="L134" s="33"/>
      <c r="M134" s="35"/>
      <c r="N134" s="35"/>
      <c r="O134" s="36"/>
      <c r="P134" s="37"/>
      <c r="Q134" s="38"/>
      <c r="R134" s="39"/>
      <c r="S134" s="40"/>
      <c r="T134" s="41"/>
      <c r="U134" s="42"/>
      <c r="V134" s="43"/>
      <c r="W134" s="33"/>
      <c r="X134" s="33"/>
      <c r="Y134" s="33"/>
      <c r="Z134" s="33"/>
    </row>
    <row r="135" customFormat="false" ht="15.75" hidden="false" customHeight="true" outlineLevel="0" collapsed="false">
      <c r="A135" s="33"/>
      <c r="B135" s="33"/>
      <c r="C135" s="33"/>
      <c r="D135" s="33"/>
      <c r="E135" s="33"/>
      <c r="F135" s="33"/>
      <c r="G135" s="33"/>
      <c r="H135" s="33"/>
      <c r="I135" s="33"/>
      <c r="J135" s="33"/>
      <c r="K135" s="33"/>
      <c r="L135" s="33"/>
      <c r="M135" s="35"/>
      <c r="N135" s="35"/>
      <c r="O135" s="36"/>
      <c r="P135" s="37"/>
      <c r="Q135" s="38"/>
      <c r="R135" s="39"/>
      <c r="S135" s="40"/>
      <c r="T135" s="41"/>
      <c r="U135" s="42"/>
      <c r="V135" s="43"/>
      <c r="W135" s="33"/>
      <c r="X135" s="33"/>
      <c r="Y135" s="33"/>
      <c r="Z135" s="33"/>
    </row>
    <row r="136" customFormat="false" ht="15.75" hidden="false" customHeight="true" outlineLevel="0" collapsed="false">
      <c r="A136" s="33"/>
      <c r="B136" s="33"/>
      <c r="C136" s="33"/>
      <c r="D136" s="33"/>
      <c r="E136" s="33"/>
      <c r="F136" s="33"/>
      <c r="G136" s="33"/>
      <c r="H136" s="33"/>
      <c r="I136" s="33"/>
      <c r="J136" s="33"/>
      <c r="K136" s="33"/>
      <c r="L136" s="33"/>
      <c r="M136" s="35"/>
      <c r="N136" s="35"/>
      <c r="O136" s="36"/>
      <c r="P136" s="37"/>
      <c r="Q136" s="38"/>
      <c r="R136" s="39"/>
      <c r="S136" s="40"/>
      <c r="T136" s="41"/>
      <c r="U136" s="42"/>
      <c r="V136" s="43"/>
      <c r="W136" s="33"/>
      <c r="X136" s="33"/>
      <c r="Y136" s="33"/>
      <c r="Z136" s="33"/>
    </row>
    <row r="137" customFormat="false" ht="15.75" hidden="false" customHeight="true" outlineLevel="0" collapsed="false">
      <c r="A137" s="33"/>
      <c r="B137" s="33"/>
      <c r="C137" s="33"/>
      <c r="D137" s="33"/>
      <c r="E137" s="33"/>
      <c r="F137" s="33"/>
      <c r="G137" s="33"/>
      <c r="H137" s="33"/>
      <c r="I137" s="33"/>
      <c r="J137" s="33"/>
      <c r="K137" s="33"/>
      <c r="L137" s="33"/>
      <c r="M137" s="35"/>
      <c r="N137" s="35"/>
      <c r="O137" s="36"/>
      <c r="P137" s="37"/>
      <c r="Q137" s="38"/>
      <c r="R137" s="39"/>
      <c r="S137" s="40"/>
      <c r="T137" s="41"/>
      <c r="U137" s="42"/>
      <c r="V137" s="43"/>
      <c r="W137" s="33"/>
      <c r="X137" s="33"/>
      <c r="Y137" s="33"/>
      <c r="Z137" s="33"/>
    </row>
    <row r="138" customFormat="false" ht="15.75" hidden="false" customHeight="true" outlineLevel="0" collapsed="false">
      <c r="A138" s="33"/>
      <c r="B138" s="33"/>
      <c r="C138" s="33"/>
      <c r="D138" s="33"/>
      <c r="E138" s="33"/>
      <c r="F138" s="33"/>
      <c r="G138" s="33"/>
      <c r="H138" s="33"/>
      <c r="I138" s="33"/>
      <c r="J138" s="33"/>
      <c r="K138" s="33"/>
      <c r="L138" s="33"/>
      <c r="M138" s="35"/>
      <c r="N138" s="35"/>
      <c r="O138" s="36"/>
      <c r="P138" s="37"/>
      <c r="Q138" s="38"/>
      <c r="R138" s="39"/>
      <c r="S138" s="40"/>
      <c r="T138" s="41"/>
      <c r="U138" s="42"/>
      <c r="V138" s="43"/>
      <c r="W138" s="33"/>
      <c r="X138" s="33"/>
      <c r="Y138" s="33"/>
      <c r="Z138" s="33"/>
    </row>
    <row r="139" customFormat="false" ht="15.75" hidden="false" customHeight="true" outlineLevel="0" collapsed="false">
      <c r="A139" s="33"/>
      <c r="B139" s="33"/>
      <c r="C139" s="33"/>
      <c r="D139" s="33"/>
      <c r="E139" s="33"/>
      <c r="F139" s="33"/>
      <c r="G139" s="33"/>
      <c r="H139" s="33"/>
      <c r="I139" s="33"/>
      <c r="J139" s="33"/>
      <c r="K139" s="33"/>
      <c r="L139" s="33"/>
      <c r="M139" s="35"/>
      <c r="N139" s="35"/>
      <c r="O139" s="36"/>
      <c r="P139" s="37"/>
      <c r="Q139" s="38"/>
      <c r="R139" s="39"/>
      <c r="S139" s="40"/>
      <c r="T139" s="41"/>
      <c r="U139" s="42"/>
      <c r="V139" s="43"/>
      <c r="W139" s="33"/>
      <c r="X139" s="33"/>
      <c r="Y139" s="33"/>
      <c r="Z139" s="33"/>
    </row>
    <row r="140" customFormat="false" ht="15.75" hidden="false" customHeight="true" outlineLevel="0" collapsed="false">
      <c r="A140" s="33"/>
      <c r="B140" s="33"/>
      <c r="C140" s="33"/>
      <c r="D140" s="33"/>
      <c r="E140" s="33"/>
      <c r="F140" s="33"/>
      <c r="G140" s="33"/>
      <c r="H140" s="33"/>
      <c r="I140" s="33"/>
      <c r="J140" s="33"/>
      <c r="K140" s="33"/>
      <c r="L140" s="33"/>
      <c r="M140" s="35"/>
      <c r="N140" s="35"/>
      <c r="O140" s="36"/>
      <c r="P140" s="37"/>
      <c r="Q140" s="38"/>
      <c r="R140" s="39"/>
      <c r="S140" s="40"/>
      <c r="T140" s="41"/>
      <c r="U140" s="42"/>
      <c r="V140" s="43"/>
      <c r="W140" s="33"/>
      <c r="X140" s="33"/>
      <c r="Y140" s="33"/>
      <c r="Z140" s="33"/>
    </row>
    <row r="141" customFormat="false" ht="15.75" hidden="false" customHeight="true" outlineLevel="0" collapsed="false">
      <c r="A141" s="33"/>
      <c r="B141" s="33"/>
      <c r="C141" s="33"/>
      <c r="D141" s="33"/>
      <c r="E141" s="33"/>
      <c r="F141" s="33"/>
      <c r="G141" s="33"/>
      <c r="H141" s="33"/>
      <c r="I141" s="33"/>
      <c r="J141" s="33"/>
      <c r="K141" s="33"/>
      <c r="L141" s="33"/>
      <c r="M141" s="35"/>
      <c r="N141" s="35"/>
      <c r="O141" s="36"/>
      <c r="P141" s="37"/>
      <c r="Q141" s="38"/>
      <c r="R141" s="39"/>
      <c r="S141" s="40"/>
      <c r="T141" s="41"/>
      <c r="U141" s="42"/>
      <c r="V141" s="43"/>
      <c r="W141" s="33"/>
      <c r="X141" s="33"/>
      <c r="Y141" s="33"/>
      <c r="Z141" s="33"/>
    </row>
    <row r="142" customFormat="false" ht="15.75" hidden="false" customHeight="true" outlineLevel="0" collapsed="false">
      <c r="A142" s="33"/>
      <c r="B142" s="33"/>
      <c r="C142" s="33"/>
      <c r="D142" s="33"/>
      <c r="E142" s="33"/>
      <c r="F142" s="33"/>
      <c r="G142" s="33"/>
      <c r="H142" s="33"/>
      <c r="I142" s="33"/>
      <c r="J142" s="33"/>
      <c r="K142" s="33"/>
      <c r="L142" s="33"/>
      <c r="M142" s="35"/>
      <c r="N142" s="35"/>
      <c r="O142" s="36"/>
      <c r="P142" s="37"/>
      <c r="Q142" s="38"/>
      <c r="R142" s="39"/>
      <c r="S142" s="40"/>
      <c r="T142" s="41"/>
      <c r="U142" s="42"/>
      <c r="V142" s="43"/>
      <c r="W142" s="33"/>
      <c r="X142" s="33"/>
      <c r="Y142" s="33"/>
      <c r="Z142" s="33"/>
    </row>
    <row r="143" customFormat="false" ht="15.75" hidden="false" customHeight="true" outlineLevel="0" collapsed="false">
      <c r="A143" s="33"/>
      <c r="B143" s="33"/>
      <c r="C143" s="33"/>
      <c r="D143" s="33"/>
      <c r="E143" s="33"/>
      <c r="F143" s="33"/>
      <c r="G143" s="33"/>
      <c r="H143" s="33"/>
      <c r="I143" s="33"/>
      <c r="J143" s="33"/>
      <c r="K143" s="33"/>
      <c r="L143" s="33"/>
      <c r="M143" s="35"/>
      <c r="N143" s="35"/>
      <c r="O143" s="36"/>
      <c r="P143" s="37"/>
      <c r="Q143" s="38"/>
      <c r="R143" s="39"/>
      <c r="S143" s="40"/>
      <c r="T143" s="41"/>
      <c r="U143" s="42"/>
      <c r="V143" s="43"/>
      <c r="W143" s="33"/>
      <c r="X143" s="33"/>
      <c r="Y143" s="33"/>
      <c r="Z143" s="33"/>
    </row>
    <row r="144" customFormat="false" ht="15.75" hidden="false" customHeight="true" outlineLevel="0" collapsed="false">
      <c r="A144" s="33"/>
      <c r="B144" s="33"/>
      <c r="C144" s="33"/>
      <c r="D144" s="33"/>
      <c r="E144" s="33"/>
      <c r="F144" s="33"/>
      <c r="G144" s="33"/>
      <c r="H144" s="33"/>
      <c r="I144" s="33"/>
      <c r="J144" s="33"/>
      <c r="K144" s="33"/>
      <c r="L144" s="33"/>
      <c r="M144" s="35"/>
      <c r="N144" s="35"/>
      <c r="O144" s="36"/>
      <c r="P144" s="37"/>
      <c r="Q144" s="38"/>
      <c r="R144" s="39"/>
      <c r="S144" s="40"/>
      <c r="T144" s="41"/>
      <c r="U144" s="42"/>
      <c r="V144" s="43"/>
      <c r="W144" s="33"/>
      <c r="X144" s="33"/>
      <c r="Y144" s="33"/>
      <c r="Z144" s="33"/>
    </row>
    <row r="145" customFormat="false" ht="15.75" hidden="false" customHeight="true" outlineLevel="0" collapsed="false">
      <c r="A145" s="33"/>
      <c r="B145" s="33"/>
      <c r="C145" s="33"/>
      <c r="D145" s="33"/>
      <c r="E145" s="33"/>
      <c r="F145" s="33"/>
      <c r="G145" s="33"/>
      <c r="H145" s="33"/>
      <c r="I145" s="33"/>
      <c r="J145" s="33"/>
      <c r="K145" s="33"/>
      <c r="L145" s="33"/>
      <c r="M145" s="35"/>
      <c r="N145" s="35"/>
      <c r="O145" s="36"/>
      <c r="P145" s="37"/>
      <c r="Q145" s="38"/>
      <c r="R145" s="39"/>
      <c r="S145" s="40"/>
      <c r="T145" s="41"/>
      <c r="U145" s="42"/>
      <c r="V145" s="43"/>
      <c r="W145" s="33"/>
      <c r="X145" s="33"/>
      <c r="Y145" s="33"/>
      <c r="Z145" s="33"/>
    </row>
    <row r="146" customFormat="false" ht="15.75" hidden="false" customHeight="true" outlineLevel="0" collapsed="false">
      <c r="A146" s="33"/>
      <c r="B146" s="33"/>
      <c r="C146" s="33"/>
      <c r="D146" s="33"/>
      <c r="E146" s="33"/>
      <c r="F146" s="33"/>
      <c r="G146" s="33"/>
      <c r="H146" s="33"/>
      <c r="I146" s="33"/>
      <c r="J146" s="33"/>
      <c r="K146" s="33"/>
      <c r="L146" s="33"/>
      <c r="M146" s="35"/>
      <c r="N146" s="35"/>
      <c r="O146" s="36"/>
      <c r="P146" s="37"/>
      <c r="Q146" s="38"/>
      <c r="R146" s="39"/>
      <c r="S146" s="40"/>
      <c r="T146" s="41"/>
      <c r="U146" s="42"/>
      <c r="V146" s="43"/>
      <c r="W146" s="33"/>
      <c r="X146" s="33"/>
      <c r="Y146" s="33"/>
      <c r="Z146" s="33"/>
    </row>
    <row r="147" customFormat="false" ht="15.75" hidden="false" customHeight="true" outlineLevel="0" collapsed="false">
      <c r="A147" s="33"/>
      <c r="B147" s="33"/>
      <c r="C147" s="33"/>
      <c r="D147" s="33"/>
      <c r="E147" s="33"/>
      <c r="F147" s="33"/>
      <c r="G147" s="33"/>
      <c r="H147" s="33"/>
      <c r="I147" s="33"/>
      <c r="J147" s="33"/>
      <c r="K147" s="33"/>
      <c r="L147" s="33"/>
      <c r="M147" s="35"/>
      <c r="N147" s="35"/>
      <c r="O147" s="36"/>
      <c r="P147" s="37"/>
      <c r="Q147" s="38"/>
      <c r="R147" s="39"/>
      <c r="S147" s="40"/>
      <c r="T147" s="41"/>
      <c r="U147" s="42"/>
      <c r="V147" s="43"/>
      <c r="W147" s="33"/>
      <c r="X147" s="33"/>
      <c r="Y147" s="33"/>
      <c r="Z147" s="33"/>
    </row>
    <row r="148" customFormat="false" ht="15.75" hidden="false" customHeight="true" outlineLevel="0" collapsed="false">
      <c r="A148" s="33"/>
      <c r="B148" s="33"/>
      <c r="C148" s="33"/>
      <c r="D148" s="33"/>
      <c r="E148" s="33"/>
      <c r="F148" s="33"/>
      <c r="G148" s="33"/>
      <c r="H148" s="33"/>
      <c r="I148" s="33"/>
      <c r="J148" s="33"/>
      <c r="K148" s="33"/>
      <c r="L148" s="33"/>
      <c r="M148" s="35"/>
      <c r="N148" s="35"/>
      <c r="O148" s="36"/>
      <c r="P148" s="37"/>
      <c r="Q148" s="38"/>
      <c r="R148" s="39"/>
      <c r="S148" s="40"/>
      <c r="T148" s="41"/>
      <c r="U148" s="42"/>
      <c r="V148" s="43"/>
      <c r="W148" s="33"/>
      <c r="X148" s="33"/>
      <c r="Y148" s="33"/>
      <c r="Z148" s="33"/>
    </row>
    <row r="149" customFormat="false" ht="15.75" hidden="false" customHeight="true" outlineLevel="0" collapsed="false">
      <c r="A149" s="33"/>
      <c r="B149" s="33"/>
      <c r="C149" s="33"/>
      <c r="D149" s="33"/>
      <c r="E149" s="33"/>
      <c r="F149" s="33"/>
      <c r="G149" s="33"/>
      <c r="H149" s="33"/>
      <c r="I149" s="33"/>
      <c r="J149" s="33"/>
      <c r="K149" s="33"/>
      <c r="L149" s="33"/>
      <c r="M149" s="35"/>
      <c r="N149" s="35"/>
      <c r="O149" s="36"/>
      <c r="P149" s="37"/>
      <c r="Q149" s="38"/>
      <c r="R149" s="39"/>
      <c r="S149" s="40"/>
      <c r="T149" s="41"/>
      <c r="U149" s="42"/>
      <c r="V149" s="43"/>
      <c r="W149" s="33"/>
      <c r="X149" s="33"/>
      <c r="Y149" s="33"/>
      <c r="Z149" s="33"/>
    </row>
    <row r="150" customFormat="false" ht="15.75" hidden="false" customHeight="true" outlineLevel="0" collapsed="false">
      <c r="A150" s="33"/>
      <c r="B150" s="33"/>
      <c r="C150" s="33"/>
      <c r="D150" s="33"/>
      <c r="E150" s="33"/>
      <c r="F150" s="33"/>
      <c r="G150" s="33"/>
      <c r="H150" s="33"/>
      <c r="I150" s="33"/>
      <c r="J150" s="33"/>
      <c r="K150" s="33"/>
      <c r="L150" s="33"/>
      <c r="M150" s="35"/>
      <c r="N150" s="35"/>
      <c r="O150" s="36"/>
      <c r="P150" s="37"/>
      <c r="Q150" s="38"/>
      <c r="R150" s="39"/>
      <c r="S150" s="40"/>
      <c r="T150" s="41"/>
      <c r="U150" s="42"/>
      <c r="V150" s="43"/>
      <c r="W150" s="33"/>
      <c r="X150" s="33"/>
      <c r="Y150" s="33"/>
      <c r="Z150" s="33"/>
    </row>
    <row r="151" customFormat="false" ht="15.75" hidden="false" customHeight="true" outlineLevel="0" collapsed="false">
      <c r="A151" s="33"/>
      <c r="B151" s="33"/>
      <c r="C151" s="33"/>
      <c r="D151" s="33"/>
      <c r="E151" s="33"/>
      <c r="F151" s="33"/>
      <c r="G151" s="33"/>
      <c r="H151" s="33"/>
      <c r="I151" s="33"/>
      <c r="J151" s="33"/>
      <c r="K151" s="33"/>
      <c r="L151" s="33"/>
      <c r="M151" s="35"/>
      <c r="N151" s="35"/>
      <c r="O151" s="36"/>
      <c r="P151" s="37"/>
      <c r="Q151" s="38"/>
      <c r="R151" s="39"/>
      <c r="S151" s="40"/>
      <c r="T151" s="41"/>
      <c r="U151" s="42"/>
      <c r="V151" s="43"/>
      <c r="W151" s="33"/>
      <c r="X151" s="33"/>
      <c r="Y151" s="33"/>
      <c r="Z151" s="33"/>
    </row>
    <row r="152" customFormat="false" ht="15.75" hidden="false" customHeight="true" outlineLevel="0" collapsed="false">
      <c r="A152" s="33"/>
      <c r="B152" s="33"/>
      <c r="C152" s="33"/>
      <c r="D152" s="33"/>
      <c r="E152" s="33"/>
      <c r="F152" s="33"/>
      <c r="G152" s="33"/>
      <c r="H152" s="33"/>
      <c r="I152" s="33"/>
      <c r="J152" s="33"/>
      <c r="K152" s="33"/>
      <c r="L152" s="33"/>
      <c r="M152" s="35"/>
      <c r="N152" s="35"/>
      <c r="O152" s="36"/>
      <c r="P152" s="37"/>
      <c r="Q152" s="38"/>
      <c r="R152" s="39"/>
      <c r="S152" s="40"/>
      <c r="T152" s="41"/>
      <c r="U152" s="42"/>
      <c r="V152" s="43"/>
      <c r="W152" s="33"/>
      <c r="X152" s="33"/>
      <c r="Y152" s="33"/>
      <c r="Z152" s="33"/>
    </row>
    <row r="153" customFormat="false" ht="15.75" hidden="false" customHeight="true" outlineLevel="0" collapsed="false">
      <c r="A153" s="33"/>
      <c r="B153" s="33"/>
      <c r="C153" s="33"/>
      <c r="D153" s="33"/>
      <c r="E153" s="33"/>
      <c r="F153" s="33"/>
      <c r="G153" s="33"/>
      <c r="H153" s="33"/>
      <c r="I153" s="33"/>
      <c r="J153" s="33"/>
      <c r="K153" s="33"/>
      <c r="L153" s="33"/>
      <c r="M153" s="35"/>
      <c r="N153" s="35"/>
      <c r="O153" s="36"/>
      <c r="P153" s="37"/>
      <c r="Q153" s="38"/>
      <c r="R153" s="39"/>
      <c r="S153" s="40"/>
      <c r="T153" s="41"/>
      <c r="U153" s="42"/>
      <c r="V153" s="43"/>
      <c r="W153" s="33"/>
      <c r="X153" s="33"/>
      <c r="Y153" s="33"/>
      <c r="Z153" s="33"/>
    </row>
    <row r="154" customFormat="false" ht="15.75" hidden="false" customHeight="true" outlineLevel="0" collapsed="false">
      <c r="A154" s="33"/>
      <c r="B154" s="33"/>
      <c r="C154" s="33"/>
      <c r="D154" s="33"/>
      <c r="E154" s="33"/>
      <c r="F154" s="33"/>
      <c r="G154" s="33"/>
      <c r="H154" s="33"/>
      <c r="I154" s="33"/>
      <c r="J154" s="33"/>
      <c r="K154" s="33"/>
      <c r="L154" s="33"/>
      <c r="M154" s="35"/>
      <c r="N154" s="35"/>
      <c r="O154" s="36"/>
      <c r="P154" s="37"/>
      <c r="Q154" s="38"/>
      <c r="R154" s="39"/>
      <c r="S154" s="40"/>
      <c r="T154" s="41"/>
      <c r="U154" s="42"/>
      <c r="V154" s="43"/>
      <c r="W154" s="33"/>
      <c r="X154" s="33"/>
      <c r="Y154" s="33"/>
      <c r="Z154" s="33"/>
    </row>
    <row r="155" customFormat="false" ht="15.75" hidden="false" customHeight="true" outlineLevel="0" collapsed="false">
      <c r="A155" s="33"/>
      <c r="B155" s="33"/>
      <c r="C155" s="33"/>
      <c r="D155" s="33"/>
      <c r="E155" s="33"/>
      <c r="F155" s="33"/>
      <c r="G155" s="33"/>
      <c r="H155" s="33"/>
      <c r="I155" s="33"/>
      <c r="J155" s="33"/>
      <c r="K155" s="33"/>
      <c r="L155" s="33"/>
      <c r="M155" s="35"/>
      <c r="N155" s="35"/>
      <c r="O155" s="36"/>
      <c r="P155" s="37"/>
      <c r="Q155" s="38"/>
      <c r="R155" s="39"/>
      <c r="S155" s="40"/>
      <c r="T155" s="41"/>
      <c r="U155" s="42"/>
      <c r="V155" s="43"/>
      <c r="W155" s="33"/>
      <c r="X155" s="33"/>
      <c r="Y155" s="33"/>
      <c r="Z155" s="33"/>
    </row>
    <row r="156" customFormat="false" ht="15.75" hidden="false" customHeight="true" outlineLevel="0" collapsed="false">
      <c r="A156" s="33"/>
      <c r="B156" s="33"/>
      <c r="C156" s="33"/>
      <c r="D156" s="33"/>
      <c r="E156" s="33"/>
      <c r="F156" s="33"/>
      <c r="G156" s="33"/>
      <c r="H156" s="33"/>
      <c r="I156" s="33"/>
      <c r="J156" s="33"/>
      <c r="K156" s="33"/>
      <c r="L156" s="33"/>
      <c r="M156" s="35"/>
      <c r="N156" s="35"/>
      <c r="O156" s="36"/>
      <c r="P156" s="37"/>
      <c r="Q156" s="38"/>
      <c r="R156" s="39"/>
      <c r="S156" s="40"/>
      <c r="T156" s="41"/>
      <c r="U156" s="42"/>
      <c r="V156" s="43"/>
      <c r="W156" s="33"/>
      <c r="X156" s="33"/>
      <c r="Y156" s="33"/>
      <c r="Z156" s="33"/>
    </row>
    <row r="157" customFormat="false" ht="15.75" hidden="false" customHeight="true" outlineLevel="0" collapsed="false">
      <c r="A157" s="33"/>
      <c r="B157" s="33"/>
      <c r="C157" s="33"/>
      <c r="D157" s="33"/>
      <c r="E157" s="33"/>
      <c r="F157" s="33"/>
      <c r="G157" s="33"/>
      <c r="H157" s="33"/>
      <c r="I157" s="33"/>
      <c r="J157" s="33"/>
      <c r="K157" s="33"/>
      <c r="L157" s="33"/>
      <c r="M157" s="35"/>
      <c r="N157" s="35"/>
      <c r="O157" s="36"/>
      <c r="P157" s="37"/>
      <c r="Q157" s="38"/>
      <c r="R157" s="39"/>
      <c r="S157" s="40"/>
      <c r="T157" s="41"/>
      <c r="U157" s="42"/>
      <c r="V157" s="43"/>
      <c r="W157" s="33"/>
      <c r="X157" s="33"/>
      <c r="Y157" s="33"/>
      <c r="Z157" s="33"/>
    </row>
    <row r="158" customFormat="false" ht="15.75" hidden="false" customHeight="true" outlineLevel="0" collapsed="false">
      <c r="A158" s="33"/>
      <c r="B158" s="33"/>
      <c r="C158" s="33"/>
      <c r="D158" s="33"/>
      <c r="E158" s="33"/>
      <c r="F158" s="33"/>
      <c r="G158" s="33"/>
      <c r="H158" s="33"/>
      <c r="I158" s="33"/>
      <c r="J158" s="33"/>
      <c r="K158" s="33"/>
      <c r="L158" s="33"/>
      <c r="M158" s="35"/>
      <c r="N158" s="35"/>
      <c r="O158" s="36"/>
      <c r="P158" s="37"/>
      <c r="Q158" s="38"/>
      <c r="R158" s="39"/>
      <c r="S158" s="40"/>
      <c r="T158" s="41"/>
      <c r="U158" s="42"/>
      <c r="V158" s="43"/>
      <c r="W158" s="33"/>
      <c r="X158" s="33"/>
      <c r="Y158" s="33"/>
      <c r="Z158" s="33"/>
    </row>
    <row r="159" customFormat="false" ht="15.75" hidden="false" customHeight="true" outlineLevel="0" collapsed="false">
      <c r="A159" s="33"/>
      <c r="B159" s="33"/>
      <c r="C159" s="33"/>
      <c r="D159" s="33"/>
      <c r="E159" s="33"/>
      <c r="F159" s="33"/>
      <c r="G159" s="33"/>
      <c r="H159" s="33"/>
      <c r="I159" s="33"/>
      <c r="J159" s="33"/>
      <c r="K159" s="33"/>
      <c r="L159" s="33"/>
      <c r="M159" s="35"/>
      <c r="N159" s="35"/>
      <c r="O159" s="36"/>
      <c r="P159" s="37"/>
      <c r="Q159" s="38"/>
      <c r="R159" s="39"/>
      <c r="S159" s="40"/>
      <c r="T159" s="41"/>
      <c r="U159" s="42"/>
      <c r="V159" s="43"/>
      <c r="W159" s="33"/>
      <c r="X159" s="33"/>
      <c r="Y159" s="33"/>
      <c r="Z159" s="33"/>
    </row>
    <row r="160" customFormat="false" ht="15.75" hidden="false" customHeight="true" outlineLevel="0" collapsed="false">
      <c r="A160" s="33"/>
      <c r="B160" s="33"/>
      <c r="C160" s="33"/>
      <c r="D160" s="33"/>
      <c r="E160" s="33"/>
      <c r="F160" s="33"/>
      <c r="G160" s="33"/>
      <c r="H160" s="33"/>
      <c r="I160" s="33"/>
      <c r="J160" s="33"/>
      <c r="K160" s="33"/>
      <c r="L160" s="33"/>
      <c r="M160" s="35"/>
      <c r="N160" s="35"/>
      <c r="O160" s="36"/>
      <c r="P160" s="37"/>
      <c r="Q160" s="38"/>
      <c r="R160" s="39"/>
      <c r="S160" s="40"/>
      <c r="T160" s="41"/>
      <c r="U160" s="42"/>
      <c r="V160" s="43"/>
      <c r="W160" s="33"/>
      <c r="X160" s="33"/>
      <c r="Y160" s="33"/>
      <c r="Z160" s="33"/>
    </row>
    <row r="161" customFormat="false" ht="15.75" hidden="false" customHeight="true" outlineLevel="0" collapsed="false">
      <c r="A161" s="33"/>
      <c r="B161" s="33"/>
      <c r="C161" s="33"/>
      <c r="D161" s="33"/>
      <c r="E161" s="33"/>
      <c r="F161" s="33"/>
      <c r="G161" s="33"/>
      <c r="H161" s="33"/>
      <c r="I161" s="33"/>
      <c r="J161" s="33"/>
      <c r="K161" s="33"/>
      <c r="L161" s="33"/>
      <c r="M161" s="35"/>
      <c r="N161" s="35"/>
      <c r="O161" s="36"/>
      <c r="P161" s="37"/>
      <c r="Q161" s="38"/>
      <c r="R161" s="39"/>
      <c r="S161" s="40"/>
      <c r="T161" s="41"/>
      <c r="U161" s="42"/>
      <c r="V161" s="43"/>
      <c r="W161" s="33"/>
      <c r="X161" s="33"/>
      <c r="Y161" s="33"/>
      <c r="Z161" s="33"/>
    </row>
    <row r="162" customFormat="false" ht="15.75" hidden="false" customHeight="true" outlineLevel="0" collapsed="false">
      <c r="A162" s="33"/>
      <c r="B162" s="33"/>
      <c r="C162" s="33"/>
      <c r="D162" s="33"/>
      <c r="E162" s="33"/>
      <c r="F162" s="33"/>
      <c r="G162" s="33"/>
      <c r="H162" s="33"/>
      <c r="I162" s="33"/>
      <c r="J162" s="33"/>
      <c r="K162" s="33"/>
      <c r="L162" s="33"/>
      <c r="M162" s="35"/>
      <c r="N162" s="35"/>
      <c r="O162" s="36"/>
      <c r="P162" s="37"/>
      <c r="Q162" s="38"/>
      <c r="R162" s="39"/>
      <c r="S162" s="40"/>
      <c r="T162" s="41"/>
      <c r="U162" s="42"/>
      <c r="V162" s="43"/>
      <c r="W162" s="33"/>
      <c r="X162" s="33"/>
      <c r="Y162" s="33"/>
      <c r="Z162" s="33"/>
    </row>
    <row r="163" customFormat="false" ht="15.75" hidden="false" customHeight="true" outlineLevel="0" collapsed="false">
      <c r="A163" s="33"/>
      <c r="B163" s="33"/>
      <c r="C163" s="33"/>
      <c r="D163" s="33"/>
      <c r="E163" s="33"/>
      <c r="F163" s="33"/>
      <c r="G163" s="33"/>
      <c r="H163" s="33"/>
      <c r="I163" s="33"/>
      <c r="J163" s="33"/>
      <c r="K163" s="33"/>
      <c r="L163" s="33"/>
      <c r="M163" s="35"/>
      <c r="N163" s="35"/>
      <c r="O163" s="36"/>
      <c r="P163" s="37"/>
      <c r="Q163" s="38"/>
      <c r="R163" s="39"/>
      <c r="S163" s="40"/>
      <c r="T163" s="41"/>
      <c r="U163" s="42"/>
      <c r="V163" s="43"/>
      <c r="W163" s="33"/>
      <c r="X163" s="33"/>
      <c r="Y163" s="33"/>
      <c r="Z163" s="33"/>
    </row>
    <row r="164" customFormat="false" ht="15.75" hidden="false" customHeight="true" outlineLevel="0" collapsed="false">
      <c r="A164" s="33"/>
      <c r="B164" s="33"/>
      <c r="C164" s="33"/>
      <c r="D164" s="33"/>
      <c r="E164" s="33"/>
      <c r="F164" s="33"/>
      <c r="G164" s="33"/>
      <c r="H164" s="33"/>
      <c r="I164" s="33"/>
      <c r="J164" s="33"/>
      <c r="K164" s="33"/>
      <c r="L164" s="33"/>
      <c r="M164" s="35"/>
      <c r="N164" s="35"/>
      <c r="O164" s="36"/>
      <c r="P164" s="37"/>
      <c r="Q164" s="38"/>
      <c r="R164" s="39"/>
      <c r="S164" s="40"/>
      <c r="T164" s="41"/>
      <c r="U164" s="42"/>
      <c r="V164" s="43"/>
      <c r="W164" s="33"/>
      <c r="X164" s="33"/>
      <c r="Y164" s="33"/>
      <c r="Z164" s="33"/>
    </row>
    <row r="165" customFormat="false" ht="15.75" hidden="false" customHeight="true" outlineLevel="0" collapsed="false">
      <c r="A165" s="33"/>
      <c r="B165" s="33"/>
      <c r="C165" s="33"/>
      <c r="D165" s="33"/>
      <c r="E165" s="33"/>
      <c r="F165" s="33"/>
      <c r="G165" s="33"/>
      <c r="H165" s="33"/>
      <c r="I165" s="33"/>
      <c r="J165" s="33"/>
      <c r="K165" s="33"/>
      <c r="L165" s="33"/>
      <c r="M165" s="35"/>
      <c r="N165" s="35"/>
      <c r="O165" s="36"/>
      <c r="P165" s="37"/>
      <c r="Q165" s="38"/>
      <c r="R165" s="39"/>
      <c r="S165" s="40"/>
      <c r="T165" s="41"/>
      <c r="U165" s="42"/>
      <c r="V165" s="43"/>
      <c r="W165" s="33"/>
      <c r="X165" s="33"/>
      <c r="Y165" s="33"/>
      <c r="Z165" s="33"/>
    </row>
    <row r="166" customFormat="false" ht="15.75" hidden="false" customHeight="true" outlineLevel="0" collapsed="false">
      <c r="A166" s="33"/>
      <c r="B166" s="33"/>
      <c r="C166" s="33"/>
      <c r="D166" s="33"/>
      <c r="E166" s="33"/>
      <c r="F166" s="33"/>
      <c r="G166" s="33"/>
      <c r="H166" s="33"/>
      <c r="I166" s="33"/>
      <c r="J166" s="33"/>
      <c r="K166" s="33"/>
      <c r="L166" s="33"/>
      <c r="M166" s="35"/>
      <c r="N166" s="35"/>
      <c r="O166" s="36"/>
      <c r="P166" s="37"/>
      <c r="Q166" s="38"/>
      <c r="R166" s="39"/>
      <c r="S166" s="40"/>
      <c r="T166" s="41"/>
      <c r="U166" s="42"/>
      <c r="V166" s="43"/>
      <c r="W166" s="33"/>
      <c r="X166" s="33"/>
      <c r="Y166" s="33"/>
      <c r="Z166" s="33"/>
    </row>
    <row r="167" customFormat="false" ht="15.75" hidden="false" customHeight="true" outlineLevel="0" collapsed="false">
      <c r="A167" s="33"/>
      <c r="B167" s="33"/>
      <c r="C167" s="33"/>
      <c r="D167" s="33"/>
      <c r="E167" s="33"/>
      <c r="F167" s="33"/>
      <c r="G167" s="33"/>
      <c r="H167" s="33"/>
      <c r="I167" s="33"/>
      <c r="J167" s="33"/>
      <c r="K167" s="33"/>
      <c r="L167" s="33"/>
      <c r="M167" s="35"/>
      <c r="N167" s="35"/>
      <c r="O167" s="36"/>
      <c r="P167" s="37"/>
      <c r="Q167" s="38"/>
      <c r="R167" s="39"/>
      <c r="S167" s="40"/>
      <c r="T167" s="41"/>
      <c r="U167" s="42"/>
      <c r="V167" s="43"/>
      <c r="W167" s="33"/>
      <c r="X167" s="33"/>
      <c r="Y167" s="33"/>
      <c r="Z167" s="33"/>
    </row>
    <row r="168" customFormat="false" ht="15.75" hidden="false" customHeight="true" outlineLevel="0" collapsed="false">
      <c r="A168" s="33"/>
      <c r="B168" s="33"/>
      <c r="C168" s="33"/>
      <c r="D168" s="33"/>
      <c r="E168" s="33"/>
      <c r="F168" s="33"/>
      <c r="G168" s="33"/>
      <c r="H168" s="33"/>
      <c r="I168" s="33"/>
      <c r="J168" s="33"/>
      <c r="K168" s="33"/>
      <c r="L168" s="33"/>
      <c r="M168" s="35"/>
      <c r="N168" s="35"/>
      <c r="O168" s="36"/>
      <c r="P168" s="37"/>
      <c r="Q168" s="38"/>
      <c r="R168" s="39"/>
      <c r="S168" s="40"/>
      <c r="T168" s="41"/>
      <c r="U168" s="42"/>
      <c r="V168" s="43"/>
      <c r="W168" s="33"/>
      <c r="X168" s="33"/>
      <c r="Y168" s="33"/>
      <c r="Z168" s="33"/>
    </row>
    <row r="169" customFormat="false" ht="15.75" hidden="false" customHeight="true" outlineLevel="0" collapsed="false">
      <c r="A169" s="33"/>
      <c r="B169" s="33"/>
      <c r="C169" s="33"/>
      <c r="D169" s="33"/>
      <c r="E169" s="33"/>
      <c r="F169" s="33"/>
      <c r="G169" s="33"/>
      <c r="H169" s="33"/>
      <c r="I169" s="33"/>
      <c r="J169" s="33"/>
      <c r="K169" s="33"/>
      <c r="L169" s="33"/>
      <c r="M169" s="35"/>
      <c r="N169" s="35"/>
      <c r="O169" s="36"/>
      <c r="P169" s="37"/>
      <c r="Q169" s="38"/>
      <c r="R169" s="39"/>
      <c r="S169" s="40"/>
      <c r="T169" s="41"/>
      <c r="U169" s="42"/>
      <c r="V169" s="43"/>
      <c r="W169" s="33"/>
      <c r="X169" s="33"/>
      <c r="Y169" s="33"/>
      <c r="Z169" s="33"/>
    </row>
    <row r="170" customFormat="false" ht="15.75" hidden="false" customHeight="true" outlineLevel="0" collapsed="false">
      <c r="A170" s="33"/>
      <c r="B170" s="33"/>
      <c r="C170" s="33"/>
      <c r="D170" s="33"/>
      <c r="E170" s="33"/>
      <c r="F170" s="33"/>
      <c r="G170" s="33"/>
      <c r="H170" s="33"/>
      <c r="I170" s="33"/>
      <c r="J170" s="33"/>
      <c r="K170" s="33"/>
      <c r="L170" s="33"/>
      <c r="M170" s="35"/>
      <c r="N170" s="35"/>
      <c r="O170" s="36"/>
      <c r="P170" s="37"/>
      <c r="Q170" s="38"/>
      <c r="R170" s="39"/>
      <c r="S170" s="40"/>
      <c r="T170" s="41"/>
      <c r="U170" s="42"/>
      <c r="V170" s="43"/>
      <c r="W170" s="33"/>
      <c r="X170" s="33"/>
      <c r="Y170" s="33"/>
      <c r="Z170" s="33"/>
    </row>
    <row r="171" customFormat="false" ht="15.75" hidden="false" customHeight="true" outlineLevel="0" collapsed="false">
      <c r="A171" s="33"/>
      <c r="B171" s="33"/>
      <c r="C171" s="33"/>
      <c r="D171" s="33"/>
      <c r="E171" s="33"/>
      <c r="F171" s="33"/>
      <c r="G171" s="33"/>
      <c r="H171" s="33"/>
      <c r="I171" s="33"/>
      <c r="J171" s="33"/>
      <c r="K171" s="33"/>
      <c r="L171" s="33"/>
      <c r="M171" s="35"/>
      <c r="N171" s="35"/>
      <c r="O171" s="36"/>
      <c r="P171" s="37"/>
      <c r="Q171" s="38"/>
      <c r="R171" s="39"/>
      <c r="S171" s="40"/>
      <c r="T171" s="41"/>
      <c r="U171" s="42"/>
      <c r="V171" s="43"/>
      <c r="W171" s="33"/>
      <c r="X171" s="33"/>
      <c r="Y171" s="33"/>
      <c r="Z171" s="33"/>
    </row>
    <row r="172" customFormat="false" ht="15.75" hidden="false" customHeight="true" outlineLevel="0" collapsed="false">
      <c r="A172" s="33"/>
      <c r="B172" s="33"/>
      <c r="C172" s="33"/>
      <c r="D172" s="33"/>
      <c r="E172" s="33"/>
      <c r="F172" s="33"/>
      <c r="G172" s="33"/>
      <c r="H172" s="33"/>
      <c r="I172" s="33"/>
      <c r="J172" s="33"/>
      <c r="K172" s="33"/>
      <c r="L172" s="33"/>
      <c r="M172" s="35"/>
      <c r="N172" s="35"/>
      <c r="O172" s="36"/>
      <c r="P172" s="37"/>
      <c r="Q172" s="38"/>
      <c r="R172" s="39"/>
      <c r="S172" s="40"/>
      <c r="T172" s="41"/>
      <c r="U172" s="42"/>
      <c r="V172" s="43"/>
      <c r="W172" s="33"/>
      <c r="X172" s="33"/>
      <c r="Y172" s="33"/>
      <c r="Z172" s="33"/>
    </row>
    <row r="173" customFormat="false" ht="15.75" hidden="false" customHeight="true" outlineLevel="0" collapsed="false">
      <c r="A173" s="33"/>
      <c r="B173" s="33"/>
      <c r="C173" s="33"/>
      <c r="D173" s="33"/>
      <c r="E173" s="33"/>
      <c r="F173" s="33"/>
      <c r="G173" s="33"/>
      <c r="H173" s="33"/>
      <c r="I173" s="33"/>
      <c r="J173" s="33"/>
      <c r="K173" s="33"/>
      <c r="L173" s="33"/>
      <c r="M173" s="35"/>
      <c r="N173" s="35"/>
      <c r="O173" s="36"/>
      <c r="P173" s="37"/>
      <c r="Q173" s="38"/>
      <c r="R173" s="39"/>
      <c r="S173" s="40"/>
      <c r="T173" s="41"/>
      <c r="U173" s="42"/>
      <c r="V173" s="43"/>
      <c r="W173" s="33"/>
      <c r="X173" s="33"/>
      <c r="Y173" s="33"/>
      <c r="Z173" s="33"/>
    </row>
    <row r="174" customFormat="false" ht="15.75" hidden="false" customHeight="true" outlineLevel="0" collapsed="false">
      <c r="A174" s="33"/>
      <c r="B174" s="33"/>
      <c r="C174" s="33"/>
      <c r="D174" s="33"/>
      <c r="E174" s="33"/>
      <c r="F174" s="33"/>
      <c r="G174" s="33"/>
      <c r="H174" s="33"/>
      <c r="I174" s="33"/>
      <c r="J174" s="33"/>
      <c r="K174" s="33"/>
      <c r="L174" s="33"/>
      <c r="M174" s="35"/>
      <c r="N174" s="35"/>
      <c r="O174" s="36"/>
      <c r="P174" s="37"/>
      <c r="Q174" s="38"/>
      <c r="R174" s="39"/>
      <c r="S174" s="40"/>
      <c r="T174" s="41"/>
      <c r="U174" s="42"/>
      <c r="V174" s="43"/>
      <c r="W174" s="33"/>
      <c r="X174" s="33"/>
      <c r="Y174" s="33"/>
      <c r="Z174" s="33"/>
    </row>
    <row r="175" customFormat="false" ht="15.75" hidden="false" customHeight="true" outlineLevel="0" collapsed="false">
      <c r="A175" s="33"/>
      <c r="B175" s="33"/>
      <c r="C175" s="33"/>
      <c r="D175" s="33"/>
      <c r="E175" s="33"/>
      <c r="F175" s="33"/>
      <c r="G175" s="33"/>
      <c r="H175" s="33"/>
      <c r="I175" s="33"/>
      <c r="J175" s="33"/>
      <c r="K175" s="33"/>
      <c r="L175" s="33"/>
      <c r="M175" s="35"/>
      <c r="N175" s="35"/>
      <c r="O175" s="36"/>
      <c r="P175" s="37"/>
      <c r="Q175" s="38"/>
      <c r="R175" s="39"/>
      <c r="S175" s="40"/>
      <c r="T175" s="41"/>
      <c r="U175" s="42"/>
      <c r="V175" s="43"/>
      <c r="W175" s="33"/>
      <c r="X175" s="33"/>
      <c r="Y175" s="33"/>
      <c r="Z175" s="33"/>
    </row>
    <row r="176" customFormat="false" ht="15.75" hidden="false" customHeight="true" outlineLevel="0" collapsed="false">
      <c r="A176" s="33"/>
      <c r="B176" s="33"/>
      <c r="C176" s="33"/>
      <c r="D176" s="33"/>
      <c r="E176" s="33"/>
      <c r="F176" s="33"/>
      <c r="G176" s="33"/>
      <c r="H176" s="33"/>
      <c r="I176" s="33"/>
      <c r="J176" s="33"/>
      <c r="K176" s="33"/>
      <c r="L176" s="33"/>
      <c r="M176" s="35"/>
      <c r="N176" s="35"/>
      <c r="O176" s="36"/>
      <c r="P176" s="37"/>
      <c r="Q176" s="38"/>
      <c r="R176" s="39"/>
      <c r="S176" s="40"/>
      <c r="T176" s="41"/>
      <c r="U176" s="42"/>
      <c r="V176" s="43"/>
      <c r="W176" s="33"/>
      <c r="X176" s="33"/>
      <c r="Y176" s="33"/>
      <c r="Z176" s="33"/>
    </row>
    <row r="177" customFormat="false" ht="15.75" hidden="false" customHeight="true" outlineLevel="0" collapsed="false">
      <c r="A177" s="33"/>
      <c r="B177" s="33"/>
      <c r="C177" s="33"/>
      <c r="D177" s="33"/>
      <c r="E177" s="33"/>
      <c r="F177" s="33"/>
      <c r="G177" s="33"/>
      <c r="H177" s="33"/>
      <c r="I177" s="33"/>
      <c r="J177" s="33"/>
      <c r="K177" s="33"/>
      <c r="L177" s="33"/>
      <c r="M177" s="35"/>
      <c r="N177" s="35"/>
      <c r="O177" s="36"/>
      <c r="P177" s="37"/>
      <c r="Q177" s="38"/>
      <c r="R177" s="39"/>
      <c r="S177" s="40"/>
      <c r="T177" s="41"/>
      <c r="U177" s="42"/>
      <c r="V177" s="43"/>
      <c r="W177" s="33"/>
      <c r="X177" s="33"/>
      <c r="Y177" s="33"/>
      <c r="Z177" s="33"/>
    </row>
    <row r="178" customFormat="false" ht="15.75" hidden="false" customHeight="true" outlineLevel="0" collapsed="false">
      <c r="A178" s="33"/>
      <c r="B178" s="33"/>
      <c r="C178" s="33"/>
      <c r="D178" s="33"/>
      <c r="E178" s="33"/>
      <c r="F178" s="33"/>
      <c r="G178" s="33"/>
      <c r="H178" s="33"/>
      <c r="I178" s="33"/>
      <c r="J178" s="33"/>
      <c r="K178" s="33"/>
      <c r="L178" s="33"/>
      <c r="M178" s="35"/>
      <c r="N178" s="35"/>
      <c r="O178" s="36"/>
      <c r="P178" s="37"/>
      <c r="Q178" s="38"/>
      <c r="R178" s="39"/>
      <c r="S178" s="40"/>
      <c r="T178" s="41"/>
      <c r="U178" s="42"/>
      <c r="V178" s="43"/>
      <c r="W178" s="33"/>
      <c r="X178" s="33"/>
      <c r="Y178" s="33"/>
      <c r="Z178" s="33"/>
    </row>
    <row r="179" customFormat="false" ht="15.75" hidden="false" customHeight="true" outlineLevel="0" collapsed="false">
      <c r="A179" s="33"/>
      <c r="B179" s="33"/>
      <c r="C179" s="33"/>
      <c r="D179" s="33"/>
      <c r="E179" s="33"/>
      <c r="F179" s="33"/>
      <c r="G179" s="33"/>
      <c r="H179" s="33"/>
      <c r="I179" s="33"/>
      <c r="J179" s="33"/>
      <c r="K179" s="33"/>
      <c r="L179" s="33"/>
      <c r="M179" s="35"/>
      <c r="N179" s="35"/>
      <c r="O179" s="36"/>
      <c r="P179" s="37"/>
      <c r="Q179" s="38"/>
      <c r="R179" s="39"/>
      <c r="S179" s="40"/>
      <c r="T179" s="41"/>
      <c r="U179" s="42"/>
      <c r="V179" s="43"/>
      <c r="W179" s="33"/>
      <c r="X179" s="33"/>
      <c r="Y179" s="33"/>
      <c r="Z179" s="33"/>
    </row>
    <row r="180" customFormat="false" ht="15.75" hidden="false" customHeight="true" outlineLevel="0" collapsed="false">
      <c r="A180" s="33"/>
      <c r="B180" s="33"/>
      <c r="C180" s="33"/>
      <c r="D180" s="33"/>
      <c r="E180" s="33"/>
      <c r="F180" s="33"/>
      <c r="G180" s="33"/>
      <c r="H180" s="33"/>
      <c r="I180" s="33"/>
      <c r="J180" s="33"/>
      <c r="K180" s="33"/>
      <c r="L180" s="33"/>
      <c r="M180" s="35"/>
      <c r="N180" s="35"/>
      <c r="O180" s="36"/>
      <c r="P180" s="37"/>
      <c r="Q180" s="38"/>
      <c r="R180" s="39"/>
      <c r="S180" s="40"/>
      <c r="T180" s="41"/>
      <c r="U180" s="42"/>
      <c r="V180" s="43"/>
      <c r="W180" s="33"/>
      <c r="X180" s="33"/>
      <c r="Y180" s="33"/>
      <c r="Z180" s="33"/>
    </row>
    <row r="181" customFormat="false" ht="15.75" hidden="false" customHeight="true" outlineLevel="0" collapsed="false">
      <c r="A181" s="33"/>
      <c r="B181" s="33"/>
      <c r="C181" s="33"/>
      <c r="D181" s="33"/>
      <c r="E181" s="33"/>
      <c r="F181" s="33"/>
      <c r="G181" s="33"/>
      <c r="H181" s="33"/>
      <c r="I181" s="33"/>
      <c r="J181" s="33"/>
      <c r="K181" s="33"/>
      <c r="L181" s="33"/>
      <c r="M181" s="35"/>
      <c r="N181" s="35"/>
      <c r="O181" s="36"/>
      <c r="P181" s="37"/>
      <c r="Q181" s="38"/>
      <c r="R181" s="39"/>
      <c r="S181" s="40"/>
      <c r="T181" s="41"/>
      <c r="U181" s="42"/>
      <c r="V181" s="43"/>
      <c r="W181" s="33"/>
      <c r="X181" s="33"/>
      <c r="Y181" s="33"/>
      <c r="Z181" s="33"/>
    </row>
    <row r="182" customFormat="false" ht="15.75" hidden="false" customHeight="true" outlineLevel="0" collapsed="false">
      <c r="A182" s="33"/>
      <c r="B182" s="33"/>
      <c r="C182" s="33"/>
      <c r="D182" s="33"/>
      <c r="E182" s="33"/>
      <c r="F182" s="33"/>
      <c r="G182" s="33"/>
      <c r="H182" s="33"/>
      <c r="I182" s="33"/>
      <c r="J182" s="33"/>
      <c r="K182" s="33"/>
      <c r="L182" s="33"/>
      <c r="M182" s="35"/>
      <c r="N182" s="35"/>
      <c r="O182" s="36"/>
      <c r="P182" s="37"/>
      <c r="Q182" s="38"/>
      <c r="R182" s="39"/>
      <c r="S182" s="40"/>
      <c r="T182" s="41"/>
      <c r="U182" s="42"/>
      <c r="V182" s="43"/>
      <c r="W182" s="33"/>
      <c r="X182" s="33"/>
      <c r="Y182" s="33"/>
      <c r="Z182" s="33"/>
    </row>
    <row r="183" customFormat="false" ht="15.75" hidden="false" customHeight="true" outlineLevel="0" collapsed="false">
      <c r="A183" s="33"/>
      <c r="B183" s="33"/>
      <c r="C183" s="33"/>
      <c r="D183" s="33"/>
      <c r="E183" s="33"/>
      <c r="F183" s="33"/>
      <c r="G183" s="33"/>
      <c r="H183" s="33"/>
      <c r="I183" s="33"/>
      <c r="J183" s="33"/>
      <c r="K183" s="33"/>
      <c r="L183" s="33"/>
      <c r="M183" s="35"/>
      <c r="N183" s="35"/>
      <c r="O183" s="36"/>
      <c r="P183" s="37"/>
      <c r="Q183" s="38"/>
      <c r="R183" s="39"/>
      <c r="S183" s="40"/>
      <c r="T183" s="41"/>
      <c r="U183" s="42"/>
      <c r="V183" s="43"/>
      <c r="W183" s="33"/>
      <c r="X183" s="33"/>
      <c r="Y183" s="33"/>
      <c r="Z183" s="33"/>
    </row>
    <row r="184" customFormat="false" ht="15.75" hidden="false" customHeight="true" outlineLevel="0" collapsed="false">
      <c r="A184" s="33"/>
      <c r="B184" s="33"/>
      <c r="C184" s="33"/>
      <c r="D184" s="33"/>
      <c r="E184" s="33"/>
      <c r="F184" s="33"/>
      <c r="G184" s="33"/>
      <c r="H184" s="33"/>
      <c r="I184" s="33"/>
      <c r="J184" s="33"/>
      <c r="K184" s="33"/>
      <c r="L184" s="33"/>
      <c r="M184" s="35"/>
      <c r="N184" s="35"/>
      <c r="O184" s="36"/>
      <c r="P184" s="37"/>
      <c r="Q184" s="38"/>
      <c r="R184" s="39"/>
      <c r="S184" s="40"/>
      <c r="T184" s="41"/>
      <c r="U184" s="42"/>
      <c r="V184" s="43"/>
      <c r="W184" s="33"/>
      <c r="X184" s="33"/>
      <c r="Y184" s="33"/>
      <c r="Z184" s="33"/>
    </row>
    <row r="185" customFormat="false" ht="15.75" hidden="false" customHeight="true" outlineLevel="0" collapsed="false">
      <c r="A185" s="33"/>
      <c r="B185" s="33"/>
      <c r="C185" s="33"/>
      <c r="D185" s="33"/>
      <c r="E185" s="33"/>
      <c r="F185" s="33"/>
      <c r="G185" s="33"/>
      <c r="H185" s="33"/>
      <c r="I185" s="33"/>
      <c r="J185" s="33"/>
      <c r="K185" s="33"/>
      <c r="L185" s="33"/>
      <c r="M185" s="35"/>
      <c r="N185" s="35"/>
      <c r="O185" s="36"/>
      <c r="P185" s="37"/>
      <c r="Q185" s="38"/>
      <c r="R185" s="39"/>
      <c r="S185" s="40"/>
      <c r="T185" s="41"/>
      <c r="U185" s="42"/>
      <c r="V185" s="43"/>
      <c r="W185" s="33"/>
      <c r="X185" s="33"/>
      <c r="Y185" s="33"/>
      <c r="Z185" s="33"/>
    </row>
    <row r="186" customFormat="false" ht="15.75" hidden="false" customHeight="true" outlineLevel="0" collapsed="false">
      <c r="A186" s="33"/>
      <c r="B186" s="33"/>
      <c r="C186" s="33"/>
      <c r="D186" s="33"/>
      <c r="E186" s="33"/>
      <c r="F186" s="33"/>
      <c r="G186" s="33"/>
      <c r="H186" s="33"/>
      <c r="I186" s="33"/>
      <c r="J186" s="33"/>
      <c r="K186" s="33"/>
      <c r="L186" s="33"/>
      <c r="M186" s="35"/>
      <c r="N186" s="35"/>
      <c r="O186" s="36"/>
      <c r="P186" s="37"/>
      <c r="Q186" s="38"/>
      <c r="R186" s="39"/>
      <c r="S186" s="40"/>
      <c r="T186" s="41"/>
      <c r="U186" s="42"/>
      <c r="V186" s="43"/>
      <c r="W186" s="33"/>
      <c r="X186" s="33"/>
      <c r="Y186" s="33"/>
      <c r="Z186" s="33"/>
    </row>
    <row r="187" customFormat="false" ht="15.75" hidden="false" customHeight="true" outlineLevel="0" collapsed="false">
      <c r="A187" s="33"/>
      <c r="B187" s="33"/>
      <c r="C187" s="33"/>
      <c r="D187" s="33"/>
      <c r="E187" s="33"/>
      <c r="F187" s="33"/>
      <c r="G187" s="33"/>
      <c r="H187" s="33"/>
      <c r="I187" s="33"/>
      <c r="J187" s="33"/>
      <c r="K187" s="33"/>
      <c r="L187" s="33"/>
      <c r="M187" s="35"/>
      <c r="N187" s="35"/>
      <c r="O187" s="36"/>
      <c r="P187" s="37"/>
      <c r="Q187" s="38"/>
      <c r="R187" s="39"/>
      <c r="S187" s="40"/>
      <c r="T187" s="41"/>
      <c r="U187" s="42"/>
      <c r="V187" s="43"/>
      <c r="W187" s="33"/>
      <c r="X187" s="33"/>
      <c r="Y187" s="33"/>
      <c r="Z187" s="33"/>
    </row>
    <row r="188" customFormat="false" ht="15.75" hidden="false" customHeight="true" outlineLevel="0" collapsed="false">
      <c r="A188" s="33"/>
      <c r="B188" s="33"/>
      <c r="C188" s="33"/>
      <c r="D188" s="33"/>
      <c r="E188" s="33"/>
      <c r="F188" s="33"/>
      <c r="G188" s="33"/>
      <c r="H188" s="33"/>
      <c r="I188" s="33"/>
      <c r="J188" s="33"/>
      <c r="K188" s="33"/>
      <c r="L188" s="33"/>
      <c r="M188" s="35"/>
      <c r="N188" s="35"/>
      <c r="O188" s="36"/>
      <c r="P188" s="37"/>
      <c r="Q188" s="38"/>
      <c r="R188" s="39"/>
      <c r="S188" s="40"/>
      <c r="T188" s="41"/>
      <c r="U188" s="42"/>
      <c r="V188" s="43"/>
      <c r="W188" s="33"/>
      <c r="X188" s="33"/>
      <c r="Y188" s="33"/>
      <c r="Z188" s="33"/>
    </row>
    <row r="189" customFormat="false" ht="15.75" hidden="false" customHeight="true" outlineLevel="0" collapsed="false">
      <c r="A189" s="33"/>
      <c r="B189" s="33"/>
      <c r="C189" s="33"/>
      <c r="D189" s="33"/>
      <c r="E189" s="33"/>
      <c r="F189" s="33"/>
      <c r="G189" s="33"/>
      <c r="H189" s="33"/>
      <c r="I189" s="33"/>
      <c r="J189" s="33"/>
      <c r="K189" s="33"/>
      <c r="L189" s="33"/>
      <c r="M189" s="35"/>
      <c r="N189" s="35"/>
      <c r="O189" s="36"/>
      <c r="P189" s="37"/>
      <c r="Q189" s="38"/>
      <c r="R189" s="39"/>
      <c r="S189" s="40"/>
      <c r="T189" s="41"/>
      <c r="U189" s="42"/>
      <c r="V189" s="43"/>
      <c r="W189" s="33"/>
      <c r="X189" s="33"/>
      <c r="Y189" s="33"/>
      <c r="Z189" s="33"/>
    </row>
    <row r="190" customFormat="false" ht="15.75" hidden="false" customHeight="true" outlineLevel="0" collapsed="false">
      <c r="A190" s="33"/>
      <c r="B190" s="33"/>
      <c r="C190" s="33"/>
      <c r="D190" s="33"/>
      <c r="E190" s="33"/>
      <c r="F190" s="33"/>
      <c r="G190" s="33"/>
      <c r="H190" s="33"/>
      <c r="I190" s="33"/>
      <c r="J190" s="33"/>
      <c r="K190" s="33"/>
      <c r="L190" s="33"/>
      <c r="M190" s="35"/>
      <c r="N190" s="35"/>
      <c r="O190" s="36"/>
      <c r="P190" s="37"/>
      <c r="Q190" s="38"/>
      <c r="R190" s="39"/>
      <c r="S190" s="40"/>
      <c r="T190" s="41"/>
      <c r="U190" s="42"/>
      <c r="V190" s="43"/>
      <c r="W190" s="33"/>
      <c r="X190" s="33"/>
      <c r="Y190" s="33"/>
      <c r="Z190" s="33"/>
    </row>
    <row r="191" customFormat="false" ht="15.75" hidden="false" customHeight="true" outlineLevel="0" collapsed="false">
      <c r="A191" s="33"/>
      <c r="B191" s="33"/>
      <c r="C191" s="33"/>
      <c r="D191" s="33"/>
      <c r="E191" s="33"/>
      <c r="F191" s="33"/>
      <c r="G191" s="33"/>
      <c r="H191" s="33"/>
      <c r="I191" s="33"/>
      <c r="J191" s="33"/>
      <c r="K191" s="33"/>
      <c r="L191" s="33"/>
      <c r="M191" s="35"/>
      <c r="N191" s="35"/>
      <c r="O191" s="36"/>
      <c r="P191" s="37"/>
      <c r="Q191" s="38"/>
      <c r="R191" s="39"/>
      <c r="S191" s="40"/>
      <c r="T191" s="41"/>
      <c r="U191" s="42"/>
      <c r="V191" s="43"/>
      <c r="W191" s="33"/>
      <c r="X191" s="33"/>
      <c r="Y191" s="33"/>
      <c r="Z191" s="33"/>
    </row>
    <row r="192" customFormat="false" ht="15.75" hidden="false" customHeight="true" outlineLevel="0" collapsed="false">
      <c r="A192" s="33"/>
      <c r="B192" s="33"/>
      <c r="C192" s="33"/>
      <c r="D192" s="33"/>
      <c r="E192" s="33"/>
      <c r="F192" s="33"/>
      <c r="G192" s="33"/>
      <c r="H192" s="33"/>
      <c r="I192" s="33"/>
      <c r="J192" s="33"/>
      <c r="K192" s="33"/>
      <c r="L192" s="33"/>
      <c r="M192" s="35"/>
      <c r="N192" s="35"/>
      <c r="O192" s="36"/>
      <c r="P192" s="37"/>
      <c r="Q192" s="38"/>
      <c r="R192" s="39"/>
      <c r="S192" s="40"/>
      <c r="T192" s="41"/>
      <c r="U192" s="42"/>
      <c r="V192" s="43"/>
      <c r="W192" s="33"/>
      <c r="X192" s="33"/>
      <c r="Y192" s="33"/>
      <c r="Z192" s="33"/>
    </row>
    <row r="193" customFormat="false" ht="15.75" hidden="false" customHeight="true" outlineLevel="0" collapsed="false">
      <c r="A193" s="33"/>
      <c r="B193" s="33"/>
      <c r="C193" s="33"/>
      <c r="D193" s="33"/>
      <c r="E193" s="33"/>
      <c r="F193" s="33"/>
      <c r="G193" s="33"/>
      <c r="H193" s="33"/>
      <c r="I193" s="33"/>
      <c r="J193" s="33"/>
      <c r="K193" s="33"/>
      <c r="L193" s="33"/>
      <c r="M193" s="35"/>
      <c r="N193" s="35"/>
      <c r="O193" s="36"/>
      <c r="P193" s="37"/>
      <c r="Q193" s="38"/>
      <c r="R193" s="39"/>
      <c r="S193" s="40"/>
      <c r="T193" s="41"/>
      <c r="U193" s="42"/>
      <c r="V193" s="43"/>
      <c r="W193" s="33"/>
      <c r="X193" s="33"/>
      <c r="Y193" s="33"/>
      <c r="Z193" s="33"/>
    </row>
    <row r="194" customFormat="false" ht="15.75" hidden="false" customHeight="true" outlineLevel="0" collapsed="false">
      <c r="A194" s="33"/>
      <c r="B194" s="33"/>
      <c r="C194" s="33"/>
      <c r="D194" s="33"/>
      <c r="E194" s="33"/>
      <c r="F194" s="33"/>
      <c r="G194" s="33"/>
      <c r="H194" s="33"/>
      <c r="I194" s="33"/>
      <c r="J194" s="33"/>
      <c r="K194" s="33"/>
      <c r="L194" s="33"/>
      <c r="M194" s="35"/>
      <c r="N194" s="35"/>
      <c r="O194" s="36"/>
      <c r="P194" s="37"/>
      <c r="Q194" s="38"/>
      <c r="R194" s="39"/>
      <c r="S194" s="40"/>
      <c r="T194" s="41"/>
      <c r="U194" s="42"/>
      <c r="V194" s="43"/>
      <c r="W194" s="33"/>
      <c r="X194" s="33"/>
      <c r="Y194" s="33"/>
      <c r="Z194" s="33"/>
    </row>
    <row r="195" customFormat="false" ht="15.75" hidden="false" customHeight="true" outlineLevel="0" collapsed="false">
      <c r="A195" s="33"/>
      <c r="B195" s="33"/>
      <c r="C195" s="33"/>
      <c r="D195" s="33"/>
      <c r="E195" s="33"/>
      <c r="F195" s="33"/>
      <c r="G195" s="33"/>
      <c r="H195" s="33"/>
      <c r="I195" s="33"/>
      <c r="J195" s="33"/>
      <c r="K195" s="33"/>
      <c r="L195" s="33"/>
      <c r="M195" s="35"/>
      <c r="N195" s="35"/>
      <c r="O195" s="36"/>
      <c r="P195" s="37"/>
      <c r="Q195" s="38"/>
      <c r="R195" s="39"/>
      <c r="S195" s="40"/>
      <c r="T195" s="41"/>
      <c r="U195" s="42"/>
      <c r="V195" s="43"/>
      <c r="W195" s="33"/>
      <c r="X195" s="33"/>
      <c r="Y195" s="33"/>
      <c r="Z195" s="33"/>
    </row>
    <row r="196" customFormat="false" ht="15.75" hidden="false" customHeight="true" outlineLevel="0" collapsed="false">
      <c r="A196" s="33"/>
      <c r="B196" s="33"/>
      <c r="C196" s="33"/>
      <c r="D196" s="33"/>
      <c r="E196" s="33"/>
      <c r="F196" s="33"/>
      <c r="G196" s="33"/>
      <c r="H196" s="33"/>
      <c r="I196" s="33"/>
      <c r="J196" s="33"/>
      <c r="K196" s="33"/>
      <c r="L196" s="33"/>
      <c r="M196" s="35"/>
      <c r="N196" s="35"/>
      <c r="O196" s="36"/>
      <c r="P196" s="37"/>
      <c r="Q196" s="38"/>
      <c r="R196" s="39"/>
      <c r="S196" s="40"/>
      <c r="T196" s="41"/>
      <c r="U196" s="42"/>
      <c r="V196" s="43"/>
      <c r="W196" s="33"/>
      <c r="X196" s="33"/>
      <c r="Y196" s="33"/>
      <c r="Z196" s="33"/>
    </row>
    <row r="197" customFormat="false" ht="15.75" hidden="false" customHeight="true" outlineLevel="0" collapsed="false">
      <c r="A197" s="33"/>
      <c r="B197" s="33"/>
      <c r="C197" s="33"/>
      <c r="D197" s="33"/>
      <c r="E197" s="33"/>
      <c r="F197" s="33"/>
      <c r="G197" s="33"/>
      <c r="H197" s="33"/>
      <c r="I197" s="33"/>
      <c r="J197" s="33"/>
      <c r="K197" s="33"/>
      <c r="L197" s="33"/>
      <c r="M197" s="35"/>
      <c r="N197" s="35"/>
      <c r="O197" s="36"/>
      <c r="P197" s="37"/>
      <c r="Q197" s="38"/>
      <c r="R197" s="39"/>
      <c r="S197" s="40"/>
      <c r="T197" s="41"/>
      <c r="U197" s="42"/>
      <c r="V197" s="43"/>
      <c r="W197" s="33"/>
      <c r="X197" s="33"/>
      <c r="Y197" s="33"/>
      <c r="Z197" s="33"/>
    </row>
    <row r="198" customFormat="false" ht="15.75" hidden="false" customHeight="true" outlineLevel="0" collapsed="false">
      <c r="A198" s="33"/>
      <c r="B198" s="33"/>
      <c r="C198" s="33"/>
      <c r="D198" s="33"/>
      <c r="E198" s="33"/>
      <c r="F198" s="33"/>
      <c r="G198" s="33"/>
      <c r="H198" s="33"/>
      <c r="I198" s="33"/>
      <c r="J198" s="33"/>
      <c r="K198" s="33"/>
      <c r="L198" s="33"/>
      <c r="M198" s="35"/>
      <c r="N198" s="35"/>
      <c r="O198" s="36"/>
      <c r="P198" s="37"/>
      <c r="Q198" s="38"/>
      <c r="R198" s="39"/>
      <c r="S198" s="40"/>
      <c r="T198" s="41"/>
      <c r="U198" s="42"/>
      <c r="V198" s="43"/>
      <c r="W198" s="33"/>
      <c r="X198" s="33"/>
      <c r="Y198" s="33"/>
      <c r="Z198" s="33"/>
    </row>
    <row r="199" customFormat="false" ht="15.75" hidden="false" customHeight="true" outlineLevel="0" collapsed="false">
      <c r="A199" s="33"/>
      <c r="B199" s="33"/>
      <c r="C199" s="33"/>
      <c r="D199" s="33"/>
      <c r="E199" s="33"/>
      <c r="F199" s="33"/>
      <c r="G199" s="33"/>
      <c r="H199" s="33"/>
      <c r="I199" s="33"/>
      <c r="J199" s="33"/>
      <c r="K199" s="33"/>
      <c r="L199" s="33"/>
      <c r="M199" s="35"/>
      <c r="N199" s="35"/>
      <c r="O199" s="36"/>
      <c r="P199" s="37"/>
      <c r="Q199" s="38"/>
      <c r="R199" s="39"/>
      <c r="S199" s="40"/>
      <c r="T199" s="41"/>
      <c r="U199" s="42"/>
      <c r="V199" s="43"/>
      <c r="W199" s="33"/>
      <c r="X199" s="33"/>
      <c r="Y199" s="33"/>
      <c r="Z199" s="33"/>
    </row>
    <row r="200" customFormat="false" ht="15.75" hidden="false" customHeight="true" outlineLevel="0" collapsed="false">
      <c r="A200" s="33"/>
      <c r="B200" s="33"/>
      <c r="C200" s="33"/>
      <c r="D200" s="33"/>
      <c r="E200" s="33"/>
      <c r="F200" s="33"/>
      <c r="G200" s="33"/>
      <c r="H200" s="33"/>
      <c r="I200" s="33"/>
      <c r="J200" s="33"/>
      <c r="K200" s="33"/>
      <c r="L200" s="33"/>
      <c r="M200" s="35"/>
      <c r="N200" s="35"/>
      <c r="O200" s="36"/>
      <c r="P200" s="37"/>
      <c r="Q200" s="38"/>
      <c r="R200" s="39"/>
      <c r="S200" s="40"/>
      <c r="T200" s="41"/>
      <c r="U200" s="42"/>
      <c r="V200" s="43"/>
      <c r="W200" s="33"/>
      <c r="X200" s="33"/>
      <c r="Y200" s="33"/>
      <c r="Z200" s="33"/>
    </row>
    <row r="201" customFormat="false" ht="15.75" hidden="false" customHeight="true" outlineLevel="0" collapsed="false">
      <c r="A201" s="33"/>
      <c r="B201" s="33"/>
      <c r="C201" s="33"/>
      <c r="D201" s="33"/>
      <c r="E201" s="33"/>
      <c r="F201" s="33"/>
      <c r="G201" s="33"/>
      <c r="H201" s="33"/>
      <c r="I201" s="33"/>
      <c r="J201" s="33"/>
      <c r="K201" s="33"/>
      <c r="L201" s="33"/>
      <c r="M201" s="35"/>
      <c r="N201" s="35"/>
      <c r="O201" s="36"/>
      <c r="P201" s="37"/>
      <c r="Q201" s="38"/>
      <c r="R201" s="39"/>
      <c r="S201" s="40"/>
      <c r="T201" s="41"/>
      <c r="U201" s="42"/>
      <c r="V201" s="43"/>
      <c r="W201" s="33"/>
      <c r="X201" s="33"/>
      <c r="Y201" s="33"/>
      <c r="Z201" s="33"/>
    </row>
    <row r="202" customFormat="false" ht="15.75" hidden="false" customHeight="true" outlineLevel="0" collapsed="false">
      <c r="A202" s="33"/>
      <c r="B202" s="33"/>
      <c r="C202" s="33"/>
      <c r="D202" s="33"/>
      <c r="E202" s="33"/>
      <c r="F202" s="33"/>
      <c r="G202" s="33"/>
      <c r="H202" s="33"/>
      <c r="I202" s="33"/>
      <c r="J202" s="33"/>
      <c r="K202" s="33"/>
      <c r="L202" s="33"/>
      <c r="M202" s="35"/>
      <c r="N202" s="35"/>
      <c r="O202" s="36"/>
      <c r="P202" s="37"/>
      <c r="Q202" s="38"/>
      <c r="R202" s="39"/>
      <c r="S202" s="40"/>
      <c r="T202" s="41"/>
      <c r="U202" s="42"/>
      <c r="V202" s="43"/>
      <c r="W202" s="33"/>
      <c r="X202" s="33"/>
      <c r="Y202" s="33"/>
      <c r="Z202" s="33"/>
    </row>
    <row r="203" customFormat="false" ht="15.75" hidden="false" customHeight="true" outlineLevel="0" collapsed="false">
      <c r="A203" s="33"/>
      <c r="B203" s="33"/>
      <c r="C203" s="33"/>
      <c r="D203" s="33"/>
      <c r="E203" s="33"/>
      <c r="F203" s="33"/>
      <c r="G203" s="33"/>
      <c r="H203" s="33"/>
      <c r="I203" s="33"/>
      <c r="J203" s="33"/>
      <c r="K203" s="33"/>
      <c r="L203" s="33"/>
      <c r="M203" s="35"/>
      <c r="N203" s="35"/>
      <c r="O203" s="36"/>
      <c r="P203" s="37"/>
      <c r="Q203" s="38"/>
      <c r="R203" s="39"/>
      <c r="S203" s="40"/>
      <c r="T203" s="41"/>
      <c r="U203" s="42"/>
      <c r="V203" s="43"/>
      <c r="W203" s="33"/>
      <c r="X203" s="33"/>
      <c r="Y203" s="33"/>
      <c r="Z203" s="33"/>
    </row>
    <row r="204" customFormat="false" ht="15.75" hidden="false" customHeight="true" outlineLevel="0" collapsed="false">
      <c r="A204" s="33"/>
      <c r="B204" s="33"/>
      <c r="C204" s="33"/>
      <c r="D204" s="33"/>
      <c r="E204" s="33"/>
      <c r="F204" s="33"/>
      <c r="G204" s="33"/>
      <c r="H204" s="33"/>
      <c r="I204" s="33"/>
      <c r="J204" s="33"/>
      <c r="K204" s="33"/>
      <c r="L204" s="33"/>
      <c r="M204" s="35"/>
      <c r="N204" s="35"/>
      <c r="O204" s="36"/>
      <c r="P204" s="37"/>
      <c r="Q204" s="38"/>
      <c r="R204" s="39"/>
      <c r="S204" s="40"/>
      <c r="T204" s="41"/>
      <c r="U204" s="42"/>
      <c r="V204" s="43"/>
      <c r="W204" s="33"/>
      <c r="X204" s="33"/>
      <c r="Y204" s="33"/>
      <c r="Z204" s="33"/>
    </row>
    <row r="205" customFormat="false" ht="15.75" hidden="false" customHeight="true" outlineLevel="0" collapsed="false">
      <c r="A205" s="33"/>
      <c r="B205" s="33"/>
      <c r="C205" s="33"/>
      <c r="D205" s="33"/>
      <c r="E205" s="33"/>
      <c r="F205" s="33"/>
      <c r="G205" s="33"/>
      <c r="H205" s="33"/>
      <c r="I205" s="33"/>
      <c r="J205" s="33"/>
      <c r="K205" s="33"/>
      <c r="L205" s="33"/>
      <c r="M205" s="35"/>
      <c r="N205" s="35"/>
      <c r="O205" s="36"/>
      <c r="P205" s="37"/>
      <c r="Q205" s="38"/>
      <c r="R205" s="39"/>
      <c r="S205" s="40"/>
      <c r="T205" s="41"/>
      <c r="U205" s="42"/>
      <c r="V205" s="43"/>
      <c r="W205" s="33"/>
      <c r="X205" s="33"/>
      <c r="Y205" s="33"/>
      <c r="Z205" s="33"/>
    </row>
    <row r="206" customFormat="false" ht="15.75" hidden="false" customHeight="true" outlineLevel="0" collapsed="false">
      <c r="A206" s="33"/>
      <c r="B206" s="33"/>
      <c r="C206" s="33"/>
      <c r="D206" s="33"/>
      <c r="E206" s="33"/>
      <c r="F206" s="33"/>
      <c r="G206" s="33"/>
      <c r="H206" s="33"/>
      <c r="I206" s="33"/>
      <c r="J206" s="33"/>
      <c r="K206" s="33"/>
      <c r="L206" s="33"/>
      <c r="M206" s="35"/>
      <c r="N206" s="35"/>
      <c r="O206" s="36"/>
      <c r="P206" s="37"/>
      <c r="Q206" s="38"/>
      <c r="R206" s="39"/>
      <c r="S206" s="40"/>
      <c r="T206" s="41"/>
      <c r="U206" s="42"/>
      <c r="V206" s="43"/>
      <c r="W206" s="33"/>
      <c r="X206" s="33"/>
      <c r="Y206" s="33"/>
      <c r="Z206" s="33"/>
    </row>
    <row r="207" customFormat="false" ht="15.75" hidden="false" customHeight="true" outlineLevel="0" collapsed="false">
      <c r="A207" s="33"/>
      <c r="B207" s="33"/>
      <c r="C207" s="33"/>
      <c r="D207" s="33"/>
      <c r="E207" s="33"/>
      <c r="F207" s="33"/>
      <c r="G207" s="33"/>
      <c r="H207" s="33"/>
      <c r="I207" s="33"/>
      <c r="J207" s="33"/>
      <c r="K207" s="33"/>
      <c r="L207" s="33"/>
      <c r="M207" s="35"/>
      <c r="N207" s="35"/>
      <c r="O207" s="36"/>
      <c r="P207" s="37"/>
      <c r="Q207" s="38"/>
      <c r="R207" s="39"/>
      <c r="S207" s="40"/>
      <c r="T207" s="41"/>
      <c r="U207" s="42"/>
      <c r="V207" s="43"/>
      <c r="W207" s="33"/>
      <c r="X207" s="33"/>
      <c r="Y207" s="33"/>
      <c r="Z207" s="33"/>
    </row>
    <row r="208" customFormat="false" ht="15.75" hidden="false" customHeight="true" outlineLevel="0" collapsed="false">
      <c r="A208" s="33"/>
      <c r="B208" s="33"/>
      <c r="C208" s="33"/>
      <c r="D208" s="33"/>
      <c r="E208" s="33"/>
      <c r="F208" s="33"/>
      <c r="G208" s="33"/>
      <c r="H208" s="33"/>
      <c r="I208" s="33"/>
      <c r="J208" s="33"/>
      <c r="K208" s="33"/>
      <c r="L208" s="33"/>
      <c r="M208" s="35"/>
      <c r="N208" s="35"/>
      <c r="O208" s="36"/>
      <c r="P208" s="37"/>
      <c r="Q208" s="38"/>
      <c r="R208" s="39"/>
      <c r="S208" s="40"/>
      <c r="T208" s="41"/>
      <c r="U208" s="42"/>
      <c r="V208" s="43"/>
      <c r="W208" s="33"/>
      <c r="X208" s="33"/>
      <c r="Y208" s="33"/>
      <c r="Z208" s="33"/>
    </row>
    <row r="209" customFormat="false" ht="15.75" hidden="false" customHeight="true" outlineLevel="0" collapsed="false">
      <c r="A209" s="33"/>
      <c r="B209" s="33"/>
      <c r="C209" s="33"/>
      <c r="D209" s="33"/>
      <c r="E209" s="33"/>
      <c r="F209" s="33"/>
      <c r="G209" s="33"/>
      <c r="H209" s="33"/>
      <c r="I209" s="33"/>
      <c r="J209" s="33"/>
      <c r="K209" s="33"/>
      <c r="L209" s="33"/>
      <c r="M209" s="35"/>
      <c r="N209" s="35"/>
      <c r="O209" s="36"/>
      <c r="P209" s="37"/>
      <c r="Q209" s="38"/>
      <c r="R209" s="39"/>
      <c r="S209" s="40"/>
      <c r="T209" s="41"/>
      <c r="U209" s="42"/>
      <c r="V209" s="43"/>
      <c r="W209" s="33"/>
      <c r="X209" s="33"/>
      <c r="Y209" s="33"/>
      <c r="Z209" s="33"/>
    </row>
    <row r="210" customFormat="false" ht="15.75" hidden="false" customHeight="true" outlineLevel="0" collapsed="false">
      <c r="A210" s="33"/>
      <c r="B210" s="33"/>
      <c r="C210" s="33"/>
      <c r="D210" s="33"/>
      <c r="E210" s="33"/>
      <c r="F210" s="33"/>
      <c r="G210" s="33"/>
      <c r="H210" s="33"/>
      <c r="I210" s="33"/>
      <c r="J210" s="33"/>
      <c r="K210" s="33"/>
      <c r="L210" s="33"/>
      <c r="M210" s="35"/>
      <c r="N210" s="35"/>
      <c r="O210" s="36"/>
      <c r="P210" s="37"/>
      <c r="Q210" s="38"/>
      <c r="R210" s="39"/>
      <c r="S210" s="40"/>
      <c r="T210" s="41"/>
      <c r="U210" s="42"/>
      <c r="V210" s="43"/>
      <c r="W210" s="33"/>
      <c r="X210" s="33"/>
      <c r="Y210" s="33"/>
      <c r="Z210" s="33"/>
    </row>
    <row r="211" customFormat="false" ht="15.75" hidden="false" customHeight="true" outlineLevel="0" collapsed="false">
      <c r="A211" s="33"/>
      <c r="B211" s="33"/>
      <c r="C211" s="33"/>
      <c r="D211" s="33"/>
      <c r="E211" s="33"/>
      <c r="F211" s="33"/>
      <c r="G211" s="33"/>
      <c r="H211" s="33"/>
      <c r="I211" s="33"/>
      <c r="J211" s="33"/>
      <c r="K211" s="33"/>
      <c r="L211" s="33"/>
      <c r="M211" s="35"/>
      <c r="N211" s="35"/>
      <c r="O211" s="36"/>
      <c r="P211" s="37"/>
      <c r="Q211" s="38"/>
      <c r="R211" s="39"/>
      <c r="S211" s="40"/>
      <c r="T211" s="41"/>
      <c r="U211" s="42"/>
      <c r="V211" s="43"/>
      <c r="W211" s="33"/>
      <c r="X211" s="33"/>
      <c r="Y211" s="33"/>
      <c r="Z211" s="33"/>
    </row>
    <row r="212" customFormat="false" ht="15.75" hidden="false" customHeight="true" outlineLevel="0" collapsed="false">
      <c r="A212" s="33"/>
      <c r="B212" s="33"/>
      <c r="C212" s="33"/>
      <c r="D212" s="33"/>
      <c r="E212" s="33"/>
      <c r="F212" s="33"/>
      <c r="G212" s="33"/>
      <c r="H212" s="33"/>
      <c r="I212" s="33"/>
      <c r="J212" s="33"/>
      <c r="K212" s="33"/>
      <c r="L212" s="33"/>
      <c r="M212" s="35"/>
      <c r="N212" s="35"/>
      <c r="O212" s="36"/>
      <c r="P212" s="37"/>
      <c r="Q212" s="38"/>
      <c r="R212" s="39"/>
      <c r="S212" s="40"/>
      <c r="T212" s="41"/>
      <c r="U212" s="42"/>
      <c r="V212" s="43"/>
      <c r="W212" s="33"/>
      <c r="X212" s="33"/>
      <c r="Y212" s="33"/>
      <c r="Z212" s="33"/>
    </row>
    <row r="213" customFormat="false" ht="15.75" hidden="false" customHeight="true" outlineLevel="0" collapsed="false">
      <c r="A213" s="33"/>
      <c r="B213" s="33"/>
      <c r="C213" s="33"/>
      <c r="D213" s="33"/>
      <c r="E213" s="33"/>
      <c r="F213" s="33"/>
      <c r="G213" s="33"/>
      <c r="H213" s="33"/>
      <c r="I213" s="33"/>
      <c r="J213" s="33"/>
      <c r="K213" s="33"/>
      <c r="L213" s="33"/>
      <c r="M213" s="35"/>
      <c r="N213" s="35"/>
      <c r="O213" s="36"/>
      <c r="P213" s="37"/>
      <c r="Q213" s="38"/>
      <c r="R213" s="39"/>
      <c r="S213" s="40"/>
      <c r="T213" s="41"/>
      <c r="U213" s="42"/>
      <c r="V213" s="43"/>
      <c r="W213" s="33"/>
      <c r="X213" s="33"/>
      <c r="Y213" s="33"/>
      <c r="Z213" s="33"/>
    </row>
    <row r="214" customFormat="false" ht="15.75" hidden="false" customHeight="true" outlineLevel="0" collapsed="false">
      <c r="A214" s="33"/>
      <c r="B214" s="33"/>
      <c r="C214" s="33"/>
      <c r="D214" s="33"/>
      <c r="E214" s="33"/>
      <c r="F214" s="33"/>
      <c r="G214" s="33"/>
      <c r="H214" s="33"/>
      <c r="I214" s="33"/>
      <c r="J214" s="33"/>
      <c r="K214" s="33"/>
      <c r="L214" s="33"/>
      <c r="M214" s="35"/>
      <c r="N214" s="35"/>
      <c r="O214" s="36"/>
      <c r="P214" s="37"/>
      <c r="Q214" s="38"/>
      <c r="R214" s="39"/>
      <c r="S214" s="40"/>
      <c r="T214" s="41"/>
      <c r="U214" s="42"/>
      <c r="V214" s="43"/>
      <c r="W214" s="33"/>
      <c r="X214" s="33"/>
      <c r="Y214" s="33"/>
      <c r="Z214" s="33"/>
    </row>
    <row r="215" customFormat="false" ht="15.75" hidden="false" customHeight="true" outlineLevel="0" collapsed="false">
      <c r="A215" s="33"/>
      <c r="B215" s="33"/>
      <c r="C215" s="33"/>
      <c r="D215" s="33"/>
      <c r="E215" s="33"/>
      <c r="F215" s="33"/>
      <c r="G215" s="33"/>
      <c r="H215" s="33"/>
      <c r="I215" s="33"/>
      <c r="J215" s="33"/>
      <c r="K215" s="33"/>
      <c r="L215" s="33"/>
      <c r="M215" s="35"/>
      <c r="N215" s="35"/>
      <c r="O215" s="36"/>
      <c r="P215" s="37"/>
      <c r="Q215" s="38"/>
      <c r="R215" s="39"/>
      <c r="S215" s="40"/>
      <c r="T215" s="41"/>
      <c r="U215" s="42"/>
      <c r="V215" s="43"/>
      <c r="W215" s="33"/>
      <c r="X215" s="33"/>
      <c r="Y215" s="33"/>
      <c r="Z215" s="33"/>
    </row>
    <row r="216" customFormat="false" ht="15.75" hidden="false" customHeight="true" outlineLevel="0" collapsed="false">
      <c r="A216" s="33"/>
      <c r="B216" s="33"/>
      <c r="C216" s="33"/>
      <c r="D216" s="33"/>
      <c r="E216" s="33"/>
      <c r="F216" s="33"/>
      <c r="G216" s="33"/>
      <c r="H216" s="33"/>
      <c r="I216" s="33"/>
      <c r="J216" s="33"/>
      <c r="K216" s="33"/>
      <c r="L216" s="33"/>
      <c r="M216" s="35"/>
      <c r="N216" s="35"/>
      <c r="O216" s="36"/>
      <c r="P216" s="37"/>
      <c r="Q216" s="38"/>
      <c r="R216" s="39"/>
      <c r="S216" s="40"/>
      <c r="T216" s="41"/>
      <c r="U216" s="42"/>
      <c r="V216" s="43"/>
      <c r="W216" s="33"/>
      <c r="X216" s="33"/>
      <c r="Y216" s="33"/>
      <c r="Z216" s="33"/>
    </row>
    <row r="217" customFormat="false" ht="15.75" hidden="false" customHeight="true" outlineLevel="0" collapsed="false">
      <c r="A217" s="33"/>
      <c r="B217" s="33"/>
      <c r="C217" s="33"/>
      <c r="D217" s="33"/>
      <c r="E217" s="33"/>
      <c r="F217" s="33"/>
      <c r="G217" s="33"/>
      <c r="H217" s="33"/>
      <c r="I217" s="33"/>
      <c r="J217" s="33"/>
      <c r="K217" s="33"/>
      <c r="L217" s="33"/>
      <c r="M217" s="35"/>
      <c r="N217" s="35"/>
      <c r="O217" s="36"/>
      <c r="P217" s="37"/>
      <c r="Q217" s="38"/>
      <c r="R217" s="39"/>
      <c r="S217" s="40"/>
      <c r="T217" s="41"/>
      <c r="U217" s="42"/>
      <c r="V217" s="43"/>
      <c r="W217" s="33"/>
      <c r="X217" s="33"/>
      <c r="Y217" s="33"/>
      <c r="Z217" s="33"/>
    </row>
    <row r="218" customFormat="false" ht="15.75" hidden="false" customHeight="true" outlineLevel="0" collapsed="false">
      <c r="A218" s="33"/>
      <c r="B218" s="33"/>
      <c r="C218" s="33"/>
      <c r="D218" s="33"/>
      <c r="E218" s="33"/>
      <c r="F218" s="33"/>
      <c r="G218" s="33"/>
      <c r="H218" s="33"/>
      <c r="I218" s="33"/>
      <c r="J218" s="33"/>
      <c r="K218" s="33"/>
      <c r="L218" s="33"/>
      <c r="M218" s="35"/>
      <c r="N218" s="35"/>
      <c r="O218" s="36"/>
      <c r="P218" s="37"/>
      <c r="Q218" s="38"/>
      <c r="R218" s="39"/>
      <c r="S218" s="40"/>
      <c r="T218" s="41"/>
      <c r="U218" s="42"/>
      <c r="V218" s="43"/>
      <c r="W218" s="33"/>
      <c r="X218" s="33"/>
      <c r="Y218" s="33"/>
      <c r="Z218" s="33"/>
    </row>
    <row r="219" customFormat="false" ht="15.75" hidden="false" customHeight="true" outlineLevel="0" collapsed="false">
      <c r="A219" s="33"/>
      <c r="B219" s="33"/>
      <c r="C219" s="33"/>
      <c r="D219" s="33"/>
      <c r="E219" s="33"/>
      <c r="F219" s="33"/>
      <c r="G219" s="33"/>
      <c r="H219" s="33"/>
      <c r="I219" s="33"/>
      <c r="J219" s="33"/>
      <c r="K219" s="33"/>
      <c r="L219" s="33"/>
      <c r="M219" s="35"/>
      <c r="N219" s="35"/>
      <c r="O219" s="36"/>
      <c r="P219" s="37"/>
      <c r="Q219" s="38"/>
      <c r="R219" s="39"/>
      <c r="S219" s="40"/>
      <c r="T219" s="41"/>
      <c r="U219" s="42"/>
      <c r="V219" s="43"/>
      <c r="W219" s="33"/>
      <c r="X219" s="33"/>
      <c r="Y219" s="33"/>
      <c r="Z219" s="33"/>
    </row>
    <row r="220" customFormat="false" ht="15.75" hidden="false" customHeight="true" outlineLevel="0" collapsed="false">
      <c r="A220" s="33"/>
      <c r="B220" s="33"/>
      <c r="C220" s="33"/>
      <c r="D220" s="33"/>
      <c r="E220" s="33"/>
      <c r="F220" s="33"/>
      <c r="G220" s="33"/>
      <c r="H220" s="33"/>
      <c r="I220" s="33"/>
      <c r="J220" s="33"/>
      <c r="K220" s="33"/>
      <c r="L220" s="33"/>
      <c r="M220" s="35"/>
      <c r="N220" s="35"/>
      <c r="O220" s="36"/>
      <c r="P220" s="37"/>
      <c r="Q220" s="38"/>
      <c r="R220" s="39"/>
      <c r="S220" s="40"/>
      <c r="T220" s="41"/>
      <c r="U220" s="42"/>
      <c r="V220" s="43"/>
      <c r="W220" s="33"/>
      <c r="X220" s="33"/>
      <c r="Y220" s="33"/>
      <c r="Z220" s="33"/>
    </row>
    <row r="221" customFormat="false" ht="15.75" hidden="false" customHeight="true" outlineLevel="0" collapsed="false">
      <c r="A221" s="33"/>
      <c r="B221" s="33"/>
      <c r="C221" s="33"/>
      <c r="D221" s="33"/>
      <c r="E221" s="33"/>
      <c r="F221" s="33"/>
      <c r="G221" s="33"/>
      <c r="H221" s="33"/>
      <c r="I221" s="33"/>
      <c r="J221" s="33"/>
      <c r="K221" s="33"/>
      <c r="L221" s="33"/>
      <c r="M221" s="35"/>
      <c r="N221" s="35"/>
      <c r="O221" s="36"/>
      <c r="P221" s="37"/>
      <c r="Q221" s="38"/>
      <c r="R221" s="39"/>
      <c r="S221" s="40"/>
      <c r="T221" s="41"/>
      <c r="U221" s="42"/>
      <c r="V221" s="43"/>
      <c r="W221" s="33"/>
      <c r="X221" s="33"/>
      <c r="Y221" s="33"/>
      <c r="Z221" s="33"/>
    </row>
    <row r="222" customFormat="false" ht="15.75" hidden="false" customHeight="true" outlineLevel="0" collapsed="false">
      <c r="A222" s="33"/>
      <c r="B222" s="33"/>
      <c r="C222" s="33"/>
      <c r="D222" s="33"/>
      <c r="E222" s="33"/>
      <c r="F222" s="33"/>
      <c r="G222" s="33"/>
      <c r="H222" s="33"/>
      <c r="I222" s="33"/>
      <c r="J222" s="33"/>
      <c r="K222" s="33"/>
      <c r="L222" s="33"/>
      <c r="M222" s="35"/>
      <c r="N222" s="35"/>
      <c r="O222" s="36"/>
      <c r="P222" s="37"/>
      <c r="Q222" s="38"/>
      <c r="R222" s="39"/>
      <c r="S222" s="40"/>
      <c r="T222" s="41"/>
      <c r="U222" s="42"/>
      <c r="V222" s="43"/>
      <c r="W222" s="33"/>
      <c r="X222" s="33"/>
      <c r="Y222" s="33"/>
      <c r="Z222" s="33"/>
    </row>
    <row r="223" customFormat="false" ht="15.75" hidden="false" customHeight="true" outlineLevel="0" collapsed="false">
      <c r="A223" s="33"/>
      <c r="B223" s="33"/>
      <c r="C223" s="33"/>
      <c r="D223" s="33"/>
      <c r="E223" s="33"/>
      <c r="F223" s="33"/>
      <c r="G223" s="33"/>
      <c r="H223" s="33"/>
      <c r="I223" s="33"/>
      <c r="J223" s="33"/>
      <c r="K223" s="33"/>
      <c r="L223" s="33"/>
      <c r="M223" s="35"/>
      <c r="N223" s="35"/>
      <c r="O223" s="36"/>
      <c r="P223" s="37"/>
      <c r="Q223" s="38"/>
      <c r="R223" s="39"/>
      <c r="S223" s="40"/>
      <c r="T223" s="41"/>
      <c r="U223" s="42"/>
      <c r="V223" s="43"/>
      <c r="W223" s="33"/>
      <c r="X223" s="33"/>
      <c r="Y223" s="33"/>
      <c r="Z223" s="33"/>
    </row>
    <row r="224" customFormat="false" ht="15.75" hidden="false" customHeight="true" outlineLevel="0" collapsed="false">
      <c r="A224" s="33"/>
      <c r="B224" s="33"/>
      <c r="C224" s="33"/>
      <c r="D224" s="33"/>
      <c r="E224" s="33"/>
      <c r="F224" s="33"/>
      <c r="G224" s="33"/>
      <c r="H224" s="33"/>
      <c r="I224" s="33"/>
      <c r="J224" s="33"/>
      <c r="K224" s="33"/>
      <c r="L224" s="33"/>
      <c r="M224" s="35"/>
      <c r="N224" s="35"/>
      <c r="O224" s="36"/>
      <c r="P224" s="37"/>
      <c r="Q224" s="38"/>
      <c r="R224" s="39"/>
      <c r="S224" s="40"/>
      <c r="T224" s="41"/>
      <c r="U224" s="42"/>
      <c r="V224" s="43"/>
      <c r="W224" s="33"/>
      <c r="X224" s="33"/>
      <c r="Y224" s="33"/>
      <c r="Z224" s="33"/>
    </row>
    <row r="225" customFormat="false" ht="15.75" hidden="false" customHeight="true" outlineLevel="0" collapsed="false">
      <c r="A225" s="33"/>
      <c r="B225" s="33"/>
      <c r="C225" s="33"/>
      <c r="D225" s="33"/>
      <c r="E225" s="33"/>
      <c r="F225" s="33"/>
      <c r="G225" s="33"/>
      <c r="H225" s="33"/>
      <c r="I225" s="33"/>
      <c r="J225" s="33"/>
      <c r="K225" s="33"/>
      <c r="L225" s="33"/>
      <c r="M225" s="35"/>
      <c r="N225" s="35"/>
      <c r="O225" s="36"/>
      <c r="P225" s="37"/>
      <c r="Q225" s="38"/>
      <c r="R225" s="39"/>
      <c r="S225" s="40"/>
      <c r="T225" s="41"/>
      <c r="U225" s="42"/>
      <c r="V225" s="43"/>
      <c r="W225" s="33"/>
      <c r="X225" s="33"/>
      <c r="Y225" s="33"/>
      <c r="Z225" s="33"/>
    </row>
    <row r="226" customFormat="false" ht="15.75" hidden="false" customHeight="true" outlineLevel="0" collapsed="false">
      <c r="A226" s="33"/>
      <c r="B226" s="33"/>
      <c r="C226" s="33"/>
      <c r="D226" s="33"/>
      <c r="E226" s="33"/>
      <c r="F226" s="33"/>
      <c r="G226" s="33"/>
      <c r="H226" s="33"/>
      <c r="I226" s="33"/>
      <c r="J226" s="33"/>
      <c r="K226" s="33"/>
      <c r="L226" s="33"/>
      <c r="M226" s="35"/>
      <c r="N226" s="35"/>
      <c r="O226" s="36"/>
      <c r="P226" s="37"/>
      <c r="Q226" s="38"/>
      <c r="R226" s="39"/>
      <c r="S226" s="40"/>
      <c r="T226" s="41"/>
      <c r="U226" s="42"/>
      <c r="V226" s="43"/>
      <c r="W226" s="33"/>
      <c r="X226" s="33"/>
      <c r="Y226" s="33"/>
      <c r="Z226" s="33"/>
    </row>
    <row r="227" customFormat="false" ht="15.75" hidden="false" customHeight="true" outlineLevel="0" collapsed="false">
      <c r="A227" s="33"/>
      <c r="B227" s="33"/>
      <c r="C227" s="33"/>
      <c r="D227" s="33"/>
      <c r="E227" s="33"/>
      <c r="F227" s="33"/>
      <c r="G227" s="33"/>
      <c r="H227" s="33"/>
      <c r="I227" s="33"/>
      <c r="J227" s="33"/>
      <c r="K227" s="33"/>
      <c r="L227" s="33"/>
      <c r="M227" s="35"/>
      <c r="N227" s="35"/>
      <c r="O227" s="36"/>
      <c r="P227" s="37"/>
      <c r="Q227" s="38"/>
      <c r="R227" s="39"/>
      <c r="S227" s="40"/>
      <c r="T227" s="41"/>
      <c r="U227" s="42"/>
      <c r="V227" s="43"/>
      <c r="W227" s="33"/>
      <c r="X227" s="33"/>
      <c r="Y227" s="33"/>
      <c r="Z227" s="33"/>
    </row>
    <row r="228" customFormat="false" ht="15.75" hidden="false" customHeight="true" outlineLevel="0" collapsed="false">
      <c r="A228" s="33"/>
      <c r="B228" s="33"/>
      <c r="C228" s="33"/>
      <c r="D228" s="33"/>
      <c r="E228" s="33"/>
      <c r="F228" s="33"/>
      <c r="G228" s="33"/>
      <c r="H228" s="33"/>
      <c r="I228" s="33"/>
      <c r="J228" s="33"/>
      <c r="K228" s="33"/>
      <c r="L228" s="33"/>
      <c r="M228" s="35"/>
      <c r="N228" s="35"/>
      <c r="O228" s="36"/>
      <c r="P228" s="37"/>
      <c r="Q228" s="38"/>
      <c r="R228" s="39"/>
      <c r="S228" s="40"/>
      <c r="T228" s="41"/>
      <c r="U228" s="42"/>
      <c r="V228" s="43"/>
      <c r="W228" s="33"/>
      <c r="X228" s="33"/>
      <c r="Y228" s="33"/>
      <c r="Z228" s="33"/>
    </row>
    <row r="229" customFormat="false" ht="15.75" hidden="false" customHeight="true" outlineLevel="0" collapsed="false">
      <c r="A229" s="33"/>
      <c r="B229" s="33"/>
      <c r="C229" s="33"/>
      <c r="D229" s="33"/>
      <c r="E229" s="33"/>
      <c r="F229" s="33"/>
      <c r="G229" s="33"/>
      <c r="H229" s="33"/>
      <c r="I229" s="33"/>
      <c r="J229" s="33"/>
      <c r="K229" s="33"/>
      <c r="L229" s="33"/>
      <c r="M229" s="35"/>
      <c r="N229" s="35"/>
      <c r="O229" s="36"/>
      <c r="P229" s="37"/>
      <c r="Q229" s="38"/>
      <c r="R229" s="39"/>
      <c r="S229" s="40"/>
      <c r="T229" s="41"/>
      <c r="U229" s="42"/>
      <c r="V229" s="43"/>
      <c r="W229" s="33"/>
      <c r="X229" s="33"/>
      <c r="Y229" s="33"/>
      <c r="Z229" s="33"/>
    </row>
    <row r="230" customFormat="false" ht="15.75" hidden="false" customHeight="true" outlineLevel="0" collapsed="false">
      <c r="A230" s="33"/>
      <c r="B230" s="33"/>
      <c r="C230" s="33"/>
      <c r="D230" s="33"/>
      <c r="E230" s="33"/>
      <c r="F230" s="33"/>
      <c r="G230" s="33"/>
      <c r="H230" s="33"/>
      <c r="I230" s="33"/>
      <c r="J230" s="33"/>
      <c r="K230" s="33"/>
      <c r="L230" s="33"/>
      <c r="M230" s="35"/>
      <c r="N230" s="35"/>
      <c r="O230" s="36"/>
      <c r="P230" s="37"/>
      <c r="Q230" s="38"/>
      <c r="R230" s="39"/>
      <c r="S230" s="40"/>
      <c r="T230" s="41"/>
      <c r="U230" s="42"/>
      <c r="V230" s="43"/>
      <c r="W230" s="33"/>
      <c r="X230" s="33"/>
      <c r="Y230" s="33"/>
      <c r="Z230" s="33"/>
    </row>
    <row r="231" customFormat="false" ht="15.75" hidden="false" customHeight="true" outlineLevel="0" collapsed="false">
      <c r="A231" s="33"/>
      <c r="B231" s="33"/>
      <c r="C231" s="33"/>
      <c r="D231" s="33"/>
      <c r="E231" s="33"/>
      <c r="F231" s="33"/>
      <c r="G231" s="33"/>
      <c r="H231" s="33"/>
      <c r="I231" s="33"/>
      <c r="J231" s="33"/>
      <c r="K231" s="33"/>
      <c r="L231" s="33"/>
      <c r="M231" s="35"/>
      <c r="N231" s="35"/>
      <c r="O231" s="36"/>
      <c r="P231" s="37"/>
      <c r="Q231" s="38"/>
      <c r="R231" s="39"/>
      <c r="S231" s="40"/>
      <c r="T231" s="41"/>
      <c r="U231" s="42"/>
      <c r="V231" s="43"/>
      <c r="W231" s="33"/>
      <c r="X231" s="33"/>
      <c r="Y231" s="33"/>
      <c r="Z231" s="33"/>
    </row>
    <row r="232" customFormat="false" ht="15.75" hidden="false" customHeight="true" outlineLevel="0" collapsed="false">
      <c r="A232" s="33"/>
      <c r="B232" s="33"/>
      <c r="C232" s="33"/>
      <c r="D232" s="33"/>
      <c r="E232" s="33"/>
      <c r="F232" s="33"/>
      <c r="G232" s="33"/>
      <c r="H232" s="33"/>
      <c r="I232" s="33"/>
      <c r="J232" s="33"/>
      <c r="K232" s="33"/>
      <c r="L232" s="33"/>
      <c r="M232" s="35"/>
      <c r="N232" s="35"/>
      <c r="O232" s="36"/>
      <c r="P232" s="37"/>
      <c r="Q232" s="38"/>
      <c r="R232" s="39"/>
      <c r="S232" s="40"/>
      <c r="T232" s="41"/>
      <c r="U232" s="42"/>
      <c r="V232" s="43"/>
      <c r="W232" s="33"/>
      <c r="X232" s="33"/>
      <c r="Y232" s="33"/>
      <c r="Z232" s="33"/>
    </row>
    <row r="233" customFormat="false" ht="15.75" hidden="false" customHeight="true" outlineLevel="0" collapsed="false">
      <c r="A233" s="33"/>
      <c r="B233" s="33"/>
      <c r="C233" s="33"/>
      <c r="D233" s="33"/>
      <c r="E233" s="33"/>
      <c r="F233" s="33"/>
      <c r="G233" s="33"/>
      <c r="H233" s="33"/>
      <c r="I233" s="33"/>
      <c r="J233" s="33"/>
      <c r="K233" s="33"/>
      <c r="L233" s="33"/>
      <c r="M233" s="35"/>
      <c r="N233" s="35"/>
      <c r="O233" s="36"/>
      <c r="P233" s="37"/>
      <c r="Q233" s="38"/>
      <c r="R233" s="39"/>
      <c r="S233" s="40"/>
      <c r="T233" s="41"/>
      <c r="U233" s="42"/>
      <c r="V233" s="43"/>
      <c r="W233" s="33"/>
      <c r="X233" s="33"/>
      <c r="Y233" s="33"/>
      <c r="Z233" s="33"/>
    </row>
    <row r="234" customFormat="false" ht="15.75" hidden="false" customHeight="true" outlineLevel="0" collapsed="false">
      <c r="A234" s="33"/>
      <c r="B234" s="33"/>
      <c r="C234" s="33"/>
      <c r="D234" s="33"/>
      <c r="E234" s="33"/>
      <c r="F234" s="33"/>
      <c r="G234" s="33"/>
      <c r="H234" s="33"/>
      <c r="I234" s="33"/>
      <c r="J234" s="33"/>
      <c r="K234" s="33"/>
      <c r="L234" s="33"/>
      <c r="M234" s="35"/>
      <c r="N234" s="35"/>
      <c r="O234" s="36"/>
      <c r="P234" s="37"/>
      <c r="Q234" s="38"/>
      <c r="R234" s="39"/>
      <c r="S234" s="40"/>
      <c r="T234" s="41"/>
      <c r="U234" s="42"/>
      <c r="V234" s="43"/>
      <c r="W234" s="33"/>
      <c r="X234" s="33"/>
      <c r="Y234" s="33"/>
      <c r="Z234" s="33"/>
    </row>
    <row r="235" customFormat="false" ht="15.75" hidden="false" customHeight="true" outlineLevel="0" collapsed="false">
      <c r="A235" s="33"/>
      <c r="B235" s="33"/>
      <c r="C235" s="33"/>
      <c r="D235" s="33"/>
      <c r="E235" s="33"/>
      <c r="F235" s="33"/>
      <c r="G235" s="33"/>
      <c r="H235" s="33"/>
      <c r="I235" s="33"/>
      <c r="J235" s="33"/>
      <c r="K235" s="33"/>
      <c r="L235" s="33"/>
      <c r="M235" s="35"/>
      <c r="N235" s="35"/>
      <c r="O235" s="36"/>
      <c r="P235" s="37"/>
      <c r="Q235" s="38"/>
      <c r="R235" s="39"/>
      <c r="S235" s="40"/>
      <c r="T235" s="41"/>
      <c r="U235" s="42"/>
      <c r="V235" s="43"/>
      <c r="W235" s="33"/>
      <c r="X235" s="33"/>
      <c r="Y235" s="33"/>
      <c r="Z235" s="33"/>
    </row>
    <row r="236" customFormat="false" ht="15.75" hidden="false" customHeight="true" outlineLevel="0" collapsed="false">
      <c r="A236" s="33"/>
      <c r="B236" s="33"/>
      <c r="C236" s="33"/>
      <c r="D236" s="33"/>
      <c r="E236" s="33"/>
      <c r="F236" s="33"/>
      <c r="G236" s="33"/>
      <c r="H236" s="33"/>
      <c r="I236" s="33"/>
      <c r="J236" s="33"/>
      <c r="K236" s="33"/>
      <c r="L236" s="33"/>
      <c r="M236" s="35"/>
      <c r="N236" s="35"/>
      <c r="O236" s="36"/>
      <c r="P236" s="37"/>
      <c r="Q236" s="38"/>
      <c r="R236" s="39"/>
      <c r="S236" s="40"/>
      <c r="T236" s="41"/>
      <c r="U236" s="42"/>
      <c r="V236" s="43"/>
      <c r="W236" s="33"/>
      <c r="X236" s="33"/>
      <c r="Y236" s="33"/>
      <c r="Z236" s="33"/>
    </row>
    <row r="237" customFormat="false" ht="15.75" hidden="false" customHeight="true" outlineLevel="0" collapsed="false">
      <c r="A237" s="33"/>
      <c r="B237" s="33"/>
      <c r="C237" s="33"/>
      <c r="D237" s="33"/>
      <c r="E237" s="33"/>
      <c r="F237" s="33"/>
      <c r="G237" s="33"/>
      <c r="H237" s="33"/>
      <c r="I237" s="33"/>
      <c r="J237" s="33"/>
      <c r="K237" s="33"/>
      <c r="L237" s="33"/>
      <c r="M237" s="35"/>
      <c r="N237" s="35"/>
      <c r="O237" s="36"/>
      <c r="P237" s="37"/>
      <c r="Q237" s="38"/>
      <c r="R237" s="39"/>
      <c r="S237" s="40"/>
      <c r="T237" s="41"/>
      <c r="U237" s="42"/>
      <c r="V237" s="43"/>
      <c r="W237" s="33"/>
      <c r="X237" s="33"/>
      <c r="Y237" s="33"/>
      <c r="Z237" s="33"/>
    </row>
    <row r="238" customFormat="false" ht="15.75" hidden="false" customHeight="true" outlineLevel="0" collapsed="false">
      <c r="A238" s="33"/>
      <c r="B238" s="33"/>
      <c r="C238" s="33"/>
      <c r="D238" s="33"/>
      <c r="E238" s="33"/>
      <c r="F238" s="33"/>
      <c r="G238" s="33"/>
      <c r="H238" s="33"/>
      <c r="I238" s="33"/>
      <c r="J238" s="33"/>
      <c r="K238" s="33"/>
      <c r="L238" s="33"/>
      <c r="M238" s="35"/>
      <c r="N238" s="35"/>
      <c r="O238" s="36"/>
      <c r="P238" s="37"/>
      <c r="Q238" s="38"/>
      <c r="R238" s="39"/>
      <c r="S238" s="40"/>
      <c r="T238" s="41"/>
      <c r="U238" s="42"/>
      <c r="V238" s="43"/>
      <c r="W238" s="33"/>
      <c r="X238" s="33"/>
      <c r="Y238" s="33"/>
      <c r="Z238" s="33"/>
    </row>
    <row r="239" customFormat="false" ht="15.75" hidden="false" customHeight="true" outlineLevel="0" collapsed="false">
      <c r="A239" s="33"/>
      <c r="B239" s="33"/>
      <c r="C239" s="33"/>
      <c r="D239" s="33"/>
      <c r="E239" s="33"/>
      <c r="F239" s="33"/>
      <c r="G239" s="33"/>
      <c r="H239" s="33"/>
      <c r="I239" s="33"/>
      <c r="J239" s="33"/>
      <c r="K239" s="33"/>
      <c r="L239" s="33"/>
      <c r="M239" s="35"/>
      <c r="N239" s="35"/>
      <c r="O239" s="36"/>
      <c r="P239" s="37"/>
      <c r="Q239" s="38"/>
      <c r="R239" s="39"/>
      <c r="S239" s="40"/>
      <c r="T239" s="41"/>
      <c r="U239" s="42"/>
      <c r="V239" s="43"/>
      <c r="W239" s="33"/>
      <c r="X239" s="33"/>
      <c r="Y239" s="33"/>
      <c r="Z239" s="33"/>
    </row>
    <row r="240" customFormat="false" ht="15.75" hidden="false" customHeight="true" outlineLevel="0" collapsed="false">
      <c r="A240" s="33"/>
      <c r="B240" s="33"/>
      <c r="C240" s="33"/>
      <c r="D240" s="33"/>
      <c r="E240" s="33"/>
      <c r="F240" s="33"/>
      <c r="G240" s="33"/>
      <c r="H240" s="33"/>
      <c r="I240" s="33"/>
      <c r="J240" s="33"/>
      <c r="K240" s="33"/>
      <c r="L240" s="33"/>
      <c r="M240" s="35"/>
      <c r="N240" s="35"/>
      <c r="O240" s="36"/>
      <c r="P240" s="37"/>
      <c r="Q240" s="38"/>
      <c r="R240" s="39"/>
      <c r="S240" s="40"/>
      <c r="T240" s="41"/>
      <c r="U240" s="42"/>
      <c r="V240" s="43"/>
      <c r="W240" s="33"/>
      <c r="X240" s="33"/>
      <c r="Y240" s="33"/>
      <c r="Z240" s="33"/>
    </row>
    <row r="241" customFormat="false" ht="15.75" hidden="false" customHeight="true" outlineLevel="0" collapsed="false">
      <c r="A241" s="33"/>
      <c r="B241" s="33"/>
      <c r="C241" s="33"/>
      <c r="D241" s="33"/>
      <c r="E241" s="33"/>
      <c r="F241" s="33"/>
      <c r="G241" s="33"/>
      <c r="H241" s="33"/>
      <c r="I241" s="33"/>
      <c r="J241" s="33"/>
      <c r="K241" s="33"/>
      <c r="L241" s="33"/>
      <c r="M241" s="35"/>
      <c r="N241" s="35"/>
      <c r="O241" s="36"/>
      <c r="P241" s="37"/>
      <c r="Q241" s="38"/>
      <c r="R241" s="39"/>
      <c r="S241" s="40"/>
      <c r="T241" s="41"/>
      <c r="U241" s="42"/>
      <c r="V241" s="43"/>
      <c r="W241" s="33"/>
      <c r="X241" s="33"/>
      <c r="Y241" s="33"/>
      <c r="Z241" s="33"/>
    </row>
    <row r="242" customFormat="false" ht="15.75" hidden="false" customHeight="true" outlineLevel="0" collapsed="false">
      <c r="A242" s="33"/>
      <c r="B242" s="33"/>
      <c r="C242" s="33"/>
      <c r="D242" s="33"/>
      <c r="E242" s="33"/>
      <c r="F242" s="33"/>
      <c r="G242" s="33"/>
      <c r="H242" s="33"/>
      <c r="I242" s="33"/>
      <c r="J242" s="33"/>
      <c r="K242" s="33"/>
      <c r="L242" s="33"/>
      <c r="M242" s="35"/>
      <c r="N242" s="35"/>
      <c r="O242" s="36"/>
      <c r="P242" s="37"/>
      <c r="Q242" s="38"/>
      <c r="R242" s="39"/>
      <c r="S242" s="40"/>
      <c r="T242" s="41"/>
      <c r="U242" s="42"/>
      <c r="V242" s="43"/>
      <c r="W242" s="33"/>
      <c r="X242" s="33"/>
      <c r="Y242" s="33"/>
      <c r="Z242" s="33"/>
    </row>
    <row r="243" customFormat="false" ht="15.75" hidden="false" customHeight="true" outlineLevel="0" collapsed="false">
      <c r="A243" s="33"/>
      <c r="B243" s="33"/>
      <c r="C243" s="33"/>
      <c r="D243" s="33"/>
      <c r="E243" s="33"/>
      <c r="F243" s="33"/>
      <c r="G243" s="33"/>
      <c r="H243" s="33"/>
      <c r="I243" s="33"/>
      <c r="J243" s="33"/>
      <c r="K243" s="33"/>
      <c r="L243" s="33"/>
      <c r="M243" s="35"/>
      <c r="N243" s="35"/>
      <c r="O243" s="36"/>
      <c r="P243" s="37"/>
      <c r="Q243" s="38"/>
      <c r="R243" s="39"/>
      <c r="S243" s="40"/>
      <c r="T243" s="41"/>
      <c r="U243" s="42"/>
      <c r="V243" s="43"/>
      <c r="W243" s="33"/>
      <c r="X243" s="33"/>
      <c r="Y243" s="33"/>
      <c r="Z243" s="33"/>
    </row>
    <row r="244" customFormat="false" ht="15.75" hidden="false" customHeight="true" outlineLevel="0" collapsed="false">
      <c r="A244" s="33"/>
      <c r="B244" s="33"/>
      <c r="C244" s="33"/>
      <c r="D244" s="33"/>
      <c r="E244" s="33"/>
      <c r="F244" s="33"/>
      <c r="G244" s="33"/>
      <c r="H244" s="33"/>
      <c r="I244" s="33"/>
      <c r="J244" s="33"/>
      <c r="K244" s="33"/>
      <c r="L244" s="33"/>
      <c r="M244" s="35"/>
      <c r="N244" s="35"/>
      <c r="O244" s="36"/>
      <c r="P244" s="37"/>
      <c r="Q244" s="38"/>
      <c r="R244" s="39"/>
      <c r="S244" s="40"/>
      <c r="T244" s="41"/>
      <c r="U244" s="42"/>
      <c r="V244" s="43"/>
      <c r="W244" s="33"/>
      <c r="X244" s="33"/>
      <c r="Y244" s="33"/>
      <c r="Z244" s="33"/>
    </row>
    <row r="245" customFormat="false" ht="15.75" hidden="false" customHeight="true" outlineLevel="0" collapsed="false">
      <c r="A245" s="33"/>
      <c r="B245" s="33"/>
      <c r="C245" s="33"/>
      <c r="D245" s="33"/>
      <c r="E245" s="33"/>
      <c r="F245" s="33"/>
      <c r="G245" s="33"/>
      <c r="H245" s="33"/>
      <c r="I245" s="33"/>
      <c r="J245" s="33"/>
      <c r="K245" s="33"/>
      <c r="L245" s="33"/>
      <c r="M245" s="35"/>
      <c r="N245" s="35"/>
      <c r="O245" s="36"/>
      <c r="P245" s="37"/>
      <c r="Q245" s="38"/>
      <c r="R245" s="39"/>
      <c r="S245" s="40"/>
      <c r="T245" s="41"/>
      <c r="U245" s="42"/>
      <c r="V245" s="43"/>
      <c r="W245" s="33"/>
      <c r="X245" s="33"/>
      <c r="Y245" s="33"/>
      <c r="Z245" s="33"/>
    </row>
    <row r="246" customFormat="false" ht="15.75" hidden="false" customHeight="true" outlineLevel="0" collapsed="false">
      <c r="A246" s="33"/>
      <c r="B246" s="33"/>
      <c r="C246" s="33"/>
      <c r="D246" s="33"/>
      <c r="E246" s="33"/>
      <c r="F246" s="33"/>
      <c r="G246" s="33"/>
      <c r="H246" s="33"/>
      <c r="I246" s="33"/>
      <c r="J246" s="33"/>
      <c r="K246" s="33"/>
      <c r="L246" s="33"/>
      <c r="M246" s="35"/>
      <c r="N246" s="35"/>
      <c r="O246" s="36"/>
      <c r="P246" s="37"/>
      <c r="Q246" s="38"/>
      <c r="R246" s="39"/>
      <c r="S246" s="40"/>
      <c r="T246" s="41"/>
      <c r="U246" s="42"/>
      <c r="V246" s="43"/>
      <c r="W246" s="33"/>
      <c r="X246" s="33"/>
      <c r="Y246" s="33"/>
      <c r="Z246" s="33"/>
    </row>
    <row r="247" customFormat="false" ht="15.75" hidden="false" customHeight="true" outlineLevel="0" collapsed="false">
      <c r="A247" s="33"/>
      <c r="B247" s="33"/>
      <c r="C247" s="33"/>
      <c r="D247" s="33"/>
      <c r="E247" s="33"/>
      <c r="F247" s="33"/>
      <c r="G247" s="33"/>
      <c r="H247" s="33"/>
      <c r="I247" s="33"/>
      <c r="J247" s="33"/>
      <c r="K247" s="33"/>
      <c r="L247" s="33"/>
      <c r="M247" s="35"/>
      <c r="N247" s="35"/>
      <c r="O247" s="36"/>
      <c r="P247" s="37"/>
      <c r="Q247" s="38"/>
      <c r="R247" s="39"/>
      <c r="S247" s="40"/>
      <c r="T247" s="41"/>
      <c r="U247" s="42"/>
      <c r="V247" s="43"/>
      <c r="W247" s="33"/>
      <c r="X247" s="33"/>
      <c r="Y247" s="33"/>
      <c r="Z247" s="33"/>
    </row>
    <row r="248" customFormat="false" ht="15.75" hidden="false" customHeight="true" outlineLevel="0" collapsed="false">
      <c r="A248" s="33"/>
      <c r="B248" s="33"/>
      <c r="C248" s="33"/>
      <c r="D248" s="33"/>
      <c r="E248" s="33"/>
      <c r="F248" s="33"/>
      <c r="G248" s="33"/>
      <c r="H248" s="33"/>
      <c r="I248" s="33"/>
      <c r="J248" s="33"/>
      <c r="K248" s="33"/>
      <c r="L248" s="33"/>
      <c r="M248" s="35"/>
      <c r="N248" s="35"/>
      <c r="O248" s="36"/>
      <c r="P248" s="37"/>
      <c r="Q248" s="38"/>
      <c r="R248" s="39"/>
      <c r="S248" s="40"/>
      <c r="T248" s="41"/>
      <c r="U248" s="42"/>
      <c r="V248" s="43"/>
      <c r="W248" s="33"/>
      <c r="X248" s="33"/>
      <c r="Y248" s="33"/>
      <c r="Z248" s="33"/>
    </row>
    <row r="249" customFormat="false" ht="15.75" hidden="false" customHeight="true" outlineLevel="0" collapsed="false">
      <c r="A249" s="33"/>
      <c r="B249" s="33"/>
      <c r="C249" s="33"/>
      <c r="D249" s="33"/>
      <c r="E249" s="33"/>
      <c r="F249" s="33"/>
      <c r="G249" s="33"/>
      <c r="H249" s="33"/>
      <c r="I249" s="33"/>
      <c r="J249" s="33"/>
      <c r="K249" s="33"/>
      <c r="L249" s="33"/>
      <c r="M249" s="35"/>
      <c r="N249" s="35"/>
      <c r="O249" s="36"/>
      <c r="P249" s="37"/>
      <c r="Q249" s="38"/>
      <c r="R249" s="39"/>
      <c r="S249" s="40"/>
      <c r="T249" s="41"/>
      <c r="U249" s="42"/>
      <c r="V249" s="43"/>
      <c r="W249" s="33"/>
      <c r="X249" s="33"/>
      <c r="Y249" s="33"/>
      <c r="Z249" s="33"/>
    </row>
    <row r="250" customFormat="false" ht="15.75" hidden="false" customHeight="true" outlineLevel="0" collapsed="false">
      <c r="A250" s="33"/>
      <c r="B250" s="33"/>
      <c r="C250" s="33"/>
      <c r="D250" s="33"/>
      <c r="E250" s="33"/>
      <c r="F250" s="33"/>
      <c r="G250" s="33"/>
      <c r="H250" s="33"/>
      <c r="I250" s="33"/>
      <c r="J250" s="33"/>
      <c r="K250" s="33"/>
      <c r="L250" s="33"/>
      <c r="M250" s="35"/>
      <c r="N250" s="35"/>
      <c r="O250" s="36"/>
      <c r="P250" s="37"/>
      <c r="Q250" s="38"/>
      <c r="R250" s="39"/>
      <c r="S250" s="40"/>
      <c r="T250" s="41"/>
      <c r="U250" s="42"/>
      <c r="V250" s="43"/>
      <c r="W250" s="33"/>
      <c r="X250" s="33"/>
      <c r="Y250" s="33"/>
      <c r="Z250" s="33"/>
    </row>
    <row r="251" customFormat="false" ht="15.75" hidden="false" customHeight="true" outlineLevel="0" collapsed="false">
      <c r="A251" s="33"/>
      <c r="B251" s="33"/>
      <c r="C251" s="33"/>
      <c r="D251" s="33"/>
      <c r="E251" s="33"/>
      <c r="F251" s="33"/>
      <c r="G251" s="33"/>
      <c r="H251" s="33"/>
      <c r="I251" s="33"/>
      <c r="J251" s="33"/>
      <c r="K251" s="33"/>
      <c r="L251" s="33"/>
      <c r="M251" s="35"/>
      <c r="N251" s="35"/>
      <c r="O251" s="36"/>
      <c r="P251" s="37"/>
      <c r="Q251" s="38"/>
      <c r="R251" s="39"/>
      <c r="S251" s="40"/>
      <c r="T251" s="41"/>
      <c r="U251" s="42"/>
      <c r="V251" s="43"/>
      <c r="W251" s="33"/>
      <c r="X251" s="33"/>
      <c r="Y251" s="33"/>
      <c r="Z251" s="33"/>
    </row>
    <row r="252" customFormat="false" ht="15.75" hidden="false" customHeight="true" outlineLevel="0" collapsed="false">
      <c r="A252" s="33"/>
      <c r="B252" s="33"/>
      <c r="C252" s="33"/>
      <c r="D252" s="33"/>
      <c r="E252" s="33"/>
      <c r="F252" s="33"/>
      <c r="G252" s="33"/>
      <c r="H252" s="33"/>
      <c r="I252" s="33"/>
      <c r="J252" s="33"/>
      <c r="K252" s="33"/>
      <c r="L252" s="33"/>
      <c r="M252" s="35"/>
      <c r="N252" s="35"/>
      <c r="O252" s="36"/>
      <c r="P252" s="37"/>
      <c r="Q252" s="38"/>
      <c r="R252" s="39"/>
      <c r="S252" s="40"/>
      <c r="T252" s="41"/>
      <c r="U252" s="42"/>
      <c r="V252" s="43"/>
      <c r="W252" s="33"/>
      <c r="X252" s="33"/>
      <c r="Y252" s="33"/>
      <c r="Z252" s="33"/>
    </row>
    <row r="253" customFormat="false" ht="15.75" hidden="false" customHeight="true" outlineLevel="0" collapsed="false">
      <c r="A253" s="33"/>
      <c r="B253" s="33"/>
      <c r="C253" s="33"/>
      <c r="D253" s="33"/>
      <c r="E253" s="33"/>
      <c r="F253" s="33"/>
      <c r="G253" s="33"/>
      <c r="H253" s="33"/>
      <c r="I253" s="33"/>
      <c r="J253" s="33"/>
      <c r="K253" s="33"/>
      <c r="L253" s="33"/>
      <c r="M253" s="35"/>
      <c r="N253" s="35"/>
      <c r="O253" s="36"/>
      <c r="P253" s="37"/>
      <c r="Q253" s="38"/>
      <c r="R253" s="39"/>
      <c r="S253" s="40"/>
      <c r="T253" s="41"/>
      <c r="U253" s="42"/>
      <c r="V253" s="43"/>
      <c r="W253" s="33"/>
      <c r="X253" s="33"/>
      <c r="Y253" s="33"/>
      <c r="Z253" s="33"/>
    </row>
    <row r="254" customFormat="false" ht="15.75" hidden="false" customHeight="true" outlineLevel="0" collapsed="false">
      <c r="A254" s="33"/>
      <c r="B254" s="33"/>
      <c r="C254" s="33"/>
      <c r="D254" s="33"/>
      <c r="E254" s="33"/>
      <c r="F254" s="33"/>
      <c r="G254" s="33"/>
      <c r="H254" s="33"/>
      <c r="I254" s="33"/>
      <c r="J254" s="33"/>
      <c r="K254" s="33"/>
      <c r="L254" s="33"/>
      <c r="M254" s="35"/>
      <c r="N254" s="35"/>
      <c r="O254" s="36"/>
      <c r="P254" s="37"/>
      <c r="Q254" s="38"/>
      <c r="R254" s="39"/>
      <c r="S254" s="40"/>
      <c r="T254" s="41"/>
      <c r="U254" s="42"/>
      <c r="V254" s="43"/>
      <c r="W254" s="33"/>
      <c r="X254" s="33"/>
      <c r="Y254" s="33"/>
      <c r="Z254" s="33"/>
    </row>
    <row r="255" customFormat="false" ht="15.75" hidden="false" customHeight="true" outlineLevel="0" collapsed="false">
      <c r="A255" s="33"/>
      <c r="B255" s="33"/>
      <c r="C255" s="33"/>
      <c r="D255" s="33"/>
      <c r="E255" s="33"/>
      <c r="F255" s="33"/>
      <c r="G255" s="33"/>
      <c r="H255" s="33"/>
      <c r="I255" s="33"/>
      <c r="J255" s="33"/>
      <c r="K255" s="33"/>
      <c r="L255" s="33"/>
      <c r="M255" s="35"/>
      <c r="N255" s="35"/>
      <c r="O255" s="36"/>
      <c r="P255" s="37"/>
      <c r="Q255" s="38"/>
      <c r="R255" s="39"/>
      <c r="S255" s="40"/>
      <c r="T255" s="41"/>
      <c r="U255" s="42"/>
      <c r="V255" s="43"/>
      <c r="W255" s="33"/>
      <c r="X255" s="33"/>
      <c r="Y255" s="33"/>
      <c r="Z255" s="33"/>
    </row>
    <row r="256" customFormat="false" ht="15.75" hidden="false" customHeight="true" outlineLevel="0" collapsed="false">
      <c r="A256" s="33"/>
      <c r="B256" s="33"/>
      <c r="C256" s="33"/>
      <c r="D256" s="33"/>
      <c r="E256" s="33"/>
      <c r="F256" s="33"/>
      <c r="G256" s="33"/>
      <c r="H256" s="33"/>
      <c r="I256" s="33"/>
      <c r="J256" s="33"/>
      <c r="K256" s="33"/>
      <c r="L256" s="33"/>
      <c r="M256" s="35"/>
      <c r="N256" s="35"/>
      <c r="O256" s="36"/>
      <c r="P256" s="37"/>
      <c r="Q256" s="38"/>
      <c r="R256" s="39"/>
      <c r="S256" s="40"/>
      <c r="T256" s="41"/>
      <c r="U256" s="42"/>
      <c r="V256" s="43"/>
      <c r="W256" s="33"/>
      <c r="X256" s="33"/>
      <c r="Y256" s="33"/>
      <c r="Z256" s="33"/>
    </row>
    <row r="257" customFormat="false" ht="15.75" hidden="false" customHeight="true" outlineLevel="0" collapsed="false">
      <c r="A257" s="33"/>
      <c r="B257" s="33"/>
      <c r="C257" s="33"/>
      <c r="D257" s="33"/>
      <c r="E257" s="33"/>
      <c r="F257" s="33"/>
      <c r="G257" s="33"/>
      <c r="H257" s="33"/>
      <c r="I257" s="33"/>
      <c r="J257" s="33"/>
      <c r="K257" s="33"/>
      <c r="L257" s="33"/>
      <c r="M257" s="35"/>
      <c r="N257" s="35"/>
      <c r="O257" s="36"/>
      <c r="P257" s="37"/>
      <c r="Q257" s="38"/>
      <c r="R257" s="39"/>
      <c r="S257" s="40"/>
      <c r="T257" s="41"/>
      <c r="U257" s="42"/>
      <c r="V257" s="43"/>
      <c r="W257" s="33"/>
      <c r="X257" s="33"/>
      <c r="Y257" s="33"/>
      <c r="Z257" s="33"/>
    </row>
    <row r="258" customFormat="false" ht="15.75" hidden="false" customHeight="true" outlineLevel="0" collapsed="false">
      <c r="A258" s="33"/>
      <c r="B258" s="33"/>
      <c r="C258" s="33"/>
      <c r="D258" s="33"/>
      <c r="E258" s="33"/>
      <c r="F258" s="33"/>
      <c r="G258" s="33"/>
      <c r="H258" s="33"/>
      <c r="I258" s="33"/>
      <c r="J258" s="33"/>
      <c r="K258" s="33"/>
      <c r="L258" s="33"/>
      <c r="M258" s="35"/>
      <c r="N258" s="35"/>
      <c r="O258" s="36"/>
      <c r="P258" s="37"/>
      <c r="Q258" s="38"/>
      <c r="R258" s="39"/>
      <c r="S258" s="40"/>
      <c r="T258" s="41"/>
      <c r="U258" s="42"/>
      <c r="V258" s="43"/>
      <c r="W258" s="33"/>
      <c r="X258" s="33"/>
      <c r="Y258" s="33"/>
      <c r="Z258" s="33"/>
    </row>
    <row r="259" customFormat="false" ht="15.75" hidden="false" customHeight="true" outlineLevel="0" collapsed="false">
      <c r="A259" s="33"/>
      <c r="B259" s="33"/>
      <c r="C259" s="33"/>
      <c r="D259" s="33"/>
      <c r="E259" s="33"/>
      <c r="F259" s="33"/>
      <c r="G259" s="33"/>
      <c r="H259" s="33"/>
      <c r="I259" s="33"/>
      <c r="J259" s="33"/>
      <c r="K259" s="33"/>
      <c r="L259" s="33"/>
      <c r="M259" s="35"/>
      <c r="N259" s="35"/>
      <c r="O259" s="36"/>
      <c r="P259" s="37"/>
      <c r="Q259" s="38"/>
      <c r="R259" s="39"/>
      <c r="S259" s="40"/>
      <c r="T259" s="41"/>
      <c r="U259" s="42"/>
      <c r="V259" s="43"/>
      <c r="W259" s="33"/>
      <c r="X259" s="33"/>
      <c r="Y259" s="33"/>
      <c r="Z259" s="33"/>
    </row>
    <row r="260" customFormat="false" ht="15.75" hidden="false" customHeight="true" outlineLevel="0" collapsed="false">
      <c r="A260" s="33"/>
      <c r="B260" s="33"/>
      <c r="C260" s="33"/>
      <c r="D260" s="33"/>
      <c r="E260" s="33"/>
      <c r="F260" s="33"/>
      <c r="G260" s="33"/>
      <c r="H260" s="33"/>
      <c r="I260" s="33"/>
      <c r="J260" s="33"/>
      <c r="K260" s="33"/>
      <c r="L260" s="33"/>
      <c r="M260" s="35"/>
      <c r="N260" s="35"/>
      <c r="O260" s="36"/>
      <c r="P260" s="37"/>
      <c r="Q260" s="38"/>
      <c r="R260" s="39"/>
      <c r="S260" s="40"/>
      <c r="T260" s="41"/>
      <c r="U260" s="42"/>
      <c r="V260" s="43"/>
      <c r="W260" s="33"/>
      <c r="X260" s="33"/>
      <c r="Y260" s="33"/>
      <c r="Z260" s="33"/>
    </row>
    <row r="261" customFormat="false" ht="15.75" hidden="false" customHeight="true" outlineLevel="0" collapsed="false">
      <c r="A261" s="33"/>
      <c r="B261" s="33"/>
      <c r="C261" s="33"/>
      <c r="D261" s="33"/>
      <c r="E261" s="33"/>
      <c r="F261" s="33"/>
      <c r="G261" s="33"/>
      <c r="H261" s="33"/>
      <c r="I261" s="33"/>
      <c r="J261" s="33"/>
      <c r="K261" s="33"/>
      <c r="L261" s="33"/>
      <c r="M261" s="35"/>
      <c r="N261" s="35"/>
      <c r="O261" s="36"/>
      <c r="P261" s="37"/>
      <c r="Q261" s="38"/>
      <c r="R261" s="39"/>
      <c r="S261" s="40"/>
      <c r="T261" s="41"/>
      <c r="U261" s="42"/>
      <c r="V261" s="43"/>
      <c r="W261" s="33"/>
      <c r="X261" s="33"/>
      <c r="Y261" s="33"/>
      <c r="Z261" s="33"/>
    </row>
    <row r="262" customFormat="false" ht="15.75" hidden="false" customHeight="true" outlineLevel="0" collapsed="false">
      <c r="A262" s="33"/>
      <c r="B262" s="33"/>
      <c r="C262" s="33"/>
      <c r="D262" s="33"/>
      <c r="E262" s="33"/>
      <c r="F262" s="33"/>
      <c r="G262" s="33"/>
      <c r="H262" s="33"/>
      <c r="I262" s="33"/>
      <c r="J262" s="33"/>
      <c r="K262" s="33"/>
      <c r="L262" s="33"/>
      <c r="M262" s="35"/>
      <c r="N262" s="35"/>
      <c r="O262" s="36"/>
      <c r="P262" s="37"/>
      <c r="Q262" s="38"/>
      <c r="R262" s="39"/>
      <c r="S262" s="40"/>
      <c r="T262" s="41"/>
      <c r="U262" s="42"/>
      <c r="V262" s="43"/>
      <c r="W262" s="33"/>
      <c r="X262" s="33"/>
      <c r="Y262" s="33"/>
      <c r="Z262" s="33"/>
    </row>
    <row r="263" customFormat="false" ht="15.75" hidden="false" customHeight="true" outlineLevel="0" collapsed="false">
      <c r="A263" s="33"/>
      <c r="B263" s="33"/>
      <c r="C263" s="33"/>
      <c r="D263" s="33"/>
      <c r="E263" s="33"/>
      <c r="F263" s="33"/>
      <c r="G263" s="33"/>
      <c r="H263" s="33"/>
      <c r="I263" s="33"/>
      <c r="J263" s="33"/>
      <c r="K263" s="33"/>
      <c r="L263" s="33"/>
      <c r="M263" s="35"/>
      <c r="N263" s="35"/>
      <c r="O263" s="36"/>
      <c r="P263" s="37"/>
      <c r="Q263" s="38"/>
      <c r="R263" s="39"/>
      <c r="S263" s="40"/>
      <c r="T263" s="41"/>
      <c r="U263" s="42"/>
      <c r="V263" s="43"/>
      <c r="W263" s="33"/>
      <c r="X263" s="33"/>
      <c r="Y263" s="33"/>
      <c r="Z263" s="33"/>
    </row>
    <row r="264" customFormat="false" ht="15.75" hidden="false" customHeight="true" outlineLevel="0" collapsed="false">
      <c r="A264" s="33"/>
      <c r="B264" s="33"/>
      <c r="C264" s="33"/>
      <c r="D264" s="33"/>
      <c r="E264" s="33"/>
      <c r="F264" s="33"/>
      <c r="G264" s="33"/>
      <c r="H264" s="33"/>
      <c r="I264" s="33"/>
      <c r="J264" s="33"/>
      <c r="K264" s="33"/>
      <c r="L264" s="33"/>
      <c r="M264" s="35"/>
      <c r="N264" s="35"/>
      <c r="O264" s="36"/>
      <c r="P264" s="37"/>
      <c r="Q264" s="38"/>
      <c r="R264" s="39"/>
      <c r="S264" s="40"/>
      <c r="T264" s="41"/>
      <c r="U264" s="42"/>
      <c r="V264" s="43"/>
      <c r="W264" s="33"/>
      <c r="X264" s="33"/>
      <c r="Y264" s="33"/>
      <c r="Z264" s="33"/>
    </row>
    <row r="265" customFormat="false" ht="15.75" hidden="false" customHeight="true" outlineLevel="0" collapsed="false">
      <c r="A265" s="33"/>
      <c r="B265" s="33"/>
      <c r="C265" s="33"/>
      <c r="D265" s="33"/>
      <c r="E265" s="33"/>
      <c r="F265" s="33"/>
      <c r="G265" s="33"/>
      <c r="H265" s="33"/>
      <c r="I265" s="33"/>
      <c r="J265" s="33"/>
      <c r="K265" s="33"/>
      <c r="L265" s="33"/>
      <c r="M265" s="35"/>
      <c r="N265" s="35"/>
      <c r="O265" s="36"/>
      <c r="P265" s="37"/>
      <c r="Q265" s="38"/>
      <c r="R265" s="39"/>
      <c r="S265" s="40"/>
      <c r="T265" s="41"/>
      <c r="U265" s="42"/>
      <c r="V265" s="43"/>
      <c r="W265" s="33"/>
      <c r="X265" s="33"/>
      <c r="Y265" s="33"/>
      <c r="Z265" s="33"/>
    </row>
    <row r="266" customFormat="false" ht="15.75" hidden="false" customHeight="true" outlineLevel="0" collapsed="false">
      <c r="A266" s="33"/>
      <c r="B266" s="33"/>
      <c r="C266" s="33"/>
      <c r="D266" s="33"/>
      <c r="E266" s="33"/>
      <c r="F266" s="33"/>
      <c r="G266" s="33"/>
      <c r="H266" s="33"/>
      <c r="I266" s="33"/>
      <c r="J266" s="33"/>
      <c r="K266" s="33"/>
      <c r="L266" s="33"/>
      <c r="M266" s="35"/>
      <c r="N266" s="35"/>
      <c r="O266" s="36"/>
      <c r="P266" s="37"/>
      <c r="Q266" s="38"/>
      <c r="R266" s="39"/>
      <c r="S266" s="40"/>
      <c r="T266" s="41"/>
      <c r="U266" s="42"/>
      <c r="V266" s="43"/>
      <c r="W266" s="33"/>
      <c r="X266" s="33"/>
      <c r="Y266" s="33"/>
      <c r="Z266" s="33"/>
    </row>
    <row r="267" customFormat="false" ht="15.75" hidden="false" customHeight="true" outlineLevel="0" collapsed="false">
      <c r="A267" s="33"/>
      <c r="B267" s="33"/>
      <c r="C267" s="33"/>
      <c r="D267" s="33"/>
      <c r="E267" s="33"/>
      <c r="F267" s="33"/>
      <c r="G267" s="33"/>
      <c r="H267" s="33"/>
      <c r="I267" s="33"/>
      <c r="J267" s="33"/>
      <c r="K267" s="33"/>
      <c r="L267" s="33"/>
      <c r="M267" s="35"/>
      <c r="N267" s="35"/>
      <c r="O267" s="36"/>
      <c r="P267" s="37"/>
      <c r="Q267" s="38"/>
      <c r="R267" s="39"/>
      <c r="S267" s="40"/>
      <c r="T267" s="41"/>
      <c r="U267" s="42"/>
      <c r="V267" s="43"/>
      <c r="W267" s="33"/>
      <c r="X267" s="33"/>
      <c r="Y267" s="33"/>
      <c r="Z267" s="33"/>
    </row>
    <row r="268" customFormat="false" ht="15.75" hidden="false" customHeight="true" outlineLevel="0" collapsed="false">
      <c r="A268" s="33"/>
      <c r="B268" s="33"/>
      <c r="C268" s="33"/>
      <c r="D268" s="33"/>
      <c r="E268" s="33"/>
      <c r="F268" s="33"/>
      <c r="G268" s="33"/>
      <c r="H268" s="33"/>
      <c r="I268" s="33"/>
      <c r="J268" s="33"/>
      <c r="K268" s="33"/>
      <c r="L268" s="33"/>
      <c r="M268" s="35"/>
      <c r="N268" s="35"/>
      <c r="O268" s="36"/>
      <c r="P268" s="37"/>
      <c r="Q268" s="38"/>
      <c r="R268" s="39"/>
      <c r="S268" s="40"/>
      <c r="T268" s="41"/>
      <c r="U268" s="42"/>
      <c r="V268" s="43"/>
      <c r="W268" s="33"/>
      <c r="X268" s="33"/>
      <c r="Y268" s="33"/>
      <c r="Z268" s="33"/>
    </row>
    <row r="269" customFormat="false" ht="15.75" hidden="false" customHeight="true" outlineLevel="0" collapsed="false">
      <c r="A269" s="33"/>
      <c r="B269" s="33"/>
      <c r="C269" s="33"/>
      <c r="D269" s="33"/>
      <c r="E269" s="33"/>
      <c r="F269" s="33"/>
      <c r="G269" s="33"/>
      <c r="H269" s="33"/>
      <c r="I269" s="33"/>
      <c r="J269" s="33"/>
      <c r="K269" s="33"/>
      <c r="L269" s="33"/>
      <c r="M269" s="35"/>
      <c r="N269" s="35"/>
      <c r="O269" s="36"/>
      <c r="P269" s="37"/>
      <c r="Q269" s="38"/>
      <c r="R269" s="39"/>
      <c r="S269" s="40"/>
      <c r="T269" s="41"/>
      <c r="U269" s="42"/>
      <c r="V269" s="43"/>
      <c r="W269" s="33"/>
      <c r="X269" s="33"/>
      <c r="Y269" s="33"/>
      <c r="Z269" s="33"/>
    </row>
    <row r="270" customFormat="false" ht="15.75" hidden="false" customHeight="true" outlineLevel="0" collapsed="false">
      <c r="A270" s="33"/>
      <c r="B270" s="33"/>
      <c r="C270" s="33"/>
      <c r="D270" s="33"/>
      <c r="E270" s="33"/>
      <c r="F270" s="33"/>
      <c r="G270" s="33"/>
      <c r="H270" s="33"/>
      <c r="I270" s="33"/>
      <c r="J270" s="33"/>
      <c r="K270" s="33"/>
      <c r="L270" s="33"/>
      <c r="M270" s="35"/>
      <c r="N270" s="35"/>
      <c r="O270" s="36"/>
      <c r="P270" s="37"/>
      <c r="Q270" s="38"/>
      <c r="R270" s="39"/>
      <c r="S270" s="40"/>
      <c r="T270" s="41"/>
      <c r="U270" s="42"/>
      <c r="V270" s="43"/>
      <c r="W270" s="33"/>
      <c r="X270" s="33"/>
      <c r="Y270" s="33"/>
      <c r="Z270" s="33"/>
    </row>
    <row r="271" customFormat="false" ht="15.75" hidden="false" customHeight="true" outlineLevel="0" collapsed="false">
      <c r="A271" s="33"/>
      <c r="B271" s="33"/>
      <c r="C271" s="33"/>
      <c r="D271" s="33"/>
      <c r="E271" s="33"/>
      <c r="F271" s="33"/>
      <c r="G271" s="33"/>
      <c r="H271" s="33"/>
      <c r="I271" s="33"/>
      <c r="J271" s="33"/>
      <c r="K271" s="33"/>
      <c r="L271" s="33"/>
      <c r="M271" s="35"/>
      <c r="N271" s="35"/>
      <c r="O271" s="36"/>
      <c r="P271" s="37"/>
      <c r="Q271" s="38"/>
      <c r="R271" s="39"/>
      <c r="S271" s="40"/>
      <c r="T271" s="41"/>
      <c r="U271" s="42"/>
      <c r="V271" s="43"/>
      <c r="W271" s="33"/>
      <c r="X271" s="33"/>
      <c r="Y271" s="33"/>
      <c r="Z271" s="33"/>
    </row>
    <row r="272" customFormat="false" ht="15.75" hidden="false" customHeight="true" outlineLevel="0" collapsed="false">
      <c r="A272" s="33"/>
      <c r="B272" s="33"/>
      <c r="C272" s="33"/>
      <c r="D272" s="33"/>
      <c r="E272" s="33"/>
      <c r="F272" s="33"/>
      <c r="G272" s="33"/>
      <c r="H272" s="33"/>
      <c r="I272" s="33"/>
      <c r="J272" s="33"/>
      <c r="K272" s="33"/>
      <c r="L272" s="33"/>
      <c r="M272" s="35"/>
      <c r="N272" s="35"/>
      <c r="O272" s="36"/>
      <c r="P272" s="37"/>
      <c r="Q272" s="38"/>
      <c r="R272" s="39"/>
      <c r="S272" s="40"/>
      <c r="T272" s="41"/>
      <c r="U272" s="42"/>
      <c r="V272" s="43"/>
      <c r="W272" s="33"/>
      <c r="X272" s="33"/>
      <c r="Y272" s="33"/>
      <c r="Z272" s="33"/>
    </row>
    <row r="273" customFormat="false" ht="15.75" hidden="false" customHeight="true" outlineLevel="0" collapsed="false">
      <c r="A273" s="33"/>
      <c r="B273" s="33"/>
      <c r="C273" s="33"/>
      <c r="D273" s="33"/>
      <c r="E273" s="33"/>
      <c r="F273" s="33"/>
      <c r="G273" s="33"/>
      <c r="H273" s="33"/>
      <c r="I273" s="33"/>
      <c r="J273" s="33"/>
      <c r="K273" s="33"/>
      <c r="L273" s="33"/>
      <c r="M273" s="35"/>
      <c r="N273" s="35"/>
      <c r="O273" s="36"/>
      <c r="P273" s="37"/>
      <c r="Q273" s="38"/>
      <c r="R273" s="39"/>
      <c r="S273" s="40"/>
      <c r="T273" s="41"/>
      <c r="U273" s="42"/>
      <c r="V273" s="43"/>
      <c r="W273" s="33"/>
      <c r="X273" s="33"/>
      <c r="Y273" s="33"/>
      <c r="Z273" s="33"/>
    </row>
    <row r="274" customFormat="false" ht="15.75" hidden="false" customHeight="true" outlineLevel="0" collapsed="false">
      <c r="A274" s="33"/>
      <c r="B274" s="33"/>
      <c r="C274" s="33"/>
      <c r="D274" s="33"/>
      <c r="E274" s="33"/>
      <c r="F274" s="33"/>
      <c r="G274" s="33"/>
      <c r="H274" s="33"/>
      <c r="I274" s="33"/>
      <c r="J274" s="33"/>
      <c r="K274" s="33"/>
      <c r="L274" s="33"/>
      <c r="M274" s="35"/>
      <c r="N274" s="35"/>
      <c r="O274" s="36"/>
      <c r="P274" s="37"/>
      <c r="Q274" s="38"/>
      <c r="R274" s="39"/>
      <c r="S274" s="40"/>
      <c r="T274" s="41"/>
      <c r="U274" s="42"/>
      <c r="V274" s="43"/>
      <c r="W274" s="33"/>
      <c r="X274" s="33"/>
      <c r="Y274" s="33"/>
      <c r="Z274" s="33"/>
    </row>
    <row r="275" customFormat="false" ht="15.75" hidden="false" customHeight="true" outlineLevel="0" collapsed="false">
      <c r="A275" s="33"/>
      <c r="B275" s="33"/>
      <c r="C275" s="33"/>
      <c r="D275" s="33"/>
      <c r="E275" s="33"/>
      <c r="F275" s="33"/>
      <c r="G275" s="33"/>
      <c r="H275" s="33"/>
      <c r="I275" s="33"/>
      <c r="J275" s="33"/>
      <c r="K275" s="33"/>
      <c r="L275" s="33"/>
      <c r="M275" s="35"/>
      <c r="N275" s="35"/>
      <c r="O275" s="36"/>
      <c r="P275" s="37"/>
      <c r="Q275" s="38"/>
      <c r="R275" s="39"/>
      <c r="S275" s="40"/>
      <c r="T275" s="41"/>
      <c r="U275" s="42"/>
      <c r="V275" s="43"/>
      <c r="W275" s="33"/>
      <c r="X275" s="33"/>
      <c r="Y275" s="33"/>
      <c r="Z275" s="33"/>
    </row>
    <row r="276" customFormat="false" ht="15.75" hidden="false" customHeight="true" outlineLevel="0" collapsed="false">
      <c r="A276" s="33"/>
      <c r="B276" s="33"/>
      <c r="C276" s="33"/>
      <c r="D276" s="33"/>
      <c r="E276" s="33"/>
      <c r="F276" s="33"/>
      <c r="G276" s="33"/>
      <c r="H276" s="33"/>
      <c r="I276" s="33"/>
      <c r="J276" s="33"/>
      <c r="K276" s="33"/>
      <c r="L276" s="33"/>
      <c r="M276" s="35"/>
      <c r="N276" s="35"/>
      <c r="O276" s="36"/>
      <c r="P276" s="37"/>
      <c r="Q276" s="38"/>
      <c r="R276" s="39"/>
      <c r="S276" s="40"/>
      <c r="T276" s="41"/>
      <c r="U276" s="42"/>
      <c r="V276" s="43"/>
      <c r="W276" s="33"/>
      <c r="X276" s="33"/>
      <c r="Y276" s="33"/>
      <c r="Z276" s="33"/>
    </row>
    <row r="277" customFormat="false" ht="15.75" hidden="false" customHeight="true" outlineLevel="0" collapsed="false">
      <c r="A277" s="33"/>
      <c r="B277" s="33"/>
      <c r="C277" s="33"/>
      <c r="D277" s="33"/>
      <c r="E277" s="33"/>
      <c r="F277" s="33"/>
      <c r="G277" s="33"/>
      <c r="H277" s="33"/>
      <c r="I277" s="33"/>
      <c r="J277" s="33"/>
      <c r="K277" s="33"/>
      <c r="L277" s="33"/>
      <c r="M277" s="35"/>
      <c r="N277" s="35"/>
      <c r="O277" s="36"/>
      <c r="P277" s="37"/>
      <c r="Q277" s="38"/>
      <c r="R277" s="39"/>
      <c r="S277" s="40"/>
      <c r="T277" s="41"/>
      <c r="U277" s="42"/>
      <c r="V277" s="43"/>
      <c r="W277" s="33"/>
      <c r="X277" s="33"/>
      <c r="Y277" s="33"/>
      <c r="Z277" s="33"/>
    </row>
    <row r="278" customFormat="false" ht="15.75" hidden="false" customHeight="true" outlineLevel="0" collapsed="false">
      <c r="A278" s="33"/>
      <c r="B278" s="33"/>
      <c r="C278" s="33"/>
      <c r="D278" s="33"/>
      <c r="E278" s="33"/>
      <c r="F278" s="33"/>
      <c r="G278" s="33"/>
      <c r="H278" s="33"/>
      <c r="I278" s="33"/>
      <c r="J278" s="33"/>
      <c r="K278" s="33"/>
      <c r="L278" s="33"/>
      <c r="M278" s="35"/>
      <c r="N278" s="35"/>
      <c r="O278" s="36"/>
      <c r="P278" s="37"/>
      <c r="Q278" s="38"/>
      <c r="R278" s="39"/>
      <c r="S278" s="40"/>
      <c r="T278" s="41"/>
      <c r="U278" s="42"/>
      <c r="V278" s="43"/>
      <c r="W278" s="33"/>
      <c r="X278" s="33"/>
      <c r="Y278" s="33"/>
      <c r="Z278" s="33"/>
    </row>
    <row r="279" customFormat="false" ht="15.75" hidden="false" customHeight="true" outlineLevel="0" collapsed="false">
      <c r="A279" s="33"/>
      <c r="B279" s="33"/>
      <c r="C279" s="33"/>
      <c r="D279" s="33"/>
      <c r="E279" s="33"/>
      <c r="F279" s="33"/>
      <c r="G279" s="33"/>
      <c r="H279" s="33"/>
      <c r="I279" s="33"/>
      <c r="J279" s="33"/>
      <c r="K279" s="33"/>
      <c r="L279" s="33"/>
      <c r="M279" s="35"/>
      <c r="N279" s="35"/>
      <c r="O279" s="36"/>
      <c r="P279" s="37"/>
      <c r="Q279" s="38"/>
      <c r="R279" s="39"/>
      <c r="S279" s="40"/>
      <c r="T279" s="41"/>
      <c r="U279" s="42"/>
      <c r="V279" s="43"/>
      <c r="W279" s="33"/>
      <c r="X279" s="33"/>
      <c r="Y279" s="33"/>
      <c r="Z279" s="33"/>
    </row>
    <row r="280" customFormat="false" ht="15.75" hidden="false" customHeight="true" outlineLevel="0" collapsed="false">
      <c r="A280" s="33"/>
      <c r="B280" s="33"/>
      <c r="C280" s="33"/>
      <c r="D280" s="33"/>
      <c r="E280" s="33"/>
      <c r="F280" s="33"/>
      <c r="G280" s="33"/>
      <c r="H280" s="33"/>
      <c r="I280" s="33"/>
      <c r="J280" s="33"/>
      <c r="K280" s="33"/>
      <c r="L280" s="33"/>
      <c r="M280" s="35"/>
      <c r="N280" s="35"/>
      <c r="O280" s="36"/>
      <c r="P280" s="37"/>
      <c r="Q280" s="38"/>
      <c r="R280" s="39"/>
      <c r="S280" s="40"/>
      <c r="T280" s="41"/>
      <c r="U280" s="42"/>
      <c r="V280" s="43"/>
      <c r="W280" s="33"/>
      <c r="X280" s="33"/>
      <c r="Y280" s="33"/>
      <c r="Z280" s="33"/>
    </row>
    <row r="281" customFormat="false" ht="15.75" hidden="false" customHeight="true" outlineLevel="0" collapsed="false">
      <c r="A281" s="33"/>
      <c r="B281" s="33"/>
      <c r="C281" s="33"/>
      <c r="D281" s="33"/>
      <c r="E281" s="33"/>
      <c r="F281" s="33"/>
      <c r="G281" s="33"/>
      <c r="H281" s="33"/>
      <c r="I281" s="33"/>
      <c r="J281" s="33"/>
      <c r="K281" s="33"/>
      <c r="L281" s="33"/>
      <c r="M281" s="35"/>
      <c r="N281" s="35"/>
      <c r="O281" s="36"/>
      <c r="P281" s="37"/>
      <c r="Q281" s="38"/>
      <c r="R281" s="39"/>
      <c r="S281" s="40"/>
      <c r="T281" s="41"/>
      <c r="U281" s="42"/>
      <c r="V281" s="43"/>
      <c r="W281" s="33"/>
      <c r="X281" s="33"/>
      <c r="Y281" s="33"/>
      <c r="Z281" s="33"/>
    </row>
    <row r="282" customFormat="false" ht="15.75" hidden="false" customHeight="true" outlineLevel="0" collapsed="false">
      <c r="A282" s="33"/>
      <c r="B282" s="33"/>
      <c r="C282" s="33"/>
      <c r="D282" s="33"/>
      <c r="E282" s="33"/>
      <c r="F282" s="33"/>
      <c r="G282" s="33"/>
      <c r="H282" s="33"/>
      <c r="I282" s="33"/>
      <c r="J282" s="33"/>
      <c r="K282" s="33"/>
      <c r="L282" s="33"/>
      <c r="M282" s="35"/>
      <c r="N282" s="35"/>
      <c r="O282" s="36"/>
      <c r="P282" s="37"/>
      <c r="Q282" s="38"/>
      <c r="R282" s="39"/>
      <c r="S282" s="40"/>
      <c r="T282" s="41"/>
      <c r="U282" s="42"/>
      <c r="V282" s="43"/>
      <c r="W282" s="33"/>
      <c r="X282" s="33"/>
      <c r="Y282" s="33"/>
      <c r="Z282" s="33"/>
    </row>
    <row r="283" customFormat="false" ht="15.75" hidden="false" customHeight="true" outlineLevel="0" collapsed="false">
      <c r="A283" s="33"/>
      <c r="B283" s="33"/>
      <c r="C283" s="33"/>
      <c r="D283" s="33"/>
      <c r="E283" s="33"/>
      <c r="F283" s="33"/>
      <c r="G283" s="33"/>
      <c r="H283" s="33"/>
      <c r="I283" s="33"/>
      <c r="J283" s="33"/>
      <c r="K283" s="33"/>
      <c r="L283" s="33"/>
      <c r="M283" s="35"/>
      <c r="N283" s="35"/>
      <c r="O283" s="36"/>
      <c r="P283" s="37"/>
      <c r="Q283" s="38"/>
      <c r="R283" s="39"/>
      <c r="S283" s="40"/>
      <c r="T283" s="41"/>
      <c r="U283" s="42"/>
      <c r="V283" s="43"/>
      <c r="W283" s="33"/>
      <c r="X283" s="33"/>
      <c r="Y283" s="33"/>
      <c r="Z283" s="33"/>
    </row>
    <row r="284" customFormat="false" ht="15.75" hidden="false" customHeight="true" outlineLevel="0" collapsed="false">
      <c r="A284" s="33"/>
      <c r="B284" s="33"/>
      <c r="C284" s="33"/>
      <c r="D284" s="33"/>
      <c r="E284" s="33"/>
      <c r="F284" s="33"/>
      <c r="G284" s="33"/>
      <c r="H284" s="33"/>
      <c r="I284" s="33"/>
      <c r="J284" s="33"/>
      <c r="K284" s="33"/>
      <c r="L284" s="33"/>
      <c r="M284" s="35"/>
      <c r="N284" s="35"/>
      <c r="O284" s="36"/>
      <c r="P284" s="37"/>
      <c r="Q284" s="38"/>
      <c r="R284" s="39"/>
      <c r="S284" s="40"/>
      <c r="T284" s="41"/>
      <c r="U284" s="42"/>
      <c r="V284" s="43"/>
      <c r="W284" s="33"/>
      <c r="X284" s="33"/>
      <c r="Y284" s="33"/>
      <c r="Z284" s="33"/>
    </row>
    <row r="285" customFormat="false" ht="15.75" hidden="false" customHeight="true" outlineLevel="0" collapsed="false">
      <c r="A285" s="33"/>
      <c r="B285" s="33"/>
      <c r="C285" s="33"/>
      <c r="D285" s="33"/>
      <c r="E285" s="33"/>
      <c r="F285" s="33"/>
      <c r="G285" s="33"/>
      <c r="H285" s="33"/>
      <c r="I285" s="33"/>
      <c r="J285" s="33"/>
      <c r="K285" s="33"/>
      <c r="L285" s="33"/>
      <c r="M285" s="35"/>
      <c r="N285" s="35"/>
      <c r="O285" s="36"/>
      <c r="P285" s="37"/>
      <c r="Q285" s="38"/>
      <c r="R285" s="39"/>
      <c r="S285" s="40"/>
      <c r="T285" s="41"/>
      <c r="U285" s="42"/>
      <c r="V285" s="43"/>
      <c r="W285" s="33"/>
      <c r="X285" s="33"/>
      <c r="Y285" s="33"/>
      <c r="Z285" s="33"/>
    </row>
    <row r="286" customFormat="false" ht="15.75" hidden="false" customHeight="true" outlineLevel="0" collapsed="false">
      <c r="A286" s="33"/>
      <c r="B286" s="33"/>
      <c r="C286" s="33"/>
      <c r="D286" s="33"/>
      <c r="E286" s="33"/>
      <c r="F286" s="33"/>
      <c r="G286" s="33"/>
      <c r="H286" s="33"/>
      <c r="I286" s="33"/>
      <c r="J286" s="33"/>
      <c r="K286" s="33"/>
      <c r="L286" s="33"/>
      <c r="M286" s="35"/>
      <c r="N286" s="35"/>
      <c r="O286" s="36"/>
      <c r="P286" s="37"/>
      <c r="Q286" s="38"/>
      <c r="R286" s="39"/>
      <c r="S286" s="40"/>
      <c r="T286" s="41"/>
      <c r="U286" s="42"/>
      <c r="V286" s="43"/>
      <c r="W286" s="33"/>
      <c r="X286" s="33"/>
      <c r="Y286" s="33"/>
      <c r="Z286" s="33"/>
    </row>
    <row r="287" customFormat="false" ht="15.75" hidden="false" customHeight="true" outlineLevel="0" collapsed="false">
      <c r="A287" s="33"/>
      <c r="B287" s="33"/>
      <c r="C287" s="33"/>
      <c r="D287" s="33"/>
      <c r="E287" s="33"/>
      <c r="F287" s="33"/>
      <c r="G287" s="33"/>
      <c r="H287" s="33"/>
      <c r="I287" s="33"/>
      <c r="J287" s="33"/>
      <c r="K287" s="33"/>
      <c r="L287" s="33"/>
      <c r="M287" s="35"/>
      <c r="N287" s="35"/>
      <c r="O287" s="36"/>
      <c r="P287" s="37"/>
      <c r="Q287" s="38"/>
      <c r="R287" s="39"/>
      <c r="S287" s="40"/>
      <c r="T287" s="41"/>
      <c r="U287" s="42"/>
      <c r="V287" s="43"/>
      <c r="W287" s="33"/>
      <c r="X287" s="33"/>
      <c r="Y287" s="33"/>
      <c r="Z287" s="33"/>
    </row>
    <row r="288" customFormat="false" ht="15.75" hidden="false" customHeight="true" outlineLevel="0" collapsed="false">
      <c r="A288" s="33"/>
      <c r="B288" s="33"/>
      <c r="C288" s="33"/>
      <c r="D288" s="33"/>
      <c r="E288" s="33"/>
      <c r="F288" s="33"/>
      <c r="G288" s="33"/>
      <c r="H288" s="33"/>
      <c r="I288" s="33"/>
      <c r="J288" s="33"/>
      <c r="K288" s="33"/>
      <c r="L288" s="33"/>
      <c r="M288" s="35"/>
      <c r="N288" s="35"/>
      <c r="O288" s="36"/>
      <c r="P288" s="37"/>
      <c r="Q288" s="38"/>
      <c r="R288" s="39"/>
      <c r="S288" s="40"/>
      <c r="T288" s="41"/>
      <c r="U288" s="42"/>
      <c r="V288" s="43"/>
      <c r="W288" s="33"/>
      <c r="X288" s="33"/>
      <c r="Y288" s="33"/>
      <c r="Z288" s="33"/>
    </row>
    <row r="289" customFormat="false" ht="15.75" hidden="false" customHeight="true" outlineLevel="0" collapsed="false">
      <c r="A289" s="33"/>
      <c r="B289" s="33"/>
      <c r="C289" s="33"/>
      <c r="D289" s="33"/>
      <c r="E289" s="33"/>
      <c r="F289" s="33"/>
      <c r="G289" s="33"/>
      <c r="H289" s="33"/>
      <c r="I289" s="33"/>
      <c r="J289" s="33"/>
      <c r="K289" s="33"/>
      <c r="L289" s="33"/>
      <c r="M289" s="35"/>
      <c r="N289" s="35"/>
      <c r="O289" s="36"/>
      <c r="P289" s="37"/>
      <c r="Q289" s="38"/>
      <c r="R289" s="39"/>
      <c r="S289" s="40"/>
      <c r="T289" s="41"/>
      <c r="U289" s="42"/>
      <c r="V289" s="43"/>
      <c r="W289" s="33"/>
      <c r="X289" s="33"/>
      <c r="Y289" s="33"/>
      <c r="Z289" s="33"/>
    </row>
    <row r="290" customFormat="false" ht="15.75" hidden="false" customHeight="true" outlineLevel="0" collapsed="false">
      <c r="A290" s="33"/>
      <c r="B290" s="33"/>
      <c r="C290" s="33"/>
      <c r="D290" s="33"/>
      <c r="E290" s="33"/>
      <c r="F290" s="33"/>
      <c r="G290" s="33"/>
      <c r="H290" s="33"/>
      <c r="I290" s="33"/>
      <c r="J290" s="33"/>
      <c r="K290" s="33"/>
      <c r="L290" s="33"/>
      <c r="M290" s="35"/>
      <c r="N290" s="35"/>
      <c r="O290" s="36"/>
      <c r="P290" s="37"/>
      <c r="Q290" s="38"/>
      <c r="R290" s="39"/>
      <c r="S290" s="40"/>
      <c r="T290" s="41"/>
      <c r="U290" s="42"/>
      <c r="V290" s="43"/>
      <c r="W290" s="33"/>
      <c r="X290" s="33"/>
      <c r="Y290" s="33"/>
      <c r="Z290" s="33"/>
    </row>
    <row r="291" customFormat="false" ht="15.75" hidden="false" customHeight="true" outlineLevel="0" collapsed="false">
      <c r="A291" s="33"/>
      <c r="B291" s="33"/>
      <c r="C291" s="33"/>
      <c r="D291" s="33"/>
      <c r="E291" s="33"/>
      <c r="F291" s="33"/>
      <c r="G291" s="33"/>
      <c r="H291" s="33"/>
      <c r="I291" s="33"/>
      <c r="J291" s="33"/>
      <c r="K291" s="33"/>
      <c r="L291" s="33"/>
      <c r="M291" s="35"/>
      <c r="N291" s="35"/>
      <c r="O291" s="36"/>
      <c r="P291" s="37"/>
      <c r="Q291" s="38"/>
      <c r="R291" s="39"/>
      <c r="S291" s="40"/>
      <c r="T291" s="41"/>
      <c r="U291" s="42"/>
      <c r="V291" s="43"/>
      <c r="W291" s="33"/>
      <c r="X291" s="33"/>
      <c r="Y291" s="33"/>
      <c r="Z291" s="33"/>
    </row>
    <row r="292" customFormat="false" ht="15.75" hidden="false" customHeight="true" outlineLevel="0" collapsed="false">
      <c r="A292" s="33"/>
      <c r="B292" s="33"/>
      <c r="C292" s="33"/>
      <c r="D292" s="33"/>
      <c r="E292" s="33"/>
      <c r="F292" s="33"/>
      <c r="G292" s="33"/>
      <c r="H292" s="33"/>
      <c r="I292" s="33"/>
      <c r="J292" s="33"/>
      <c r="K292" s="33"/>
      <c r="L292" s="33"/>
      <c r="M292" s="35"/>
      <c r="N292" s="35"/>
      <c r="O292" s="36"/>
      <c r="P292" s="37"/>
      <c r="Q292" s="38"/>
      <c r="R292" s="39"/>
      <c r="S292" s="40"/>
      <c r="T292" s="41"/>
      <c r="U292" s="42"/>
      <c r="V292" s="43"/>
      <c r="W292" s="33"/>
      <c r="X292" s="33"/>
      <c r="Y292" s="33"/>
      <c r="Z292" s="33"/>
    </row>
    <row r="293" customFormat="false" ht="15.75" hidden="false" customHeight="true" outlineLevel="0" collapsed="false">
      <c r="A293" s="33"/>
      <c r="B293" s="33"/>
      <c r="C293" s="33"/>
      <c r="D293" s="33"/>
      <c r="E293" s="33"/>
      <c r="F293" s="33"/>
      <c r="G293" s="33"/>
      <c r="H293" s="33"/>
      <c r="I293" s="33"/>
      <c r="J293" s="33"/>
      <c r="K293" s="33"/>
      <c r="L293" s="33"/>
      <c r="M293" s="35"/>
      <c r="N293" s="35"/>
      <c r="O293" s="36"/>
      <c r="P293" s="37"/>
      <c r="Q293" s="38"/>
      <c r="R293" s="39"/>
      <c r="S293" s="40"/>
      <c r="T293" s="41"/>
      <c r="U293" s="42"/>
      <c r="V293" s="43"/>
      <c r="W293" s="33"/>
      <c r="X293" s="33"/>
      <c r="Y293" s="33"/>
      <c r="Z293" s="33"/>
    </row>
    <row r="294" customFormat="false" ht="15.75" hidden="false" customHeight="true" outlineLevel="0" collapsed="false">
      <c r="A294" s="33"/>
      <c r="B294" s="33"/>
      <c r="C294" s="33"/>
      <c r="D294" s="33"/>
      <c r="E294" s="33"/>
      <c r="F294" s="33"/>
      <c r="G294" s="33"/>
      <c r="H294" s="33"/>
      <c r="I294" s="33"/>
      <c r="J294" s="33"/>
      <c r="K294" s="33"/>
      <c r="L294" s="33"/>
      <c r="M294" s="35"/>
      <c r="N294" s="35"/>
      <c r="O294" s="36"/>
      <c r="P294" s="37"/>
      <c r="Q294" s="38"/>
      <c r="R294" s="39"/>
      <c r="S294" s="40"/>
      <c r="T294" s="41"/>
      <c r="U294" s="42"/>
      <c r="V294" s="43"/>
      <c r="W294" s="33"/>
      <c r="X294" s="33"/>
      <c r="Y294" s="33"/>
      <c r="Z294" s="33"/>
    </row>
    <row r="295" customFormat="false" ht="15.75" hidden="false" customHeight="true" outlineLevel="0" collapsed="false">
      <c r="A295" s="33"/>
      <c r="B295" s="33"/>
      <c r="C295" s="33"/>
      <c r="D295" s="33"/>
      <c r="E295" s="33"/>
      <c r="F295" s="33"/>
      <c r="G295" s="33"/>
      <c r="H295" s="33"/>
      <c r="I295" s="33"/>
      <c r="J295" s="33"/>
      <c r="K295" s="33"/>
      <c r="L295" s="33"/>
      <c r="M295" s="35"/>
      <c r="N295" s="35"/>
      <c r="O295" s="36"/>
      <c r="P295" s="37"/>
      <c r="Q295" s="38"/>
      <c r="R295" s="39"/>
      <c r="S295" s="40"/>
      <c r="T295" s="41"/>
      <c r="U295" s="42"/>
      <c r="V295" s="43"/>
      <c r="W295" s="33"/>
      <c r="X295" s="33"/>
      <c r="Y295" s="33"/>
      <c r="Z295" s="33"/>
    </row>
    <row r="296" customFormat="false" ht="15.75" hidden="false" customHeight="true" outlineLevel="0" collapsed="false">
      <c r="A296" s="33"/>
      <c r="B296" s="33"/>
      <c r="C296" s="33"/>
      <c r="D296" s="33"/>
      <c r="E296" s="33"/>
      <c r="F296" s="33"/>
      <c r="G296" s="33"/>
      <c r="H296" s="33"/>
      <c r="I296" s="33"/>
      <c r="J296" s="33"/>
      <c r="K296" s="33"/>
      <c r="L296" s="33"/>
      <c r="M296" s="35"/>
      <c r="N296" s="35"/>
      <c r="O296" s="36"/>
      <c r="P296" s="37"/>
      <c r="Q296" s="38"/>
      <c r="R296" s="39"/>
      <c r="S296" s="40"/>
      <c r="T296" s="41"/>
      <c r="U296" s="42"/>
      <c r="V296" s="43"/>
      <c r="W296" s="33"/>
      <c r="X296" s="33"/>
      <c r="Y296" s="33"/>
      <c r="Z296" s="33"/>
    </row>
    <row r="297" customFormat="false" ht="15.75" hidden="false" customHeight="true" outlineLevel="0" collapsed="false">
      <c r="A297" s="33"/>
      <c r="B297" s="33"/>
      <c r="C297" s="33"/>
      <c r="D297" s="33"/>
      <c r="E297" s="33"/>
      <c r="F297" s="33"/>
      <c r="G297" s="33"/>
      <c r="H297" s="33"/>
      <c r="I297" s="33"/>
      <c r="J297" s="33"/>
      <c r="K297" s="33"/>
      <c r="L297" s="33"/>
      <c r="M297" s="35"/>
      <c r="N297" s="35"/>
      <c r="O297" s="36"/>
      <c r="P297" s="37"/>
      <c r="Q297" s="38"/>
      <c r="R297" s="39"/>
      <c r="S297" s="40"/>
      <c r="T297" s="41"/>
      <c r="U297" s="42"/>
      <c r="V297" s="43"/>
      <c r="W297" s="33"/>
      <c r="X297" s="33"/>
      <c r="Y297" s="33"/>
      <c r="Z297" s="33"/>
    </row>
    <row r="298" customFormat="false" ht="15.75" hidden="false" customHeight="true" outlineLevel="0" collapsed="false">
      <c r="A298" s="33"/>
      <c r="B298" s="33"/>
      <c r="C298" s="33"/>
      <c r="D298" s="33"/>
      <c r="E298" s="33"/>
      <c r="F298" s="33"/>
      <c r="G298" s="33"/>
      <c r="H298" s="33"/>
      <c r="I298" s="33"/>
      <c r="J298" s="33"/>
      <c r="K298" s="33"/>
      <c r="L298" s="33"/>
      <c r="M298" s="35"/>
      <c r="N298" s="35"/>
      <c r="O298" s="36"/>
      <c r="P298" s="37"/>
      <c r="Q298" s="38"/>
      <c r="R298" s="39"/>
      <c r="S298" s="40"/>
      <c r="T298" s="41"/>
      <c r="U298" s="42"/>
      <c r="V298" s="43"/>
      <c r="W298" s="33"/>
      <c r="X298" s="33"/>
      <c r="Y298" s="33"/>
      <c r="Z298" s="33"/>
    </row>
    <row r="299" customFormat="false" ht="15.75" hidden="false" customHeight="true" outlineLevel="0" collapsed="false">
      <c r="A299" s="33"/>
      <c r="B299" s="33"/>
      <c r="C299" s="33"/>
      <c r="D299" s="33"/>
      <c r="E299" s="33"/>
      <c r="F299" s="33"/>
      <c r="G299" s="33"/>
      <c r="H299" s="33"/>
      <c r="I299" s="33"/>
      <c r="J299" s="33"/>
      <c r="K299" s="33"/>
      <c r="L299" s="33"/>
      <c r="M299" s="35"/>
      <c r="N299" s="35"/>
      <c r="O299" s="36"/>
      <c r="P299" s="37"/>
      <c r="Q299" s="38"/>
      <c r="R299" s="39"/>
      <c r="S299" s="40"/>
      <c r="T299" s="41"/>
      <c r="U299" s="42"/>
      <c r="V299" s="43"/>
      <c r="W299" s="33"/>
      <c r="X299" s="33"/>
      <c r="Y299" s="33"/>
      <c r="Z299" s="33"/>
    </row>
    <row r="300" customFormat="false" ht="15.75" hidden="false" customHeight="true" outlineLevel="0" collapsed="false">
      <c r="A300" s="33"/>
      <c r="B300" s="33"/>
      <c r="C300" s="33"/>
      <c r="D300" s="33"/>
      <c r="E300" s="33"/>
      <c r="F300" s="33"/>
      <c r="G300" s="33"/>
      <c r="H300" s="33"/>
      <c r="I300" s="33"/>
      <c r="J300" s="33"/>
      <c r="K300" s="33"/>
      <c r="L300" s="33"/>
      <c r="M300" s="35"/>
      <c r="N300" s="35"/>
      <c r="O300" s="36"/>
      <c r="P300" s="37"/>
      <c r="Q300" s="38"/>
      <c r="R300" s="39"/>
      <c r="S300" s="40"/>
      <c r="T300" s="41"/>
      <c r="U300" s="42"/>
      <c r="V300" s="43"/>
      <c r="W300" s="33"/>
      <c r="X300" s="33"/>
      <c r="Y300" s="33"/>
      <c r="Z300" s="33"/>
    </row>
    <row r="301" customFormat="false" ht="15.75" hidden="false" customHeight="true" outlineLevel="0" collapsed="false">
      <c r="A301" s="33"/>
      <c r="B301" s="33"/>
      <c r="C301" s="33"/>
      <c r="D301" s="33"/>
      <c r="E301" s="33"/>
      <c r="F301" s="33"/>
      <c r="G301" s="33"/>
      <c r="H301" s="33"/>
      <c r="I301" s="33"/>
      <c r="J301" s="33"/>
      <c r="K301" s="33"/>
      <c r="L301" s="33"/>
      <c r="M301" s="35"/>
      <c r="N301" s="35"/>
      <c r="O301" s="36"/>
      <c r="P301" s="37"/>
      <c r="Q301" s="38"/>
      <c r="R301" s="39"/>
      <c r="S301" s="40"/>
      <c r="T301" s="41"/>
      <c r="U301" s="42"/>
      <c r="V301" s="43"/>
      <c r="W301" s="33"/>
      <c r="X301" s="33"/>
      <c r="Y301" s="33"/>
      <c r="Z301" s="33"/>
    </row>
    <row r="302" customFormat="false" ht="15.75" hidden="false" customHeight="true" outlineLevel="0" collapsed="false">
      <c r="A302" s="33"/>
      <c r="B302" s="33"/>
      <c r="C302" s="33"/>
      <c r="D302" s="33"/>
      <c r="E302" s="33"/>
      <c r="F302" s="33"/>
      <c r="G302" s="33"/>
      <c r="H302" s="33"/>
      <c r="I302" s="33"/>
      <c r="J302" s="33"/>
      <c r="K302" s="33"/>
      <c r="L302" s="33"/>
      <c r="M302" s="35"/>
      <c r="N302" s="35"/>
      <c r="O302" s="36"/>
      <c r="P302" s="37"/>
      <c r="Q302" s="38"/>
      <c r="R302" s="39"/>
      <c r="S302" s="40"/>
      <c r="T302" s="41"/>
      <c r="U302" s="42"/>
      <c r="V302" s="43"/>
      <c r="W302" s="33"/>
      <c r="X302" s="33"/>
      <c r="Y302" s="33"/>
      <c r="Z302" s="33"/>
    </row>
    <row r="303" customFormat="false" ht="15.75" hidden="false" customHeight="true" outlineLevel="0" collapsed="false">
      <c r="A303" s="33"/>
      <c r="B303" s="33"/>
      <c r="C303" s="33"/>
      <c r="D303" s="33"/>
      <c r="E303" s="33"/>
      <c r="F303" s="33"/>
      <c r="G303" s="33"/>
      <c r="H303" s="33"/>
      <c r="I303" s="33"/>
      <c r="J303" s="33"/>
      <c r="K303" s="33"/>
      <c r="L303" s="33"/>
      <c r="M303" s="35"/>
      <c r="N303" s="35"/>
      <c r="O303" s="36"/>
      <c r="P303" s="37"/>
      <c r="Q303" s="38"/>
      <c r="R303" s="39"/>
      <c r="S303" s="40"/>
      <c r="T303" s="41"/>
      <c r="U303" s="42"/>
      <c r="V303" s="43"/>
      <c r="W303" s="33"/>
      <c r="X303" s="33"/>
      <c r="Y303" s="33"/>
      <c r="Z303" s="33"/>
    </row>
    <row r="304" customFormat="false" ht="15.75" hidden="false" customHeight="true" outlineLevel="0" collapsed="false">
      <c r="A304" s="33"/>
      <c r="B304" s="33"/>
      <c r="C304" s="33"/>
      <c r="D304" s="33"/>
      <c r="E304" s="33"/>
      <c r="F304" s="33"/>
      <c r="G304" s="33"/>
      <c r="H304" s="33"/>
      <c r="I304" s="33"/>
      <c r="J304" s="33"/>
      <c r="K304" s="33"/>
      <c r="L304" s="33"/>
      <c r="M304" s="35"/>
      <c r="N304" s="35"/>
      <c r="O304" s="36"/>
      <c r="P304" s="37"/>
      <c r="Q304" s="38"/>
      <c r="R304" s="39"/>
      <c r="S304" s="40"/>
      <c r="T304" s="41"/>
      <c r="U304" s="42"/>
      <c r="V304" s="43"/>
      <c r="W304" s="33"/>
      <c r="X304" s="33"/>
      <c r="Y304" s="33"/>
      <c r="Z304" s="33"/>
    </row>
    <row r="305" customFormat="false" ht="15.75" hidden="false" customHeight="true" outlineLevel="0" collapsed="false">
      <c r="A305" s="33"/>
      <c r="B305" s="33"/>
      <c r="C305" s="33"/>
      <c r="D305" s="33"/>
      <c r="E305" s="33"/>
      <c r="F305" s="33"/>
      <c r="G305" s="33"/>
      <c r="H305" s="33"/>
      <c r="I305" s="33"/>
      <c r="J305" s="33"/>
      <c r="K305" s="33"/>
      <c r="L305" s="33"/>
      <c r="M305" s="35"/>
      <c r="N305" s="35"/>
      <c r="O305" s="36"/>
      <c r="P305" s="37"/>
      <c r="Q305" s="38"/>
      <c r="R305" s="39"/>
      <c r="S305" s="40"/>
      <c r="T305" s="41"/>
      <c r="U305" s="42"/>
      <c r="V305" s="43"/>
      <c r="W305" s="33"/>
      <c r="X305" s="33"/>
      <c r="Y305" s="33"/>
      <c r="Z305" s="33"/>
    </row>
    <row r="306" customFormat="false" ht="15.75" hidden="false" customHeight="true" outlineLevel="0" collapsed="false">
      <c r="A306" s="33"/>
      <c r="B306" s="33"/>
      <c r="C306" s="33"/>
      <c r="D306" s="33"/>
      <c r="E306" s="33"/>
      <c r="F306" s="33"/>
      <c r="G306" s="33"/>
      <c r="H306" s="33"/>
      <c r="I306" s="33"/>
      <c r="J306" s="33"/>
      <c r="K306" s="33"/>
      <c r="L306" s="33"/>
      <c r="M306" s="35"/>
      <c r="N306" s="35"/>
      <c r="O306" s="36"/>
      <c r="P306" s="37"/>
      <c r="Q306" s="38"/>
      <c r="R306" s="39"/>
      <c r="S306" s="40"/>
      <c r="T306" s="41"/>
      <c r="U306" s="42"/>
      <c r="V306" s="43"/>
      <c r="W306" s="33"/>
      <c r="X306" s="33"/>
      <c r="Y306" s="33"/>
      <c r="Z306" s="33"/>
    </row>
    <row r="307" customFormat="false" ht="15.75" hidden="false" customHeight="true" outlineLevel="0" collapsed="false">
      <c r="A307" s="33"/>
      <c r="B307" s="33"/>
      <c r="C307" s="33"/>
      <c r="D307" s="33"/>
      <c r="E307" s="33"/>
      <c r="F307" s="33"/>
      <c r="G307" s="33"/>
      <c r="H307" s="33"/>
      <c r="I307" s="33"/>
      <c r="J307" s="33"/>
      <c r="K307" s="33"/>
      <c r="L307" s="33"/>
      <c r="M307" s="35"/>
      <c r="N307" s="35"/>
      <c r="O307" s="36"/>
      <c r="P307" s="37"/>
      <c r="Q307" s="38"/>
      <c r="R307" s="39"/>
      <c r="S307" s="40"/>
      <c r="T307" s="41"/>
      <c r="U307" s="42"/>
      <c r="V307" s="43"/>
      <c r="W307" s="33"/>
      <c r="X307" s="33"/>
      <c r="Y307" s="33"/>
      <c r="Z307" s="33"/>
    </row>
    <row r="308" customFormat="false" ht="15.75" hidden="false" customHeight="true" outlineLevel="0" collapsed="false">
      <c r="A308" s="33"/>
      <c r="B308" s="33"/>
      <c r="C308" s="33"/>
      <c r="D308" s="33"/>
      <c r="E308" s="33"/>
      <c r="F308" s="33"/>
      <c r="G308" s="33"/>
      <c r="H308" s="33"/>
      <c r="I308" s="33"/>
      <c r="J308" s="33"/>
      <c r="K308" s="33"/>
      <c r="L308" s="33"/>
      <c r="M308" s="35"/>
      <c r="N308" s="35"/>
      <c r="O308" s="36"/>
      <c r="P308" s="37"/>
      <c r="Q308" s="38"/>
      <c r="R308" s="39"/>
      <c r="S308" s="40"/>
      <c r="T308" s="41"/>
      <c r="U308" s="42"/>
      <c r="V308" s="43"/>
      <c r="W308" s="33"/>
      <c r="X308" s="33"/>
      <c r="Y308" s="33"/>
      <c r="Z308" s="33"/>
    </row>
    <row r="309" customFormat="false" ht="15.75" hidden="false" customHeight="true" outlineLevel="0" collapsed="false">
      <c r="A309" s="33"/>
      <c r="B309" s="33"/>
      <c r="C309" s="33"/>
      <c r="D309" s="33"/>
      <c r="E309" s="33"/>
      <c r="F309" s="33"/>
      <c r="G309" s="33"/>
      <c r="H309" s="33"/>
      <c r="I309" s="33"/>
      <c r="J309" s="33"/>
      <c r="K309" s="33"/>
      <c r="L309" s="33"/>
      <c r="M309" s="35"/>
      <c r="N309" s="35"/>
      <c r="O309" s="36"/>
      <c r="P309" s="37"/>
      <c r="Q309" s="38"/>
      <c r="R309" s="39"/>
      <c r="S309" s="40"/>
      <c r="T309" s="41"/>
      <c r="U309" s="42"/>
      <c r="V309" s="43"/>
      <c r="W309" s="33"/>
      <c r="X309" s="33"/>
      <c r="Y309" s="33"/>
      <c r="Z309" s="33"/>
    </row>
    <row r="310" customFormat="false" ht="15.75" hidden="false" customHeight="true" outlineLevel="0" collapsed="false">
      <c r="A310" s="33"/>
      <c r="B310" s="33"/>
      <c r="C310" s="33"/>
      <c r="D310" s="33"/>
      <c r="E310" s="33"/>
      <c r="F310" s="33"/>
      <c r="G310" s="33"/>
      <c r="H310" s="33"/>
      <c r="I310" s="33"/>
      <c r="J310" s="33"/>
      <c r="K310" s="33"/>
      <c r="L310" s="33"/>
      <c r="M310" s="35"/>
      <c r="N310" s="35"/>
      <c r="O310" s="36"/>
      <c r="P310" s="37"/>
      <c r="Q310" s="38"/>
      <c r="R310" s="39"/>
      <c r="S310" s="40"/>
      <c r="T310" s="41"/>
      <c r="U310" s="42"/>
      <c r="V310" s="43"/>
      <c r="W310" s="33"/>
      <c r="X310" s="33"/>
      <c r="Y310" s="33"/>
      <c r="Z310" s="33"/>
    </row>
    <row r="311" customFormat="false" ht="15.75" hidden="false" customHeight="true" outlineLevel="0" collapsed="false">
      <c r="A311" s="33"/>
      <c r="B311" s="33"/>
      <c r="C311" s="33"/>
      <c r="D311" s="33"/>
      <c r="E311" s="33"/>
      <c r="F311" s="33"/>
      <c r="G311" s="33"/>
      <c r="H311" s="33"/>
      <c r="I311" s="33"/>
      <c r="J311" s="33"/>
      <c r="K311" s="33"/>
      <c r="L311" s="33"/>
      <c r="M311" s="35"/>
      <c r="N311" s="35"/>
      <c r="O311" s="36"/>
      <c r="P311" s="37"/>
      <c r="Q311" s="38"/>
      <c r="R311" s="39"/>
      <c r="S311" s="40"/>
      <c r="T311" s="41"/>
      <c r="U311" s="42"/>
      <c r="V311" s="43"/>
      <c r="W311" s="33"/>
      <c r="X311" s="33"/>
      <c r="Y311" s="33"/>
      <c r="Z311" s="33"/>
    </row>
    <row r="312" customFormat="false" ht="15.75" hidden="false" customHeight="true" outlineLevel="0" collapsed="false">
      <c r="A312" s="33"/>
      <c r="B312" s="33"/>
      <c r="C312" s="33"/>
      <c r="D312" s="33"/>
      <c r="E312" s="33"/>
      <c r="F312" s="33"/>
      <c r="G312" s="33"/>
      <c r="H312" s="33"/>
      <c r="I312" s="33"/>
      <c r="J312" s="33"/>
      <c r="K312" s="33"/>
      <c r="L312" s="33"/>
      <c r="M312" s="35"/>
      <c r="N312" s="35"/>
      <c r="O312" s="36"/>
      <c r="P312" s="37"/>
      <c r="Q312" s="38"/>
      <c r="R312" s="39"/>
      <c r="S312" s="40"/>
      <c r="T312" s="41"/>
      <c r="U312" s="42"/>
      <c r="V312" s="43"/>
      <c r="W312" s="33"/>
      <c r="X312" s="33"/>
      <c r="Y312" s="33"/>
      <c r="Z312" s="33"/>
    </row>
    <row r="313" customFormat="false" ht="15.75" hidden="false" customHeight="true" outlineLevel="0" collapsed="false">
      <c r="A313" s="33"/>
      <c r="B313" s="33"/>
      <c r="C313" s="33"/>
      <c r="D313" s="33"/>
      <c r="E313" s="33"/>
      <c r="F313" s="33"/>
      <c r="G313" s="33"/>
      <c r="H313" s="33"/>
      <c r="I313" s="33"/>
      <c r="J313" s="33"/>
      <c r="K313" s="33"/>
      <c r="L313" s="33"/>
      <c r="M313" s="35"/>
      <c r="N313" s="35"/>
      <c r="O313" s="36"/>
      <c r="P313" s="37"/>
      <c r="Q313" s="38"/>
      <c r="R313" s="39"/>
      <c r="S313" s="40"/>
      <c r="T313" s="41"/>
      <c r="U313" s="42"/>
      <c r="V313" s="43"/>
      <c r="W313" s="33"/>
      <c r="X313" s="33"/>
      <c r="Y313" s="33"/>
      <c r="Z313" s="33"/>
    </row>
    <row r="314" customFormat="false" ht="15.75" hidden="false" customHeight="true" outlineLevel="0" collapsed="false">
      <c r="A314" s="33"/>
      <c r="B314" s="33"/>
      <c r="C314" s="33"/>
      <c r="D314" s="33"/>
      <c r="E314" s="33"/>
      <c r="F314" s="33"/>
      <c r="G314" s="33"/>
      <c r="H314" s="33"/>
      <c r="I314" s="33"/>
      <c r="J314" s="33"/>
      <c r="K314" s="33"/>
      <c r="L314" s="33"/>
      <c r="M314" s="35"/>
      <c r="N314" s="35"/>
      <c r="O314" s="36"/>
      <c r="P314" s="37"/>
      <c r="Q314" s="38"/>
      <c r="R314" s="39"/>
      <c r="S314" s="40"/>
      <c r="T314" s="41"/>
      <c r="U314" s="42"/>
      <c r="V314" s="43"/>
      <c r="W314" s="33"/>
      <c r="X314" s="33"/>
      <c r="Y314" s="33"/>
      <c r="Z314" s="33"/>
    </row>
    <row r="315" customFormat="false" ht="15.75" hidden="false" customHeight="true" outlineLevel="0" collapsed="false">
      <c r="A315" s="33"/>
      <c r="B315" s="33"/>
      <c r="C315" s="33"/>
      <c r="D315" s="33"/>
      <c r="E315" s="33"/>
      <c r="F315" s="33"/>
      <c r="G315" s="33"/>
      <c r="H315" s="33"/>
      <c r="I315" s="33"/>
      <c r="J315" s="33"/>
      <c r="K315" s="33"/>
      <c r="L315" s="33"/>
      <c r="M315" s="35"/>
      <c r="N315" s="35"/>
      <c r="O315" s="36"/>
      <c r="P315" s="37"/>
      <c r="Q315" s="38"/>
      <c r="R315" s="39"/>
      <c r="S315" s="40"/>
      <c r="T315" s="41"/>
      <c r="U315" s="42"/>
      <c r="V315" s="43"/>
      <c r="W315" s="33"/>
      <c r="X315" s="33"/>
      <c r="Y315" s="33"/>
      <c r="Z315" s="33"/>
    </row>
    <row r="316" customFormat="false" ht="15.75" hidden="false" customHeight="true" outlineLevel="0" collapsed="false">
      <c r="A316" s="33"/>
      <c r="B316" s="33"/>
      <c r="C316" s="33"/>
      <c r="D316" s="33"/>
      <c r="E316" s="33"/>
      <c r="F316" s="33"/>
      <c r="G316" s="33"/>
      <c r="H316" s="33"/>
      <c r="I316" s="33"/>
      <c r="J316" s="33"/>
      <c r="K316" s="33"/>
      <c r="L316" s="33"/>
      <c r="M316" s="35"/>
      <c r="N316" s="35"/>
      <c r="O316" s="36"/>
      <c r="P316" s="37"/>
      <c r="Q316" s="38"/>
      <c r="R316" s="39"/>
      <c r="S316" s="40"/>
      <c r="T316" s="41"/>
      <c r="U316" s="42"/>
      <c r="V316" s="43"/>
      <c r="W316" s="33"/>
      <c r="X316" s="33"/>
      <c r="Y316" s="33"/>
      <c r="Z316" s="33"/>
    </row>
    <row r="317" customFormat="false" ht="15.75" hidden="false" customHeight="true" outlineLevel="0" collapsed="false">
      <c r="A317" s="33"/>
      <c r="B317" s="33"/>
      <c r="C317" s="33"/>
      <c r="D317" s="33"/>
      <c r="E317" s="33"/>
      <c r="F317" s="33"/>
      <c r="G317" s="33"/>
      <c r="H317" s="33"/>
      <c r="I317" s="33"/>
      <c r="J317" s="33"/>
      <c r="K317" s="33"/>
      <c r="L317" s="33"/>
      <c r="M317" s="35"/>
      <c r="N317" s="35"/>
      <c r="O317" s="36"/>
      <c r="P317" s="37"/>
      <c r="Q317" s="38"/>
      <c r="R317" s="39"/>
      <c r="S317" s="40"/>
      <c r="T317" s="41"/>
      <c r="U317" s="42"/>
      <c r="V317" s="43"/>
      <c r="W317" s="33"/>
      <c r="X317" s="33"/>
      <c r="Y317" s="33"/>
      <c r="Z317" s="33"/>
    </row>
    <row r="318" customFormat="false" ht="15.75" hidden="false" customHeight="true" outlineLevel="0" collapsed="false">
      <c r="A318" s="33"/>
      <c r="B318" s="33"/>
      <c r="C318" s="33"/>
      <c r="D318" s="33"/>
      <c r="E318" s="33"/>
      <c r="F318" s="33"/>
      <c r="G318" s="33"/>
      <c r="H318" s="33"/>
      <c r="I318" s="33"/>
      <c r="J318" s="33"/>
      <c r="K318" s="33"/>
      <c r="L318" s="33"/>
      <c r="M318" s="35"/>
      <c r="N318" s="35"/>
      <c r="O318" s="36"/>
      <c r="P318" s="37"/>
      <c r="Q318" s="38"/>
      <c r="R318" s="39"/>
      <c r="S318" s="40"/>
      <c r="T318" s="41"/>
      <c r="U318" s="42"/>
      <c r="V318" s="43"/>
      <c r="W318" s="33"/>
      <c r="X318" s="33"/>
      <c r="Y318" s="33"/>
      <c r="Z318" s="33"/>
    </row>
    <row r="319" customFormat="false" ht="15.75" hidden="false" customHeight="true" outlineLevel="0" collapsed="false">
      <c r="A319" s="33"/>
      <c r="B319" s="33"/>
      <c r="C319" s="33"/>
      <c r="D319" s="33"/>
      <c r="E319" s="33"/>
      <c r="F319" s="33"/>
      <c r="G319" s="33"/>
      <c r="H319" s="33"/>
      <c r="I319" s="33"/>
      <c r="J319" s="33"/>
      <c r="K319" s="33"/>
      <c r="L319" s="33"/>
      <c r="M319" s="35"/>
      <c r="N319" s="35"/>
      <c r="O319" s="36"/>
      <c r="P319" s="37"/>
      <c r="Q319" s="38"/>
      <c r="R319" s="39"/>
      <c r="S319" s="40"/>
      <c r="T319" s="41"/>
      <c r="U319" s="42"/>
      <c r="V319" s="43"/>
      <c r="W319" s="33"/>
      <c r="X319" s="33"/>
      <c r="Y319" s="33"/>
      <c r="Z319" s="33"/>
    </row>
    <row r="320" customFormat="false" ht="15.75" hidden="false" customHeight="true" outlineLevel="0" collapsed="false">
      <c r="A320" s="33"/>
      <c r="B320" s="33"/>
      <c r="C320" s="33"/>
      <c r="D320" s="33"/>
      <c r="E320" s="33"/>
      <c r="F320" s="33"/>
      <c r="G320" s="33"/>
      <c r="H320" s="33"/>
      <c r="I320" s="33"/>
      <c r="J320" s="33"/>
      <c r="K320" s="33"/>
      <c r="L320" s="33"/>
      <c r="M320" s="35"/>
      <c r="N320" s="35"/>
      <c r="O320" s="36"/>
      <c r="P320" s="37"/>
      <c r="Q320" s="38"/>
      <c r="R320" s="39"/>
      <c r="S320" s="40"/>
      <c r="T320" s="41"/>
      <c r="U320" s="42"/>
      <c r="V320" s="43"/>
      <c r="W320" s="33"/>
      <c r="X320" s="33"/>
      <c r="Y320" s="33"/>
      <c r="Z320" s="33"/>
    </row>
    <row r="321" customFormat="false" ht="15.75" hidden="false" customHeight="true" outlineLevel="0" collapsed="false">
      <c r="A321" s="33"/>
      <c r="B321" s="33"/>
      <c r="C321" s="33"/>
      <c r="D321" s="33"/>
      <c r="E321" s="33"/>
      <c r="F321" s="33"/>
      <c r="G321" s="33"/>
      <c r="H321" s="33"/>
      <c r="I321" s="33"/>
      <c r="J321" s="33"/>
      <c r="K321" s="33"/>
      <c r="L321" s="33"/>
      <c r="M321" s="35"/>
      <c r="N321" s="35"/>
      <c r="O321" s="36"/>
      <c r="P321" s="37"/>
      <c r="Q321" s="38"/>
      <c r="R321" s="39"/>
      <c r="S321" s="40"/>
      <c r="T321" s="41"/>
      <c r="U321" s="42"/>
      <c r="V321" s="43"/>
      <c r="W321" s="33"/>
      <c r="X321" s="33"/>
      <c r="Y321" s="33"/>
      <c r="Z321" s="33"/>
    </row>
    <row r="322" customFormat="false" ht="15.75" hidden="false" customHeight="true" outlineLevel="0" collapsed="false">
      <c r="A322" s="33"/>
      <c r="B322" s="33"/>
      <c r="C322" s="33"/>
      <c r="D322" s="33"/>
      <c r="E322" s="33"/>
      <c r="F322" s="33"/>
      <c r="G322" s="33"/>
      <c r="H322" s="33"/>
      <c r="I322" s="33"/>
      <c r="J322" s="33"/>
      <c r="K322" s="33"/>
      <c r="L322" s="33"/>
      <c r="M322" s="35"/>
      <c r="N322" s="35"/>
      <c r="O322" s="36"/>
      <c r="P322" s="37"/>
      <c r="Q322" s="38"/>
      <c r="R322" s="39"/>
      <c r="S322" s="40"/>
      <c r="T322" s="41"/>
      <c r="U322" s="42"/>
      <c r="V322" s="43"/>
      <c r="W322" s="33"/>
      <c r="X322" s="33"/>
      <c r="Y322" s="33"/>
      <c r="Z322" s="33"/>
    </row>
    <row r="323" customFormat="false" ht="15.75" hidden="false" customHeight="true" outlineLevel="0" collapsed="false">
      <c r="A323" s="33"/>
      <c r="B323" s="33"/>
      <c r="C323" s="33"/>
      <c r="D323" s="33"/>
      <c r="E323" s="33"/>
      <c r="F323" s="33"/>
      <c r="G323" s="33"/>
      <c r="H323" s="33"/>
      <c r="I323" s="33"/>
      <c r="J323" s="33"/>
      <c r="K323" s="33"/>
      <c r="L323" s="33"/>
      <c r="M323" s="35"/>
      <c r="N323" s="35"/>
      <c r="O323" s="36"/>
      <c r="P323" s="37"/>
      <c r="Q323" s="38"/>
      <c r="R323" s="39"/>
      <c r="S323" s="40"/>
      <c r="T323" s="41"/>
      <c r="U323" s="42"/>
      <c r="V323" s="43"/>
      <c r="W323" s="33"/>
      <c r="X323" s="33"/>
      <c r="Y323" s="33"/>
      <c r="Z323" s="33"/>
    </row>
    <row r="324" customFormat="false" ht="15.75" hidden="false" customHeight="true" outlineLevel="0" collapsed="false">
      <c r="A324" s="33"/>
      <c r="B324" s="33"/>
      <c r="C324" s="33"/>
      <c r="D324" s="33"/>
      <c r="E324" s="33"/>
      <c r="F324" s="33"/>
      <c r="G324" s="33"/>
      <c r="H324" s="33"/>
      <c r="I324" s="33"/>
      <c r="J324" s="33"/>
      <c r="K324" s="33"/>
      <c r="L324" s="33"/>
      <c r="M324" s="35"/>
      <c r="N324" s="35"/>
      <c r="O324" s="36"/>
      <c r="P324" s="37"/>
      <c r="Q324" s="38"/>
      <c r="R324" s="39"/>
      <c r="S324" s="40"/>
      <c r="T324" s="41"/>
      <c r="U324" s="42"/>
      <c r="V324" s="43"/>
      <c r="W324" s="33"/>
      <c r="X324" s="33"/>
      <c r="Y324" s="33"/>
      <c r="Z324" s="33"/>
    </row>
    <row r="325" customFormat="false" ht="15.75" hidden="false" customHeight="true" outlineLevel="0" collapsed="false">
      <c r="A325" s="33"/>
      <c r="B325" s="33"/>
      <c r="C325" s="33"/>
      <c r="D325" s="33"/>
      <c r="E325" s="33"/>
      <c r="F325" s="33"/>
      <c r="G325" s="33"/>
      <c r="H325" s="33"/>
      <c r="I325" s="33"/>
      <c r="J325" s="33"/>
      <c r="K325" s="33"/>
      <c r="L325" s="33"/>
      <c r="M325" s="35"/>
      <c r="N325" s="35"/>
      <c r="O325" s="36"/>
      <c r="P325" s="37"/>
      <c r="Q325" s="38"/>
      <c r="R325" s="39"/>
      <c r="S325" s="40"/>
      <c r="T325" s="41"/>
      <c r="U325" s="42"/>
      <c r="V325" s="43"/>
      <c r="W325" s="33"/>
      <c r="X325" s="33"/>
      <c r="Y325" s="33"/>
      <c r="Z325" s="33"/>
    </row>
    <row r="326" customFormat="false" ht="15.75" hidden="false" customHeight="true" outlineLevel="0" collapsed="false">
      <c r="A326" s="33"/>
      <c r="B326" s="33"/>
      <c r="C326" s="33"/>
      <c r="D326" s="33"/>
      <c r="E326" s="33"/>
      <c r="F326" s="33"/>
      <c r="G326" s="33"/>
      <c r="H326" s="33"/>
      <c r="I326" s="33"/>
      <c r="J326" s="33"/>
      <c r="K326" s="33"/>
      <c r="L326" s="33"/>
      <c r="M326" s="35"/>
      <c r="N326" s="35"/>
      <c r="O326" s="36"/>
      <c r="P326" s="37"/>
      <c r="Q326" s="38"/>
      <c r="R326" s="39"/>
      <c r="S326" s="40"/>
      <c r="T326" s="41"/>
      <c r="U326" s="42"/>
      <c r="V326" s="43"/>
      <c r="W326" s="33"/>
      <c r="X326" s="33"/>
      <c r="Y326" s="33"/>
      <c r="Z326" s="33"/>
    </row>
    <row r="327" customFormat="false" ht="15.75" hidden="false" customHeight="true" outlineLevel="0" collapsed="false">
      <c r="A327" s="33"/>
      <c r="B327" s="33"/>
      <c r="C327" s="33"/>
      <c r="D327" s="33"/>
      <c r="E327" s="33"/>
      <c r="F327" s="33"/>
      <c r="G327" s="33"/>
      <c r="H327" s="33"/>
      <c r="I327" s="33"/>
      <c r="J327" s="33"/>
      <c r="K327" s="33"/>
      <c r="L327" s="33"/>
      <c r="M327" s="35"/>
      <c r="N327" s="35"/>
      <c r="O327" s="36"/>
      <c r="P327" s="37"/>
      <c r="Q327" s="38"/>
      <c r="R327" s="39"/>
      <c r="S327" s="40"/>
      <c r="T327" s="41"/>
      <c r="U327" s="42"/>
      <c r="V327" s="43"/>
      <c r="W327" s="33"/>
      <c r="X327" s="33"/>
      <c r="Y327" s="33"/>
      <c r="Z327" s="33"/>
    </row>
    <row r="328" customFormat="false" ht="15.75" hidden="false" customHeight="true" outlineLevel="0" collapsed="false">
      <c r="A328" s="33"/>
      <c r="B328" s="33"/>
      <c r="C328" s="33"/>
      <c r="D328" s="33"/>
      <c r="E328" s="33"/>
      <c r="F328" s="33"/>
      <c r="G328" s="33"/>
      <c r="H328" s="33"/>
      <c r="I328" s="33"/>
      <c r="J328" s="33"/>
      <c r="K328" s="33"/>
      <c r="L328" s="33"/>
      <c r="M328" s="35"/>
      <c r="N328" s="35"/>
      <c r="O328" s="36"/>
      <c r="P328" s="37"/>
      <c r="Q328" s="38"/>
      <c r="R328" s="39"/>
      <c r="S328" s="40"/>
      <c r="T328" s="41"/>
      <c r="U328" s="42"/>
      <c r="V328" s="43"/>
      <c r="W328" s="33"/>
      <c r="X328" s="33"/>
      <c r="Y328" s="33"/>
      <c r="Z328" s="33"/>
    </row>
    <row r="329" customFormat="false" ht="15.75" hidden="false" customHeight="true" outlineLevel="0" collapsed="false">
      <c r="A329" s="33"/>
      <c r="B329" s="33"/>
      <c r="C329" s="33"/>
      <c r="D329" s="33"/>
      <c r="E329" s="33"/>
      <c r="F329" s="33"/>
      <c r="G329" s="33"/>
      <c r="H329" s="33"/>
      <c r="I329" s="33"/>
      <c r="J329" s="33"/>
      <c r="K329" s="33"/>
      <c r="L329" s="33"/>
      <c r="M329" s="35"/>
      <c r="N329" s="35"/>
      <c r="O329" s="36"/>
      <c r="P329" s="37"/>
      <c r="Q329" s="38"/>
      <c r="R329" s="39"/>
      <c r="S329" s="40"/>
      <c r="T329" s="41"/>
      <c r="U329" s="42"/>
      <c r="V329" s="43"/>
      <c r="W329" s="33"/>
      <c r="X329" s="33"/>
      <c r="Y329" s="33"/>
      <c r="Z329" s="33"/>
    </row>
    <row r="330" customFormat="false" ht="15.75" hidden="false" customHeight="true" outlineLevel="0" collapsed="false">
      <c r="A330" s="33"/>
      <c r="B330" s="33"/>
      <c r="C330" s="33"/>
      <c r="D330" s="33"/>
      <c r="E330" s="33"/>
      <c r="F330" s="33"/>
      <c r="G330" s="33"/>
      <c r="H330" s="33"/>
      <c r="I330" s="33"/>
      <c r="J330" s="33"/>
      <c r="K330" s="33"/>
      <c r="L330" s="33"/>
      <c r="M330" s="35"/>
      <c r="N330" s="35"/>
      <c r="O330" s="36"/>
      <c r="P330" s="37"/>
      <c r="Q330" s="38"/>
      <c r="R330" s="39"/>
      <c r="S330" s="40"/>
      <c r="T330" s="41"/>
      <c r="U330" s="42"/>
      <c r="V330" s="43"/>
      <c r="W330" s="33"/>
      <c r="X330" s="33"/>
      <c r="Y330" s="33"/>
      <c r="Z330" s="33"/>
    </row>
    <row r="331" customFormat="false" ht="15.75" hidden="false" customHeight="true" outlineLevel="0" collapsed="false">
      <c r="A331" s="33"/>
      <c r="B331" s="33"/>
      <c r="C331" s="33"/>
      <c r="D331" s="33"/>
      <c r="E331" s="33"/>
      <c r="F331" s="33"/>
      <c r="G331" s="33"/>
      <c r="H331" s="33"/>
      <c r="I331" s="33"/>
      <c r="J331" s="33"/>
      <c r="K331" s="33"/>
      <c r="L331" s="33"/>
      <c r="M331" s="35"/>
      <c r="N331" s="35"/>
      <c r="O331" s="36"/>
      <c r="P331" s="37"/>
      <c r="Q331" s="38"/>
      <c r="R331" s="39"/>
      <c r="S331" s="40"/>
      <c r="T331" s="41"/>
      <c r="U331" s="42"/>
      <c r="V331" s="43"/>
      <c r="W331" s="33"/>
      <c r="X331" s="33"/>
      <c r="Y331" s="33"/>
      <c r="Z331" s="33"/>
    </row>
    <row r="332" customFormat="false" ht="15.75" hidden="false" customHeight="true" outlineLevel="0" collapsed="false">
      <c r="A332" s="33"/>
      <c r="B332" s="33"/>
      <c r="C332" s="33"/>
      <c r="D332" s="33"/>
      <c r="E332" s="33"/>
      <c r="F332" s="33"/>
      <c r="G332" s="33"/>
      <c r="H332" s="33"/>
      <c r="I332" s="33"/>
      <c r="J332" s="33"/>
      <c r="K332" s="33"/>
      <c r="L332" s="33"/>
      <c r="M332" s="35"/>
      <c r="N332" s="35"/>
      <c r="O332" s="36"/>
      <c r="P332" s="37"/>
      <c r="Q332" s="38"/>
      <c r="R332" s="39"/>
      <c r="S332" s="40"/>
      <c r="T332" s="41"/>
      <c r="U332" s="42"/>
      <c r="V332" s="43"/>
      <c r="W332" s="33"/>
      <c r="X332" s="33"/>
      <c r="Y332" s="33"/>
      <c r="Z332" s="33"/>
    </row>
    <row r="333" customFormat="false" ht="15.75" hidden="false" customHeight="true" outlineLevel="0" collapsed="false">
      <c r="A333" s="33"/>
      <c r="B333" s="33"/>
      <c r="C333" s="33"/>
      <c r="D333" s="33"/>
      <c r="E333" s="33"/>
      <c r="F333" s="33"/>
      <c r="G333" s="33"/>
      <c r="H333" s="33"/>
      <c r="I333" s="33"/>
      <c r="J333" s="33"/>
      <c r="K333" s="33"/>
      <c r="L333" s="33"/>
      <c r="M333" s="35"/>
      <c r="N333" s="35"/>
      <c r="O333" s="36"/>
      <c r="P333" s="37"/>
      <c r="Q333" s="38"/>
      <c r="R333" s="39"/>
      <c r="S333" s="40"/>
      <c r="T333" s="41"/>
      <c r="U333" s="42"/>
      <c r="V333" s="43"/>
      <c r="W333" s="33"/>
      <c r="X333" s="33"/>
      <c r="Y333" s="33"/>
      <c r="Z333" s="33"/>
    </row>
    <row r="334" customFormat="false" ht="15.75" hidden="false" customHeight="true" outlineLevel="0" collapsed="false">
      <c r="A334" s="33"/>
      <c r="B334" s="33"/>
      <c r="C334" s="33"/>
      <c r="D334" s="33"/>
      <c r="E334" s="33"/>
      <c r="F334" s="33"/>
      <c r="G334" s="33"/>
      <c r="H334" s="33"/>
      <c r="I334" s="33"/>
      <c r="J334" s="33"/>
      <c r="K334" s="33"/>
      <c r="L334" s="33"/>
      <c r="M334" s="35"/>
      <c r="N334" s="35"/>
      <c r="O334" s="36"/>
      <c r="P334" s="37"/>
      <c r="Q334" s="38"/>
      <c r="R334" s="39"/>
      <c r="S334" s="40"/>
      <c r="T334" s="41"/>
      <c r="U334" s="42"/>
      <c r="V334" s="43"/>
      <c r="W334" s="33"/>
      <c r="X334" s="33"/>
      <c r="Y334" s="33"/>
      <c r="Z334" s="33"/>
    </row>
    <row r="335" customFormat="false" ht="15.75" hidden="false" customHeight="true" outlineLevel="0" collapsed="false">
      <c r="A335" s="33"/>
      <c r="B335" s="33"/>
      <c r="C335" s="33"/>
      <c r="D335" s="33"/>
      <c r="E335" s="33"/>
      <c r="F335" s="33"/>
      <c r="G335" s="33"/>
      <c r="H335" s="33"/>
      <c r="I335" s="33"/>
      <c r="J335" s="33"/>
      <c r="K335" s="33"/>
      <c r="L335" s="33"/>
      <c r="M335" s="35"/>
      <c r="N335" s="35"/>
      <c r="O335" s="36"/>
      <c r="P335" s="37"/>
      <c r="Q335" s="38"/>
      <c r="R335" s="39"/>
      <c r="S335" s="40"/>
      <c r="T335" s="41"/>
      <c r="U335" s="42"/>
      <c r="V335" s="43"/>
      <c r="W335" s="33"/>
      <c r="X335" s="33"/>
      <c r="Y335" s="33"/>
      <c r="Z335" s="33"/>
    </row>
    <row r="336" customFormat="false" ht="15.75" hidden="false" customHeight="true" outlineLevel="0" collapsed="false">
      <c r="A336" s="33"/>
      <c r="B336" s="33"/>
      <c r="C336" s="33"/>
      <c r="D336" s="33"/>
      <c r="E336" s="33"/>
      <c r="F336" s="33"/>
      <c r="G336" s="33"/>
      <c r="H336" s="33"/>
      <c r="I336" s="33"/>
      <c r="J336" s="33"/>
      <c r="K336" s="33"/>
      <c r="L336" s="33"/>
      <c r="M336" s="35"/>
      <c r="N336" s="35"/>
      <c r="O336" s="36"/>
      <c r="P336" s="37"/>
      <c r="Q336" s="38"/>
      <c r="R336" s="39"/>
      <c r="S336" s="40"/>
      <c r="T336" s="41"/>
      <c r="U336" s="42"/>
      <c r="V336" s="43"/>
      <c r="W336" s="33"/>
      <c r="X336" s="33"/>
      <c r="Y336" s="33"/>
      <c r="Z336" s="33"/>
    </row>
    <row r="337" customFormat="false" ht="15.75" hidden="false" customHeight="true" outlineLevel="0" collapsed="false">
      <c r="A337" s="33"/>
      <c r="B337" s="33"/>
      <c r="C337" s="33"/>
      <c r="D337" s="33"/>
      <c r="E337" s="33"/>
      <c r="F337" s="33"/>
      <c r="G337" s="33"/>
      <c r="H337" s="33"/>
      <c r="I337" s="33"/>
      <c r="J337" s="33"/>
      <c r="K337" s="33"/>
      <c r="L337" s="33"/>
      <c r="M337" s="35"/>
      <c r="N337" s="35"/>
      <c r="O337" s="36"/>
      <c r="P337" s="37"/>
      <c r="Q337" s="38"/>
      <c r="R337" s="39"/>
      <c r="S337" s="40"/>
      <c r="T337" s="41"/>
      <c r="U337" s="42"/>
      <c r="V337" s="43"/>
      <c r="W337" s="33"/>
      <c r="X337" s="33"/>
      <c r="Y337" s="33"/>
      <c r="Z337" s="33"/>
    </row>
    <row r="338" customFormat="false" ht="15.75" hidden="false" customHeight="true" outlineLevel="0" collapsed="false">
      <c r="A338" s="33"/>
      <c r="B338" s="33"/>
      <c r="C338" s="33"/>
      <c r="D338" s="33"/>
      <c r="E338" s="33"/>
      <c r="F338" s="33"/>
      <c r="G338" s="33"/>
      <c r="H338" s="33"/>
      <c r="I338" s="33"/>
      <c r="J338" s="33"/>
      <c r="K338" s="33"/>
      <c r="L338" s="33"/>
      <c r="M338" s="35"/>
      <c r="N338" s="35"/>
      <c r="O338" s="36"/>
      <c r="P338" s="37"/>
      <c r="Q338" s="38"/>
      <c r="R338" s="39"/>
      <c r="S338" s="40"/>
      <c r="T338" s="41"/>
      <c r="U338" s="42"/>
      <c r="V338" s="43"/>
      <c r="W338" s="33"/>
      <c r="X338" s="33"/>
      <c r="Y338" s="33"/>
      <c r="Z338" s="33"/>
    </row>
    <row r="339" customFormat="false" ht="15.75" hidden="false" customHeight="true" outlineLevel="0" collapsed="false">
      <c r="A339" s="33"/>
      <c r="B339" s="33"/>
      <c r="C339" s="33"/>
      <c r="D339" s="33"/>
      <c r="E339" s="33"/>
      <c r="F339" s="33"/>
      <c r="G339" s="33"/>
      <c r="H339" s="33"/>
      <c r="I339" s="33"/>
      <c r="J339" s="33"/>
      <c r="K339" s="33"/>
      <c r="L339" s="33"/>
      <c r="M339" s="35"/>
      <c r="N339" s="35"/>
      <c r="O339" s="36"/>
      <c r="P339" s="37"/>
      <c r="Q339" s="38"/>
      <c r="R339" s="39"/>
      <c r="S339" s="40"/>
      <c r="T339" s="41"/>
      <c r="U339" s="42"/>
      <c r="V339" s="43"/>
      <c r="W339" s="33"/>
      <c r="X339" s="33"/>
      <c r="Y339" s="33"/>
      <c r="Z339" s="33"/>
    </row>
    <row r="340" customFormat="false" ht="15.75" hidden="false" customHeight="true" outlineLevel="0" collapsed="false">
      <c r="A340" s="33"/>
      <c r="B340" s="33"/>
      <c r="C340" s="33"/>
      <c r="D340" s="33"/>
      <c r="E340" s="33"/>
      <c r="F340" s="33"/>
      <c r="G340" s="33"/>
      <c r="H340" s="33"/>
      <c r="I340" s="33"/>
      <c r="J340" s="33"/>
      <c r="K340" s="33"/>
      <c r="L340" s="33"/>
      <c r="M340" s="35"/>
      <c r="N340" s="35"/>
      <c r="O340" s="36"/>
      <c r="P340" s="37"/>
      <c r="Q340" s="38"/>
      <c r="R340" s="39"/>
      <c r="S340" s="40"/>
      <c r="T340" s="41"/>
      <c r="U340" s="42"/>
      <c r="V340" s="43"/>
      <c r="W340" s="33"/>
      <c r="X340" s="33"/>
      <c r="Y340" s="33"/>
      <c r="Z340" s="33"/>
    </row>
    <row r="341" customFormat="false" ht="15.75" hidden="false" customHeight="true" outlineLevel="0" collapsed="false">
      <c r="A341" s="33"/>
      <c r="B341" s="33"/>
      <c r="C341" s="33"/>
      <c r="D341" s="33"/>
      <c r="E341" s="33"/>
      <c r="F341" s="33"/>
      <c r="G341" s="33"/>
      <c r="H341" s="33"/>
      <c r="I341" s="33"/>
      <c r="J341" s="33"/>
      <c r="K341" s="33"/>
      <c r="L341" s="33"/>
      <c r="M341" s="35"/>
      <c r="N341" s="35"/>
      <c r="O341" s="36"/>
      <c r="P341" s="37"/>
      <c r="Q341" s="38"/>
      <c r="R341" s="39"/>
      <c r="S341" s="40"/>
      <c r="T341" s="41"/>
      <c r="U341" s="42"/>
      <c r="V341" s="43"/>
      <c r="W341" s="33"/>
      <c r="X341" s="33"/>
      <c r="Y341" s="33"/>
      <c r="Z341" s="33"/>
    </row>
    <row r="342" customFormat="false" ht="15.75" hidden="false" customHeight="true" outlineLevel="0" collapsed="false">
      <c r="A342" s="33"/>
      <c r="B342" s="33"/>
      <c r="C342" s="33"/>
      <c r="D342" s="33"/>
      <c r="E342" s="33"/>
      <c r="F342" s="33"/>
      <c r="G342" s="33"/>
      <c r="H342" s="33"/>
      <c r="I342" s="33"/>
      <c r="J342" s="33"/>
      <c r="K342" s="33"/>
      <c r="L342" s="33"/>
      <c r="M342" s="35"/>
      <c r="N342" s="35"/>
      <c r="O342" s="36"/>
      <c r="P342" s="37"/>
      <c r="Q342" s="38"/>
      <c r="R342" s="39"/>
      <c r="S342" s="40"/>
      <c r="T342" s="41"/>
      <c r="U342" s="42"/>
      <c r="V342" s="43"/>
      <c r="W342" s="33"/>
      <c r="X342" s="33"/>
      <c r="Y342" s="33"/>
      <c r="Z342" s="33"/>
    </row>
    <row r="343" customFormat="false" ht="15.75" hidden="false" customHeight="true" outlineLevel="0" collapsed="false">
      <c r="A343" s="33"/>
      <c r="B343" s="33"/>
      <c r="C343" s="33"/>
      <c r="D343" s="33"/>
      <c r="E343" s="33"/>
      <c r="F343" s="33"/>
      <c r="G343" s="33"/>
      <c r="H343" s="33"/>
      <c r="I343" s="33"/>
      <c r="J343" s="33"/>
      <c r="K343" s="33"/>
      <c r="L343" s="33"/>
      <c r="M343" s="35"/>
      <c r="N343" s="35"/>
      <c r="O343" s="36"/>
      <c r="P343" s="37"/>
      <c r="Q343" s="38"/>
      <c r="R343" s="39"/>
      <c r="S343" s="40"/>
      <c r="T343" s="41"/>
      <c r="U343" s="42"/>
      <c r="V343" s="43"/>
      <c r="W343" s="33"/>
      <c r="X343" s="33"/>
      <c r="Y343" s="33"/>
      <c r="Z343" s="33"/>
    </row>
    <row r="344" customFormat="false" ht="15.75" hidden="false" customHeight="true" outlineLevel="0" collapsed="false">
      <c r="A344" s="33"/>
      <c r="B344" s="33"/>
      <c r="C344" s="33"/>
      <c r="D344" s="33"/>
      <c r="E344" s="33"/>
      <c r="F344" s="33"/>
      <c r="G344" s="33"/>
      <c r="H344" s="33"/>
      <c r="I344" s="33"/>
      <c r="J344" s="33"/>
      <c r="K344" s="33"/>
      <c r="L344" s="33"/>
      <c r="M344" s="35"/>
      <c r="N344" s="35"/>
      <c r="O344" s="36"/>
      <c r="P344" s="37"/>
      <c r="Q344" s="38"/>
      <c r="R344" s="39"/>
      <c r="S344" s="40"/>
      <c r="T344" s="41"/>
      <c r="U344" s="42"/>
      <c r="V344" s="43"/>
      <c r="W344" s="33"/>
      <c r="X344" s="33"/>
      <c r="Y344" s="33"/>
      <c r="Z344" s="33"/>
    </row>
    <row r="345" customFormat="false" ht="15.75" hidden="false" customHeight="true" outlineLevel="0" collapsed="false">
      <c r="A345" s="33"/>
      <c r="B345" s="33"/>
      <c r="C345" s="33"/>
      <c r="D345" s="33"/>
      <c r="E345" s="33"/>
      <c r="F345" s="33"/>
      <c r="G345" s="33"/>
      <c r="H345" s="33"/>
      <c r="I345" s="33"/>
      <c r="J345" s="33"/>
      <c r="K345" s="33"/>
      <c r="L345" s="33"/>
      <c r="M345" s="35"/>
      <c r="N345" s="35"/>
      <c r="O345" s="36"/>
      <c r="P345" s="37"/>
      <c r="Q345" s="38"/>
      <c r="R345" s="39"/>
      <c r="S345" s="40"/>
      <c r="T345" s="41"/>
      <c r="U345" s="42"/>
      <c r="V345" s="43"/>
      <c r="W345" s="33"/>
      <c r="X345" s="33"/>
      <c r="Y345" s="33"/>
      <c r="Z345" s="33"/>
    </row>
    <row r="346" customFormat="false" ht="15.75" hidden="false" customHeight="true" outlineLevel="0" collapsed="false">
      <c r="A346" s="33"/>
      <c r="B346" s="33"/>
      <c r="C346" s="33"/>
      <c r="D346" s="33"/>
      <c r="E346" s="33"/>
      <c r="F346" s="33"/>
      <c r="G346" s="33"/>
      <c r="H346" s="33"/>
      <c r="I346" s="33"/>
      <c r="J346" s="33"/>
      <c r="K346" s="33"/>
      <c r="L346" s="33"/>
      <c r="M346" s="35"/>
      <c r="N346" s="35"/>
      <c r="O346" s="36"/>
      <c r="P346" s="37"/>
      <c r="Q346" s="38"/>
      <c r="R346" s="39"/>
      <c r="S346" s="40"/>
      <c r="T346" s="41"/>
      <c r="U346" s="42"/>
      <c r="V346" s="43"/>
      <c r="W346" s="33"/>
      <c r="X346" s="33"/>
      <c r="Y346" s="33"/>
      <c r="Z346" s="33"/>
    </row>
    <row r="347" customFormat="false" ht="15.75" hidden="false" customHeight="true" outlineLevel="0" collapsed="false">
      <c r="A347" s="33"/>
      <c r="B347" s="33"/>
      <c r="C347" s="33"/>
      <c r="D347" s="33"/>
      <c r="E347" s="33"/>
      <c r="F347" s="33"/>
      <c r="G347" s="33"/>
      <c r="H347" s="33"/>
      <c r="I347" s="33"/>
      <c r="J347" s="33"/>
      <c r="K347" s="33"/>
      <c r="L347" s="33"/>
      <c r="M347" s="35"/>
      <c r="N347" s="35"/>
      <c r="O347" s="36"/>
      <c r="P347" s="37"/>
      <c r="Q347" s="38"/>
      <c r="R347" s="39"/>
      <c r="S347" s="40"/>
      <c r="T347" s="41"/>
      <c r="U347" s="42"/>
      <c r="V347" s="43"/>
      <c r="W347" s="33"/>
      <c r="X347" s="33"/>
      <c r="Y347" s="33"/>
      <c r="Z347" s="33"/>
    </row>
    <row r="348" customFormat="false" ht="15.75" hidden="false" customHeight="true" outlineLevel="0" collapsed="false">
      <c r="A348" s="33"/>
      <c r="B348" s="33"/>
      <c r="C348" s="33"/>
      <c r="D348" s="33"/>
      <c r="E348" s="33"/>
      <c r="F348" s="33"/>
      <c r="G348" s="33"/>
      <c r="H348" s="33"/>
      <c r="I348" s="33"/>
      <c r="J348" s="33"/>
      <c r="K348" s="33"/>
      <c r="L348" s="33"/>
      <c r="M348" s="35"/>
      <c r="N348" s="35"/>
      <c r="O348" s="36"/>
      <c r="P348" s="37"/>
      <c r="Q348" s="38"/>
      <c r="R348" s="39"/>
      <c r="S348" s="40"/>
      <c r="T348" s="41"/>
      <c r="U348" s="42"/>
      <c r="V348" s="43"/>
      <c r="W348" s="33"/>
      <c r="X348" s="33"/>
      <c r="Y348" s="33"/>
      <c r="Z348" s="33"/>
    </row>
    <row r="349" customFormat="false" ht="15.75" hidden="false" customHeight="true" outlineLevel="0" collapsed="false">
      <c r="A349" s="33"/>
      <c r="B349" s="33"/>
      <c r="C349" s="33"/>
      <c r="D349" s="33"/>
      <c r="E349" s="33"/>
      <c r="F349" s="33"/>
      <c r="G349" s="33"/>
      <c r="H349" s="33"/>
      <c r="I349" s="33"/>
      <c r="J349" s="33"/>
      <c r="K349" s="33"/>
      <c r="L349" s="33"/>
      <c r="M349" s="35"/>
      <c r="N349" s="35"/>
      <c r="O349" s="36"/>
      <c r="P349" s="37"/>
      <c r="Q349" s="38"/>
      <c r="R349" s="39"/>
      <c r="S349" s="40"/>
      <c r="T349" s="41"/>
      <c r="U349" s="42"/>
      <c r="V349" s="43"/>
      <c r="W349" s="33"/>
      <c r="X349" s="33"/>
      <c r="Y349" s="33"/>
      <c r="Z349" s="33"/>
    </row>
    <row r="350" customFormat="false" ht="15.75" hidden="false" customHeight="true" outlineLevel="0" collapsed="false">
      <c r="A350" s="33"/>
      <c r="B350" s="33"/>
      <c r="C350" s="33"/>
      <c r="D350" s="33"/>
      <c r="E350" s="33"/>
      <c r="F350" s="33"/>
      <c r="G350" s="33"/>
      <c r="H350" s="33"/>
      <c r="I350" s="33"/>
      <c r="J350" s="33"/>
      <c r="K350" s="33"/>
      <c r="L350" s="33"/>
      <c r="M350" s="35"/>
      <c r="N350" s="35"/>
      <c r="O350" s="36"/>
      <c r="P350" s="37"/>
      <c r="Q350" s="38"/>
      <c r="R350" s="39"/>
      <c r="S350" s="40"/>
      <c r="T350" s="41"/>
      <c r="U350" s="42"/>
      <c r="V350" s="43"/>
      <c r="W350" s="33"/>
      <c r="X350" s="33"/>
      <c r="Y350" s="33"/>
      <c r="Z350" s="33"/>
    </row>
    <row r="351" customFormat="false" ht="15.75" hidden="false" customHeight="true" outlineLevel="0" collapsed="false">
      <c r="A351" s="33"/>
      <c r="B351" s="33"/>
      <c r="C351" s="33"/>
      <c r="D351" s="33"/>
      <c r="E351" s="33"/>
      <c r="F351" s="33"/>
      <c r="G351" s="33"/>
      <c r="H351" s="33"/>
      <c r="I351" s="33"/>
      <c r="J351" s="33"/>
      <c r="K351" s="33"/>
      <c r="L351" s="33"/>
      <c r="M351" s="35"/>
      <c r="N351" s="35"/>
      <c r="O351" s="36"/>
      <c r="P351" s="37"/>
      <c r="Q351" s="38"/>
      <c r="R351" s="39"/>
      <c r="S351" s="40"/>
      <c r="T351" s="41"/>
      <c r="U351" s="42"/>
      <c r="V351" s="43"/>
      <c r="W351" s="33"/>
      <c r="X351" s="33"/>
      <c r="Y351" s="33"/>
      <c r="Z351" s="33"/>
    </row>
    <row r="352" customFormat="false" ht="15.75" hidden="false" customHeight="true" outlineLevel="0" collapsed="false">
      <c r="A352" s="33"/>
      <c r="B352" s="33"/>
      <c r="C352" s="33"/>
      <c r="D352" s="33"/>
      <c r="E352" s="33"/>
      <c r="F352" s="33"/>
      <c r="G352" s="33"/>
      <c r="H352" s="33"/>
      <c r="I352" s="33"/>
      <c r="J352" s="33"/>
      <c r="K352" s="33"/>
      <c r="L352" s="33"/>
      <c r="M352" s="35"/>
      <c r="N352" s="35"/>
      <c r="O352" s="36"/>
      <c r="P352" s="37"/>
      <c r="Q352" s="38"/>
      <c r="R352" s="39"/>
      <c r="S352" s="40"/>
      <c r="T352" s="41"/>
      <c r="U352" s="42"/>
      <c r="V352" s="43"/>
      <c r="W352" s="33"/>
      <c r="X352" s="33"/>
      <c r="Y352" s="33"/>
      <c r="Z352" s="33"/>
    </row>
    <row r="353" customFormat="false" ht="15.75" hidden="false" customHeight="true" outlineLevel="0" collapsed="false">
      <c r="A353" s="33"/>
      <c r="B353" s="33"/>
      <c r="C353" s="33"/>
      <c r="D353" s="33"/>
      <c r="E353" s="33"/>
      <c r="F353" s="33"/>
      <c r="G353" s="33"/>
      <c r="H353" s="33"/>
      <c r="I353" s="33"/>
      <c r="J353" s="33"/>
      <c r="K353" s="33"/>
      <c r="L353" s="33"/>
      <c r="M353" s="35"/>
      <c r="N353" s="35"/>
      <c r="O353" s="36"/>
      <c r="P353" s="37"/>
      <c r="Q353" s="38"/>
      <c r="R353" s="39"/>
      <c r="S353" s="40"/>
      <c r="T353" s="41"/>
      <c r="U353" s="42"/>
      <c r="V353" s="43"/>
      <c r="W353" s="33"/>
      <c r="X353" s="33"/>
      <c r="Y353" s="33"/>
      <c r="Z353" s="33"/>
    </row>
    <row r="354" customFormat="false" ht="15.75" hidden="false" customHeight="true" outlineLevel="0" collapsed="false">
      <c r="A354" s="33"/>
      <c r="B354" s="33"/>
      <c r="C354" s="33"/>
      <c r="D354" s="33"/>
      <c r="E354" s="33"/>
      <c r="F354" s="33"/>
      <c r="G354" s="33"/>
      <c r="H354" s="33"/>
      <c r="I354" s="33"/>
      <c r="J354" s="33"/>
      <c r="K354" s="33"/>
      <c r="L354" s="33"/>
      <c r="M354" s="35"/>
      <c r="N354" s="35"/>
      <c r="O354" s="36"/>
      <c r="P354" s="37"/>
      <c r="Q354" s="38"/>
      <c r="R354" s="39"/>
      <c r="S354" s="40"/>
      <c r="T354" s="41"/>
      <c r="U354" s="42"/>
      <c r="V354" s="43"/>
      <c r="W354" s="33"/>
      <c r="X354" s="33"/>
      <c r="Y354" s="33"/>
      <c r="Z354" s="33"/>
    </row>
    <row r="355" customFormat="false" ht="15.75" hidden="false" customHeight="true" outlineLevel="0" collapsed="false">
      <c r="A355" s="33"/>
      <c r="B355" s="33"/>
      <c r="C355" s="33"/>
      <c r="D355" s="33"/>
      <c r="E355" s="33"/>
      <c r="F355" s="33"/>
      <c r="G355" s="33"/>
      <c r="H355" s="33"/>
      <c r="I355" s="33"/>
      <c r="J355" s="33"/>
      <c r="K355" s="33"/>
      <c r="L355" s="33"/>
      <c r="M355" s="35"/>
      <c r="N355" s="35"/>
      <c r="O355" s="36"/>
      <c r="P355" s="37"/>
      <c r="Q355" s="38"/>
      <c r="R355" s="39"/>
      <c r="S355" s="40"/>
      <c r="T355" s="41"/>
      <c r="U355" s="42"/>
      <c r="V355" s="43"/>
      <c r="W355" s="33"/>
      <c r="X355" s="33"/>
      <c r="Y355" s="33"/>
      <c r="Z355" s="33"/>
    </row>
    <row r="356" customFormat="false" ht="15.75" hidden="false" customHeight="true" outlineLevel="0" collapsed="false">
      <c r="A356" s="33"/>
      <c r="B356" s="33"/>
      <c r="C356" s="33"/>
      <c r="D356" s="33"/>
      <c r="E356" s="33"/>
      <c r="F356" s="33"/>
      <c r="G356" s="33"/>
      <c r="H356" s="33"/>
      <c r="I356" s="33"/>
      <c r="J356" s="33"/>
      <c r="K356" s="33"/>
      <c r="L356" s="33"/>
      <c r="M356" s="35"/>
      <c r="N356" s="35"/>
      <c r="O356" s="36"/>
      <c r="P356" s="37"/>
      <c r="Q356" s="38"/>
      <c r="R356" s="39"/>
      <c r="S356" s="40"/>
      <c r="T356" s="41"/>
      <c r="U356" s="42"/>
      <c r="V356" s="43"/>
      <c r="W356" s="33"/>
      <c r="X356" s="33"/>
      <c r="Y356" s="33"/>
      <c r="Z356" s="33"/>
    </row>
    <row r="357" customFormat="false" ht="15.75" hidden="false" customHeight="true" outlineLevel="0" collapsed="false">
      <c r="A357" s="33"/>
      <c r="B357" s="33"/>
      <c r="C357" s="33"/>
      <c r="D357" s="33"/>
      <c r="E357" s="33"/>
      <c r="F357" s="33"/>
      <c r="G357" s="33"/>
      <c r="H357" s="33"/>
      <c r="I357" s="33"/>
      <c r="J357" s="33"/>
      <c r="K357" s="33"/>
      <c r="L357" s="33"/>
      <c r="M357" s="35"/>
      <c r="N357" s="35"/>
      <c r="O357" s="36"/>
      <c r="P357" s="37"/>
      <c r="Q357" s="38"/>
      <c r="R357" s="39"/>
      <c r="S357" s="40"/>
      <c r="T357" s="41"/>
      <c r="U357" s="42"/>
      <c r="V357" s="43"/>
      <c r="W357" s="33"/>
      <c r="X357" s="33"/>
      <c r="Y357" s="33"/>
      <c r="Z357" s="33"/>
    </row>
    <row r="358" customFormat="false" ht="15.75" hidden="false" customHeight="true" outlineLevel="0" collapsed="false">
      <c r="A358" s="33"/>
      <c r="B358" s="33"/>
      <c r="C358" s="33"/>
      <c r="D358" s="33"/>
      <c r="E358" s="33"/>
      <c r="F358" s="33"/>
      <c r="G358" s="33"/>
      <c r="H358" s="33"/>
      <c r="I358" s="33"/>
      <c r="J358" s="33"/>
      <c r="K358" s="33"/>
      <c r="L358" s="33"/>
      <c r="M358" s="35"/>
      <c r="N358" s="35"/>
      <c r="O358" s="36"/>
      <c r="P358" s="37"/>
      <c r="Q358" s="38"/>
      <c r="R358" s="39"/>
      <c r="S358" s="40"/>
      <c r="T358" s="41"/>
      <c r="U358" s="42"/>
      <c r="V358" s="43"/>
      <c r="W358" s="33"/>
      <c r="X358" s="33"/>
      <c r="Y358" s="33"/>
      <c r="Z358" s="33"/>
    </row>
    <row r="359" customFormat="false" ht="15.75" hidden="false" customHeight="true" outlineLevel="0" collapsed="false">
      <c r="A359" s="33"/>
      <c r="B359" s="33"/>
      <c r="C359" s="33"/>
      <c r="D359" s="33"/>
      <c r="E359" s="33"/>
      <c r="F359" s="33"/>
      <c r="G359" s="33"/>
      <c r="H359" s="33"/>
      <c r="I359" s="33"/>
      <c r="J359" s="33"/>
      <c r="K359" s="33"/>
      <c r="L359" s="33"/>
      <c r="M359" s="35"/>
      <c r="N359" s="35"/>
      <c r="O359" s="36"/>
      <c r="P359" s="37"/>
      <c r="Q359" s="38"/>
      <c r="R359" s="39"/>
      <c r="S359" s="40"/>
      <c r="T359" s="41"/>
      <c r="U359" s="42"/>
      <c r="V359" s="43"/>
      <c r="W359" s="33"/>
      <c r="X359" s="33"/>
      <c r="Y359" s="33"/>
      <c r="Z359" s="33"/>
    </row>
    <row r="360" customFormat="false" ht="15.75" hidden="false" customHeight="true" outlineLevel="0" collapsed="false">
      <c r="A360" s="33"/>
      <c r="B360" s="33"/>
      <c r="C360" s="33"/>
      <c r="D360" s="33"/>
      <c r="E360" s="33"/>
      <c r="F360" s="33"/>
      <c r="G360" s="33"/>
      <c r="H360" s="33"/>
      <c r="I360" s="33"/>
      <c r="J360" s="33"/>
      <c r="K360" s="33"/>
      <c r="L360" s="33"/>
      <c r="M360" s="35"/>
      <c r="N360" s="35"/>
      <c r="O360" s="36"/>
      <c r="P360" s="37"/>
      <c r="Q360" s="38"/>
      <c r="R360" s="39"/>
      <c r="S360" s="40"/>
      <c r="T360" s="41"/>
      <c r="U360" s="42"/>
      <c r="V360" s="43"/>
      <c r="W360" s="33"/>
      <c r="X360" s="33"/>
      <c r="Y360" s="33"/>
      <c r="Z360" s="33"/>
    </row>
    <row r="361" customFormat="false" ht="15.75" hidden="false" customHeight="true" outlineLevel="0" collapsed="false">
      <c r="A361" s="33"/>
      <c r="B361" s="33"/>
      <c r="C361" s="33"/>
      <c r="D361" s="33"/>
      <c r="E361" s="33"/>
      <c r="F361" s="33"/>
      <c r="G361" s="33"/>
      <c r="H361" s="33"/>
      <c r="I361" s="33"/>
      <c r="J361" s="33"/>
      <c r="K361" s="33"/>
      <c r="L361" s="33"/>
      <c r="M361" s="35"/>
      <c r="N361" s="35"/>
      <c r="O361" s="36"/>
      <c r="P361" s="37"/>
      <c r="Q361" s="38"/>
      <c r="R361" s="39"/>
      <c r="S361" s="40"/>
      <c r="T361" s="41"/>
      <c r="U361" s="42"/>
      <c r="V361" s="43"/>
      <c r="W361" s="33"/>
      <c r="X361" s="33"/>
      <c r="Y361" s="33"/>
      <c r="Z361" s="33"/>
    </row>
    <row r="362" customFormat="false" ht="15.75" hidden="false" customHeight="true" outlineLevel="0" collapsed="false">
      <c r="A362" s="33"/>
      <c r="B362" s="33"/>
      <c r="C362" s="33"/>
      <c r="D362" s="33"/>
      <c r="E362" s="33"/>
      <c r="F362" s="33"/>
      <c r="G362" s="33"/>
      <c r="H362" s="33"/>
      <c r="I362" s="33"/>
      <c r="J362" s="33"/>
      <c r="K362" s="33"/>
      <c r="L362" s="33"/>
      <c r="M362" s="35"/>
      <c r="N362" s="35"/>
      <c r="O362" s="36"/>
      <c r="P362" s="37"/>
      <c r="Q362" s="38"/>
      <c r="R362" s="39"/>
      <c r="S362" s="40"/>
      <c r="T362" s="41"/>
      <c r="U362" s="42"/>
      <c r="V362" s="43"/>
      <c r="W362" s="33"/>
      <c r="X362" s="33"/>
      <c r="Y362" s="33"/>
      <c r="Z362" s="33"/>
    </row>
    <row r="363" customFormat="false" ht="15.75" hidden="false" customHeight="true" outlineLevel="0" collapsed="false">
      <c r="A363" s="33"/>
      <c r="B363" s="33"/>
      <c r="C363" s="33"/>
      <c r="D363" s="33"/>
      <c r="E363" s="33"/>
      <c r="F363" s="33"/>
      <c r="G363" s="33"/>
      <c r="H363" s="33"/>
      <c r="I363" s="33"/>
      <c r="J363" s="33"/>
      <c r="K363" s="33"/>
      <c r="L363" s="33"/>
      <c r="M363" s="35"/>
      <c r="N363" s="35"/>
      <c r="O363" s="36"/>
      <c r="P363" s="37"/>
      <c r="Q363" s="38"/>
      <c r="R363" s="39"/>
      <c r="S363" s="40"/>
      <c r="T363" s="41"/>
      <c r="U363" s="42"/>
      <c r="V363" s="43"/>
      <c r="W363" s="33"/>
      <c r="X363" s="33"/>
      <c r="Y363" s="33"/>
      <c r="Z363" s="33"/>
    </row>
    <row r="364" customFormat="false" ht="15.75" hidden="false" customHeight="true" outlineLevel="0" collapsed="false">
      <c r="A364" s="33"/>
      <c r="B364" s="33"/>
      <c r="C364" s="33"/>
      <c r="D364" s="33"/>
      <c r="E364" s="33"/>
      <c r="F364" s="33"/>
      <c r="G364" s="33"/>
      <c r="H364" s="33"/>
      <c r="I364" s="33"/>
      <c r="J364" s="33"/>
      <c r="K364" s="33"/>
      <c r="L364" s="33"/>
      <c r="M364" s="35"/>
      <c r="N364" s="35"/>
      <c r="O364" s="36"/>
      <c r="P364" s="37"/>
      <c r="Q364" s="38"/>
      <c r="R364" s="39"/>
      <c r="S364" s="40"/>
      <c r="T364" s="41"/>
      <c r="U364" s="42"/>
      <c r="V364" s="43"/>
      <c r="W364" s="33"/>
      <c r="X364" s="33"/>
      <c r="Y364" s="33"/>
      <c r="Z364" s="33"/>
    </row>
    <row r="365" customFormat="false" ht="15.75" hidden="false" customHeight="true" outlineLevel="0" collapsed="false">
      <c r="A365" s="33"/>
      <c r="B365" s="33"/>
      <c r="C365" s="33"/>
      <c r="D365" s="33"/>
      <c r="E365" s="33"/>
      <c r="F365" s="33"/>
      <c r="G365" s="33"/>
      <c r="H365" s="33"/>
      <c r="I365" s="33"/>
      <c r="J365" s="33"/>
      <c r="K365" s="33"/>
      <c r="L365" s="33"/>
      <c r="M365" s="35"/>
      <c r="N365" s="35"/>
      <c r="O365" s="36"/>
      <c r="P365" s="37"/>
      <c r="Q365" s="38"/>
      <c r="R365" s="39"/>
      <c r="S365" s="40"/>
      <c r="T365" s="41"/>
      <c r="U365" s="42"/>
      <c r="V365" s="43"/>
      <c r="W365" s="33"/>
      <c r="X365" s="33"/>
      <c r="Y365" s="33"/>
      <c r="Z365" s="33"/>
    </row>
    <row r="366" customFormat="false" ht="15.75" hidden="false" customHeight="true" outlineLevel="0" collapsed="false">
      <c r="A366" s="33"/>
      <c r="B366" s="33"/>
      <c r="C366" s="33"/>
      <c r="D366" s="33"/>
      <c r="E366" s="33"/>
      <c r="F366" s="33"/>
      <c r="G366" s="33"/>
      <c r="H366" s="33"/>
      <c r="I366" s="33"/>
      <c r="J366" s="33"/>
      <c r="K366" s="33"/>
      <c r="L366" s="33"/>
      <c r="M366" s="35"/>
      <c r="N366" s="35"/>
      <c r="O366" s="36"/>
      <c r="P366" s="37"/>
      <c r="Q366" s="38"/>
      <c r="R366" s="39"/>
      <c r="S366" s="40"/>
      <c r="T366" s="41"/>
      <c r="U366" s="42"/>
      <c r="V366" s="43"/>
      <c r="W366" s="33"/>
      <c r="X366" s="33"/>
      <c r="Y366" s="33"/>
      <c r="Z366" s="33"/>
    </row>
    <row r="367" customFormat="false" ht="15.75" hidden="false" customHeight="true" outlineLevel="0" collapsed="false">
      <c r="A367" s="33"/>
      <c r="B367" s="33"/>
      <c r="C367" s="33"/>
      <c r="D367" s="33"/>
      <c r="E367" s="33"/>
      <c r="F367" s="33"/>
      <c r="G367" s="33"/>
      <c r="H367" s="33"/>
      <c r="I367" s="33"/>
      <c r="J367" s="33"/>
      <c r="K367" s="33"/>
      <c r="L367" s="33"/>
      <c r="M367" s="35"/>
      <c r="N367" s="35"/>
      <c r="O367" s="36"/>
      <c r="P367" s="37"/>
      <c r="Q367" s="38"/>
      <c r="R367" s="39"/>
      <c r="S367" s="40"/>
      <c r="T367" s="41"/>
      <c r="U367" s="42"/>
      <c r="V367" s="43"/>
      <c r="W367" s="33"/>
      <c r="X367" s="33"/>
      <c r="Y367" s="33"/>
      <c r="Z367" s="33"/>
    </row>
    <row r="368" customFormat="false" ht="15.75" hidden="false" customHeight="true" outlineLevel="0" collapsed="false">
      <c r="A368" s="33"/>
      <c r="B368" s="33"/>
      <c r="C368" s="33"/>
      <c r="D368" s="33"/>
      <c r="E368" s="33"/>
      <c r="F368" s="33"/>
      <c r="G368" s="33"/>
      <c r="H368" s="33"/>
      <c r="I368" s="33"/>
      <c r="J368" s="33"/>
      <c r="K368" s="33"/>
      <c r="L368" s="33"/>
      <c r="M368" s="35"/>
      <c r="N368" s="35"/>
      <c r="O368" s="36"/>
      <c r="P368" s="37"/>
      <c r="Q368" s="38"/>
      <c r="R368" s="39"/>
      <c r="S368" s="40"/>
      <c r="T368" s="41"/>
      <c r="U368" s="42"/>
      <c r="V368" s="43"/>
      <c r="W368" s="33"/>
      <c r="X368" s="33"/>
      <c r="Y368" s="33"/>
      <c r="Z368" s="33"/>
    </row>
    <row r="369" customFormat="false" ht="15.75" hidden="false" customHeight="true" outlineLevel="0" collapsed="false">
      <c r="A369" s="33"/>
      <c r="B369" s="33"/>
      <c r="C369" s="33"/>
      <c r="D369" s="33"/>
      <c r="E369" s="33"/>
      <c r="F369" s="33"/>
      <c r="G369" s="33"/>
      <c r="H369" s="33"/>
      <c r="I369" s="33"/>
      <c r="J369" s="33"/>
      <c r="K369" s="33"/>
      <c r="L369" s="33"/>
      <c r="M369" s="35"/>
      <c r="N369" s="35"/>
      <c r="O369" s="36"/>
      <c r="P369" s="37"/>
      <c r="Q369" s="38"/>
      <c r="R369" s="39"/>
      <c r="S369" s="40"/>
      <c r="T369" s="41"/>
      <c r="U369" s="42"/>
      <c r="V369" s="43"/>
      <c r="W369" s="33"/>
      <c r="X369" s="33"/>
      <c r="Y369" s="33"/>
      <c r="Z369" s="33"/>
    </row>
    <row r="370" customFormat="false" ht="15.75" hidden="false" customHeight="true" outlineLevel="0" collapsed="false">
      <c r="A370" s="33"/>
      <c r="B370" s="33"/>
      <c r="C370" s="33"/>
      <c r="D370" s="33"/>
      <c r="E370" s="33"/>
      <c r="F370" s="33"/>
      <c r="G370" s="33"/>
      <c r="H370" s="33"/>
      <c r="I370" s="33"/>
      <c r="J370" s="33"/>
      <c r="K370" s="33"/>
      <c r="L370" s="33"/>
      <c r="M370" s="35"/>
      <c r="N370" s="35"/>
      <c r="O370" s="36"/>
      <c r="P370" s="37"/>
      <c r="Q370" s="38"/>
      <c r="R370" s="39"/>
      <c r="S370" s="40"/>
      <c r="T370" s="41"/>
      <c r="U370" s="42"/>
      <c r="V370" s="43"/>
      <c r="W370" s="33"/>
      <c r="X370" s="33"/>
      <c r="Y370" s="33"/>
      <c r="Z370" s="33"/>
    </row>
    <row r="371" customFormat="false" ht="15.75" hidden="false" customHeight="true" outlineLevel="0" collapsed="false">
      <c r="A371" s="33"/>
      <c r="B371" s="33"/>
      <c r="C371" s="33"/>
      <c r="D371" s="33"/>
      <c r="E371" s="33"/>
      <c r="F371" s="33"/>
      <c r="G371" s="33"/>
      <c r="H371" s="33"/>
      <c r="I371" s="33"/>
      <c r="J371" s="33"/>
      <c r="K371" s="33"/>
      <c r="L371" s="33"/>
      <c r="M371" s="35"/>
      <c r="N371" s="35"/>
      <c r="O371" s="36"/>
      <c r="P371" s="37"/>
      <c r="Q371" s="38"/>
      <c r="R371" s="39"/>
      <c r="S371" s="40"/>
      <c r="T371" s="41"/>
      <c r="U371" s="42"/>
      <c r="V371" s="43"/>
      <c r="W371" s="33"/>
      <c r="X371" s="33"/>
      <c r="Y371" s="33"/>
      <c r="Z371" s="33"/>
    </row>
    <row r="372" customFormat="false" ht="15.75" hidden="false" customHeight="true" outlineLevel="0" collapsed="false">
      <c r="A372" s="33"/>
      <c r="B372" s="33"/>
      <c r="C372" s="33"/>
      <c r="D372" s="33"/>
      <c r="E372" s="33"/>
      <c r="F372" s="33"/>
      <c r="G372" s="33"/>
      <c r="H372" s="33"/>
      <c r="I372" s="33"/>
      <c r="J372" s="33"/>
      <c r="K372" s="33"/>
      <c r="L372" s="33"/>
      <c r="M372" s="35"/>
      <c r="N372" s="35"/>
      <c r="O372" s="36"/>
      <c r="P372" s="37"/>
      <c r="Q372" s="38"/>
      <c r="R372" s="39"/>
      <c r="S372" s="40"/>
      <c r="T372" s="41"/>
      <c r="U372" s="42"/>
      <c r="V372" s="43"/>
      <c r="W372" s="33"/>
      <c r="X372" s="33"/>
      <c r="Y372" s="33"/>
      <c r="Z372" s="33"/>
    </row>
    <row r="373" customFormat="false" ht="15.75" hidden="false" customHeight="true" outlineLevel="0" collapsed="false">
      <c r="A373" s="33"/>
      <c r="B373" s="33"/>
      <c r="C373" s="33"/>
      <c r="D373" s="33"/>
      <c r="E373" s="33"/>
      <c r="F373" s="33"/>
      <c r="G373" s="33"/>
      <c r="H373" s="33"/>
      <c r="I373" s="33"/>
      <c r="J373" s="33"/>
      <c r="K373" s="33"/>
      <c r="L373" s="33"/>
      <c r="M373" s="35"/>
      <c r="N373" s="35"/>
      <c r="O373" s="36"/>
      <c r="P373" s="37"/>
      <c r="Q373" s="38"/>
      <c r="R373" s="39"/>
      <c r="S373" s="40"/>
      <c r="T373" s="41"/>
      <c r="U373" s="42"/>
      <c r="V373" s="43"/>
      <c r="W373" s="33"/>
      <c r="X373" s="33"/>
      <c r="Y373" s="33"/>
      <c r="Z373" s="33"/>
    </row>
    <row r="374" customFormat="false" ht="15.75" hidden="false" customHeight="true" outlineLevel="0" collapsed="false">
      <c r="A374" s="33"/>
      <c r="B374" s="33"/>
      <c r="C374" s="33"/>
      <c r="D374" s="33"/>
      <c r="E374" s="33"/>
      <c r="F374" s="33"/>
      <c r="G374" s="33"/>
      <c r="H374" s="33"/>
      <c r="I374" s="33"/>
      <c r="J374" s="33"/>
      <c r="K374" s="33"/>
      <c r="L374" s="33"/>
      <c r="M374" s="35"/>
      <c r="N374" s="35"/>
      <c r="O374" s="36"/>
      <c r="P374" s="37"/>
      <c r="Q374" s="38"/>
      <c r="R374" s="39"/>
      <c r="S374" s="40"/>
      <c r="T374" s="41"/>
      <c r="U374" s="42"/>
      <c r="V374" s="43"/>
      <c r="W374" s="33"/>
      <c r="X374" s="33"/>
      <c r="Y374" s="33"/>
      <c r="Z374" s="33"/>
    </row>
    <row r="375" customFormat="false" ht="15.75" hidden="false" customHeight="true" outlineLevel="0" collapsed="false">
      <c r="A375" s="33"/>
      <c r="B375" s="33"/>
      <c r="C375" s="33"/>
      <c r="D375" s="33"/>
      <c r="E375" s="33"/>
      <c r="F375" s="33"/>
      <c r="G375" s="33"/>
      <c r="H375" s="33"/>
      <c r="I375" s="33"/>
      <c r="J375" s="33"/>
      <c r="K375" s="33"/>
      <c r="L375" s="33"/>
      <c r="M375" s="35"/>
      <c r="N375" s="35"/>
      <c r="O375" s="36"/>
      <c r="P375" s="37"/>
      <c r="Q375" s="38"/>
      <c r="R375" s="39"/>
      <c r="S375" s="40"/>
      <c r="T375" s="41"/>
      <c r="U375" s="42"/>
      <c r="V375" s="43"/>
      <c r="W375" s="33"/>
      <c r="X375" s="33"/>
      <c r="Y375" s="33"/>
      <c r="Z375" s="33"/>
    </row>
    <row r="376" customFormat="false" ht="15.75" hidden="false" customHeight="true" outlineLevel="0" collapsed="false">
      <c r="A376" s="33"/>
      <c r="B376" s="33"/>
      <c r="C376" s="33"/>
      <c r="D376" s="33"/>
      <c r="E376" s="33"/>
      <c r="F376" s="33"/>
      <c r="G376" s="33"/>
      <c r="H376" s="33"/>
      <c r="I376" s="33"/>
      <c r="J376" s="33"/>
      <c r="K376" s="33"/>
      <c r="L376" s="33"/>
      <c r="M376" s="35"/>
      <c r="N376" s="35"/>
      <c r="O376" s="36"/>
      <c r="P376" s="37"/>
      <c r="Q376" s="38"/>
      <c r="R376" s="39"/>
      <c r="S376" s="40"/>
      <c r="T376" s="41"/>
      <c r="U376" s="42"/>
      <c r="V376" s="43"/>
      <c r="W376" s="33"/>
      <c r="X376" s="33"/>
      <c r="Y376" s="33"/>
      <c r="Z376" s="33"/>
    </row>
    <row r="377" customFormat="false" ht="15.75" hidden="false" customHeight="true" outlineLevel="0" collapsed="false">
      <c r="A377" s="33"/>
      <c r="B377" s="33"/>
      <c r="C377" s="33"/>
      <c r="D377" s="33"/>
      <c r="E377" s="33"/>
      <c r="F377" s="33"/>
      <c r="G377" s="33"/>
      <c r="H377" s="33"/>
      <c r="I377" s="33"/>
      <c r="J377" s="33"/>
      <c r="K377" s="33"/>
      <c r="L377" s="33"/>
      <c r="M377" s="35"/>
      <c r="N377" s="35"/>
      <c r="O377" s="36"/>
      <c r="P377" s="37"/>
      <c r="Q377" s="38"/>
      <c r="R377" s="39"/>
      <c r="S377" s="40"/>
      <c r="T377" s="41"/>
      <c r="U377" s="42"/>
      <c r="V377" s="43"/>
      <c r="W377" s="33"/>
      <c r="X377" s="33"/>
      <c r="Y377" s="33"/>
      <c r="Z377" s="33"/>
    </row>
    <row r="378" customFormat="false" ht="15.75" hidden="false" customHeight="true" outlineLevel="0" collapsed="false">
      <c r="A378" s="33"/>
      <c r="B378" s="33"/>
      <c r="C378" s="33"/>
      <c r="D378" s="33"/>
      <c r="E378" s="33"/>
      <c r="F378" s="33"/>
      <c r="G378" s="33"/>
      <c r="H378" s="33"/>
      <c r="I378" s="33"/>
      <c r="J378" s="33"/>
      <c r="K378" s="33"/>
      <c r="L378" s="33"/>
      <c r="M378" s="35"/>
      <c r="N378" s="35"/>
      <c r="O378" s="36"/>
      <c r="P378" s="37"/>
      <c r="Q378" s="38"/>
      <c r="R378" s="39"/>
      <c r="S378" s="40"/>
      <c r="T378" s="41"/>
      <c r="U378" s="42"/>
      <c r="V378" s="43"/>
      <c r="W378" s="33"/>
      <c r="X378" s="33"/>
      <c r="Y378" s="33"/>
      <c r="Z378" s="33"/>
    </row>
    <row r="379" customFormat="false" ht="15.75" hidden="false" customHeight="true" outlineLevel="0" collapsed="false">
      <c r="A379" s="33"/>
      <c r="B379" s="33"/>
      <c r="C379" s="33"/>
      <c r="D379" s="33"/>
      <c r="E379" s="33"/>
      <c r="F379" s="33"/>
      <c r="G379" s="33"/>
      <c r="H379" s="33"/>
      <c r="I379" s="33"/>
      <c r="J379" s="33"/>
      <c r="K379" s="33"/>
      <c r="L379" s="33"/>
      <c r="M379" s="35"/>
      <c r="N379" s="35"/>
      <c r="O379" s="36"/>
      <c r="P379" s="37"/>
      <c r="Q379" s="38"/>
      <c r="R379" s="39"/>
      <c r="S379" s="40"/>
      <c r="T379" s="41"/>
      <c r="U379" s="42"/>
      <c r="V379" s="43"/>
      <c r="W379" s="33"/>
      <c r="X379" s="33"/>
      <c r="Y379" s="33"/>
      <c r="Z379" s="33"/>
    </row>
    <row r="380" customFormat="false" ht="15.75" hidden="false" customHeight="true" outlineLevel="0" collapsed="false">
      <c r="A380" s="33"/>
      <c r="B380" s="33"/>
      <c r="C380" s="33"/>
      <c r="D380" s="33"/>
      <c r="E380" s="33"/>
      <c r="F380" s="33"/>
      <c r="G380" s="33"/>
      <c r="H380" s="33"/>
      <c r="I380" s="33"/>
      <c r="J380" s="33"/>
      <c r="K380" s="33"/>
      <c r="L380" s="33"/>
      <c r="M380" s="35"/>
      <c r="N380" s="35"/>
      <c r="O380" s="36"/>
      <c r="P380" s="37"/>
      <c r="Q380" s="38"/>
      <c r="R380" s="39"/>
      <c r="S380" s="40"/>
      <c r="T380" s="41"/>
      <c r="U380" s="42"/>
      <c r="V380" s="43"/>
      <c r="W380" s="33"/>
      <c r="X380" s="33"/>
      <c r="Y380" s="33"/>
      <c r="Z380" s="33"/>
    </row>
    <row r="381" customFormat="false" ht="15.75" hidden="false" customHeight="true" outlineLevel="0" collapsed="false">
      <c r="A381" s="33"/>
      <c r="B381" s="33"/>
      <c r="C381" s="33"/>
      <c r="D381" s="33"/>
      <c r="E381" s="33"/>
      <c r="F381" s="33"/>
      <c r="G381" s="33"/>
      <c r="H381" s="33"/>
      <c r="I381" s="33"/>
      <c r="J381" s="33"/>
      <c r="K381" s="33"/>
      <c r="L381" s="33"/>
      <c r="M381" s="35"/>
      <c r="N381" s="35"/>
      <c r="O381" s="36"/>
      <c r="P381" s="37"/>
      <c r="Q381" s="38"/>
      <c r="R381" s="39"/>
      <c r="S381" s="40"/>
      <c r="T381" s="41"/>
      <c r="U381" s="42"/>
      <c r="V381" s="43"/>
      <c r="W381" s="33"/>
      <c r="X381" s="33"/>
      <c r="Y381" s="33"/>
      <c r="Z381" s="33"/>
    </row>
    <row r="382" customFormat="false" ht="15.75" hidden="false" customHeight="true" outlineLevel="0" collapsed="false">
      <c r="A382" s="33"/>
      <c r="B382" s="33"/>
      <c r="C382" s="33"/>
      <c r="D382" s="33"/>
      <c r="E382" s="33"/>
      <c r="F382" s="33"/>
      <c r="G382" s="33"/>
      <c r="H382" s="33"/>
      <c r="I382" s="33"/>
      <c r="J382" s="33"/>
      <c r="K382" s="33"/>
      <c r="L382" s="33"/>
      <c r="M382" s="35"/>
      <c r="N382" s="35"/>
      <c r="O382" s="36"/>
      <c r="P382" s="37"/>
      <c r="Q382" s="38"/>
      <c r="R382" s="39"/>
      <c r="S382" s="40"/>
      <c r="T382" s="41"/>
      <c r="U382" s="42"/>
      <c r="V382" s="43"/>
      <c r="W382" s="33"/>
      <c r="X382" s="33"/>
      <c r="Y382" s="33"/>
      <c r="Z382" s="33"/>
    </row>
    <row r="383" customFormat="false" ht="15.75" hidden="false" customHeight="true" outlineLevel="0" collapsed="false">
      <c r="A383" s="33"/>
      <c r="B383" s="33"/>
      <c r="C383" s="33"/>
      <c r="D383" s="33"/>
      <c r="E383" s="33"/>
      <c r="F383" s="33"/>
      <c r="G383" s="33"/>
      <c r="H383" s="33"/>
      <c r="I383" s="33"/>
      <c r="J383" s="33"/>
      <c r="K383" s="33"/>
      <c r="L383" s="33"/>
      <c r="M383" s="35"/>
      <c r="N383" s="35"/>
      <c r="O383" s="36"/>
      <c r="P383" s="37"/>
      <c r="Q383" s="38"/>
      <c r="R383" s="39"/>
      <c r="S383" s="40"/>
      <c r="T383" s="41"/>
      <c r="U383" s="42"/>
      <c r="V383" s="43"/>
      <c r="W383" s="33"/>
      <c r="X383" s="33"/>
      <c r="Y383" s="33"/>
      <c r="Z383" s="33"/>
    </row>
    <row r="384" customFormat="false" ht="15.75" hidden="false" customHeight="true" outlineLevel="0" collapsed="false">
      <c r="A384" s="33"/>
      <c r="B384" s="33"/>
      <c r="C384" s="33"/>
      <c r="D384" s="33"/>
      <c r="E384" s="33"/>
      <c r="F384" s="33"/>
      <c r="G384" s="33"/>
      <c r="H384" s="33"/>
      <c r="I384" s="33"/>
      <c r="J384" s="33"/>
      <c r="K384" s="33"/>
      <c r="L384" s="33"/>
      <c r="M384" s="35"/>
      <c r="N384" s="35"/>
      <c r="O384" s="36"/>
      <c r="P384" s="37"/>
      <c r="Q384" s="38"/>
      <c r="R384" s="39"/>
      <c r="S384" s="40"/>
      <c r="T384" s="41"/>
      <c r="U384" s="42"/>
      <c r="V384" s="43"/>
      <c r="W384" s="33"/>
      <c r="X384" s="33"/>
      <c r="Y384" s="33"/>
      <c r="Z384" s="33"/>
    </row>
    <row r="385" customFormat="false" ht="15.75" hidden="false" customHeight="true" outlineLevel="0" collapsed="false">
      <c r="A385" s="33"/>
      <c r="B385" s="33"/>
      <c r="C385" s="33"/>
      <c r="D385" s="33"/>
      <c r="E385" s="33"/>
      <c r="F385" s="33"/>
      <c r="G385" s="33"/>
      <c r="H385" s="33"/>
      <c r="I385" s="33"/>
      <c r="J385" s="33"/>
      <c r="K385" s="33"/>
      <c r="L385" s="33"/>
      <c r="M385" s="35"/>
      <c r="N385" s="35"/>
      <c r="O385" s="36"/>
      <c r="P385" s="37"/>
      <c r="Q385" s="38"/>
      <c r="R385" s="39"/>
      <c r="S385" s="40"/>
      <c r="T385" s="41"/>
      <c r="U385" s="42"/>
      <c r="V385" s="43"/>
      <c r="W385" s="33"/>
      <c r="X385" s="33"/>
      <c r="Y385" s="33"/>
      <c r="Z385" s="33"/>
    </row>
    <row r="386" customFormat="false" ht="15.75" hidden="false" customHeight="true" outlineLevel="0" collapsed="false">
      <c r="A386" s="33"/>
      <c r="B386" s="33"/>
      <c r="C386" s="33"/>
      <c r="D386" s="33"/>
      <c r="E386" s="33"/>
      <c r="F386" s="33"/>
      <c r="G386" s="33"/>
      <c r="H386" s="33"/>
      <c r="I386" s="33"/>
      <c r="J386" s="33"/>
      <c r="K386" s="33"/>
      <c r="L386" s="33"/>
      <c r="M386" s="35"/>
      <c r="N386" s="35"/>
      <c r="O386" s="36"/>
      <c r="P386" s="37"/>
      <c r="Q386" s="38"/>
      <c r="R386" s="39"/>
      <c r="S386" s="40"/>
      <c r="T386" s="41"/>
      <c r="U386" s="42"/>
      <c r="V386" s="43"/>
      <c r="W386" s="33"/>
      <c r="X386" s="33"/>
      <c r="Y386" s="33"/>
      <c r="Z386" s="33"/>
    </row>
    <row r="387" customFormat="false" ht="15.75" hidden="false" customHeight="true" outlineLevel="0" collapsed="false">
      <c r="A387" s="33"/>
      <c r="B387" s="33"/>
      <c r="C387" s="33"/>
      <c r="D387" s="33"/>
      <c r="E387" s="33"/>
      <c r="F387" s="33"/>
      <c r="G387" s="33"/>
      <c r="H387" s="33"/>
      <c r="I387" s="33"/>
      <c r="J387" s="33"/>
      <c r="K387" s="33"/>
      <c r="L387" s="33"/>
      <c r="M387" s="35"/>
      <c r="N387" s="35"/>
      <c r="O387" s="36"/>
      <c r="P387" s="37"/>
      <c r="Q387" s="38"/>
      <c r="R387" s="39"/>
      <c r="S387" s="40"/>
      <c r="T387" s="41"/>
      <c r="U387" s="42"/>
      <c r="V387" s="43"/>
      <c r="W387" s="33"/>
      <c r="X387" s="33"/>
      <c r="Y387" s="33"/>
      <c r="Z387" s="33"/>
    </row>
    <row r="388" customFormat="false" ht="15.75" hidden="false" customHeight="true" outlineLevel="0" collapsed="false">
      <c r="A388" s="33"/>
      <c r="B388" s="33"/>
      <c r="C388" s="33"/>
      <c r="D388" s="33"/>
      <c r="E388" s="33"/>
      <c r="F388" s="33"/>
      <c r="G388" s="33"/>
      <c r="H388" s="33"/>
      <c r="I388" s="33"/>
      <c r="J388" s="33"/>
      <c r="K388" s="33"/>
      <c r="L388" s="33"/>
      <c r="M388" s="35"/>
      <c r="N388" s="35"/>
      <c r="O388" s="36"/>
      <c r="P388" s="37"/>
      <c r="Q388" s="38"/>
      <c r="R388" s="39"/>
      <c r="S388" s="40"/>
      <c r="T388" s="41"/>
      <c r="U388" s="42"/>
      <c r="V388" s="43"/>
      <c r="W388" s="33"/>
      <c r="X388" s="33"/>
      <c r="Y388" s="33"/>
      <c r="Z388" s="33"/>
    </row>
    <row r="389" customFormat="false" ht="15.75" hidden="false" customHeight="true" outlineLevel="0" collapsed="false">
      <c r="A389" s="33"/>
      <c r="B389" s="33"/>
      <c r="C389" s="33"/>
      <c r="D389" s="33"/>
      <c r="E389" s="33"/>
      <c r="F389" s="33"/>
      <c r="G389" s="33"/>
      <c r="H389" s="33"/>
      <c r="I389" s="33"/>
      <c r="J389" s="33"/>
      <c r="K389" s="33"/>
      <c r="L389" s="33"/>
      <c r="M389" s="35"/>
      <c r="N389" s="35"/>
      <c r="O389" s="36"/>
      <c r="P389" s="37"/>
      <c r="Q389" s="38"/>
      <c r="R389" s="39"/>
      <c r="S389" s="40"/>
      <c r="T389" s="41"/>
      <c r="U389" s="42"/>
      <c r="V389" s="43"/>
      <c r="W389" s="33"/>
      <c r="X389" s="33"/>
      <c r="Y389" s="33"/>
      <c r="Z389" s="33"/>
    </row>
    <row r="390" customFormat="false" ht="15.75" hidden="false" customHeight="true" outlineLevel="0" collapsed="false">
      <c r="A390" s="33"/>
      <c r="B390" s="33"/>
      <c r="C390" s="33"/>
      <c r="D390" s="33"/>
      <c r="E390" s="33"/>
      <c r="F390" s="33"/>
      <c r="G390" s="33"/>
      <c r="H390" s="33"/>
      <c r="I390" s="33"/>
      <c r="J390" s="33"/>
      <c r="K390" s="33"/>
      <c r="L390" s="33"/>
      <c r="M390" s="35"/>
      <c r="N390" s="35"/>
      <c r="O390" s="36"/>
      <c r="P390" s="37"/>
      <c r="Q390" s="38"/>
      <c r="R390" s="39"/>
      <c r="S390" s="40"/>
      <c r="T390" s="41"/>
      <c r="U390" s="42"/>
      <c r="V390" s="43"/>
      <c r="W390" s="33"/>
      <c r="X390" s="33"/>
      <c r="Y390" s="33"/>
      <c r="Z390" s="33"/>
    </row>
    <row r="391" customFormat="false" ht="15.75" hidden="false" customHeight="true" outlineLevel="0" collapsed="false">
      <c r="A391" s="33"/>
      <c r="B391" s="33"/>
      <c r="C391" s="33"/>
      <c r="D391" s="33"/>
      <c r="E391" s="33"/>
      <c r="F391" s="33"/>
      <c r="G391" s="33"/>
      <c r="H391" s="33"/>
      <c r="I391" s="33"/>
      <c r="J391" s="33"/>
      <c r="K391" s="33"/>
      <c r="L391" s="33"/>
      <c r="M391" s="35"/>
      <c r="N391" s="35"/>
      <c r="O391" s="36"/>
      <c r="P391" s="37"/>
      <c r="Q391" s="38"/>
      <c r="R391" s="39"/>
      <c r="S391" s="40"/>
      <c r="T391" s="41"/>
      <c r="U391" s="42"/>
      <c r="V391" s="43"/>
      <c r="W391" s="33"/>
      <c r="X391" s="33"/>
      <c r="Y391" s="33"/>
      <c r="Z391" s="33"/>
    </row>
    <row r="392" customFormat="false" ht="15.75" hidden="false" customHeight="true" outlineLevel="0" collapsed="false">
      <c r="A392" s="33"/>
      <c r="B392" s="33"/>
      <c r="C392" s="33"/>
      <c r="D392" s="33"/>
      <c r="E392" s="33"/>
      <c r="F392" s="33"/>
      <c r="G392" s="33"/>
      <c r="H392" s="33"/>
      <c r="I392" s="33"/>
      <c r="J392" s="33"/>
      <c r="K392" s="33"/>
      <c r="L392" s="33"/>
      <c r="M392" s="35"/>
      <c r="N392" s="35"/>
      <c r="O392" s="36"/>
      <c r="P392" s="37"/>
      <c r="Q392" s="38"/>
      <c r="R392" s="39"/>
      <c r="S392" s="40"/>
      <c r="T392" s="41"/>
      <c r="U392" s="42"/>
      <c r="V392" s="43"/>
      <c r="W392" s="33"/>
      <c r="X392" s="33"/>
      <c r="Y392" s="33"/>
      <c r="Z392" s="33"/>
    </row>
    <row r="393" customFormat="false" ht="15.75" hidden="false" customHeight="true" outlineLevel="0" collapsed="false">
      <c r="A393" s="33"/>
      <c r="B393" s="33"/>
      <c r="C393" s="33"/>
      <c r="D393" s="33"/>
      <c r="E393" s="33"/>
      <c r="F393" s="33"/>
      <c r="G393" s="33"/>
      <c r="H393" s="33"/>
      <c r="I393" s="33"/>
      <c r="J393" s="33"/>
      <c r="K393" s="33"/>
      <c r="L393" s="33"/>
      <c r="M393" s="35"/>
      <c r="N393" s="35"/>
      <c r="O393" s="36"/>
      <c r="P393" s="37"/>
      <c r="Q393" s="38"/>
      <c r="R393" s="39"/>
      <c r="S393" s="40"/>
      <c r="T393" s="41"/>
      <c r="U393" s="42"/>
      <c r="V393" s="43"/>
      <c r="W393" s="33"/>
      <c r="X393" s="33"/>
      <c r="Y393" s="33"/>
      <c r="Z393" s="33"/>
    </row>
    <row r="394" customFormat="false" ht="15.75" hidden="false" customHeight="true" outlineLevel="0" collapsed="false">
      <c r="A394" s="33"/>
      <c r="B394" s="33"/>
      <c r="C394" s="33"/>
      <c r="D394" s="33"/>
      <c r="E394" s="33"/>
      <c r="F394" s="33"/>
      <c r="G394" s="33"/>
      <c r="H394" s="33"/>
      <c r="I394" s="33"/>
      <c r="J394" s="33"/>
      <c r="K394" s="33"/>
      <c r="L394" s="33"/>
      <c r="M394" s="35"/>
      <c r="N394" s="35"/>
      <c r="O394" s="36"/>
      <c r="P394" s="37"/>
      <c r="Q394" s="38"/>
      <c r="R394" s="39"/>
      <c r="S394" s="40"/>
      <c r="T394" s="41"/>
      <c r="U394" s="42"/>
      <c r="V394" s="43"/>
      <c r="W394" s="33"/>
      <c r="X394" s="33"/>
      <c r="Y394" s="33"/>
      <c r="Z394" s="33"/>
    </row>
    <row r="395" customFormat="false" ht="15.75" hidden="false" customHeight="true" outlineLevel="0" collapsed="false">
      <c r="A395" s="33"/>
      <c r="B395" s="33"/>
      <c r="C395" s="33"/>
      <c r="D395" s="33"/>
      <c r="E395" s="33"/>
      <c r="F395" s="33"/>
      <c r="G395" s="33"/>
      <c r="H395" s="33"/>
      <c r="I395" s="33"/>
      <c r="J395" s="33"/>
      <c r="K395" s="33"/>
      <c r="L395" s="33"/>
      <c r="M395" s="35"/>
      <c r="N395" s="35"/>
      <c r="O395" s="36"/>
      <c r="P395" s="37"/>
      <c r="Q395" s="38"/>
      <c r="R395" s="39"/>
      <c r="S395" s="40"/>
      <c r="T395" s="41"/>
      <c r="U395" s="42"/>
      <c r="V395" s="43"/>
      <c r="W395" s="33"/>
      <c r="X395" s="33"/>
      <c r="Y395" s="33"/>
      <c r="Z395" s="33"/>
    </row>
    <row r="396" customFormat="false" ht="15.75" hidden="false" customHeight="true" outlineLevel="0" collapsed="false">
      <c r="A396" s="33"/>
      <c r="B396" s="33"/>
      <c r="C396" s="33"/>
      <c r="D396" s="33"/>
      <c r="E396" s="33"/>
      <c r="F396" s="33"/>
      <c r="G396" s="33"/>
      <c r="H396" s="33"/>
      <c r="I396" s="33"/>
      <c r="J396" s="33"/>
      <c r="K396" s="33"/>
      <c r="L396" s="33"/>
      <c r="M396" s="35"/>
      <c r="N396" s="35"/>
      <c r="O396" s="36"/>
      <c r="P396" s="37"/>
      <c r="Q396" s="38"/>
      <c r="R396" s="39"/>
      <c r="S396" s="40"/>
      <c r="T396" s="41"/>
      <c r="U396" s="42"/>
      <c r="V396" s="43"/>
      <c r="W396" s="33"/>
      <c r="X396" s="33"/>
      <c r="Y396" s="33"/>
      <c r="Z396" s="33"/>
    </row>
    <row r="397" customFormat="false" ht="15.75" hidden="false" customHeight="true" outlineLevel="0" collapsed="false">
      <c r="A397" s="33"/>
      <c r="B397" s="33"/>
      <c r="C397" s="33"/>
      <c r="D397" s="33"/>
      <c r="E397" s="33"/>
      <c r="F397" s="33"/>
      <c r="G397" s="33"/>
      <c r="H397" s="33"/>
      <c r="I397" s="33"/>
      <c r="J397" s="33"/>
      <c r="K397" s="33"/>
      <c r="L397" s="33"/>
      <c r="M397" s="35"/>
      <c r="N397" s="35"/>
      <c r="O397" s="36"/>
      <c r="P397" s="37"/>
      <c r="Q397" s="38"/>
      <c r="R397" s="39"/>
      <c r="S397" s="40"/>
      <c r="T397" s="41"/>
      <c r="U397" s="42"/>
      <c r="V397" s="43"/>
      <c r="W397" s="33"/>
      <c r="X397" s="33"/>
      <c r="Y397" s="33"/>
      <c r="Z397" s="33"/>
    </row>
    <row r="398" customFormat="false" ht="15.75" hidden="false" customHeight="true" outlineLevel="0" collapsed="false">
      <c r="A398" s="33"/>
      <c r="B398" s="33"/>
      <c r="C398" s="33"/>
      <c r="D398" s="33"/>
      <c r="E398" s="33"/>
      <c r="F398" s="33"/>
      <c r="G398" s="33"/>
      <c r="H398" s="33"/>
      <c r="I398" s="33"/>
      <c r="J398" s="33"/>
      <c r="K398" s="33"/>
      <c r="L398" s="33"/>
      <c r="M398" s="35"/>
      <c r="N398" s="35"/>
      <c r="O398" s="36"/>
      <c r="P398" s="37"/>
      <c r="Q398" s="38"/>
      <c r="R398" s="39"/>
      <c r="S398" s="40"/>
      <c r="T398" s="41"/>
      <c r="U398" s="42"/>
      <c r="V398" s="43"/>
      <c r="W398" s="33"/>
      <c r="X398" s="33"/>
      <c r="Y398" s="33"/>
      <c r="Z398" s="33"/>
    </row>
    <row r="399" customFormat="false" ht="15.75" hidden="false" customHeight="true" outlineLevel="0" collapsed="false">
      <c r="A399" s="33"/>
      <c r="B399" s="33"/>
      <c r="C399" s="33"/>
      <c r="D399" s="33"/>
      <c r="E399" s="33"/>
      <c r="F399" s="33"/>
      <c r="G399" s="33"/>
      <c r="H399" s="33"/>
      <c r="I399" s="33"/>
      <c r="J399" s="33"/>
      <c r="K399" s="33"/>
      <c r="L399" s="33"/>
      <c r="M399" s="35"/>
      <c r="N399" s="35"/>
      <c r="O399" s="36"/>
      <c r="P399" s="37"/>
      <c r="Q399" s="38"/>
      <c r="R399" s="39"/>
      <c r="S399" s="40"/>
      <c r="T399" s="41"/>
      <c r="U399" s="42"/>
      <c r="V399" s="43"/>
      <c r="W399" s="33"/>
      <c r="X399" s="33"/>
      <c r="Y399" s="33"/>
      <c r="Z399" s="33"/>
    </row>
    <row r="400" customFormat="false" ht="15.75" hidden="false" customHeight="true" outlineLevel="0" collapsed="false">
      <c r="A400" s="33"/>
      <c r="B400" s="33"/>
      <c r="C400" s="33"/>
      <c r="D400" s="33"/>
      <c r="E400" s="33"/>
      <c r="F400" s="33"/>
      <c r="G400" s="33"/>
      <c r="H400" s="33"/>
      <c r="I400" s="33"/>
      <c r="J400" s="33"/>
      <c r="K400" s="33"/>
      <c r="L400" s="33"/>
      <c r="M400" s="35"/>
      <c r="N400" s="35"/>
      <c r="O400" s="36"/>
      <c r="P400" s="37"/>
      <c r="Q400" s="38"/>
      <c r="R400" s="39"/>
      <c r="S400" s="40"/>
      <c r="T400" s="41"/>
      <c r="U400" s="42"/>
      <c r="V400" s="43"/>
      <c r="W400" s="33"/>
      <c r="X400" s="33"/>
      <c r="Y400" s="33"/>
      <c r="Z400" s="33"/>
    </row>
    <row r="401" customFormat="false" ht="15.75" hidden="false" customHeight="true" outlineLevel="0" collapsed="false">
      <c r="A401" s="33"/>
      <c r="B401" s="33"/>
      <c r="C401" s="33"/>
      <c r="D401" s="33"/>
      <c r="E401" s="33"/>
      <c r="F401" s="33"/>
      <c r="G401" s="33"/>
      <c r="H401" s="33"/>
      <c r="I401" s="33"/>
      <c r="J401" s="33"/>
      <c r="K401" s="33"/>
      <c r="L401" s="33"/>
      <c r="M401" s="35"/>
      <c r="N401" s="35"/>
      <c r="O401" s="36"/>
      <c r="P401" s="37"/>
      <c r="Q401" s="38"/>
      <c r="R401" s="39"/>
      <c r="S401" s="40"/>
      <c r="T401" s="41"/>
      <c r="U401" s="42"/>
      <c r="V401" s="43"/>
      <c r="W401" s="33"/>
      <c r="X401" s="33"/>
      <c r="Y401" s="33"/>
      <c r="Z401" s="33"/>
    </row>
    <row r="402" customFormat="false" ht="15.75" hidden="false" customHeight="true" outlineLevel="0" collapsed="false">
      <c r="A402" s="33"/>
      <c r="B402" s="33"/>
      <c r="C402" s="33"/>
      <c r="D402" s="33"/>
      <c r="E402" s="33"/>
      <c r="F402" s="33"/>
      <c r="G402" s="33"/>
      <c r="H402" s="33"/>
      <c r="I402" s="33"/>
      <c r="J402" s="33"/>
      <c r="K402" s="33"/>
      <c r="L402" s="33"/>
      <c r="M402" s="35"/>
      <c r="N402" s="35"/>
      <c r="O402" s="36"/>
      <c r="P402" s="37"/>
      <c r="Q402" s="38"/>
      <c r="R402" s="39"/>
      <c r="S402" s="40"/>
      <c r="T402" s="41"/>
      <c r="U402" s="42"/>
      <c r="V402" s="43"/>
      <c r="W402" s="33"/>
      <c r="X402" s="33"/>
      <c r="Y402" s="33"/>
      <c r="Z402" s="33"/>
    </row>
    <row r="403" customFormat="false" ht="15.75" hidden="false" customHeight="true" outlineLevel="0" collapsed="false">
      <c r="A403" s="33"/>
      <c r="B403" s="33"/>
      <c r="C403" s="33"/>
      <c r="D403" s="33"/>
      <c r="E403" s="33"/>
      <c r="F403" s="33"/>
      <c r="G403" s="33"/>
      <c r="H403" s="33"/>
      <c r="I403" s="33"/>
      <c r="J403" s="33"/>
      <c r="K403" s="33"/>
      <c r="L403" s="33"/>
      <c r="M403" s="35"/>
      <c r="N403" s="35"/>
      <c r="O403" s="36"/>
      <c r="P403" s="37"/>
      <c r="Q403" s="38"/>
      <c r="R403" s="39"/>
      <c r="S403" s="40"/>
      <c r="T403" s="41"/>
      <c r="U403" s="42"/>
      <c r="V403" s="43"/>
      <c r="W403" s="33"/>
      <c r="X403" s="33"/>
      <c r="Y403" s="33"/>
      <c r="Z403" s="33"/>
    </row>
    <row r="404" customFormat="false" ht="15.75" hidden="false" customHeight="true" outlineLevel="0" collapsed="false">
      <c r="A404" s="33"/>
      <c r="B404" s="33"/>
      <c r="C404" s="33"/>
      <c r="D404" s="33"/>
      <c r="E404" s="33"/>
      <c r="F404" s="33"/>
      <c r="G404" s="33"/>
      <c r="H404" s="33"/>
      <c r="I404" s="33"/>
      <c r="J404" s="33"/>
      <c r="K404" s="33"/>
      <c r="L404" s="33"/>
      <c r="M404" s="35"/>
      <c r="N404" s="35"/>
      <c r="O404" s="36"/>
      <c r="P404" s="37"/>
      <c r="Q404" s="38"/>
      <c r="R404" s="39"/>
      <c r="S404" s="40"/>
      <c r="T404" s="41"/>
      <c r="U404" s="42"/>
      <c r="V404" s="43"/>
      <c r="W404" s="33"/>
      <c r="X404" s="33"/>
      <c r="Y404" s="33"/>
      <c r="Z404" s="33"/>
    </row>
    <row r="405" customFormat="false" ht="15.75" hidden="false" customHeight="true" outlineLevel="0" collapsed="false">
      <c r="A405" s="33"/>
      <c r="B405" s="33"/>
      <c r="C405" s="33"/>
      <c r="D405" s="33"/>
      <c r="E405" s="33"/>
      <c r="F405" s="33"/>
      <c r="G405" s="33"/>
      <c r="H405" s="33"/>
      <c r="I405" s="33"/>
      <c r="J405" s="33"/>
      <c r="K405" s="33"/>
      <c r="L405" s="33"/>
      <c r="M405" s="35"/>
      <c r="N405" s="35"/>
      <c r="O405" s="36"/>
      <c r="P405" s="37"/>
      <c r="Q405" s="38"/>
      <c r="R405" s="39"/>
      <c r="S405" s="40"/>
      <c r="T405" s="41"/>
      <c r="U405" s="42"/>
      <c r="V405" s="43"/>
      <c r="W405" s="33"/>
      <c r="X405" s="33"/>
      <c r="Y405" s="33"/>
      <c r="Z405" s="33"/>
    </row>
    <row r="406" customFormat="false" ht="15.75" hidden="false" customHeight="true" outlineLevel="0" collapsed="false">
      <c r="A406" s="33"/>
      <c r="B406" s="33"/>
      <c r="C406" s="33"/>
      <c r="D406" s="33"/>
      <c r="E406" s="33"/>
      <c r="F406" s="33"/>
      <c r="G406" s="33"/>
      <c r="H406" s="33"/>
      <c r="I406" s="33"/>
      <c r="J406" s="33"/>
      <c r="K406" s="33"/>
      <c r="L406" s="33"/>
      <c r="M406" s="35"/>
      <c r="N406" s="35"/>
      <c r="O406" s="36"/>
      <c r="P406" s="37"/>
      <c r="Q406" s="38"/>
      <c r="R406" s="39"/>
      <c r="S406" s="40"/>
      <c r="T406" s="41"/>
      <c r="U406" s="42"/>
      <c r="V406" s="43"/>
      <c r="W406" s="33"/>
      <c r="X406" s="33"/>
      <c r="Y406" s="33"/>
      <c r="Z406" s="33"/>
    </row>
    <row r="407" customFormat="false" ht="15.75" hidden="false" customHeight="true" outlineLevel="0" collapsed="false">
      <c r="A407" s="33"/>
      <c r="B407" s="33"/>
      <c r="C407" s="33"/>
      <c r="D407" s="33"/>
      <c r="E407" s="33"/>
      <c r="F407" s="33"/>
      <c r="G407" s="33"/>
      <c r="H407" s="33"/>
      <c r="I407" s="33"/>
      <c r="J407" s="33"/>
      <c r="K407" s="33"/>
      <c r="L407" s="33"/>
      <c r="M407" s="35"/>
      <c r="N407" s="35"/>
      <c r="O407" s="36"/>
      <c r="P407" s="37"/>
      <c r="Q407" s="38"/>
      <c r="R407" s="39"/>
      <c r="S407" s="40"/>
      <c r="T407" s="41"/>
      <c r="U407" s="42"/>
      <c r="V407" s="43"/>
      <c r="W407" s="33"/>
      <c r="X407" s="33"/>
      <c r="Y407" s="33"/>
      <c r="Z407" s="33"/>
    </row>
    <row r="408" customFormat="false" ht="15.75" hidden="false" customHeight="true" outlineLevel="0" collapsed="false">
      <c r="A408" s="33"/>
      <c r="B408" s="33"/>
      <c r="C408" s="33"/>
      <c r="D408" s="33"/>
      <c r="E408" s="33"/>
      <c r="F408" s="33"/>
      <c r="G408" s="33"/>
      <c r="H408" s="33"/>
      <c r="I408" s="33"/>
      <c r="J408" s="33"/>
      <c r="K408" s="33"/>
      <c r="L408" s="33"/>
      <c r="M408" s="35"/>
      <c r="N408" s="35"/>
      <c r="O408" s="36"/>
      <c r="P408" s="37"/>
      <c r="Q408" s="38"/>
      <c r="R408" s="39"/>
      <c r="S408" s="40"/>
      <c r="T408" s="41"/>
      <c r="U408" s="42"/>
      <c r="V408" s="43"/>
      <c r="W408" s="33"/>
      <c r="X408" s="33"/>
      <c r="Y408" s="33"/>
      <c r="Z408" s="33"/>
    </row>
    <row r="409" customFormat="false" ht="15.75" hidden="false" customHeight="true" outlineLevel="0" collapsed="false">
      <c r="A409" s="33"/>
      <c r="B409" s="33"/>
      <c r="C409" s="33"/>
      <c r="D409" s="33"/>
      <c r="E409" s="33"/>
      <c r="F409" s="33"/>
      <c r="G409" s="33"/>
      <c r="H409" s="33"/>
      <c r="I409" s="33"/>
      <c r="J409" s="33"/>
      <c r="K409" s="33"/>
      <c r="L409" s="33"/>
      <c r="M409" s="35"/>
      <c r="N409" s="35"/>
      <c r="O409" s="36"/>
      <c r="P409" s="37"/>
      <c r="Q409" s="38"/>
      <c r="R409" s="39"/>
      <c r="S409" s="40"/>
      <c r="T409" s="41"/>
      <c r="U409" s="42"/>
      <c r="V409" s="43"/>
      <c r="W409" s="33"/>
      <c r="X409" s="33"/>
      <c r="Y409" s="33"/>
      <c r="Z409" s="33"/>
    </row>
    <row r="410" customFormat="false" ht="15.75" hidden="false" customHeight="true" outlineLevel="0" collapsed="false">
      <c r="A410" s="33"/>
      <c r="B410" s="33"/>
      <c r="C410" s="33"/>
      <c r="D410" s="33"/>
      <c r="E410" s="33"/>
      <c r="F410" s="33"/>
      <c r="G410" s="33"/>
      <c r="H410" s="33"/>
      <c r="I410" s="33"/>
      <c r="J410" s="33"/>
      <c r="K410" s="33"/>
      <c r="L410" s="33"/>
      <c r="M410" s="35"/>
      <c r="N410" s="35"/>
      <c r="O410" s="36"/>
      <c r="P410" s="37"/>
      <c r="Q410" s="38"/>
      <c r="R410" s="39"/>
      <c r="S410" s="40"/>
      <c r="T410" s="41"/>
      <c r="U410" s="42"/>
      <c r="V410" s="43"/>
      <c r="W410" s="33"/>
      <c r="X410" s="33"/>
      <c r="Y410" s="33"/>
      <c r="Z410" s="33"/>
    </row>
    <row r="411" customFormat="false" ht="15.75" hidden="false" customHeight="true" outlineLevel="0" collapsed="false">
      <c r="A411" s="33"/>
      <c r="B411" s="33"/>
      <c r="C411" s="33"/>
      <c r="D411" s="33"/>
      <c r="E411" s="33"/>
      <c r="F411" s="33"/>
      <c r="G411" s="33"/>
      <c r="H411" s="33"/>
      <c r="I411" s="33"/>
      <c r="J411" s="33"/>
      <c r="K411" s="33"/>
      <c r="L411" s="33"/>
      <c r="M411" s="35"/>
      <c r="N411" s="35"/>
      <c r="O411" s="36"/>
      <c r="P411" s="37"/>
      <c r="Q411" s="38"/>
      <c r="R411" s="39"/>
      <c r="S411" s="40"/>
      <c r="T411" s="41"/>
      <c r="U411" s="42"/>
      <c r="V411" s="43"/>
      <c r="W411" s="33"/>
      <c r="X411" s="33"/>
      <c r="Y411" s="33"/>
      <c r="Z411" s="33"/>
    </row>
    <row r="412" customFormat="false" ht="15.75" hidden="false" customHeight="true" outlineLevel="0" collapsed="false">
      <c r="A412" s="33"/>
      <c r="B412" s="33"/>
      <c r="C412" s="33"/>
      <c r="D412" s="33"/>
      <c r="E412" s="33"/>
      <c r="F412" s="33"/>
      <c r="G412" s="33"/>
      <c r="H412" s="33"/>
      <c r="I412" s="33"/>
      <c r="J412" s="33"/>
      <c r="K412" s="33"/>
      <c r="L412" s="33"/>
      <c r="M412" s="35"/>
      <c r="N412" s="35"/>
      <c r="O412" s="36"/>
      <c r="P412" s="37"/>
      <c r="Q412" s="38"/>
      <c r="R412" s="39"/>
      <c r="S412" s="40"/>
      <c r="T412" s="41"/>
      <c r="U412" s="42"/>
      <c r="V412" s="43"/>
      <c r="W412" s="33"/>
      <c r="X412" s="33"/>
      <c r="Y412" s="33"/>
      <c r="Z412" s="33"/>
    </row>
    <row r="413" customFormat="false" ht="15.75" hidden="false" customHeight="true" outlineLevel="0" collapsed="false">
      <c r="A413" s="33"/>
      <c r="B413" s="33"/>
      <c r="C413" s="33"/>
      <c r="D413" s="33"/>
      <c r="E413" s="33"/>
      <c r="F413" s="33"/>
      <c r="G413" s="33"/>
      <c r="H413" s="33"/>
      <c r="I413" s="33"/>
      <c r="J413" s="33"/>
      <c r="K413" s="33"/>
      <c r="L413" s="33"/>
      <c r="M413" s="35"/>
      <c r="N413" s="35"/>
      <c r="O413" s="36"/>
      <c r="P413" s="37"/>
      <c r="Q413" s="38"/>
      <c r="R413" s="39"/>
      <c r="S413" s="40"/>
      <c r="T413" s="41"/>
      <c r="U413" s="42"/>
      <c r="V413" s="43"/>
      <c r="W413" s="33"/>
      <c r="X413" s="33"/>
      <c r="Y413" s="33"/>
      <c r="Z413" s="33"/>
    </row>
    <row r="414" customFormat="false" ht="15.75" hidden="false" customHeight="true" outlineLevel="0" collapsed="false">
      <c r="A414" s="33"/>
      <c r="B414" s="33"/>
      <c r="C414" s="33"/>
      <c r="D414" s="33"/>
      <c r="E414" s="33"/>
      <c r="F414" s="33"/>
      <c r="G414" s="33"/>
      <c r="H414" s="33"/>
      <c r="I414" s="33"/>
      <c r="J414" s="33"/>
      <c r="K414" s="33"/>
      <c r="L414" s="33"/>
      <c r="M414" s="35"/>
      <c r="N414" s="35"/>
      <c r="O414" s="36"/>
      <c r="P414" s="37"/>
      <c r="Q414" s="38"/>
      <c r="R414" s="39"/>
      <c r="S414" s="40"/>
      <c r="T414" s="41"/>
      <c r="U414" s="42"/>
      <c r="V414" s="43"/>
      <c r="W414" s="33"/>
      <c r="X414" s="33"/>
      <c r="Y414" s="33"/>
      <c r="Z414" s="33"/>
    </row>
    <row r="415" customFormat="false" ht="15.75" hidden="false" customHeight="true" outlineLevel="0" collapsed="false">
      <c r="A415" s="33"/>
      <c r="B415" s="33"/>
      <c r="C415" s="33"/>
      <c r="D415" s="33"/>
      <c r="E415" s="33"/>
      <c r="F415" s="33"/>
      <c r="G415" s="33"/>
      <c r="H415" s="33"/>
      <c r="I415" s="33"/>
      <c r="J415" s="33"/>
      <c r="K415" s="33"/>
      <c r="L415" s="33"/>
      <c r="M415" s="35"/>
      <c r="N415" s="35"/>
      <c r="O415" s="36"/>
      <c r="P415" s="37"/>
      <c r="Q415" s="38"/>
      <c r="R415" s="39"/>
      <c r="S415" s="40"/>
      <c r="T415" s="41"/>
      <c r="U415" s="42"/>
      <c r="V415" s="43"/>
      <c r="W415" s="33"/>
      <c r="X415" s="33"/>
      <c r="Y415" s="33"/>
      <c r="Z415" s="33"/>
    </row>
    <row r="416" customFormat="false" ht="15.75" hidden="false" customHeight="true" outlineLevel="0" collapsed="false">
      <c r="A416" s="33"/>
      <c r="B416" s="33"/>
      <c r="C416" s="33"/>
      <c r="D416" s="33"/>
      <c r="E416" s="33"/>
      <c r="F416" s="33"/>
      <c r="G416" s="33"/>
      <c r="H416" s="33"/>
      <c r="I416" s="33"/>
      <c r="J416" s="33"/>
      <c r="K416" s="33"/>
      <c r="L416" s="33"/>
      <c r="M416" s="35"/>
      <c r="N416" s="35"/>
      <c r="O416" s="36"/>
      <c r="P416" s="37"/>
      <c r="Q416" s="38"/>
      <c r="R416" s="39"/>
      <c r="S416" s="40"/>
      <c r="T416" s="41"/>
      <c r="U416" s="42"/>
      <c r="V416" s="43"/>
      <c r="W416" s="33"/>
      <c r="X416" s="33"/>
      <c r="Y416" s="33"/>
      <c r="Z416" s="33"/>
    </row>
    <row r="417" customFormat="false" ht="15.75" hidden="false" customHeight="true" outlineLevel="0" collapsed="false">
      <c r="A417" s="33"/>
      <c r="B417" s="33"/>
      <c r="C417" s="33"/>
      <c r="D417" s="33"/>
      <c r="E417" s="33"/>
      <c r="F417" s="33"/>
      <c r="G417" s="33"/>
      <c r="H417" s="33"/>
      <c r="I417" s="33"/>
      <c r="J417" s="33"/>
      <c r="K417" s="33"/>
      <c r="L417" s="33"/>
      <c r="M417" s="35"/>
      <c r="N417" s="35"/>
      <c r="O417" s="36"/>
      <c r="P417" s="37"/>
      <c r="Q417" s="38"/>
      <c r="R417" s="39"/>
      <c r="S417" s="40"/>
      <c r="T417" s="41"/>
      <c r="U417" s="42"/>
      <c r="V417" s="43"/>
      <c r="W417" s="33"/>
      <c r="X417" s="33"/>
      <c r="Y417" s="33"/>
      <c r="Z417" s="33"/>
    </row>
    <row r="418" customFormat="false" ht="15.75" hidden="false" customHeight="true" outlineLevel="0" collapsed="false">
      <c r="A418" s="33"/>
      <c r="B418" s="33"/>
      <c r="C418" s="33"/>
      <c r="D418" s="33"/>
      <c r="E418" s="33"/>
      <c r="F418" s="33"/>
      <c r="G418" s="33"/>
      <c r="H418" s="33"/>
      <c r="I418" s="33"/>
      <c r="J418" s="33"/>
      <c r="K418" s="33"/>
      <c r="L418" s="33"/>
      <c r="M418" s="35"/>
      <c r="N418" s="35"/>
      <c r="O418" s="36"/>
      <c r="P418" s="37"/>
      <c r="Q418" s="38"/>
      <c r="R418" s="39"/>
      <c r="S418" s="40"/>
      <c r="T418" s="41"/>
      <c r="U418" s="42"/>
      <c r="V418" s="43"/>
      <c r="W418" s="33"/>
      <c r="X418" s="33"/>
      <c r="Y418" s="33"/>
      <c r="Z418" s="33"/>
    </row>
    <row r="419" customFormat="false" ht="15.75" hidden="false" customHeight="true" outlineLevel="0" collapsed="false">
      <c r="A419" s="33"/>
      <c r="B419" s="33"/>
      <c r="C419" s="33"/>
      <c r="D419" s="33"/>
      <c r="E419" s="33"/>
      <c r="F419" s="33"/>
      <c r="G419" s="33"/>
      <c r="H419" s="33"/>
      <c r="I419" s="33"/>
      <c r="J419" s="33"/>
      <c r="K419" s="33"/>
      <c r="L419" s="33"/>
      <c r="M419" s="35"/>
      <c r="N419" s="35"/>
      <c r="O419" s="36"/>
      <c r="P419" s="37"/>
      <c r="Q419" s="38"/>
      <c r="R419" s="39"/>
      <c r="S419" s="40"/>
      <c r="T419" s="41"/>
      <c r="U419" s="42"/>
      <c r="V419" s="43"/>
      <c r="W419" s="33"/>
      <c r="X419" s="33"/>
      <c r="Y419" s="33"/>
      <c r="Z419" s="33"/>
    </row>
    <row r="420" customFormat="false" ht="15.75" hidden="false" customHeight="true" outlineLevel="0" collapsed="false">
      <c r="A420" s="33"/>
      <c r="B420" s="33"/>
      <c r="C420" s="33"/>
      <c r="D420" s="33"/>
      <c r="E420" s="33"/>
      <c r="F420" s="33"/>
      <c r="G420" s="33"/>
      <c r="H420" s="33"/>
      <c r="I420" s="33"/>
      <c r="J420" s="33"/>
      <c r="K420" s="33"/>
      <c r="L420" s="33"/>
      <c r="M420" s="35"/>
      <c r="N420" s="35"/>
      <c r="O420" s="36"/>
      <c r="P420" s="37"/>
      <c r="Q420" s="38"/>
      <c r="R420" s="39"/>
      <c r="S420" s="40"/>
      <c r="T420" s="41"/>
      <c r="U420" s="42"/>
      <c r="V420" s="43"/>
      <c r="W420" s="33"/>
      <c r="X420" s="33"/>
      <c r="Y420" s="33"/>
      <c r="Z420" s="33"/>
    </row>
    <row r="421" customFormat="false" ht="15.75" hidden="false" customHeight="true" outlineLevel="0" collapsed="false">
      <c r="A421" s="33"/>
      <c r="B421" s="33"/>
      <c r="C421" s="33"/>
      <c r="D421" s="33"/>
      <c r="E421" s="33"/>
      <c r="F421" s="33"/>
      <c r="G421" s="33"/>
      <c r="H421" s="33"/>
      <c r="I421" s="33"/>
      <c r="J421" s="33"/>
      <c r="K421" s="33"/>
      <c r="L421" s="33"/>
      <c r="M421" s="35"/>
      <c r="N421" s="35"/>
      <c r="O421" s="36"/>
      <c r="P421" s="37"/>
      <c r="Q421" s="38"/>
      <c r="R421" s="39"/>
      <c r="S421" s="40"/>
      <c r="T421" s="41"/>
      <c r="U421" s="42"/>
      <c r="V421" s="43"/>
      <c r="W421" s="33"/>
      <c r="X421" s="33"/>
      <c r="Y421" s="33"/>
      <c r="Z421" s="33"/>
    </row>
    <row r="422" customFormat="false" ht="15.75" hidden="false" customHeight="true" outlineLevel="0" collapsed="false">
      <c r="A422" s="33"/>
      <c r="B422" s="33"/>
      <c r="C422" s="33"/>
      <c r="D422" s="33"/>
      <c r="E422" s="33"/>
      <c r="F422" s="33"/>
      <c r="G422" s="33"/>
      <c r="H422" s="33"/>
      <c r="I422" s="33"/>
      <c r="J422" s="33"/>
      <c r="K422" s="33"/>
      <c r="L422" s="33"/>
      <c r="M422" s="35"/>
      <c r="N422" s="35"/>
      <c r="O422" s="36"/>
      <c r="P422" s="37"/>
      <c r="Q422" s="38"/>
      <c r="R422" s="39"/>
      <c r="S422" s="40"/>
      <c r="T422" s="41"/>
      <c r="U422" s="42"/>
      <c r="V422" s="43"/>
      <c r="W422" s="33"/>
      <c r="X422" s="33"/>
      <c r="Y422" s="33"/>
      <c r="Z422" s="33"/>
    </row>
    <row r="423" customFormat="false" ht="15.75" hidden="false" customHeight="true" outlineLevel="0" collapsed="false">
      <c r="A423" s="33"/>
      <c r="B423" s="33"/>
      <c r="C423" s="33"/>
      <c r="D423" s="33"/>
      <c r="E423" s="33"/>
      <c r="F423" s="33"/>
      <c r="G423" s="33"/>
      <c r="H423" s="33"/>
      <c r="I423" s="33"/>
      <c r="J423" s="33"/>
      <c r="K423" s="33"/>
      <c r="L423" s="33"/>
      <c r="M423" s="35"/>
      <c r="N423" s="35"/>
      <c r="O423" s="36"/>
      <c r="P423" s="37"/>
      <c r="Q423" s="38"/>
      <c r="R423" s="39"/>
      <c r="S423" s="40"/>
      <c r="T423" s="41"/>
      <c r="U423" s="42"/>
      <c r="V423" s="43"/>
      <c r="W423" s="33"/>
      <c r="X423" s="33"/>
      <c r="Y423" s="33"/>
      <c r="Z423" s="33"/>
    </row>
    <row r="424" customFormat="false" ht="15.75" hidden="false" customHeight="true" outlineLevel="0" collapsed="false">
      <c r="A424" s="33"/>
      <c r="B424" s="33"/>
      <c r="C424" s="33"/>
      <c r="D424" s="33"/>
      <c r="E424" s="33"/>
      <c r="F424" s="33"/>
      <c r="G424" s="33"/>
      <c r="H424" s="33"/>
      <c r="I424" s="33"/>
      <c r="J424" s="33"/>
      <c r="K424" s="33"/>
      <c r="L424" s="33"/>
      <c r="M424" s="35"/>
      <c r="N424" s="35"/>
      <c r="O424" s="36"/>
      <c r="P424" s="37"/>
      <c r="Q424" s="38"/>
      <c r="R424" s="39"/>
      <c r="S424" s="40"/>
      <c r="T424" s="41"/>
      <c r="U424" s="42"/>
      <c r="V424" s="43"/>
      <c r="W424" s="33"/>
      <c r="X424" s="33"/>
      <c r="Y424" s="33"/>
      <c r="Z424" s="33"/>
    </row>
    <row r="425" customFormat="false" ht="15.75" hidden="false" customHeight="true" outlineLevel="0" collapsed="false">
      <c r="A425" s="33"/>
      <c r="B425" s="33"/>
      <c r="C425" s="33"/>
      <c r="D425" s="33"/>
      <c r="E425" s="33"/>
      <c r="F425" s="33"/>
      <c r="G425" s="33"/>
      <c r="H425" s="33"/>
      <c r="I425" s="33"/>
      <c r="J425" s="33"/>
      <c r="K425" s="33"/>
      <c r="L425" s="33"/>
      <c r="M425" s="35"/>
      <c r="N425" s="35"/>
      <c r="O425" s="36"/>
      <c r="P425" s="37"/>
      <c r="Q425" s="38"/>
      <c r="R425" s="39"/>
      <c r="S425" s="40"/>
      <c r="T425" s="41"/>
      <c r="U425" s="42"/>
      <c r="V425" s="43"/>
      <c r="W425" s="33"/>
      <c r="X425" s="33"/>
      <c r="Y425" s="33"/>
      <c r="Z425" s="33"/>
    </row>
    <row r="426" customFormat="false" ht="15.75" hidden="false" customHeight="true" outlineLevel="0" collapsed="false">
      <c r="A426" s="33"/>
      <c r="B426" s="33"/>
      <c r="C426" s="33"/>
      <c r="D426" s="33"/>
      <c r="E426" s="33"/>
      <c r="F426" s="33"/>
      <c r="G426" s="33"/>
      <c r="H426" s="33"/>
      <c r="I426" s="33"/>
      <c r="J426" s="33"/>
      <c r="K426" s="33"/>
      <c r="L426" s="33"/>
      <c r="M426" s="35"/>
      <c r="N426" s="35"/>
      <c r="O426" s="36"/>
      <c r="P426" s="37"/>
      <c r="Q426" s="38"/>
      <c r="R426" s="39"/>
      <c r="S426" s="40"/>
      <c r="T426" s="41"/>
      <c r="U426" s="42"/>
      <c r="V426" s="43"/>
      <c r="W426" s="33"/>
      <c r="X426" s="33"/>
      <c r="Y426" s="33"/>
      <c r="Z426" s="33"/>
    </row>
    <row r="427" customFormat="false" ht="15.75" hidden="false" customHeight="true" outlineLevel="0" collapsed="false">
      <c r="A427" s="33"/>
      <c r="B427" s="33"/>
      <c r="C427" s="33"/>
      <c r="D427" s="33"/>
      <c r="E427" s="33"/>
      <c r="F427" s="33"/>
      <c r="G427" s="33"/>
      <c r="H427" s="33"/>
      <c r="I427" s="33"/>
      <c r="J427" s="33"/>
      <c r="K427" s="33"/>
      <c r="L427" s="33"/>
      <c r="M427" s="35"/>
      <c r="N427" s="35"/>
      <c r="O427" s="36"/>
      <c r="P427" s="37"/>
      <c r="Q427" s="38"/>
      <c r="R427" s="39"/>
      <c r="S427" s="40"/>
      <c r="T427" s="41"/>
      <c r="U427" s="42"/>
      <c r="V427" s="43"/>
      <c r="W427" s="33"/>
      <c r="X427" s="33"/>
      <c r="Y427" s="33"/>
      <c r="Z427" s="33"/>
    </row>
    <row r="428" customFormat="false" ht="15.75" hidden="false" customHeight="true" outlineLevel="0" collapsed="false">
      <c r="A428" s="33"/>
      <c r="B428" s="33"/>
      <c r="C428" s="33"/>
      <c r="D428" s="33"/>
      <c r="E428" s="33"/>
      <c r="F428" s="33"/>
      <c r="G428" s="33"/>
      <c r="H428" s="33"/>
      <c r="I428" s="33"/>
      <c r="J428" s="33"/>
      <c r="K428" s="33"/>
      <c r="L428" s="33"/>
      <c r="M428" s="35"/>
      <c r="N428" s="35"/>
      <c r="O428" s="36"/>
      <c r="P428" s="37"/>
      <c r="Q428" s="38"/>
      <c r="R428" s="39"/>
      <c r="S428" s="40"/>
      <c r="T428" s="41"/>
      <c r="U428" s="42"/>
      <c r="V428" s="43"/>
      <c r="W428" s="33"/>
      <c r="X428" s="33"/>
      <c r="Y428" s="33"/>
      <c r="Z428" s="33"/>
    </row>
    <row r="429" customFormat="false" ht="15.75" hidden="false" customHeight="true" outlineLevel="0" collapsed="false">
      <c r="A429" s="33"/>
      <c r="B429" s="33"/>
      <c r="C429" s="33"/>
      <c r="D429" s="33"/>
      <c r="E429" s="33"/>
      <c r="F429" s="33"/>
      <c r="G429" s="33"/>
      <c r="H429" s="33"/>
      <c r="I429" s="33"/>
      <c r="J429" s="33"/>
      <c r="K429" s="33"/>
      <c r="L429" s="33"/>
      <c r="M429" s="35"/>
      <c r="N429" s="35"/>
      <c r="O429" s="36"/>
      <c r="P429" s="37"/>
      <c r="Q429" s="38"/>
      <c r="R429" s="39"/>
      <c r="S429" s="40"/>
      <c r="T429" s="41"/>
      <c r="U429" s="42"/>
      <c r="V429" s="43"/>
      <c r="W429" s="33"/>
      <c r="X429" s="33"/>
      <c r="Y429" s="33"/>
      <c r="Z429" s="33"/>
    </row>
    <row r="430" customFormat="false" ht="15.75" hidden="false" customHeight="true" outlineLevel="0" collapsed="false">
      <c r="A430" s="33"/>
      <c r="B430" s="33"/>
      <c r="C430" s="33"/>
      <c r="D430" s="33"/>
      <c r="E430" s="33"/>
      <c r="F430" s="33"/>
      <c r="G430" s="33"/>
      <c r="H430" s="33"/>
      <c r="I430" s="33"/>
      <c r="J430" s="33"/>
      <c r="K430" s="33"/>
      <c r="L430" s="33"/>
      <c r="M430" s="35"/>
      <c r="N430" s="35"/>
      <c r="O430" s="36"/>
      <c r="P430" s="37"/>
      <c r="Q430" s="38"/>
      <c r="R430" s="39"/>
      <c r="S430" s="40"/>
      <c r="T430" s="41"/>
      <c r="U430" s="42"/>
      <c r="V430" s="43"/>
      <c r="W430" s="33"/>
      <c r="X430" s="33"/>
      <c r="Y430" s="33"/>
      <c r="Z430" s="33"/>
    </row>
    <row r="431" customFormat="false" ht="15.75" hidden="false" customHeight="true" outlineLevel="0" collapsed="false">
      <c r="A431" s="33"/>
      <c r="B431" s="33"/>
      <c r="C431" s="33"/>
      <c r="D431" s="33"/>
      <c r="E431" s="33"/>
      <c r="F431" s="33"/>
      <c r="G431" s="33"/>
      <c r="H431" s="33"/>
      <c r="I431" s="33"/>
      <c r="J431" s="33"/>
      <c r="K431" s="33"/>
      <c r="L431" s="33"/>
      <c r="M431" s="35"/>
      <c r="N431" s="35"/>
      <c r="O431" s="36"/>
      <c r="P431" s="37"/>
      <c r="Q431" s="38"/>
      <c r="R431" s="39"/>
      <c r="S431" s="40"/>
      <c r="T431" s="41"/>
      <c r="U431" s="42"/>
      <c r="V431" s="43"/>
      <c r="W431" s="33"/>
      <c r="X431" s="33"/>
      <c r="Y431" s="33"/>
      <c r="Z431" s="33"/>
    </row>
    <row r="432" customFormat="false" ht="15.75" hidden="false" customHeight="true" outlineLevel="0" collapsed="false">
      <c r="A432" s="33"/>
      <c r="B432" s="33"/>
      <c r="C432" s="33"/>
      <c r="D432" s="33"/>
      <c r="E432" s="33"/>
      <c r="F432" s="33"/>
      <c r="G432" s="33"/>
      <c r="H432" s="33"/>
      <c r="I432" s="33"/>
      <c r="J432" s="33"/>
      <c r="K432" s="33"/>
      <c r="L432" s="33"/>
      <c r="M432" s="35"/>
      <c r="N432" s="35"/>
      <c r="O432" s="36"/>
      <c r="P432" s="37"/>
      <c r="Q432" s="38"/>
      <c r="R432" s="39"/>
      <c r="S432" s="40"/>
      <c r="T432" s="41"/>
      <c r="U432" s="42"/>
      <c r="V432" s="43"/>
      <c r="W432" s="33"/>
      <c r="X432" s="33"/>
      <c r="Y432" s="33"/>
      <c r="Z432" s="33"/>
    </row>
    <row r="433" customFormat="false" ht="15.75" hidden="false" customHeight="true" outlineLevel="0" collapsed="false">
      <c r="A433" s="33"/>
      <c r="B433" s="33"/>
      <c r="C433" s="33"/>
      <c r="D433" s="33"/>
      <c r="E433" s="33"/>
      <c r="F433" s="33"/>
      <c r="G433" s="33"/>
      <c r="H433" s="33"/>
      <c r="I433" s="33"/>
      <c r="J433" s="33"/>
      <c r="K433" s="33"/>
      <c r="L433" s="33"/>
      <c r="M433" s="35"/>
      <c r="N433" s="35"/>
      <c r="O433" s="36"/>
      <c r="P433" s="37"/>
      <c r="Q433" s="38"/>
      <c r="R433" s="39"/>
      <c r="S433" s="40"/>
      <c r="T433" s="41"/>
      <c r="U433" s="42"/>
      <c r="V433" s="43"/>
      <c r="W433" s="33"/>
      <c r="X433" s="33"/>
      <c r="Y433" s="33"/>
      <c r="Z433" s="33"/>
    </row>
    <row r="434" customFormat="false" ht="15.75" hidden="false" customHeight="true" outlineLevel="0" collapsed="false">
      <c r="A434" s="33"/>
      <c r="B434" s="33"/>
      <c r="C434" s="33"/>
      <c r="D434" s="33"/>
      <c r="E434" s="33"/>
      <c r="F434" s="33"/>
      <c r="G434" s="33"/>
      <c r="H434" s="33"/>
      <c r="I434" s="33"/>
      <c r="J434" s="33"/>
      <c r="K434" s="33"/>
      <c r="L434" s="33"/>
      <c r="M434" s="35"/>
      <c r="N434" s="35"/>
      <c r="O434" s="36"/>
      <c r="P434" s="37"/>
      <c r="Q434" s="38"/>
      <c r="R434" s="39"/>
      <c r="S434" s="40"/>
      <c r="T434" s="41"/>
      <c r="U434" s="42"/>
      <c r="V434" s="43"/>
      <c r="W434" s="33"/>
      <c r="X434" s="33"/>
      <c r="Y434" s="33"/>
      <c r="Z434" s="33"/>
    </row>
    <row r="435" customFormat="false" ht="15.75" hidden="false" customHeight="true" outlineLevel="0" collapsed="false">
      <c r="A435" s="33"/>
      <c r="B435" s="33"/>
      <c r="C435" s="33"/>
      <c r="D435" s="33"/>
      <c r="E435" s="33"/>
      <c r="F435" s="33"/>
      <c r="G435" s="33"/>
      <c r="H435" s="33"/>
      <c r="I435" s="33"/>
      <c r="J435" s="33"/>
      <c r="K435" s="33"/>
      <c r="L435" s="33"/>
      <c r="M435" s="35"/>
      <c r="N435" s="35"/>
      <c r="O435" s="36"/>
      <c r="P435" s="37"/>
      <c r="Q435" s="38"/>
      <c r="R435" s="39"/>
      <c r="S435" s="40"/>
      <c r="T435" s="41"/>
      <c r="U435" s="42"/>
      <c r="V435" s="43"/>
      <c r="W435" s="33"/>
      <c r="X435" s="33"/>
      <c r="Y435" s="33"/>
      <c r="Z435" s="33"/>
    </row>
    <row r="436" customFormat="false" ht="15.75" hidden="false" customHeight="true" outlineLevel="0" collapsed="false">
      <c r="A436" s="33"/>
      <c r="B436" s="33"/>
      <c r="C436" s="33"/>
      <c r="D436" s="33"/>
      <c r="E436" s="33"/>
      <c r="F436" s="33"/>
      <c r="G436" s="33"/>
      <c r="H436" s="33"/>
      <c r="I436" s="33"/>
      <c r="J436" s="33"/>
      <c r="K436" s="33"/>
      <c r="L436" s="33"/>
      <c r="M436" s="35"/>
      <c r="N436" s="35"/>
      <c r="O436" s="36"/>
      <c r="P436" s="37"/>
      <c r="Q436" s="38"/>
      <c r="R436" s="39"/>
      <c r="S436" s="40"/>
      <c r="T436" s="41"/>
      <c r="U436" s="42"/>
      <c r="V436" s="43"/>
      <c r="W436" s="33"/>
      <c r="X436" s="33"/>
      <c r="Y436" s="33"/>
      <c r="Z436" s="33"/>
    </row>
    <row r="437" customFormat="false" ht="15.75" hidden="false" customHeight="true" outlineLevel="0" collapsed="false">
      <c r="A437" s="33"/>
      <c r="B437" s="33"/>
      <c r="C437" s="33"/>
      <c r="D437" s="33"/>
      <c r="E437" s="33"/>
      <c r="F437" s="33"/>
      <c r="G437" s="33"/>
      <c r="H437" s="33"/>
      <c r="I437" s="33"/>
      <c r="J437" s="33"/>
      <c r="K437" s="33"/>
      <c r="L437" s="33"/>
      <c r="M437" s="35"/>
      <c r="N437" s="35"/>
      <c r="O437" s="36"/>
      <c r="P437" s="37"/>
      <c r="Q437" s="38"/>
      <c r="R437" s="39"/>
      <c r="S437" s="40"/>
      <c r="T437" s="41"/>
      <c r="U437" s="42"/>
      <c r="V437" s="43"/>
      <c r="W437" s="33"/>
      <c r="X437" s="33"/>
      <c r="Y437" s="33"/>
      <c r="Z437" s="33"/>
    </row>
    <row r="438" customFormat="false" ht="15.75" hidden="false" customHeight="true" outlineLevel="0" collapsed="false">
      <c r="A438" s="33"/>
      <c r="B438" s="33"/>
      <c r="C438" s="33"/>
      <c r="D438" s="33"/>
      <c r="E438" s="33"/>
      <c r="F438" s="33"/>
      <c r="G438" s="33"/>
      <c r="H438" s="33"/>
      <c r="I438" s="33"/>
      <c r="J438" s="33"/>
      <c r="K438" s="33"/>
      <c r="L438" s="33"/>
      <c r="M438" s="35"/>
      <c r="N438" s="35"/>
      <c r="O438" s="36"/>
      <c r="P438" s="37"/>
      <c r="Q438" s="38"/>
      <c r="R438" s="39"/>
      <c r="S438" s="40"/>
      <c r="T438" s="41"/>
      <c r="U438" s="42"/>
      <c r="V438" s="43"/>
      <c r="W438" s="33"/>
      <c r="X438" s="33"/>
      <c r="Y438" s="33"/>
      <c r="Z438" s="33"/>
    </row>
    <row r="439" customFormat="false" ht="15.75" hidden="false" customHeight="true" outlineLevel="0" collapsed="false">
      <c r="A439" s="33"/>
      <c r="B439" s="33"/>
      <c r="C439" s="33"/>
      <c r="D439" s="33"/>
      <c r="E439" s="33"/>
      <c r="F439" s="33"/>
      <c r="G439" s="33"/>
      <c r="H439" s="33"/>
      <c r="I439" s="33"/>
      <c r="J439" s="33"/>
      <c r="K439" s="33"/>
      <c r="L439" s="33"/>
      <c r="M439" s="35"/>
      <c r="N439" s="35"/>
      <c r="O439" s="36"/>
      <c r="P439" s="37"/>
      <c r="Q439" s="38"/>
      <c r="R439" s="39"/>
      <c r="S439" s="40"/>
      <c r="T439" s="41"/>
      <c r="U439" s="42"/>
      <c r="V439" s="43"/>
      <c r="W439" s="33"/>
      <c r="X439" s="33"/>
      <c r="Y439" s="33"/>
      <c r="Z439" s="33"/>
    </row>
    <row r="440" customFormat="false" ht="15.75" hidden="false" customHeight="true" outlineLevel="0" collapsed="false">
      <c r="A440" s="33"/>
      <c r="B440" s="33"/>
      <c r="C440" s="33"/>
      <c r="D440" s="33"/>
      <c r="E440" s="33"/>
      <c r="F440" s="33"/>
      <c r="G440" s="33"/>
      <c r="H440" s="33"/>
      <c r="I440" s="33"/>
      <c r="J440" s="33"/>
      <c r="K440" s="33"/>
      <c r="L440" s="33"/>
      <c r="M440" s="35"/>
      <c r="N440" s="35"/>
      <c r="O440" s="36"/>
      <c r="P440" s="37"/>
      <c r="Q440" s="38"/>
      <c r="R440" s="39"/>
      <c r="S440" s="40"/>
      <c r="T440" s="41"/>
      <c r="U440" s="42"/>
      <c r="V440" s="43"/>
      <c r="W440" s="33"/>
      <c r="X440" s="33"/>
      <c r="Y440" s="33"/>
      <c r="Z440" s="33"/>
    </row>
    <row r="441" customFormat="false" ht="15.75" hidden="false" customHeight="true" outlineLevel="0" collapsed="false">
      <c r="A441" s="33"/>
      <c r="B441" s="33"/>
      <c r="C441" s="33"/>
      <c r="D441" s="33"/>
      <c r="E441" s="33"/>
      <c r="F441" s="33"/>
      <c r="G441" s="33"/>
      <c r="H441" s="33"/>
      <c r="I441" s="33"/>
      <c r="J441" s="33"/>
      <c r="K441" s="33"/>
      <c r="L441" s="33"/>
      <c r="M441" s="35"/>
      <c r="N441" s="35"/>
      <c r="O441" s="36"/>
      <c r="P441" s="37"/>
      <c r="Q441" s="38"/>
      <c r="R441" s="39"/>
      <c r="S441" s="40"/>
      <c r="T441" s="41"/>
      <c r="U441" s="42"/>
      <c r="V441" s="43"/>
      <c r="W441" s="33"/>
      <c r="X441" s="33"/>
      <c r="Y441" s="33"/>
      <c r="Z441" s="33"/>
    </row>
    <row r="442" customFormat="false" ht="15.75" hidden="false" customHeight="true" outlineLevel="0" collapsed="false">
      <c r="A442" s="33"/>
      <c r="B442" s="33"/>
      <c r="C442" s="33"/>
      <c r="D442" s="33"/>
      <c r="E442" s="33"/>
      <c r="F442" s="33"/>
      <c r="G442" s="33"/>
      <c r="H442" s="33"/>
      <c r="I442" s="33"/>
      <c r="J442" s="33"/>
      <c r="K442" s="33"/>
      <c r="L442" s="33"/>
      <c r="M442" s="35"/>
      <c r="N442" s="35"/>
      <c r="O442" s="36"/>
      <c r="P442" s="37"/>
      <c r="Q442" s="38"/>
      <c r="R442" s="39"/>
      <c r="S442" s="40"/>
      <c r="T442" s="41"/>
      <c r="U442" s="42"/>
      <c r="V442" s="43"/>
      <c r="W442" s="33"/>
      <c r="X442" s="33"/>
      <c r="Y442" s="33"/>
      <c r="Z442" s="33"/>
    </row>
    <row r="443" customFormat="false" ht="15.75" hidden="false" customHeight="true" outlineLevel="0" collapsed="false">
      <c r="A443" s="33"/>
      <c r="B443" s="33"/>
      <c r="C443" s="33"/>
      <c r="D443" s="33"/>
      <c r="E443" s="33"/>
      <c r="F443" s="33"/>
      <c r="G443" s="33"/>
      <c r="H443" s="33"/>
      <c r="I443" s="33"/>
      <c r="J443" s="33"/>
      <c r="K443" s="33"/>
      <c r="L443" s="33"/>
      <c r="M443" s="35"/>
      <c r="N443" s="35"/>
      <c r="O443" s="36"/>
      <c r="P443" s="37"/>
      <c r="Q443" s="38"/>
      <c r="R443" s="39"/>
      <c r="S443" s="40"/>
      <c r="T443" s="41"/>
      <c r="U443" s="42"/>
      <c r="V443" s="43"/>
      <c r="W443" s="33"/>
      <c r="X443" s="33"/>
      <c r="Y443" s="33"/>
      <c r="Z443" s="33"/>
    </row>
    <row r="444" customFormat="false" ht="15.75" hidden="false" customHeight="true" outlineLevel="0" collapsed="false">
      <c r="A444" s="33"/>
      <c r="B444" s="33"/>
      <c r="C444" s="33"/>
      <c r="D444" s="33"/>
      <c r="E444" s="33"/>
      <c r="F444" s="33"/>
      <c r="G444" s="33"/>
      <c r="H444" s="33"/>
      <c r="I444" s="33"/>
      <c r="J444" s="33"/>
      <c r="K444" s="33"/>
      <c r="L444" s="33"/>
      <c r="M444" s="35"/>
      <c r="N444" s="35"/>
      <c r="O444" s="36"/>
      <c r="P444" s="37"/>
      <c r="Q444" s="38"/>
      <c r="R444" s="39"/>
      <c r="S444" s="40"/>
      <c r="T444" s="41"/>
      <c r="U444" s="42"/>
      <c r="V444" s="43"/>
      <c r="W444" s="33"/>
      <c r="X444" s="33"/>
      <c r="Y444" s="33"/>
      <c r="Z444" s="33"/>
    </row>
    <row r="445" customFormat="false" ht="15.75" hidden="false" customHeight="true" outlineLevel="0" collapsed="false">
      <c r="A445" s="33"/>
      <c r="B445" s="33"/>
      <c r="C445" s="33"/>
      <c r="D445" s="33"/>
      <c r="E445" s="33"/>
      <c r="F445" s="33"/>
      <c r="G445" s="33"/>
      <c r="H445" s="33"/>
      <c r="I445" s="33"/>
      <c r="J445" s="33"/>
      <c r="K445" s="33"/>
      <c r="L445" s="33"/>
      <c r="M445" s="35"/>
      <c r="N445" s="35"/>
      <c r="O445" s="36"/>
      <c r="P445" s="37"/>
      <c r="Q445" s="38"/>
      <c r="R445" s="39"/>
      <c r="S445" s="40"/>
      <c r="T445" s="41"/>
      <c r="U445" s="42"/>
      <c r="V445" s="43"/>
      <c r="W445" s="33"/>
      <c r="X445" s="33"/>
      <c r="Y445" s="33"/>
      <c r="Z445" s="33"/>
    </row>
    <row r="446" customFormat="false" ht="15.75" hidden="false" customHeight="true" outlineLevel="0" collapsed="false">
      <c r="A446" s="33"/>
      <c r="B446" s="33"/>
      <c r="C446" s="33"/>
      <c r="D446" s="33"/>
      <c r="E446" s="33"/>
      <c r="F446" s="33"/>
      <c r="G446" s="33"/>
      <c r="H446" s="33"/>
      <c r="I446" s="33"/>
      <c r="J446" s="33"/>
      <c r="K446" s="33"/>
      <c r="L446" s="33"/>
      <c r="M446" s="35"/>
      <c r="N446" s="35"/>
      <c r="O446" s="36"/>
      <c r="P446" s="37"/>
      <c r="Q446" s="38"/>
      <c r="R446" s="39"/>
      <c r="S446" s="40"/>
      <c r="T446" s="41"/>
      <c r="U446" s="42"/>
      <c r="V446" s="43"/>
      <c r="W446" s="33"/>
      <c r="X446" s="33"/>
      <c r="Y446" s="33"/>
      <c r="Z446" s="33"/>
    </row>
    <row r="447" customFormat="false" ht="15.75" hidden="false" customHeight="true" outlineLevel="0" collapsed="false">
      <c r="A447" s="33"/>
      <c r="B447" s="33"/>
      <c r="C447" s="33"/>
      <c r="D447" s="33"/>
      <c r="E447" s="33"/>
      <c r="F447" s="33"/>
      <c r="G447" s="33"/>
      <c r="H447" s="33"/>
      <c r="I447" s="33"/>
      <c r="J447" s="33"/>
      <c r="K447" s="33"/>
      <c r="L447" s="33"/>
      <c r="M447" s="35"/>
      <c r="N447" s="35"/>
      <c r="O447" s="36"/>
      <c r="P447" s="37"/>
      <c r="Q447" s="38"/>
      <c r="R447" s="39"/>
      <c r="S447" s="40"/>
      <c r="T447" s="41"/>
      <c r="U447" s="42"/>
      <c r="V447" s="43"/>
      <c r="W447" s="33"/>
      <c r="X447" s="33"/>
      <c r="Y447" s="33"/>
      <c r="Z447" s="33"/>
    </row>
    <row r="448" customFormat="false" ht="15.75" hidden="false" customHeight="true" outlineLevel="0" collapsed="false">
      <c r="A448" s="33"/>
      <c r="B448" s="33"/>
      <c r="C448" s="33"/>
      <c r="D448" s="33"/>
      <c r="E448" s="33"/>
      <c r="F448" s="33"/>
      <c r="G448" s="33"/>
      <c r="H448" s="33"/>
      <c r="I448" s="33"/>
      <c r="J448" s="33"/>
      <c r="K448" s="33"/>
      <c r="L448" s="33"/>
      <c r="M448" s="35"/>
      <c r="N448" s="35"/>
      <c r="O448" s="36"/>
      <c r="P448" s="37"/>
      <c r="Q448" s="38"/>
      <c r="R448" s="39"/>
      <c r="S448" s="40"/>
      <c r="T448" s="41"/>
      <c r="U448" s="42"/>
      <c r="V448" s="43"/>
      <c r="W448" s="33"/>
      <c r="X448" s="33"/>
      <c r="Y448" s="33"/>
      <c r="Z448" s="33"/>
    </row>
    <row r="449" customFormat="false" ht="15.75" hidden="false" customHeight="true" outlineLevel="0" collapsed="false">
      <c r="A449" s="33"/>
      <c r="B449" s="33"/>
      <c r="C449" s="33"/>
      <c r="D449" s="33"/>
      <c r="E449" s="33"/>
      <c r="F449" s="33"/>
      <c r="G449" s="33"/>
      <c r="H449" s="33"/>
      <c r="I449" s="33"/>
      <c r="J449" s="33"/>
      <c r="K449" s="33"/>
      <c r="L449" s="33"/>
      <c r="M449" s="35"/>
      <c r="N449" s="35"/>
      <c r="O449" s="36"/>
      <c r="P449" s="37"/>
      <c r="Q449" s="38"/>
      <c r="R449" s="39"/>
      <c r="S449" s="40"/>
      <c r="T449" s="41"/>
      <c r="U449" s="42"/>
      <c r="V449" s="43"/>
      <c r="W449" s="33"/>
      <c r="X449" s="33"/>
      <c r="Y449" s="33"/>
      <c r="Z449" s="33"/>
    </row>
    <row r="450" customFormat="false" ht="15.75" hidden="false" customHeight="true" outlineLevel="0" collapsed="false">
      <c r="A450" s="33"/>
      <c r="B450" s="33"/>
      <c r="C450" s="33"/>
      <c r="D450" s="33"/>
      <c r="E450" s="33"/>
      <c r="F450" s="33"/>
      <c r="G450" s="33"/>
      <c r="H450" s="33"/>
      <c r="I450" s="33"/>
      <c r="J450" s="33"/>
      <c r="K450" s="33"/>
      <c r="L450" s="33"/>
      <c r="M450" s="35"/>
      <c r="N450" s="35"/>
      <c r="O450" s="36"/>
      <c r="P450" s="37"/>
      <c r="Q450" s="38"/>
      <c r="R450" s="39"/>
      <c r="S450" s="40"/>
      <c r="T450" s="41"/>
      <c r="U450" s="42"/>
      <c r="V450" s="43"/>
      <c r="W450" s="33"/>
      <c r="X450" s="33"/>
      <c r="Y450" s="33"/>
      <c r="Z450" s="33"/>
    </row>
    <row r="451" customFormat="false" ht="15.75" hidden="false" customHeight="true" outlineLevel="0" collapsed="false">
      <c r="A451" s="33"/>
      <c r="B451" s="33"/>
      <c r="C451" s="33"/>
      <c r="D451" s="33"/>
      <c r="E451" s="33"/>
      <c r="F451" s="33"/>
      <c r="G451" s="33"/>
      <c r="H451" s="33"/>
      <c r="I451" s="33"/>
      <c r="J451" s="33"/>
      <c r="K451" s="33"/>
      <c r="L451" s="33"/>
      <c r="M451" s="35"/>
      <c r="N451" s="35"/>
      <c r="O451" s="36"/>
      <c r="P451" s="37"/>
      <c r="Q451" s="38"/>
      <c r="R451" s="39"/>
      <c r="S451" s="40"/>
      <c r="T451" s="41"/>
      <c r="U451" s="42"/>
      <c r="V451" s="43"/>
      <c r="W451" s="33"/>
      <c r="X451" s="33"/>
      <c r="Y451" s="33"/>
      <c r="Z451" s="33"/>
    </row>
    <row r="452" customFormat="false" ht="15.75" hidden="false" customHeight="true" outlineLevel="0" collapsed="false">
      <c r="A452" s="33"/>
      <c r="B452" s="33"/>
      <c r="C452" s="33"/>
      <c r="D452" s="33"/>
      <c r="E452" s="33"/>
      <c r="F452" s="33"/>
      <c r="G452" s="33"/>
      <c r="H452" s="33"/>
      <c r="I452" s="33"/>
      <c r="J452" s="33"/>
      <c r="K452" s="33"/>
      <c r="L452" s="33"/>
      <c r="M452" s="35"/>
      <c r="N452" s="35"/>
      <c r="O452" s="36"/>
      <c r="P452" s="37"/>
      <c r="Q452" s="38"/>
      <c r="R452" s="39"/>
      <c r="S452" s="40"/>
      <c r="T452" s="41"/>
      <c r="U452" s="42"/>
      <c r="V452" s="43"/>
      <c r="W452" s="33"/>
      <c r="X452" s="33"/>
      <c r="Y452" s="33"/>
      <c r="Z452" s="33"/>
    </row>
    <row r="453" customFormat="false" ht="15.75" hidden="false" customHeight="true" outlineLevel="0" collapsed="false">
      <c r="A453" s="33"/>
      <c r="B453" s="33"/>
      <c r="C453" s="33"/>
      <c r="D453" s="33"/>
      <c r="E453" s="33"/>
      <c r="F453" s="33"/>
      <c r="G453" s="33"/>
      <c r="H453" s="33"/>
      <c r="I453" s="33"/>
      <c r="J453" s="33"/>
      <c r="K453" s="33"/>
      <c r="L453" s="33"/>
      <c r="M453" s="35"/>
      <c r="N453" s="35"/>
      <c r="O453" s="36"/>
      <c r="P453" s="37"/>
      <c r="Q453" s="38"/>
      <c r="R453" s="39"/>
      <c r="S453" s="40"/>
      <c r="T453" s="41"/>
      <c r="U453" s="42"/>
      <c r="V453" s="43"/>
      <c r="W453" s="33"/>
      <c r="X453" s="33"/>
      <c r="Y453" s="33"/>
      <c r="Z453" s="33"/>
    </row>
    <row r="454" customFormat="false" ht="15.75" hidden="false" customHeight="true" outlineLevel="0" collapsed="false">
      <c r="A454" s="33"/>
      <c r="B454" s="33"/>
      <c r="C454" s="33"/>
      <c r="D454" s="33"/>
      <c r="E454" s="33"/>
      <c r="F454" s="33"/>
      <c r="G454" s="33"/>
      <c r="H454" s="33"/>
      <c r="I454" s="33"/>
      <c r="J454" s="33"/>
      <c r="K454" s="33"/>
      <c r="L454" s="33"/>
      <c r="M454" s="35"/>
      <c r="N454" s="35"/>
      <c r="O454" s="36"/>
      <c r="P454" s="37"/>
      <c r="Q454" s="38"/>
      <c r="R454" s="39"/>
      <c r="S454" s="40"/>
      <c r="T454" s="41"/>
      <c r="U454" s="42"/>
      <c r="V454" s="43"/>
      <c r="W454" s="33"/>
      <c r="X454" s="33"/>
      <c r="Y454" s="33"/>
      <c r="Z454" s="33"/>
    </row>
    <row r="455" customFormat="false" ht="15.75" hidden="false" customHeight="true" outlineLevel="0" collapsed="false">
      <c r="A455" s="33"/>
      <c r="B455" s="33"/>
      <c r="C455" s="33"/>
      <c r="D455" s="33"/>
      <c r="E455" s="33"/>
      <c r="F455" s="33"/>
      <c r="G455" s="33"/>
      <c r="H455" s="33"/>
      <c r="I455" s="33"/>
      <c r="J455" s="33"/>
      <c r="K455" s="33"/>
      <c r="L455" s="33"/>
      <c r="M455" s="35"/>
      <c r="N455" s="35"/>
      <c r="O455" s="36"/>
      <c r="P455" s="37"/>
      <c r="Q455" s="38"/>
      <c r="R455" s="39"/>
      <c r="S455" s="40"/>
      <c r="T455" s="41"/>
      <c r="U455" s="42"/>
      <c r="V455" s="43"/>
      <c r="W455" s="33"/>
      <c r="X455" s="33"/>
      <c r="Y455" s="33"/>
      <c r="Z455" s="33"/>
    </row>
    <row r="456" customFormat="false" ht="15.75" hidden="false" customHeight="true" outlineLevel="0" collapsed="false">
      <c r="A456" s="33"/>
      <c r="B456" s="33"/>
      <c r="C456" s="33"/>
      <c r="D456" s="33"/>
      <c r="E456" s="33"/>
      <c r="F456" s="33"/>
      <c r="G456" s="33"/>
      <c r="H456" s="33"/>
      <c r="I456" s="33"/>
      <c r="J456" s="33"/>
      <c r="K456" s="33"/>
      <c r="L456" s="33"/>
      <c r="M456" s="35"/>
      <c r="N456" s="35"/>
      <c r="O456" s="36"/>
      <c r="P456" s="37"/>
      <c r="Q456" s="38"/>
      <c r="R456" s="39"/>
      <c r="S456" s="40"/>
      <c r="T456" s="41"/>
      <c r="U456" s="42"/>
      <c r="V456" s="43"/>
      <c r="W456" s="33"/>
      <c r="X456" s="33"/>
      <c r="Y456" s="33"/>
      <c r="Z456" s="33"/>
    </row>
    <row r="457" customFormat="false" ht="15.75" hidden="false" customHeight="true" outlineLevel="0" collapsed="false">
      <c r="A457" s="33"/>
      <c r="B457" s="33"/>
      <c r="C457" s="33"/>
      <c r="D457" s="33"/>
      <c r="E457" s="33"/>
      <c r="F457" s="33"/>
      <c r="G457" s="33"/>
      <c r="H457" s="33"/>
      <c r="I457" s="33"/>
      <c r="J457" s="33"/>
      <c r="K457" s="33"/>
      <c r="L457" s="33"/>
      <c r="M457" s="35"/>
      <c r="N457" s="35"/>
      <c r="O457" s="36"/>
      <c r="P457" s="37"/>
      <c r="Q457" s="38"/>
      <c r="R457" s="39"/>
      <c r="S457" s="40"/>
      <c r="T457" s="41"/>
      <c r="U457" s="42"/>
      <c r="V457" s="43"/>
      <c r="W457" s="33"/>
      <c r="X457" s="33"/>
      <c r="Y457" s="33"/>
      <c r="Z457" s="33"/>
    </row>
    <row r="458" customFormat="false" ht="15.75" hidden="false" customHeight="true" outlineLevel="0" collapsed="false">
      <c r="A458" s="33"/>
      <c r="B458" s="33"/>
      <c r="C458" s="33"/>
      <c r="D458" s="33"/>
      <c r="E458" s="33"/>
      <c r="F458" s="33"/>
      <c r="G458" s="33"/>
      <c r="H458" s="33"/>
      <c r="I458" s="33"/>
      <c r="J458" s="33"/>
      <c r="K458" s="33"/>
      <c r="L458" s="33"/>
      <c r="M458" s="35"/>
      <c r="N458" s="35"/>
      <c r="O458" s="36"/>
      <c r="P458" s="37"/>
      <c r="Q458" s="38"/>
      <c r="R458" s="39"/>
      <c r="S458" s="40"/>
      <c r="T458" s="41"/>
      <c r="U458" s="42"/>
      <c r="V458" s="43"/>
      <c r="W458" s="33"/>
      <c r="X458" s="33"/>
      <c r="Y458" s="33"/>
      <c r="Z458" s="33"/>
    </row>
    <row r="459" customFormat="false" ht="15.75" hidden="false" customHeight="true" outlineLevel="0" collapsed="false">
      <c r="A459" s="33"/>
      <c r="B459" s="33"/>
      <c r="C459" s="33"/>
      <c r="D459" s="33"/>
      <c r="E459" s="33"/>
      <c r="F459" s="33"/>
      <c r="G459" s="33"/>
      <c r="H459" s="33"/>
      <c r="I459" s="33"/>
      <c r="J459" s="33"/>
      <c r="K459" s="33"/>
      <c r="L459" s="33"/>
      <c r="M459" s="35"/>
      <c r="N459" s="35"/>
      <c r="O459" s="36"/>
      <c r="P459" s="37"/>
      <c r="Q459" s="38"/>
      <c r="R459" s="39"/>
      <c r="S459" s="40"/>
      <c r="T459" s="41"/>
      <c r="U459" s="42"/>
      <c r="V459" s="43"/>
      <c r="W459" s="33"/>
      <c r="X459" s="33"/>
      <c r="Y459" s="33"/>
      <c r="Z459" s="33"/>
    </row>
    <row r="460" customFormat="false" ht="15.75" hidden="false" customHeight="true" outlineLevel="0" collapsed="false">
      <c r="A460" s="33"/>
      <c r="B460" s="33"/>
      <c r="C460" s="33"/>
      <c r="D460" s="33"/>
      <c r="E460" s="33"/>
      <c r="F460" s="33"/>
      <c r="G460" s="33"/>
      <c r="H460" s="33"/>
      <c r="I460" s="33"/>
      <c r="J460" s="33"/>
      <c r="K460" s="33"/>
      <c r="L460" s="33"/>
      <c r="M460" s="35"/>
      <c r="N460" s="35"/>
      <c r="O460" s="36"/>
      <c r="P460" s="37"/>
      <c r="Q460" s="38"/>
      <c r="R460" s="39"/>
      <c r="S460" s="40"/>
      <c r="T460" s="41"/>
      <c r="U460" s="42"/>
      <c r="V460" s="43"/>
      <c r="W460" s="33"/>
      <c r="X460" s="33"/>
      <c r="Y460" s="33"/>
      <c r="Z460" s="33"/>
    </row>
    <row r="461" customFormat="false" ht="15.75" hidden="false" customHeight="true" outlineLevel="0" collapsed="false">
      <c r="A461" s="33"/>
      <c r="B461" s="33"/>
      <c r="C461" s="33"/>
      <c r="D461" s="33"/>
      <c r="E461" s="33"/>
      <c r="F461" s="33"/>
      <c r="G461" s="33"/>
      <c r="H461" s="33"/>
      <c r="I461" s="33"/>
      <c r="J461" s="33"/>
      <c r="K461" s="33"/>
      <c r="L461" s="33"/>
      <c r="M461" s="35"/>
      <c r="N461" s="35"/>
      <c r="O461" s="36"/>
      <c r="P461" s="37"/>
      <c r="Q461" s="38"/>
      <c r="R461" s="39"/>
      <c r="S461" s="40"/>
      <c r="T461" s="41"/>
      <c r="U461" s="42"/>
      <c r="V461" s="43"/>
      <c r="W461" s="33"/>
      <c r="X461" s="33"/>
      <c r="Y461" s="33"/>
      <c r="Z461" s="33"/>
    </row>
    <row r="462" customFormat="false" ht="15.75" hidden="false" customHeight="true" outlineLevel="0" collapsed="false">
      <c r="A462" s="33"/>
      <c r="B462" s="33"/>
      <c r="C462" s="33"/>
      <c r="D462" s="33"/>
      <c r="E462" s="33"/>
      <c r="F462" s="33"/>
      <c r="G462" s="33"/>
      <c r="H462" s="33"/>
      <c r="I462" s="33"/>
      <c r="J462" s="33"/>
      <c r="K462" s="33"/>
      <c r="L462" s="33"/>
      <c r="M462" s="35"/>
      <c r="N462" s="35"/>
      <c r="O462" s="36"/>
      <c r="P462" s="37"/>
      <c r="Q462" s="38"/>
      <c r="R462" s="39"/>
      <c r="S462" s="40"/>
      <c r="T462" s="41"/>
      <c r="U462" s="42"/>
      <c r="V462" s="43"/>
      <c r="W462" s="33"/>
      <c r="X462" s="33"/>
      <c r="Y462" s="33"/>
      <c r="Z462" s="33"/>
    </row>
    <row r="463" customFormat="false" ht="15.75" hidden="false" customHeight="true" outlineLevel="0" collapsed="false">
      <c r="A463" s="33"/>
      <c r="B463" s="33"/>
      <c r="C463" s="33"/>
      <c r="D463" s="33"/>
      <c r="E463" s="33"/>
      <c r="F463" s="33"/>
      <c r="G463" s="33"/>
      <c r="H463" s="33"/>
      <c r="I463" s="33"/>
      <c r="J463" s="33"/>
      <c r="K463" s="33"/>
      <c r="L463" s="33"/>
      <c r="M463" s="35"/>
      <c r="N463" s="35"/>
      <c r="O463" s="36"/>
      <c r="P463" s="37"/>
      <c r="Q463" s="38"/>
      <c r="R463" s="39"/>
      <c r="S463" s="40"/>
      <c r="T463" s="41"/>
      <c r="U463" s="42"/>
      <c r="V463" s="43"/>
      <c r="W463" s="33"/>
      <c r="X463" s="33"/>
      <c r="Y463" s="33"/>
      <c r="Z463" s="33"/>
    </row>
    <row r="464" customFormat="false" ht="15.75" hidden="false" customHeight="true" outlineLevel="0" collapsed="false">
      <c r="A464" s="33"/>
      <c r="B464" s="33"/>
      <c r="C464" s="33"/>
      <c r="D464" s="33"/>
      <c r="E464" s="33"/>
      <c r="F464" s="33"/>
      <c r="G464" s="33"/>
      <c r="H464" s="33"/>
      <c r="I464" s="33"/>
      <c r="J464" s="33"/>
      <c r="K464" s="33"/>
      <c r="L464" s="33"/>
      <c r="M464" s="35"/>
      <c r="N464" s="35"/>
      <c r="O464" s="36"/>
      <c r="P464" s="37"/>
      <c r="Q464" s="38"/>
      <c r="R464" s="39"/>
      <c r="S464" s="40"/>
      <c r="T464" s="41"/>
      <c r="U464" s="42"/>
      <c r="V464" s="43"/>
      <c r="W464" s="33"/>
      <c r="X464" s="33"/>
      <c r="Y464" s="33"/>
      <c r="Z464" s="33"/>
    </row>
    <row r="465" customFormat="false" ht="15.75" hidden="false" customHeight="true" outlineLevel="0" collapsed="false">
      <c r="A465" s="33"/>
      <c r="B465" s="33"/>
      <c r="C465" s="33"/>
      <c r="D465" s="33"/>
      <c r="E465" s="33"/>
      <c r="F465" s="33"/>
      <c r="G465" s="33"/>
      <c r="H465" s="33"/>
      <c r="I465" s="33"/>
      <c r="J465" s="33"/>
      <c r="K465" s="33"/>
      <c r="L465" s="33"/>
      <c r="M465" s="35"/>
      <c r="N465" s="35"/>
      <c r="O465" s="36"/>
      <c r="P465" s="37"/>
      <c r="Q465" s="38"/>
      <c r="R465" s="39"/>
      <c r="S465" s="40"/>
      <c r="T465" s="41"/>
      <c r="U465" s="42"/>
      <c r="V465" s="43"/>
      <c r="W465" s="33"/>
      <c r="X465" s="33"/>
      <c r="Y465" s="33"/>
      <c r="Z465" s="33"/>
    </row>
    <row r="466" customFormat="false" ht="15.75" hidden="false" customHeight="true" outlineLevel="0" collapsed="false">
      <c r="A466" s="33"/>
      <c r="B466" s="33"/>
      <c r="C466" s="33"/>
      <c r="D466" s="33"/>
      <c r="E466" s="33"/>
      <c r="F466" s="33"/>
      <c r="G466" s="33"/>
      <c r="H466" s="33"/>
      <c r="I466" s="33"/>
      <c r="J466" s="33"/>
      <c r="K466" s="33"/>
      <c r="L466" s="33"/>
      <c r="M466" s="35"/>
      <c r="N466" s="35"/>
      <c r="O466" s="36"/>
      <c r="P466" s="37"/>
      <c r="Q466" s="38"/>
      <c r="R466" s="39"/>
      <c r="S466" s="40"/>
      <c r="T466" s="41"/>
      <c r="U466" s="42"/>
      <c r="V466" s="43"/>
      <c r="W466" s="33"/>
      <c r="X466" s="33"/>
      <c r="Y466" s="33"/>
      <c r="Z466" s="33"/>
    </row>
    <row r="467" customFormat="false" ht="15.75" hidden="false" customHeight="true" outlineLevel="0" collapsed="false">
      <c r="A467" s="33"/>
      <c r="B467" s="33"/>
      <c r="C467" s="33"/>
      <c r="D467" s="33"/>
      <c r="E467" s="33"/>
      <c r="F467" s="33"/>
      <c r="G467" s="33"/>
      <c r="H467" s="33"/>
      <c r="I467" s="33"/>
      <c r="J467" s="33"/>
      <c r="K467" s="33"/>
      <c r="L467" s="33"/>
      <c r="M467" s="35"/>
      <c r="N467" s="35"/>
      <c r="O467" s="36"/>
      <c r="P467" s="37"/>
      <c r="Q467" s="38"/>
      <c r="R467" s="39"/>
      <c r="S467" s="40"/>
      <c r="T467" s="41"/>
      <c r="U467" s="42"/>
      <c r="V467" s="43"/>
      <c r="W467" s="33"/>
      <c r="X467" s="33"/>
      <c r="Y467" s="33"/>
      <c r="Z467" s="33"/>
    </row>
    <row r="468" customFormat="false" ht="15.75" hidden="false" customHeight="true" outlineLevel="0" collapsed="false">
      <c r="A468" s="33"/>
      <c r="B468" s="33"/>
      <c r="C468" s="33"/>
      <c r="D468" s="33"/>
      <c r="E468" s="33"/>
      <c r="F468" s="33"/>
      <c r="G468" s="33"/>
      <c r="H468" s="33"/>
      <c r="I468" s="33"/>
      <c r="J468" s="33"/>
      <c r="K468" s="33"/>
      <c r="L468" s="33"/>
      <c r="M468" s="35"/>
      <c r="N468" s="35"/>
      <c r="O468" s="36"/>
      <c r="P468" s="37"/>
      <c r="Q468" s="38"/>
      <c r="R468" s="39"/>
      <c r="S468" s="40"/>
      <c r="T468" s="41"/>
      <c r="U468" s="42"/>
      <c r="V468" s="43"/>
      <c r="W468" s="33"/>
      <c r="X468" s="33"/>
      <c r="Y468" s="33"/>
      <c r="Z468" s="33"/>
    </row>
    <row r="469" customFormat="false" ht="15.75" hidden="false" customHeight="true" outlineLevel="0" collapsed="false">
      <c r="A469" s="33"/>
      <c r="B469" s="33"/>
      <c r="C469" s="33"/>
      <c r="D469" s="33"/>
      <c r="E469" s="33"/>
      <c r="F469" s="33"/>
      <c r="G469" s="33"/>
      <c r="H469" s="33"/>
      <c r="I469" s="33"/>
      <c r="J469" s="33"/>
      <c r="K469" s="33"/>
      <c r="L469" s="33"/>
      <c r="M469" s="35"/>
      <c r="N469" s="35"/>
      <c r="O469" s="36"/>
      <c r="P469" s="37"/>
      <c r="Q469" s="38"/>
      <c r="R469" s="39"/>
      <c r="S469" s="40"/>
      <c r="T469" s="41"/>
      <c r="U469" s="42"/>
      <c r="V469" s="43"/>
      <c r="W469" s="33"/>
      <c r="X469" s="33"/>
      <c r="Y469" s="33"/>
      <c r="Z469" s="33"/>
    </row>
    <row r="470" customFormat="false" ht="15.75" hidden="false" customHeight="true" outlineLevel="0" collapsed="false">
      <c r="A470" s="33"/>
      <c r="B470" s="33"/>
      <c r="C470" s="33"/>
      <c r="D470" s="33"/>
      <c r="E470" s="33"/>
      <c r="F470" s="33"/>
      <c r="G470" s="33"/>
      <c r="H470" s="33"/>
      <c r="I470" s="33"/>
      <c r="J470" s="33"/>
      <c r="K470" s="33"/>
      <c r="L470" s="33"/>
      <c r="M470" s="35"/>
      <c r="N470" s="35"/>
      <c r="O470" s="36"/>
      <c r="P470" s="37"/>
      <c r="Q470" s="38"/>
      <c r="R470" s="39"/>
      <c r="S470" s="40"/>
      <c r="T470" s="41"/>
      <c r="U470" s="42"/>
      <c r="V470" s="43"/>
      <c r="W470" s="33"/>
      <c r="X470" s="33"/>
      <c r="Y470" s="33"/>
      <c r="Z470" s="33"/>
    </row>
    <row r="471" customFormat="false" ht="15.75" hidden="false" customHeight="true" outlineLevel="0" collapsed="false">
      <c r="A471" s="33"/>
      <c r="B471" s="33"/>
      <c r="C471" s="33"/>
      <c r="D471" s="33"/>
      <c r="E471" s="33"/>
      <c r="F471" s="33"/>
      <c r="G471" s="33"/>
      <c r="H471" s="33"/>
      <c r="I471" s="33"/>
      <c r="J471" s="33"/>
      <c r="K471" s="33"/>
      <c r="L471" s="33"/>
      <c r="M471" s="35"/>
      <c r="N471" s="35"/>
      <c r="O471" s="36"/>
      <c r="P471" s="37"/>
      <c r="Q471" s="38"/>
      <c r="R471" s="39"/>
      <c r="S471" s="40"/>
      <c r="T471" s="41"/>
      <c r="U471" s="42"/>
      <c r="V471" s="43"/>
      <c r="W471" s="33"/>
      <c r="X471" s="33"/>
      <c r="Y471" s="33"/>
      <c r="Z471" s="33"/>
    </row>
    <row r="472" customFormat="false" ht="15.75" hidden="false" customHeight="true" outlineLevel="0" collapsed="false">
      <c r="A472" s="33"/>
      <c r="B472" s="33"/>
      <c r="C472" s="33"/>
      <c r="D472" s="33"/>
      <c r="E472" s="33"/>
      <c r="F472" s="33"/>
      <c r="G472" s="33"/>
      <c r="H472" s="33"/>
      <c r="I472" s="33"/>
      <c r="J472" s="33"/>
      <c r="K472" s="33"/>
      <c r="L472" s="33"/>
      <c r="M472" s="35"/>
      <c r="N472" s="35"/>
      <c r="O472" s="36"/>
      <c r="P472" s="37"/>
      <c r="Q472" s="38"/>
      <c r="R472" s="39"/>
      <c r="S472" s="40"/>
      <c r="T472" s="41"/>
      <c r="U472" s="42"/>
      <c r="V472" s="43"/>
      <c r="W472" s="33"/>
      <c r="X472" s="33"/>
      <c r="Y472" s="33"/>
      <c r="Z472" s="33"/>
    </row>
    <row r="473" customFormat="false" ht="15.75" hidden="false" customHeight="true" outlineLevel="0" collapsed="false">
      <c r="A473" s="33"/>
      <c r="B473" s="33"/>
      <c r="C473" s="33"/>
      <c r="D473" s="33"/>
      <c r="E473" s="33"/>
      <c r="F473" s="33"/>
      <c r="G473" s="33"/>
      <c r="H473" s="33"/>
      <c r="I473" s="33"/>
      <c r="J473" s="33"/>
      <c r="K473" s="33"/>
      <c r="L473" s="33"/>
      <c r="M473" s="35"/>
      <c r="N473" s="35"/>
      <c r="O473" s="36"/>
      <c r="P473" s="37"/>
      <c r="Q473" s="38"/>
      <c r="R473" s="39"/>
      <c r="S473" s="40"/>
      <c r="T473" s="41"/>
      <c r="U473" s="42"/>
      <c r="V473" s="43"/>
      <c r="W473" s="33"/>
      <c r="X473" s="33"/>
      <c r="Y473" s="33"/>
      <c r="Z473" s="33"/>
    </row>
    <row r="474" customFormat="false" ht="15.75" hidden="false" customHeight="true" outlineLevel="0" collapsed="false">
      <c r="A474" s="33"/>
      <c r="B474" s="33"/>
      <c r="C474" s="33"/>
      <c r="D474" s="33"/>
      <c r="E474" s="33"/>
      <c r="F474" s="33"/>
      <c r="G474" s="33"/>
      <c r="H474" s="33"/>
      <c r="I474" s="33"/>
      <c r="J474" s="33"/>
      <c r="K474" s="33"/>
      <c r="L474" s="33"/>
      <c r="M474" s="35"/>
      <c r="N474" s="35"/>
      <c r="O474" s="36"/>
      <c r="P474" s="37"/>
      <c r="Q474" s="38"/>
      <c r="R474" s="39"/>
      <c r="S474" s="40"/>
      <c r="T474" s="41"/>
      <c r="U474" s="42"/>
      <c r="V474" s="43"/>
      <c r="W474" s="33"/>
      <c r="X474" s="33"/>
      <c r="Y474" s="33"/>
      <c r="Z474" s="33"/>
    </row>
    <row r="475" customFormat="false" ht="15.75" hidden="false" customHeight="true" outlineLevel="0" collapsed="false">
      <c r="A475" s="33"/>
      <c r="B475" s="33"/>
      <c r="C475" s="33"/>
      <c r="D475" s="33"/>
      <c r="E475" s="33"/>
      <c r="F475" s="33"/>
      <c r="G475" s="33"/>
      <c r="H475" s="33"/>
      <c r="I475" s="33"/>
      <c r="J475" s="33"/>
      <c r="K475" s="33"/>
      <c r="L475" s="33"/>
      <c r="M475" s="35"/>
      <c r="N475" s="35"/>
      <c r="O475" s="36"/>
      <c r="P475" s="37"/>
      <c r="Q475" s="38"/>
      <c r="R475" s="39"/>
      <c r="S475" s="40"/>
      <c r="T475" s="41"/>
      <c r="U475" s="42"/>
      <c r="V475" s="43"/>
      <c r="W475" s="33"/>
      <c r="X475" s="33"/>
      <c r="Y475" s="33"/>
      <c r="Z475" s="33"/>
    </row>
    <row r="476" customFormat="false" ht="15.75" hidden="false" customHeight="true" outlineLevel="0" collapsed="false">
      <c r="A476" s="33"/>
      <c r="B476" s="33"/>
      <c r="C476" s="33"/>
      <c r="D476" s="33"/>
      <c r="E476" s="33"/>
      <c r="F476" s="33"/>
      <c r="G476" s="33"/>
      <c r="H476" s="33"/>
      <c r="I476" s="33"/>
      <c r="J476" s="33"/>
      <c r="K476" s="33"/>
      <c r="L476" s="33"/>
      <c r="M476" s="35"/>
      <c r="N476" s="35"/>
      <c r="O476" s="36"/>
      <c r="P476" s="37"/>
      <c r="Q476" s="38"/>
      <c r="R476" s="39"/>
      <c r="S476" s="40"/>
      <c r="T476" s="41"/>
      <c r="U476" s="42"/>
      <c r="V476" s="43"/>
      <c r="W476" s="33"/>
      <c r="X476" s="33"/>
      <c r="Y476" s="33"/>
      <c r="Z476" s="33"/>
    </row>
    <row r="477" customFormat="false" ht="15.75" hidden="false" customHeight="true" outlineLevel="0" collapsed="false">
      <c r="A477" s="33"/>
      <c r="B477" s="33"/>
      <c r="C477" s="33"/>
      <c r="D477" s="33"/>
      <c r="E477" s="33"/>
      <c r="F477" s="33"/>
      <c r="G477" s="33"/>
      <c r="H477" s="33"/>
      <c r="I477" s="33"/>
      <c r="J477" s="33"/>
      <c r="K477" s="33"/>
      <c r="L477" s="33"/>
      <c r="M477" s="35"/>
      <c r="N477" s="35"/>
      <c r="O477" s="36"/>
      <c r="P477" s="37"/>
      <c r="Q477" s="38"/>
      <c r="R477" s="39"/>
      <c r="S477" s="40"/>
      <c r="T477" s="41"/>
      <c r="U477" s="42"/>
      <c r="V477" s="43"/>
      <c r="W477" s="33"/>
      <c r="X477" s="33"/>
      <c r="Y477" s="33"/>
      <c r="Z477" s="33"/>
    </row>
    <row r="478" customFormat="false" ht="15.75" hidden="false" customHeight="true" outlineLevel="0" collapsed="false">
      <c r="A478" s="33"/>
      <c r="B478" s="33"/>
      <c r="C478" s="33"/>
      <c r="D478" s="33"/>
      <c r="E478" s="33"/>
      <c r="F478" s="33"/>
      <c r="G478" s="33"/>
      <c r="H478" s="33"/>
      <c r="I478" s="33"/>
      <c r="J478" s="33"/>
      <c r="K478" s="33"/>
      <c r="L478" s="33"/>
      <c r="M478" s="35"/>
      <c r="N478" s="35"/>
      <c r="O478" s="36"/>
      <c r="P478" s="37"/>
      <c r="Q478" s="38"/>
      <c r="R478" s="39"/>
      <c r="S478" s="40"/>
      <c r="T478" s="41"/>
      <c r="U478" s="42"/>
      <c r="V478" s="43"/>
      <c r="W478" s="33"/>
      <c r="X478" s="33"/>
      <c r="Y478" s="33"/>
      <c r="Z478" s="33"/>
    </row>
    <row r="479" customFormat="false" ht="15.75" hidden="false" customHeight="true" outlineLevel="0" collapsed="false">
      <c r="A479" s="33"/>
      <c r="B479" s="33"/>
      <c r="C479" s="33"/>
      <c r="D479" s="33"/>
      <c r="E479" s="33"/>
      <c r="F479" s="33"/>
      <c r="G479" s="33"/>
      <c r="H479" s="33"/>
      <c r="I479" s="33"/>
      <c r="J479" s="33"/>
      <c r="K479" s="33"/>
      <c r="L479" s="33"/>
      <c r="M479" s="35"/>
      <c r="N479" s="35"/>
      <c r="O479" s="36"/>
      <c r="P479" s="37"/>
      <c r="Q479" s="38"/>
      <c r="R479" s="39"/>
      <c r="S479" s="40"/>
      <c r="T479" s="41"/>
      <c r="U479" s="42"/>
      <c r="V479" s="43"/>
      <c r="W479" s="33"/>
      <c r="X479" s="33"/>
      <c r="Y479" s="33"/>
      <c r="Z479" s="33"/>
    </row>
    <row r="480" customFormat="false" ht="15.75" hidden="false" customHeight="true" outlineLevel="0" collapsed="false">
      <c r="A480" s="33"/>
      <c r="B480" s="33"/>
      <c r="C480" s="33"/>
      <c r="D480" s="33"/>
      <c r="E480" s="33"/>
      <c r="F480" s="33"/>
      <c r="G480" s="33"/>
      <c r="H480" s="33"/>
      <c r="I480" s="33"/>
      <c r="J480" s="33"/>
      <c r="K480" s="33"/>
      <c r="L480" s="33"/>
      <c r="M480" s="35"/>
      <c r="N480" s="35"/>
      <c r="O480" s="36"/>
      <c r="P480" s="37"/>
      <c r="Q480" s="38"/>
      <c r="R480" s="39"/>
      <c r="S480" s="40"/>
      <c r="T480" s="41"/>
      <c r="U480" s="42"/>
      <c r="V480" s="43"/>
      <c r="W480" s="33"/>
      <c r="X480" s="33"/>
      <c r="Y480" s="33"/>
      <c r="Z480" s="33"/>
    </row>
    <row r="481" customFormat="false" ht="15.75" hidden="false" customHeight="true" outlineLevel="0" collapsed="false">
      <c r="A481" s="33"/>
      <c r="B481" s="33"/>
      <c r="C481" s="33"/>
      <c r="D481" s="33"/>
      <c r="E481" s="33"/>
      <c r="F481" s="33"/>
      <c r="G481" s="33"/>
      <c r="H481" s="33"/>
      <c r="I481" s="33"/>
      <c r="J481" s="33"/>
      <c r="K481" s="33"/>
      <c r="L481" s="33"/>
      <c r="M481" s="35"/>
      <c r="N481" s="35"/>
      <c r="O481" s="36"/>
      <c r="P481" s="37"/>
      <c r="Q481" s="38"/>
      <c r="R481" s="39"/>
      <c r="S481" s="40"/>
      <c r="T481" s="41"/>
      <c r="U481" s="42"/>
      <c r="V481" s="43"/>
      <c r="W481" s="33"/>
      <c r="X481" s="33"/>
      <c r="Y481" s="33"/>
      <c r="Z481" s="33"/>
    </row>
    <row r="482" customFormat="false" ht="15.75" hidden="false" customHeight="true" outlineLevel="0" collapsed="false">
      <c r="A482" s="33"/>
      <c r="B482" s="33"/>
      <c r="C482" s="33"/>
      <c r="D482" s="33"/>
      <c r="E482" s="33"/>
      <c r="F482" s="33"/>
      <c r="G482" s="33"/>
      <c r="H482" s="33"/>
      <c r="I482" s="33"/>
      <c r="J482" s="33"/>
      <c r="K482" s="33"/>
      <c r="L482" s="33"/>
      <c r="M482" s="35"/>
      <c r="N482" s="35"/>
      <c r="O482" s="36"/>
      <c r="P482" s="37"/>
      <c r="Q482" s="38"/>
      <c r="R482" s="39"/>
      <c r="S482" s="40"/>
      <c r="T482" s="41"/>
      <c r="U482" s="42"/>
      <c r="V482" s="43"/>
      <c r="W482" s="33"/>
      <c r="X482" s="33"/>
      <c r="Y482" s="33"/>
      <c r="Z482" s="33"/>
    </row>
    <row r="483" customFormat="false" ht="15.75" hidden="false" customHeight="true" outlineLevel="0" collapsed="false">
      <c r="A483" s="33"/>
      <c r="B483" s="33"/>
      <c r="C483" s="33"/>
      <c r="D483" s="33"/>
      <c r="E483" s="33"/>
      <c r="F483" s="33"/>
      <c r="G483" s="33"/>
      <c r="H483" s="33"/>
      <c r="I483" s="33"/>
      <c r="J483" s="33"/>
      <c r="K483" s="33"/>
      <c r="L483" s="33"/>
      <c r="M483" s="35"/>
      <c r="N483" s="35"/>
      <c r="O483" s="36"/>
      <c r="P483" s="37"/>
      <c r="Q483" s="38"/>
      <c r="R483" s="39"/>
      <c r="S483" s="40"/>
      <c r="T483" s="41"/>
      <c r="U483" s="42"/>
      <c r="V483" s="43"/>
      <c r="W483" s="33"/>
      <c r="X483" s="33"/>
      <c r="Y483" s="33"/>
      <c r="Z483" s="33"/>
    </row>
    <row r="484" customFormat="false" ht="15.75" hidden="false" customHeight="true" outlineLevel="0" collapsed="false">
      <c r="A484" s="33"/>
      <c r="B484" s="33"/>
      <c r="C484" s="33"/>
      <c r="D484" s="33"/>
      <c r="E484" s="33"/>
      <c r="F484" s="33"/>
      <c r="G484" s="33"/>
      <c r="H484" s="33"/>
      <c r="I484" s="33"/>
      <c r="J484" s="33"/>
      <c r="K484" s="33"/>
      <c r="L484" s="33"/>
      <c r="M484" s="35"/>
      <c r="N484" s="35"/>
      <c r="O484" s="36"/>
      <c r="P484" s="37"/>
      <c r="Q484" s="38"/>
      <c r="R484" s="39"/>
      <c r="S484" s="40"/>
      <c r="T484" s="41"/>
      <c r="U484" s="42"/>
      <c r="V484" s="43"/>
      <c r="W484" s="33"/>
      <c r="X484" s="33"/>
      <c r="Y484" s="33"/>
      <c r="Z484" s="33"/>
    </row>
    <row r="485" customFormat="false" ht="15.75" hidden="false" customHeight="true" outlineLevel="0" collapsed="false">
      <c r="A485" s="33"/>
      <c r="B485" s="33"/>
      <c r="C485" s="33"/>
      <c r="D485" s="33"/>
      <c r="E485" s="33"/>
      <c r="F485" s="33"/>
      <c r="G485" s="33"/>
      <c r="H485" s="33"/>
      <c r="I485" s="33"/>
      <c r="J485" s="33"/>
      <c r="K485" s="33"/>
      <c r="L485" s="33"/>
      <c r="M485" s="35"/>
      <c r="N485" s="35"/>
      <c r="O485" s="36"/>
      <c r="P485" s="37"/>
      <c r="Q485" s="38"/>
      <c r="R485" s="39"/>
      <c r="S485" s="40"/>
      <c r="T485" s="41"/>
      <c r="U485" s="42"/>
      <c r="V485" s="43"/>
      <c r="W485" s="33"/>
      <c r="X485" s="33"/>
      <c r="Y485" s="33"/>
      <c r="Z485" s="33"/>
    </row>
    <row r="486" customFormat="false" ht="15.75" hidden="false" customHeight="true" outlineLevel="0" collapsed="false">
      <c r="A486" s="33"/>
      <c r="B486" s="33"/>
      <c r="C486" s="33"/>
      <c r="D486" s="33"/>
      <c r="E486" s="33"/>
      <c r="F486" s="33"/>
      <c r="G486" s="33"/>
      <c r="H486" s="33"/>
      <c r="I486" s="33"/>
      <c r="J486" s="33"/>
      <c r="K486" s="33"/>
      <c r="L486" s="33"/>
      <c r="M486" s="35"/>
      <c r="N486" s="35"/>
      <c r="O486" s="36"/>
      <c r="P486" s="37"/>
      <c r="Q486" s="38"/>
      <c r="R486" s="39"/>
      <c r="S486" s="40"/>
      <c r="T486" s="41"/>
      <c r="U486" s="42"/>
      <c r="V486" s="43"/>
      <c r="W486" s="33"/>
      <c r="X486" s="33"/>
      <c r="Y486" s="33"/>
      <c r="Z486" s="33"/>
    </row>
    <row r="487" customFormat="false" ht="15.75" hidden="false" customHeight="true" outlineLevel="0" collapsed="false">
      <c r="A487" s="33"/>
      <c r="B487" s="33"/>
      <c r="C487" s="33"/>
      <c r="D487" s="33"/>
      <c r="E487" s="33"/>
      <c r="F487" s="33"/>
      <c r="G487" s="33"/>
      <c r="H487" s="33"/>
      <c r="I487" s="33"/>
      <c r="J487" s="33"/>
      <c r="K487" s="33"/>
      <c r="L487" s="33"/>
      <c r="M487" s="35"/>
      <c r="N487" s="35"/>
      <c r="O487" s="36"/>
      <c r="P487" s="37"/>
      <c r="Q487" s="38"/>
      <c r="R487" s="39"/>
      <c r="S487" s="40"/>
      <c r="T487" s="41"/>
      <c r="U487" s="42"/>
      <c r="V487" s="43"/>
      <c r="W487" s="33"/>
      <c r="X487" s="33"/>
      <c r="Y487" s="33"/>
      <c r="Z487" s="33"/>
    </row>
    <row r="488" customFormat="false" ht="15.75" hidden="false" customHeight="true" outlineLevel="0" collapsed="false">
      <c r="A488" s="33"/>
      <c r="B488" s="33"/>
      <c r="C488" s="33"/>
      <c r="D488" s="33"/>
      <c r="E488" s="33"/>
      <c r="F488" s="33"/>
      <c r="G488" s="33"/>
      <c r="H488" s="33"/>
      <c r="I488" s="33"/>
      <c r="J488" s="33"/>
      <c r="K488" s="33"/>
      <c r="L488" s="33"/>
      <c r="M488" s="35"/>
      <c r="N488" s="35"/>
      <c r="O488" s="36"/>
      <c r="P488" s="37"/>
      <c r="Q488" s="38"/>
      <c r="R488" s="39"/>
      <c r="S488" s="40"/>
      <c r="T488" s="41"/>
      <c r="U488" s="42"/>
      <c r="V488" s="43"/>
      <c r="W488" s="33"/>
      <c r="X488" s="33"/>
      <c r="Y488" s="33"/>
      <c r="Z488" s="33"/>
    </row>
    <row r="489" customFormat="false" ht="15.75" hidden="false" customHeight="true" outlineLevel="0" collapsed="false">
      <c r="A489" s="33"/>
      <c r="B489" s="33"/>
      <c r="C489" s="33"/>
      <c r="D489" s="33"/>
      <c r="E489" s="33"/>
      <c r="F489" s="33"/>
      <c r="G489" s="33"/>
      <c r="H489" s="33"/>
      <c r="I489" s="33"/>
      <c r="J489" s="33"/>
      <c r="K489" s="33"/>
      <c r="L489" s="33"/>
      <c r="M489" s="35"/>
      <c r="N489" s="35"/>
      <c r="O489" s="36"/>
      <c r="P489" s="37"/>
      <c r="Q489" s="38"/>
      <c r="R489" s="39"/>
      <c r="S489" s="40"/>
      <c r="T489" s="41"/>
      <c r="U489" s="42"/>
      <c r="V489" s="43"/>
      <c r="W489" s="33"/>
      <c r="X489" s="33"/>
      <c r="Y489" s="33"/>
      <c r="Z489" s="33"/>
    </row>
    <row r="490" customFormat="false" ht="15.75" hidden="false" customHeight="true" outlineLevel="0" collapsed="false">
      <c r="A490" s="33"/>
      <c r="B490" s="33"/>
      <c r="C490" s="33"/>
      <c r="D490" s="33"/>
      <c r="E490" s="33"/>
      <c r="F490" s="33"/>
      <c r="G490" s="33"/>
      <c r="H490" s="33"/>
      <c r="I490" s="33"/>
      <c r="J490" s="33"/>
      <c r="K490" s="33"/>
      <c r="L490" s="33"/>
      <c r="M490" s="35"/>
      <c r="N490" s="35"/>
      <c r="O490" s="36"/>
      <c r="P490" s="37"/>
      <c r="Q490" s="38"/>
      <c r="R490" s="39"/>
      <c r="S490" s="40"/>
      <c r="T490" s="41"/>
      <c r="U490" s="42"/>
      <c r="V490" s="43"/>
      <c r="W490" s="33"/>
      <c r="X490" s="33"/>
      <c r="Y490" s="33"/>
      <c r="Z490" s="33"/>
    </row>
    <row r="491" customFormat="false" ht="15.75" hidden="false" customHeight="true" outlineLevel="0" collapsed="false">
      <c r="A491" s="33"/>
      <c r="B491" s="33"/>
      <c r="C491" s="33"/>
      <c r="D491" s="33"/>
      <c r="E491" s="33"/>
      <c r="F491" s="33"/>
      <c r="G491" s="33"/>
      <c r="H491" s="33"/>
      <c r="I491" s="33"/>
      <c r="J491" s="33"/>
      <c r="K491" s="33"/>
      <c r="L491" s="33"/>
      <c r="M491" s="35"/>
      <c r="N491" s="35"/>
      <c r="O491" s="36"/>
      <c r="P491" s="37"/>
      <c r="Q491" s="38"/>
      <c r="R491" s="39"/>
      <c r="S491" s="40"/>
      <c r="T491" s="41"/>
      <c r="U491" s="42"/>
      <c r="V491" s="43"/>
      <c r="W491" s="33"/>
      <c r="X491" s="33"/>
      <c r="Y491" s="33"/>
      <c r="Z491" s="33"/>
    </row>
    <row r="492" customFormat="false" ht="15.75" hidden="false" customHeight="true" outlineLevel="0" collapsed="false">
      <c r="A492" s="33"/>
      <c r="B492" s="33"/>
      <c r="C492" s="33"/>
      <c r="D492" s="33"/>
      <c r="E492" s="33"/>
      <c r="F492" s="33"/>
      <c r="G492" s="33"/>
      <c r="H492" s="33"/>
      <c r="I492" s="33"/>
      <c r="J492" s="33"/>
      <c r="K492" s="33"/>
      <c r="L492" s="33"/>
      <c r="M492" s="35"/>
      <c r="N492" s="35"/>
      <c r="O492" s="36"/>
      <c r="P492" s="37"/>
      <c r="Q492" s="38"/>
      <c r="R492" s="39"/>
      <c r="S492" s="40"/>
      <c r="T492" s="41"/>
      <c r="U492" s="42"/>
      <c r="V492" s="43"/>
      <c r="W492" s="33"/>
      <c r="X492" s="33"/>
      <c r="Y492" s="33"/>
      <c r="Z492" s="33"/>
    </row>
    <row r="493" customFormat="false" ht="15.75" hidden="false" customHeight="true" outlineLevel="0" collapsed="false">
      <c r="A493" s="33"/>
      <c r="B493" s="33"/>
      <c r="C493" s="33"/>
      <c r="D493" s="33"/>
      <c r="E493" s="33"/>
      <c r="F493" s="33"/>
      <c r="G493" s="33"/>
      <c r="H493" s="33"/>
      <c r="I493" s="33"/>
      <c r="J493" s="33"/>
      <c r="K493" s="33"/>
      <c r="L493" s="33"/>
      <c r="M493" s="35"/>
      <c r="N493" s="35"/>
      <c r="O493" s="36"/>
      <c r="P493" s="37"/>
      <c r="Q493" s="38"/>
      <c r="R493" s="39"/>
      <c r="S493" s="40"/>
      <c r="T493" s="41"/>
      <c r="U493" s="42"/>
      <c r="V493" s="43"/>
      <c r="W493" s="33"/>
      <c r="X493" s="33"/>
      <c r="Y493" s="33"/>
      <c r="Z493" s="33"/>
    </row>
    <row r="494" customFormat="false" ht="15.75" hidden="false" customHeight="true" outlineLevel="0" collapsed="false">
      <c r="A494" s="33"/>
      <c r="B494" s="33"/>
      <c r="C494" s="33"/>
      <c r="D494" s="33"/>
      <c r="E494" s="33"/>
      <c r="F494" s="33"/>
      <c r="G494" s="33"/>
      <c r="H494" s="33"/>
      <c r="I494" s="33"/>
      <c r="J494" s="33"/>
      <c r="K494" s="33"/>
      <c r="L494" s="33"/>
      <c r="M494" s="35"/>
      <c r="N494" s="35"/>
      <c r="O494" s="36"/>
      <c r="P494" s="37"/>
      <c r="Q494" s="38"/>
      <c r="R494" s="39"/>
      <c r="S494" s="40"/>
      <c r="T494" s="41"/>
      <c r="U494" s="42"/>
      <c r="V494" s="43"/>
      <c r="W494" s="33"/>
      <c r="X494" s="33"/>
      <c r="Y494" s="33"/>
      <c r="Z494" s="33"/>
    </row>
    <row r="495" customFormat="false" ht="15.75" hidden="false" customHeight="true" outlineLevel="0" collapsed="false">
      <c r="A495" s="33"/>
      <c r="B495" s="33"/>
      <c r="C495" s="33"/>
      <c r="D495" s="33"/>
      <c r="E495" s="33"/>
      <c r="F495" s="33"/>
      <c r="G495" s="33"/>
      <c r="H495" s="33"/>
      <c r="I495" s="33"/>
      <c r="J495" s="33"/>
      <c r="K495" s="33"/>
      <c r="L495" s="33"/>
      <c r="M495" s="35"/>
      <c r="N495" s="35"/>
      <c r="O495" s="36"/>
      <c r="P495" s="37"/>
      <c r="Q495" s="38"/>
      <c r="R495" s="39"/>
      <c r="S495" s="40"/>
      <c r="T495" s="41"/>
      <c r="U495" s="42"/>
      <c r="V495" s="43"/>
      <c r="W495" s="33"/>
      <c r="X495" s="33"/>
      <c r="Y495" s="33"/>
      <c r="Z495" s="33"/>
    </row>
    <row r="496" customFormat="false" ht="15.75" hidden="false" customHeight="true" outlineLevel="0" collapsed="false">
      <c r="A496" s="33"/>
      <c r="B496" s="33"/>
      <c r="C496" s="33"/>
      <c r="D496" s="33"/>
      <c r="E496" s="33"/>
      <c r="F496" s="33"/>
      <c r="G496" s="33"/>
      <c r="H496" s="33"/>
      <c r="I496" s="33"/>
      <c r="J496" s="33"/>
      <c r="K496" s="33"/>
      <c r="L496" s="33"/>
      <c r="M496" s="35"/>
      <c r="N496" s="35"/>
      <c r="O496" s="36"/>
      <c r="P496" s="37"/>
      <c r="Q496" s="38"/>
      <c r="R496" s="39"/>
      <c r="S496" s="40"/>
      <c r="T496" s="41"/>
      <c r="U496" s="42"/>
      <c r="V496" s="43"/>
      <c r="W496" s="33"/>
      <c r="X496" s="33"/>
      <c r="Y496" s="33"/>
      <c r="Z496" s="33"/>
    </row>
    <row r="497" customFormat="false" ht="15.75" hidden="false" customHeight="true" outlineLevel="0" collapsed="false">
      <c r="A497" s="33"/>
      <c r="B497" s="33"/>
      <c r="C497" s="33"/>
      <c r="D497" s="33"/>
      <c r="E497" s="33"/>
      <c r="F497" s="33"/>
      <c r="G497" s="33"/>
      <c r="H497" s="33"/>
      <c r="I497" s="33"/>
      <c r="J497" s="33"/>
      <c r="K497" s="33"/>
      <c r="L497" s="33"/>
      <c r="M497" s="35"/>
      <c r="N497" s="35"/>
      <c r="O497" s="36"/>
      <c r="P497" s="37"/>
      <c r="Q497" s="38"/>
      <c r="R497" s="39"/>
      <c r="S497" s="40"/>
      <c r="T497" s="41"/>
      <c r="U497" s="42"/>
      <c r="V497" s="43"/>
      <c r="W497" s="33"/>
      <c r="X497" s="33"/>
      <c r="Y497" s="33"/>
      <c r="Z497" s="33"/>
    </row>
    <row r="498" customFormat="false" ht="15.75" hidden="false" customHeight="true" outlineLevel="0" collapsed="false">
      <c r="A498" s="33"/>
      <c r="B498" s="33"/>
      <c r="C498" s="33"/>
      <c r="D498" s="33"/>
      <c r="E498" s="33"/>
      <c r="F498" s="33"/>
      <c r="G498" s="33"/>
      <c r="H498" s="33"/>
      <c r="I498" s="33"/>
      <c r="J498" s="33"/>
      <c r="K498" s="33"/>
      <c r="L498" s="33"/>
      <c r="M498" s="35"/>
      <c r="N498" s="35"/>
      <c r="O498" s="36"/>
      <c r="P498" s="37"/>
      <c r="Q498" s="38"/>
      <c r="R498" s="39"/>
      <c r="S498" s="40"/>
      <c r="T498" s="41"/>
      <c r="U498" s="42"/>
      <c r="V498" s="43"/>
      <c r="W498" s="33"/>
      <c r="X498" s="33"/>
      <c r="Y498" s="33"/>
      <c r="Z498" s="33"/>
    </row>
    <row r="499" customFormat="false" ht="15.75" hidden="false" customHeight="true" outlineLevel="0" collapsed="false">
      <c r="A499" s="33"/>
      <c r="B499" s="33"/>
      <c r="C499" s="33"/>
      <c r="D499" s="33"/>
      <c r="E499" s="33"/>
      <c r="F499" s="33"/>
      <c r="G499" s="33"/>
      <c r="H499" s="33"/>
      <c r="I499" s="33"/>
      <c r="J499" s="33"/>
      <c r="K499" s="33"/>
      <c r="L499" s="33"/>
      <c r="M499" s="35"/>
      <c r="N499" s="35"/>
      <c r="O499" s="36"/>
      <c r="P499" s="37"/>
      <c r="Q499" s="38"/>
      <c r="R499" s="39"/>
      <c r="S499" s="40"/>
      <c r="T499" s="41"/>
      <c r="U499" s="42"/>
      <c r="V499" s="43"/>
      <c r="W499" s="33"/>
      <c r="X499" s="33"/>
      <c r="Y499" s="33"/>
      <c r="Z499" s="33"/>
    </row>
    <row r="500" customFormat="false" ht="15.75" hidden="false" customHeight="true" outlineLevel="0" collapsed="false">
      <c r="A500" s="33"/>
      <c r="B500" s="33"/>
      <c r="C500" s="33"/>
      <c r="D500" s="33"/>
      <c r="E500" s="33"/>
      <c r="F500" s="33"/>
      <c r="G500" s="33"/>
      <c r="H500" s="33"/>
      <c r="I500" s="33"/>
      <c r="J500" s="33"/>
      <c r="K500" s="33"/>
      <c r="L500" s="33"/>
      <c r="M500" s="35"/>
      <c r="N500" s="35"/>
      <c r="O500" s="36"/>
      <c r="P500" s="37"/>
      <c r="Q500" s="38"/>
      <c r="R500" s="39"/>
      <c r="S500" s="40"/>
      <c r="T500" s="41"/>
      <c r="U500" s="42"/>
      <c r="V500" s="43"/>
      <c r="W500" s="33"/>
      <c r="X500" s="33"/>
      <c r="Y500" s="33"/>
      <c r="Z500" s="33"/>
    </row>
    <row r="501" customFormat="false" ht="15.75" hidden="false" customHeight="true" outlineLevel="0" collapsed="false">
      <c r="A501" s="33"/>
      <c r="B501" s="33"/>
      <c r="C501" s="33"/>
      <c r="D501" s="33"/>
      <c r="E501" s="33"/>
      <c r="F501" s="33"/>
      <c r="G501" s="33"/>
      <c r="H501" s="33"/>
      <c r="I501" s="33"/>
      <c r="J501" s="33"/>
      <c r="K501" s="33"/>
      <c r="L501" s="33"/>
      <c r="M501" s="35"/>
      <c r="N501" s="35"/>
      <c r="O501" s="36"/>
      <c r="P501" s="37"/>
      <c r="Q501" s="38"/>
      <c r="R501" s="39"/>
      <c r="S501" s="40"/>
      <c r="T501" s="41"/>
      <c r="U501" s="42"/>
      <c r="V501" s="43"/>
      <c r="W501" s="33"/>
      <c r="X501" s="33"/>
      <c r="Y501" s="33"/>
      <c r="Z501" s="33"/>
    </row>
    <row r="502" customFormat="false" ht="15.75" hidden="false" customHeight="true" outlineLevel="0" collapsed="false">
      <c r="A502" s="33"/>
      <c r="B502" s="33"/>
      <c r="C502" s="33"/>
      <c r="D502" s="33"/>
      <c r="E502" s="33"/>
      <c r="F502" s="33"/>
      <c r="G502" s="33"/>
      <c r="H502" s="33"/>
      <c r="I502" s="33"/>
      <c r="J502" s="33"/>
      <c r="K502" s="33"/>
      <c r="L502" s="33"/>
      <c r="M502" s="35"/>
      <c r="N502" s="35"/>
      <c r="O502" s="36"/>
      <c r="P502" s="37"/>
      <c r="Q502" s="38"/>
      <c r="R502" s="39"/>
      <c r="S502" s="40"/>
      <c r="T502" s="41"/>
      <c r="U502" s="42"/>
      <c r="V502" s="43"/>
      <c r="W502" s="33"/>
      <c r="X502" s="33"/>
      <c r="Y502" s="33"/>
      <c r="Z502" s="33"/>
    </row>
    <row r="503" customFormat="false" ht="15.75" hidden="false" customHeight="true" outlineLevel="0" collapsed="false">
      <c r="A503" s="33"/>
      <c r="B503" s="33"/>
      <c r="C503" s="33"/>
      <c r="D503" s="33"/>
      <c r="E503" s="33"/>
      <c r="F503" s="33"/>
      <c r="G503" s="33"/>
      <c r="H503" s="33"/>
      <c r="I503" s="33"/>
      <c r="J503" s="33"/>
      <c r="K503" s="33"/>
      <c r="L503" s="33"/>
      <c r="M503" s="35"/>
      <c r="N503" s="35"/>
      <c r="O503" s="36"/>
      <c r="P503" s="37"/>
      <c r="Q503" s="38"/>
      <c r="R503" s="39"/>
      <c r="S503" s="40"/>
      <c r="T503" s="41"/>
      <c r="U503" s="42"/>
      <c r="V503" s="43"/>
      <c r="W503" s="33"/>
      <c r="X503" s="33"/>
      <c r="Y503" s="33"/>
      <c r="Z503" s="33"/>
    </row>
    <row r="504" customFormat="false" ht="15.75" hidden="false" customHeight="true" outlineLevel="0" collapsed="false">
      <c r="A504" s="33"/>
      <c r="B504" s="33"/>
      <c r="C504" s="33"/>
      <c r="D504" s="33"/>
      <c r="E504" s="33"/>
      <c r="F504" s="33"/>
      <c r="G504" s="33"/>
      <c r="H504" s="33"/>
      <c r="I504" s="33"/>
      <c r="J504" s="33"/>
      <c r="K504" s="33"/>
      <c r="L504" s="33"/>
      <c r="M504" s="35"/>
      <c r="N504" s="35"/>
      <c r="O504" s="36"/>
      <c r="P504" s="37"/>
      <c r="Q504" s="38"/>
      <c r="R504" s="39"/>
      <c r="S504" s="40"/>
      <c r="T504" s="41"/>
      <c r="U504" s="42"/>
      <c r="V504" s="43"/>
      <c r="W504" s="33"/>
      <c r="X504" s="33"/>
      <c r="Y504" s="33"/>
      <c r="Z504" s="33"/>
    </row>
    <row r="505" customFormat="false" ht="15.75" hidden="false" customHeight="true" outlineLevel="0" collapsed="false">
      <c r="A505" s="33"/>
      <c r="B505" s="33"/>
      <c r="C505" s="33"/>
      <c r="D505" s="33"/>
      <c r="E505" s="33"/>
      <c r="F505" s="33"/>
      <c r="G505" s="33"/>
      <c r="H505" s="33"/>
      <c r="I505" s="33"/>
      <c r="J505" s="33"/>
      <c r="K505" s="33"/>
      <c r="L505" s="33"/>
      <c r="M505" s="35"/>
      <c r="N505" s="35"/>
      <c r="O505" s="36"/>
      <c r="P505" s="37"/>
      <c r="Q505" s="38"/>
      <c r="R505" s="39"/>
      <c r="S505" s="40"/>
      <c r="T505" s="41"/>
      <c r="U505" s="42"/>
      <c r="V505" s="43"/>
      <c r="W505" s="33"/>
      <c r="X505" s="33"/>
      <c r="Y505" s="33"/>
      <c r="Z505" s="33"/>
    </row>
    <row r="506" customFormat="false" ht="15.75" hidden="false" customHeight="true" outlineLevel="0" collapsed="false">
      <c r="A506" s="33"/>
      <c r="B506" s="33"/>
      <c r="C506" s="33"/>
      <c r="D506" s="33"/>
      <c r="E506" s="33"/>
      <c r="F506" s="33"/>
      <c r="G506" s="33"/>
      <c r="H506" s="33"/>
      <c r="I506" s="33"/>
      <c r="J506" s="33"/>
      <c r="K506" s="33"/>
      <c r="L506" s="33"/>
      <c r="M506" s="35"/>
      <c r="N506" s="35"/>
      <c r="O506" s="36"/>
      <c r="P506" s="37"/>
      <c r="Q506" s="38"/>
      <c r="R506" s="39"/>
      <c r="S506" s="40"/>
      <c r="T506" s="41"/>
      <c r="U506" s="42"/>
      <c r="V506" s="43"/>
      <c r="W506" s="33"/>
      <c r="X506" s="33"/>
      <c r="Y506" s="33"/>
      <c r="Z506" s="33"/>
    </row>
    <row r="507" customFormat="false" ht="15.75" hidden="false" customHeight="true" outlineLevel="0" collapsed="false">
      <c r="A507" s="33"/>
      <c r="B507" s="33"/>
      <c r="C507" s="33"/>
      <c r="D507" s="33"/>
      <c r="E507" s="33"/>
      <c r="F507" s="33"/>
      <c r="G507" s="33"/>
      <c r="H507" s="33"/>
      <c r="I507" s="33"/>
      <c r="J507" s="33"/>
      <c r="K507" s="33"/>
      <c r="L507" s="33"/>
      <c r="M507" s="35"/>
      <c r="N507" s="35"/>
      <c r="O507" s="36"/>
      <c r="P507" s="37"/>
      <c r="Q507" s="38"/>
      <c r="R507" s="39"/>
      <c r="S507" s="40"/>
      <c r="T507" s="41"/>
      <c r="U507" s="42"/>
      <c r="V507" s="43"/>
      <c r="W507" s="33"/>
      <c r="X507" s="33"/>
      <c r="Y507" s="33"/>
      <c r="Z507" s="33"/>
    </row>
    <row r="508" customFormat="false" ht="15.75" hidden="false" customHeight="true" outlineLevel="0" collapsed="false">
      <c r="A508" s="33"/>
      <c r="B508" s="33"/>
      <c r="C508" s="33"/>
      <c r="D508" s="33"/>
      <c r="E508" s="33"/>
      <c r="F508" s="33"/>
      <c r="G508" s="33"/>
      <c r="H508" s="33"/>
      <c r="I508" s="33"/>
      <c r="J508" s="33"/>
      <c r="K508" s="33"/>
      <c r="L508" s="33"/>
      <c r="M508" s="35"/>
      <c r="N508" s="35"/>
      <c r="O508" s="36"/>
      <c r="P508" s="37"/>
      <c r="Q508" s="38"/>
      <c r="R508" s="39"/>
      <c r="S508" s="40"/>
      <c r="T508" s="41"/>
      <c r="U508" s="42"/>
      <c r="V508" s="43"/>
      <c r="W508" s="33"/>
      <c r="X508" s="33"/>
      <c r="Y508" s="33"/>
      <c r="Z508" s="33"/>
    </row>
    <row r="509" customFormat="false" ht="15.75" hidden="false" customHeight="true" outlineLevel="0" collapsed="false">
      <c r="A509" s="33"/>
      <c r="B509" s="33"/>
      <c r="C509" s="33"/>
      <c r="D509" s="33"/>
      <c r="E509" s="33"/>
      <c r="F509" s="33"/>
      <c r="G509" s="33"/>
      <c r="H509" s="33"/>
      <c r="I509" s="33"/>
      <c r="J509" s="33"/>
      <c r="K509" s="33"/>
      <c r="L509" s="33"/>
      <c r="M509" s="35"/>
      <c r="N509" s="35"/>
      <c r="O509" s="36"/>
      <c r="P509" s="37"/>
      <c r="Q509" s="38"/>
      <c r="R509" s="39"/>
      <c r="S509" s="40"/>
      <c r="T509" s="41"/>
      <c r="U509" s="42"/>
      <c r="V509" s="43"/>
      <c r="W509" s="33"/>
      <c r="X509" s="33"/>
      <c r="Y509" s="33"/>
      <c r="Z509" s="33"/>
    </row>
    <row r="510" customFormat="false" ht="15.75" hidden="false" customHeight="true" outlineLevel="0" collapsed="false">
      <c r="A510" s="33"/>
      <c r="B510" s="33"/>
      <c r="C510" s="33"/>
      <c r="D510" s="33"/>
      <c r="E510" s="33"/>
      <c r="F510" s="33"/>
      <c r="G510" s="33"/>
      <c r="H510" s="33"/>
      <c r="I510" s="33"/>
      <c r="J510" s="33"/>
      <c r="K510" s="33"/>
      <c r="L510" s="33"/>
      <c r="M510" s="35"/>
      <c r="N510" s="35"/>
      <c r="O510" s="36"/>
      <c r="P510" s="37"/>
      <c r="Q510" s="38"/>
      <c r="R510" s="39"/>
      <c r="S510" s="40"/>
      <c r="T510" s="41"/>
      <c r="U510" s="42"/>
      <c r="V510" s="43"/>
      <c r="W510" s="33"/>
      <c r="X510" s="33"/>
      <c r="Y510" s="33"/>
      <c r="Z510" s="33"/>
    </row>
    <row r="511" customFormat="false" ht="15.75" hidden="false" customHeight="true" outlineLevel="0" collapsed="false">
      <c r="A511" s="33"/>
      <c r="B511" s="33"/>
      <c r="C511" s="33"/>
      <c r="D511" s="33"/>
      <c r="E511" s="33"/>
      <c r="F511" s="33"/>
      <c r="G511" s="33"/>
      <c r="H511" s="33"/>
      <c r="I511" s="33"/>
      <c r="J511" s="33"/>
      <c r="K511" s="33"/>
      <c r="L511" s="33"/>
      <c r="M511" s="35"/>
      <c r="N511" s="35"/>
      <c r="O511" s="36"/>
      <c r="P511" s="37"/>
      <c r="Q511" s="38"/>
      <c r="R511" s="39"/>
      <c r="S511" s="40"/>
      <c r="T511" s="41"/>
      <c r="U511" s="42"/>
      <c r="V511" s="43"/>
      <c r="W511" s="33"/>
      <c r="X511" s="33"/>
      <c r="Y511" s="33"/>
      <c r="Z511" s="33"/>
    </row>
    <row r="512" customFormat="false" ht="15.75" hidden="false" customHeight="true" outlineLevel="0" collapsed="false">
      <c r="A512" s="33"/>
      <c r="B512" s="33"/>
      <c r="C512" s="33"/>
      <c r="D512" s="33"/>
      <c r="E512" s="33"/>
      <c r="F512" s="33"/>
      <c r="G512" s="33"/>
      <c r="H512" s="33"/>
      <c r="I512" s="33"/>
      <c r="J512" s="33"/>
      <c r="K512" s="33"/>
      <c r="L512" s="33"/>
      <c r="M512" s="35"/>
      <c r="N512" s="35"/>
      <c r="O512" s="36"/>
      <c r="P512" s="37"/>
      <c r="Q512" s="38"/>
      <c r="R512" s="39"/>
      <c r="S512" s="40"/>
      <c r="T512" s="41"/>
      <c r="U512" s="42"/>
      <c r="V512" s="43"/>
      <c r="W512" s="33"/>
      <c r="X512" s="33"/>
      <c r="Y512" s="33"/>
      <c r="Z512" s="33"/>
    </row>
    <row r="513" customFormat="false" ht="15.75" hidden="false" customHeight="true" outlineLevel="0" collapsed="false">
      <c r="A513" s="33"/>
      <c r="B513" s="33"/>
      <c r="C513" s="33"/>
      <c r="D513" s="33"/>
      <c r="E513" s="33"/>
      <c r="F513" s="33"/>
      <c r="G513" s="33"/>
      <c r="H513" s="33"/>
      <c r="I513" s="33"/>
      <c r="J513" s="33"/>
      <c r="K513" s="33"/>
      <c r="L513" s="33"/>
      <c r="M513" s="35"/>
      <c r="N513" s="35"/>
      <c r="O513" s="36"/>
      <c r="P513" s="37"/>
      <c r="Q513" s="38"/>
      <c r="R513" s="39"/>
      <c r="S513" s="40"/>
      <c r="T513" s="41"/>
      <c r="U513" s="42"/>
      <c r="V513" s="43"/>
      <c r="W513" s="33"/>
      <c r="X513" s="33"/>
      <c r="Y513" s="33"/>
      <c r="Z513" s="33"/>
    </row>
    <row r="514" customFormat="false" ht="15.75" hidden="false" customHeight="true" outlineLevel="0" collapsed="false">
      <c r="A514" s="33"/>
      <c r="B514" s="33"/>
      <c r="C514" s="33"/>
      <c r="D514" s="33"/>
      <c r="E514" s="33"/>
      <c r="F514" s="33"/>
      <c r="G514" s="33"/>
      <c r="H514" s="33"/>
      <c r="I514" s="33"/>
      <c r="J514" s="33"/>
      <c r="K514" s="33"/>
      <c r="L514" s="33"/>
      <c r="M514" s="35"/>
      <c r="N514" s="35"/>
      <c r="O514" s="36"/>
      <c r="P514" s="37"/>
      <c r="Q514" s="38"/>
      <c r="R514" s="39"/>
      <c r="S514" s="40"/>
      <c r="T514" s="41"/>
      <c r="U514" s="42"/>
      <c r="V514" s="43"/>
      <c r="W514" s="33"/>
      <c r="X514" s="33"/>
      <c r="Y514" s="33"/>
      <c r="Z514" s="33"/>
    </row>
    <row r="515" customFormat="false" ht="15.75" hidden="false" customHeight="true" outlineLevel="0" collapsed="false">
      <c r="A515" s="33"/>
      <c r="B515" s="33"/>
      <c r="C515" s="33"/>
      <c r="D515" s="33"/>
      <c r="E515" s="33"/>
      <c r="F515" s="33"/>
      <c r="G515" s="33"/>
      <c r="H515" s="33"/>
      <c r="I515" s="33"/>
      <c r="J515" s="33"/>
      <c r="K515" s="33"/>
      <c r="L515" s="33"/>
      <c r="M515" s="35"/>
      <c r="N515" s="35"/>
      <c r="O515" s="36"/>
      <c r="P515" s="37"/>
      <c r="Q515" s="38"/>
      <c r="R515" s="39"/>
      <c r="S515" s="40"/>
      <c r="T515" s="41"/>
      <c r="U515" s="42"/>
      <c r="V515" s="43"/>
      <c r="W515" s="33"/>
      <c r="X515" s="33"/>
      <c r="Y515" s="33"/>
      <c r="Z515" s="33"/>
    </row>
    <row r="516" customFormat="false" ht="15.75" hidden="false" customHeight="true" outlineLevel="0" collapsed="false">
      <c r="A516" s="33"/>
      <c r="B516" s="33"/>
      <c r="C516" s="33"/>
      <c r="D516" s="33"/>
      <c r="E516" s="33"/>
      <c r="F516" s="33"/>
      <c r="G516" s="33"/>
      <c r="H516" s="33"/>
      <c r="I516" s="33"/>
      <c r="J516" s="33"/>
      <c r="K516" s="33"/>
      <c r="L516" s="33"/>
      <c r="M516" s="35"/>
      <c r="N516" s="35"/>
      <c r="O516" s="36"/>
      <c r="P516" s="37"/>
      <c r="Q516" s="38"/>
      <c r="R516" s="39"/>
      <c r="S516" s="40"/>
      <c r="T516" s="41"/>
      <c r="U516" s="42"/>
      <c r="V516" s="43"/>
      <c r="W516" s="33"/>
      <c r="X516" s="33"/>
      <c r="Y516" s="33"/>
      <c r="Z516" s="33"/>
    </row>
    <row r="517" customFormat="false" ht="15.75" hidden="false" customHeight="true" outlineLevel="0" collapsed="false">
      <c r="A517" s="33"/>
      <c r="B517" s="33"/>
      <c r="C517" s="33"/>
      <c r="D517" s="33"/>
      <c r="E517" s="33"/>
      <c r="F517" s="33"/>
      <c r="G517" s="33"/>
      <c r="H517" s="33"/>
      <c r="I517" s="33"/>
      <c r="J517" s="33"/>
      <c r="K517" s="33"/>
      <c r="L517" s="33"/>
      <c r="M517" s="35"/>
      <c r="N517" s="35"/>
      <c r="O517" s="36"/>
      <c r="P517" s="37"/>
      <c r="Q517" s="38"/>
      <c r="R517" s="39"/>
      <c r="S517" s="40"/>
      <c r="T517" s="41"/>
      <c r="U517" s="42"/>
      <c r="V517" s="43"/>
      <c r="W517" s="33"/>
      <c r="X517" s="33"/>
      <c r="Y517" s="33"/>
      <c r="Z517" s="33"/>
    </row>
    <row r="518" customFormat="false" ht="15.75" hidden="false" customHeight="true" outlineLevel="0" collapsed="false">
      <c r="A518" s="33"/>
      <c r="B518" s="33"/>
      <c r="C518" s="33"/>
      <c r="D518" s="33"/>
      <c r="E518" s="33"/>
      <c r="F518" s="33"/>
      <c r="G518" s="33"/>
      <c r="H518" s="33"/>
      <c r="I518" s="33"/>
      <c r="J518" s="33"/>
      <c r="K518" s="33"/>
      <c r="L518" s="33"/>
      <c r="M518" s="35"/>
      <c r="N518" s="35"/>
      <c r="O518" s="36"/>
      <c r="P518" s="37"/>
      <c r="Q518" s="38"/>
      <c r="R518" s="39"/>
      <c r="S518" s="40"/>
      <c r="T518" s="41"/>
      <c r="U518" s="42"/>
      <c r="V518" s="43"/>
      <c r="W518" s="33"/>
      <c r="X518" s="33"/>
      <c r="Y518" s="33"/>
      <c r="Z518" s="33"/>
    </row>
    <row r="519" customFormat="false" ht="15.75" hidden="false" customHeight="true" outlineLevel="0" collapsed="false">
      <c r="A519" s="33"/>
      <c r="B519" s="33"/>
      <c r="C519" s="33"/>
      <c r="D519" s="33"/>
      <c r="E519" s="33"/>
      <c r="F519" s="33"/>
      <c r="G519" s="33"/>
      <c r="H519" s="33"/>
      <c r="I519" s="33"/>
      <c r="J519" s="33"/>
      <c r="K519" s="33"/>
      <c r="L519" s="33"/>
      <c r="M519" s="35"/>
      <c r="N519" s="35"/>
      <c r="O519" s="36"/>
      <c r="P519" s="37"/>
      <c r="Q519" s="38"/>
      <c r="R519" s="39"/>
      <c r="S519" s="40"/>
      <c r="T519" s="41"/>
      <c r="U519" s="42"/>
      <c r="V519" s="43"/>
      <c r="W519" s="33"/>
      <c r="X519" s="33"/>
      <c r="Y519" s="33"/>
      <c r="Z519" s="33"/>
    </row>
    <row r="520" customFormat="false" ht="15.75" hidden="false" customHeight="true" outlineLevel="0" collapsed="false">
      <c r="A520" s="33"/>
      <c r="B520" s="33"/>
      <c r="C520" s="33"/>
      <c r="D520" s="33"/>
      <c r="E520" s="33"/>
      <c r="F520" s="33"/>
      <c r="G520" s="33"/>
      <c r="H520" s="33"/>
      <c r="I520" s="33"/>
      <c r="J520" s="33"/>
      <c r="K520" s="33"/>
      <c r="L520" s="33"/>
      <c r="M520" s="35"/>
      <c r="N520" s="35"/>
      <c r="O520" s="36"/>
      <c r="P520" s="37"/>
      <c r="Q520" s="38"/>
      <c r="R520" s="39"/>
      <c r="S520" s="40"/>
      <c r="T520" s="41"/>
      <c r="U520" s="42"/>
      <c r="V520" s="43"/>
      <c r="W520" s="33"/>
      <c r="X520" s="33"/>
      <c r="Y520" s="33"/>
      <c r="Z520" s="33"/>
    </row>
    <row r="521" customFormat="false" ht="15.75" hidden="false" customHeight="true" outlineLevel="0" collapsed="false">
      <c r="A521" s="33"/>
      <c r="B521" s="33"/>
      <c r="C521" s="33"/>
      <c r="D521" s="33"/>
      <c r="E521" s="33"/>
      <c r="F521" s="33"/>
      <c r="G521" s="33"/>
      <c r="H521" s="33"/>
      <c r="I521" s="33"/>
      <c r="J521" s="33"/>
      <c r="K521" s="33"/>
      <c r="L521" s="33"/>
      <c r="M521" s="35"/>
      <c r="N521" s="35"/>
      <c r="O521" s="36"/>
      <c r="P521" s="37"/>
      <c r="Q521" s="38"/>
      <c r="R521" s="39"/>
      <c r="S521" s="40"/>
      <c r="T521" s="41"/>
      <c r="U521" s="42"/>
      <c r="V521" s="43"/>
      <c r="W521" s="33"/>
      <c r="X521" s="33"/>
      <c r="Y521" s="33"/>
      <c r="Z521" s="33"/>
    </row>
    <row r="522" customFormat="false" ht="15.75" hidden="false" customHeight="true" outlineLevel="0" collapsed="false">
      <c r="A522" s="33"/>
      <c r="B522" s="33"/>
      <c r="C522" s="33"/>
      <c r="D522" s="33"/>
      <c r="E522" s="33"/>
      <c r="F522" s="33"/>
      <c r="G522" s="33"/>
      <c r="H522" s="33"/>
      <c r="I522" s="33"/>
      <c r="J522" s="33"/>
      <c r="K522" s="33"/>
      <c r="L522" s="33"/>
      <c r="M522" s="35"/>
      <c r="N522" s="35"/>
      <c r="O522" s="36"/>
      <c r="P522" s="37"/>
      <c r="Q522" s="38"/>
      <c r="R522" s="39"/>
      <c r="S522" s="40"/>
      <c r="T522" s="41"/>
      <c r="U522" s="42"/>
      <c r="V522" s="43"/>
      <c r="W522" s="33"/>
      <c r="X522" s="33"/>
      <c r="Y522" s="33"/>
      <c r="Z522" s="33"/>
    </row>
    <row r="523" customFormat="false" ht="15.75" hidden="false" customHeight="true" outlineLevel="0" collapsed="false">
      <c r="A523" s="33"/>
      <c r="B523" s="33"/>
      <c r="C523" s="33"/>
      <c r="D523" s="33"/>
      <c r="E523" s="33"/>
      <c r="F523" s="33"/>
      <c r="G523" s="33"/>
      <c r="H523" s="33"/>
      <c r="I523" s="33"/>
      <c r="J523" s="33"/>
      <c r="K523" s="33"/>
      <c r="L523" s="33"/>
      <c r="M523" s="35"/>
      <c r="N523" s="35"/>
      <c r="O523" s="36"/>
      <c r="P523" s="37"/>
      <c r="Q523" s="38"/>
      <c r="R523" s="39"/>
      <c r="S523" s="40"/>
      <c r="T523" s="41"/>
      <c r="U523" s="42"/>
      <c r="V523" s="43"/>
      <c r="W523" s="33"/>
      <c r="X523" s="33"/>
      <c r="Y523" s="33"/>
      <c r="Z523" s="33"/>
    </row>
    <row r="524" customFormat="false" ht="15.75" hidden="false" customHeight="true" outlineLevel="0" collapsed="false">
      <c r="A524" s="33"/>
      <c r="B524" s="33"/>
      <c r="C524" s="33"/>
      <c r="D524" s="33"/>
      <c r="E524" s="33"/>
      <c r="F524" s="33"/>
      <c r="G524" s="33"/>
      <c r="H524" s="33"/>
      <c r="I524" s="33"/>
      <c r="J524" s="33"/>
      <c r="K524" s="33"/>
      <c r="L524" s="33"/>
      <c r="M524" s="35"/>
      <c r="N524" s="35"/>
      <c r="O524" s="36"/>
      <c r="P524" s="37"/>
      <c r="Q524" s="38"/>
      <c r="R524" s="39"/>
      <c r="S524" s="40"/>
      <c r="T524" s="41"/>
      <c r="U524" s="42"/>
      <c r="V524" s="43"/>
      <c r="W524" s="33"/>
      <c r="X524" s="33"/>
      <c r="Y524" s="33"/>
      <c r="Z524" s="33"/>
    </row>
    <row r="525" customFormat="false" ht="15.75" hidden="false" customHeight="true" outlineLevel="0" collapsed="false">
      <c r="A525" s="33"/>
      <c r="B525" s="33"/>
      <c r="C525" s="33"/>
      <c r="D525" s="33"/>
      <c r="E525" s="33"/>
      <c r="F525" s="33"/>
      <c r="G525" s="33"/>
      <c r="H525" s="33"/>
      <c r="I525" s="33"/>
      <c r="J525" s="33"/>
      <c r="K525" s="33"/>
      <c r="L525" s="33"/>
      <c r="M525" s="35"/>
      <c r="N525" s="35"/>
      <c r="O525" s="36"/>
      <c r="P525" s="37"/>
      <c r="Q525" s="38"/>
      <c r="R525" s="39"/>
      <c r="S525" s="40"/>
      <c r="T525" s="41"/>
      <c r="U525" s="42"/>
      <c r="V525" s="43"/>
      <c r="W525" s="33"/>
      <c r="X525" s="33"/>
      <c r="Y525" s="33"/>
      <c r="Z525" s="33"/>
    </row>
    <row r="526" customFormat="false" ht="15.75" hidden="false" customHeight="true" outlineLevel="0" collapsed="false">
      <c r="A526" s="33"/>
      <c r="B526" s="33"/>
      <c r="C526" s="33"/>
      <c r="D526" s="33"/>
      <c r="E526" s="33"/>
      <c r="F526" s="33"/>
      <c r="G526" s="33"/>
      <c r="H526" s="33"/>
      <c r="I526" s="33"/>
      <c r="J526" s="33"/>
      <c r="K526" s="33"/>
      <c r="L526" s="33"/>
      <c r="M526" s="35"/>
      <c r="N526" s="35"/>
      <c r="O526" s="36"/>
      <c r="P526" s="37"/>
      <c r="Q526" s="38"/>
      <c r="R526" s="39"/>
      <c r="S526" s="40"/>
      <c r="T526" s="41"/>
      <c r="U526" s="42"/>
      <c r="V526" s="43"/>
      <c r="W526" s="33"/>
      <c r="X526" s="33"/>
      <c r="Y526" s="33"/>
      <c r="Z526" s="33"/>
    </row>
    <row r="527" customFormat="false" ht="15.75" hidden="false" customHeight="true" outlineLevel="0" collapsed="false">
      <c r="A527" s="33"/>
      <c r="B527" s="33"/>
      <c r="C527" s="33"/>
      <c r="D527" s="33"/>
      <c r="E527" s="33"/>
      <c r="F527" s="33"/>
      <c r="G527" s="33"/>
      <c r="H527" s="33"/>
      <c r="I527" s="33"/>
      <c r="J527" s="33"/>
      <c r="K527" s="33"/>
      <c r="L527" s="33"/>
      <c r="M527" s="35"/>
      <c r="N527" s="35"/>
      <c r="O527" s="36"/>
      <c r="P527" s="37"/>
      <c r="Q527" s="38"/>
      <c r="R527" s="39"/>
      <c r="S527" s="40"/>
      <c r="T527" s="41"/>
      <c r="U527" s="42"/>
      <c r="V527" s="43"/>
      <c r="W527" s="33"/>
      <c r="X527" s="33"/>
      <c r="Y527" s="33"/>
      <c r="Z527" s="33"/>
    </row>
    <row r="528" customFormat="false" ht="15.75" hidden="false" customHeight="true" outlineLevel="0" collapsed="false">
      <c r="A528" s="33"/>
      <c r="B528" s="33"/>
      <c r="C528" s="33"/>
      <c r="D528" s="33"/>
      <c r="E528" s="33"/>
      <c r="F528" s="33"/>
      <c r="G528" s="33"/>
      <c r="H528" s="33"/>
      <c r="I528" s="33"/>
      <c r="J528" s="33"/>
      <c r="K528" s="33"/>
      <c r="L528" s="33"/>
      <c r="M528" s="35"/>
      <c r="N528" s="35"/>
      <c r="O528" s="36"/>
      <c r="P528" s="37"/>
      <c r="Q528" s="38"/>
      <c r="R528" s="39"/>
      <c r="S528" s="40"/>
      <c r="T528" s="41"/>
      <c r="U528" s="42"/>
      <c r="V528" s="43"/>
      <c r="W528" s="33"/>
      <c r="X528" s="33"/>
      <c r="Y528" s="33"/>
      <c r="Z528" s="33"/>
    </row>
    <row r="529" customFormat="false" ht="15.75" hidden="false" customHeight="true" outlineLevel="0" collapsed="false">
      <c r="A529" s="33"/>
      <c r="B529" s="33"/>
      <c r="C529" s="33"/>
      <c r="D529" s="33"/>
      <c r="E529" s="33"/>
      <c r="F529" s="33"/>
      <c r="G529" s="33"/>
      <c r="H529" s="33"/>
      <c r="I529" s="33"/>
      <c r="J529" s="33"/>
      <c r="K529" s="33"/>
      <c r="L529" s="33"/>
      <c r="M529" s="35"/>
      <c r="N529" s="35"/>
      <c r="O529" s="36"/>
      <c r="P529" s="37"/>
      <c r="Q529" s="38"/>
      <c r="R529" s="39"/>
      <c r="S529" s="40"/>
      <c r="T529" s="41"/>
      <c r="U529" s="42"/>
      <c r="V529" s="43"/>
      <c r="W529" s="33"/>
      <c r="X529" s="33"/>
      <c r="Y529" s="33"/>
      <c r="Z529" s="33"/>
    </row>
    <row r="530" customFormat="false" ht="15.75" hidden="false" customHeight="true" outlineLevel="0" collapsed="false">
      <c r="A530" s="33"/>
      <c r="B530" s="33"/>
      <c r="C530" s="33"/>
      <c r="D530" s="33"/>
      <c r="E530" s="33"/>
      <c r="F530" s="33"/>
      <c r="G530" s="33"/>
      <c r="H530" s="33"/>
      <c r="I530" s="33"/>
      <c r="J530" s="33"/>
      <c r="K530" s="33"/>
      <c r="L530" s="33"/>
      <c r="M530" s="35"/>
      <c r="N530" s="35"/>
      <c r="O530" s="36"/>
      <c r="P530" s="37"/>
      <c r="Q530" s="38"/>
      <c r="R530" s="39"/>
      <c r="S530" s="40"/>
      <c r="T530" s="41"/>
      <c r="U530" s="42"/>
      <c r="V530" s="43"/>
      <c r="W530" s="33"/>
      <c r="X530" s="33"/>
      <c r="Y530" s="33"/>
      <c r="Z530" s="33"/>
    </row>
    <row r="531" customFormat="false" ht="15.75" hidden="false" customHeight="true" outlineLevel="0" collapsed="false">
      <c r="A531" s="33"/>
      <c r="B531" s="33"/>
      <c r="C531" s="33"/>
      <c r="D531" s="33"/>
      <c r="E531" s="33"/>
      <c r="F531" s="33"/>
      <c r="G531" s="33"/>
      <c r="H531" s="33"/>
      <c r="I531" s="33"/>
      <c r="J531" s="33"/>
      <c r="K531" s="33"/>
      <c r="L531" s="33"/>
      <c r="M531" s="35"/>
      <c r="N531" s="35"/>
      <c r="O531" s="36"/>
      <c r="P531" s="37"/>
      <c r="Q531" s="38"/>
      <c r="R531" s="39"/>
      <c r="S531" s="40"/>
      <c r="T531" s="41"/>
      <c r="U531" s="42"/>
      <c r="V531" s="43"/>
      <c r="W531" s="33"/>
      <c r="X531" s="33"/>
      <c r="Y531" s="33"/>
      <c r="Z531" s="33"/>
    </row>
    <row r="532" customFormat="false" ht="15.75" hidden="false" customHeight="true" outlineLevel="0" collapsed="false">
      <c r="A532" s="33"/>
      <c r="B532" s="33"/>
      <c r="C532" s="33"/>
      <c r="D532" s="33"/>
      <c r="E532" s="33"/>
      <c r="F532" s="33"/>
      <c r="G532" s="33"/>
      <c r="H532" s="33"/>
      <c r="I532" s="33"/>
      <c r="J532" s="33"/>
      <c r="K532" s="33"/>
      <c r="L532" s="33"/>
      <c r="M532" s="35"/>
      <c r="N532" s="35"/>
      <c r="O532" s="36"/>
      <c r="P532" s="37"/>
      <c r="Q532" s="38"/>
      <c r="R532" s="39"/>
      <c r="S532" s="40"/>
      <c r="T532" s="41"/>
      <c r="U532" s="42"/>
      <c r="V532" s="43"/>
      <c r="W532" s="33"/>
      <c r="X532" s="33"/>
      <c r="Y532" s="33"/>
      <c r="Z532" s="33"/>
    </row>
    <row r="533" customFormat="false" ht="15.75" hidden="false" customHeight="true" outlineLevel="0" collapsed="false">
      <c r="A533" s="33"/>
      <c r="B533" s="33"/>
      <c r="C533" s="33"/>
      <c r="D533" s="33"/>
      <c r="E533" s="33"/>
      <c r="F533" s="33"/>
      <c r="G533" s="33"/>
      <c r="H533" s="33"/>
      <c r="I533" s="33"/>
      <c r="J533" s="33"/>
      <c r="K533" s="33"/>
      <c r="L533" s="33"/>
      <c r="M533" s="35"/>
      <c r="N533" s="35"/>
      <c r="O533" s="36"/>
      <c r="P533" s="37"/>
      <c r="Q533" s="38"/>
      <c r="R533" s="39"/>
      <c r="S533" s="40"/>
      <c r="T533" s="41"/>
      <c r="U533" s="42"/>
      <c r="V533" s="43"/>
      <c r="W533" s="33"/>
      <c r="X533" s="33"/>
      <c r="Y533" s="33"/>
      <c r="Z533" s="33"/>
    </row>
    <row r="534" customFormat="false" ht="15.75" hidden="false" customHeight="true" outlineLevel="0" collapsed="false">
      <c r="A534" s="33"/>
      <c r="B534" s="33"/>
      <c r="C534" s="33"/>
      <c r="D534" s="33"/>
      <c r="E534" s="33"/>
      <c r="F534" s="33"/>
      <c r="G534" s="33"/>
      <c r="H534" s="33"/>
      <c r="I534" s="33"/>
      <c r="J534" s="33"/>
      <c r="K534" s="33"/>
      <c r="L534" s="33"/>
      <c r="M534" s="35"/>
      <c r="N534" s="35"/>
      <c r="O534" s="36"/>
      <c r="P534" s="37"/>
      <c r="Q534" s="38"/>
      <c r="R534" s="39"/>
      <c r="S534" s="40"/>
      <c r="T534" s="41"/>
      <c r="U534" s="42"/>
      <c r="V534" s="43"/>
      <c r="W534" s="33"/>
      <c r="X534" s="33"/>
      <c r="Y534" s="33"/>
      <c r="Z534" s="33"/>
    </row>
    <row r="535" customFormat="false" ht="15.75" hidden="false" customHeight="true" outlineLevel="0" collapsed="false">
      <c r="A535" s="33"/>
      <c r="B535" s="33"/>
      <c r="C535" s="33"/>
      <c r="D535" s="33"/>
      <c r="E535" s="33"/>
      <c r="F535" s="33"/>
      <c r="G535" s="33"/>
      <c r="H535" s="33"/>
      <c r="I535" s="33"/>
      <c r="J535" s="33"/>
      <c r="K535" s="33"/>
      <c r="L535" s="33"/>
      <c r="M535" s="35"/>
      <c r="N535" s="35"/>
      <c r="O535" s="36"/>
      <c r="P535" s="37"/>
      <c r="Q535" s="38"/>
      <c r="R535" s="39"/>
      <c r="S535" s="40"/>
      <c r="T535" s="41"/>
      <c r="U535" s="42"/>
      <c r="V535" s="43"/>
      <c r="W535" s="33"/>
      <c r="X535" s="33"/>
      <c r="Y535" s="33"/>
      <c r="Z535" s="33"/>
    </row>
    <row r="536" customFormat="false" ht="15.75" hidden="false" customHeight="true" outlineLevel="0" collapsed="false">
      <c r="A536" s="33"/>
      <c r="B536" s="33"/>
      <c r="C536" s="33"/>
      <c r="D536" s="33"/>
      <c r="E536" s="33"/>
      <c r="F536" s="33"/>
      <c r="G536" s="33"/>
      <c r="H536" s="33"/>
      <c r="I536" s="33"/>
      <c r="J536" s="33"/>
      <c r="K536" s="33"/>
      <c r="L536" s="33"/>
      <c r="M536" s="35"/>
      <c r="N536" s="35"/>
      <c r="O536" s="36"/>
      <c r="P536" s="37"/>
      <c r="Q536" s="38"/>
      <c r="R536" s="39"/>
      <c r="S536" s="40"/>
      <c r="T536" s="41"/>
      <c r="U536" s="42"/>
      <c r="V536" s="43"/>
      <c r="W536" s="33"/>
      <c r="X536" s="33"/>
      <c r="Y536" s="33"/>
      <c r="Z536" s="33"/>
    </row>
    <row r="537" customFormat="false" ht="15.75" hidden="false" customHeight="true" outlineLevel="0" collapsed="false">
      <c r="A537" s="33"/>
      <c r="B537" s="33"/>
      <c r="C537" s="33"/>
      <c r="D537" s="33"/>
      <c r="E537" s="33"/>
      <c r="F537" s="33"/>
      <c r="G537" s="33"/>
      <c r="H537" s="33"/>
      <c r="I537" s="33"/>
      <c r="J537" s="33"/>
      <c r="K537" s="33"/>
      <c r="L537" s="33"/>
      <c r="M537" s="35"/>
      <c r="N537" s="35"/>
      <c r="O537" s="36"/>
      <c r="P537" s="37"/>
      <c r="Q537" s="38"/>
      <c r="R537" s="39"/>
      <c r="S537" s="40"/>
      <c r="T537" s="41"/>
      <c r="U537" s="42"/>
      <c r="V537" s="43"/>
      <c r="W537" s="33"/>
      <c r="X537" s="33"/>
      <c r="Y537" s="33"/>
      <c r="Z537" s="33"/>
    </row>
    <row r="538" customFormat="false" ht="15.75" hidden="false" customHeight="true" outlineLevel="0" collapsed="false">
      <c r="A538" s="33"/>
      <c r="B538" s="33"/>
      <c r="C538" s="33"/>
      <c r="D538" s="33"/>
      <c r="E538" s="33"/>
      <c r="F538" s="33"/>
      <c r="G538" s="33"/>
      <c r="H538" s="33"/>
      <c r="I538" s="33"/>
      <c r="J538" s="33"/>
      <c r="K538" s="33"/>
      <c r="L538" s="33"/>
      <c r="M538" s="35"/>
      <c r="N538" s="35"/>
      <c r="O538" s="36"/>
      <c r="P538" s="37"/>
      <c r="Q538" s="38"/>
      <c r="R538" s="39"/>
      <c r="S538" s="40"/>
      <c r="T538" s="41"/>
      <c r="U538" s="42"/>
      <c r="V538" s="43"/>
      <c r="W538" s="33"/>
      <c r="X538" s="33"/>
      <c r="Y538" s="33"/>
      <c r="Z538" s="33"/>
    </row>
    <row r="539" customFormat="false" ht="15.75" hidden="false" customHeight="true" outlineLevel="0" collapsed="false">
      <c r="A539" s="33"/>
      <c r="B539" s="33"/>
      <c r="C539" s="33"/>
      <c r="D539" s="33"/>
      <c r="E539" s="33"/>
      <c r="F539" s="33"/>
      <c r="G539" s="33"/>
      <c r="H539" s="33"/>
      <c r="I539" s="33"/>
      <c r="J539" s="33"/>
      <c r="K539" s="33"/>
      <c r="L539" s="33"/>
      <c r="M539" s="35"/>
      <c r="N539" s="35"/>
      <c r="O539" s="36"/>
      <c r="P539" s="37"/>
      <c r="Q539" s="38"/>
      <c r="R539" s="39"/>
      <c r="S539" s="40"/>
      <c r="T539" s="41"/>
      <c r="U539" s="42"/>
      <c r="V539" s="43"/>
      <c r="W539" s="33"/>
      <c r="X539" s="33"/>
      <c r="Y539" s="33"/>
      <c r="Z539" s="33"/>
    </row>
    <row r="540" customFormat="false" ht="15.75" hidden="false" customHeight="true" outlineLevel="0" collapsed="false">
      <c r="A540" s="33"/>
      <c r="B540" s="33"/>
      <c r="C540" s="33"/>
      <c r="D540" s="33"/>
      <c r="E540" s="33"/>
      <c r="F540" s="33"/>
      <c r="G540" s="33"/>
      <c r="H540" s="33"/>
      <c r="I540" s="33"/>
      <c r="J540" s="33"/>
      <c r="K540" s="33"/>
      <c r="L540" s="33"/>
      <c r="M540" s="35"/>
      <c r="N540" s="35"/>
      <c r="O540" s="36"/>
      <c r="P540" s="37"/>
      <c r="Q540" s="38"/>
      <c r="R540" s="39"/>
      <c r="S540" s="40"/>
      <c r="T540" s="41"/>
      <c r="U540" s="42"/>
      <c r="V540" s="43"/>
      <c r="W540" s="33"/>
      <c r="X540" s="33"/>
      <c r="Y540" s="33"/>
      <c r="Z540" s="33"/>
    </row>
    <row r="541" customFormat="false" ht="15.75" hidden="false" customHeight="true" outlineLevel="0" collapsed="false">
      <c r="A541" s="33"/>
      <c r="B541" s="33"/>
      <c r="C541" s="33"/>
      <c r="D541" s="33"/>
      <c r="E541" s="33"/>
      <c r="F541" s="33"/>
      <c r="G541" s="33"/>
      <c r="H541" s="33"/>
      <c r="I541" s="33"/>
      <c r="J541" s="33"/>
      <c r="K541" s="33"/>
      <c r="L541" s="33"/>
      <c r="M541" s="35"/>
      <c r="N541" s="35"/>
      <c r="O541" s="36"/>
      <c r="P541" s="37"/>
      <c r="Q541" s="38"/>
      <c r="R541" s="39"/>
      <c r="S541" s="40"/>
      <c r="T541" s="41"/>
      <c r="U541" s="42"/>
      <c r="V541" s="43"/>
      <c r="W541" s="33"/>
      <c r="X541" s="33"/>
      <c r="Y541" s="33"/>
      <c r="Z541" s="33"/>
    </row>
    <row r="542" customFormat="false" ht="15.75" hidden="false" customHeight="true" outlineLevel="0" collapsed="false">
      <c r="A542" s="33"/>
      <c r="B542" s="33"/>
      <c r="C542" s="33"/>
      <c r="D542" s="33"/>
      <c r="E542" s="33"/>
      <c r="F542" s="33"/>
      <c r="G542" s="33"/>
      <c r="H542" s="33"/>
      <c r="I542" s="33"/>
      <c r="J542" s="33"/>
      <c r="K542" s="33"/>
      <c r="L542" s="33"/>
      <c r="M542" s="35"/>
      <c r="N542" s="35"/>
      <c r="O542" s="36"/>
      <c r="P542" s="37"/>
      <c r="Q542" s="38"/>
      <c r="R542" s="39"/>
      <c r="S542" s="40"/>
      <c r="T542" s="41"/>
      <c r="U542" s="42"/>
      <c r="V542" s="43"/>
      <c r="W542" s="33"/>
      <c r="X542" s="33"/>
      <c r="Y542" s="33"/>
      <c r="Z542" s="33"/>
    </row>
    <row r="543" customFormat="false" ht="15.75" hidden="false" customHeight="true" outlineLevel="0" collapsed="false">
      <c r="A543" s="33"/>
      <c r="B543" s="33"/>
      <c r="C543" s="33"/>
      <c r="D543" s="33"/>
      <c r="E543" s="33"/>
      <c r="F543" s="33"/>
      <c r="G543" s="33"/>
      <c r="H543" s="33"/>
      <c r="I543" s="33"/>
      <c r="J543" s="33"/>
      <c r="K543" s="33"/>
      <c r="L543" s="33"/>
      <c r="M543" s="35"/>
      <c r="N543" s="35"/>
      <c r="O543" s="36"/>
      <c r="P543" s="37"/>
      <c r="Q543" s="38"/>
      <c r="R543" s="39"/>
      <c r="S543" s="40"/>
      <c r="T543" s="41"/>
      <c r="U543" s="42"/>
      <c r="V543" s="43"/>
      <c r="W543" s="33"/>
      <c r="X543" s="33"/>
      <c r="Y543" s="33"/>
      <c r="Z543" s="33"/>
    </row>
    <row r="544" customFormat="false" ht="15.75" hidden="false" customHeight="true" outlineLevel="0" collapsed="false">
      <c r="A544" s="33"/>
      <c r="B544" s="33"/>
      <c r="C544" s="33"/>
      <c r="D544" s="33"/>
      <c r="E544" s="33"/>
      <c r="F544" s="33"/>
      <c r="G544" s="33"/>
      <c r="H544" s="33"/>
      <c r="I544" s="33"/>
      <c r="J544" s="33"/>
      <c r="K544" s="33"/>
      <c r="L544" s="33"/>
      <c r="M544" s="35"/>
      <c r="N544" s="35"/>
      <c r="O544" s="36"/>
      <c r="P544" s="37"/>
      <c r="Q544" s="38"/>
      <c r="R544" s="39"/>
      <c r="S544" s="40"/>
      <c r="T544" s="41"/>
      <c r="U544" s="42"/>
      <c r="V544" s="43"/>
      <c r="W544" s="33"/>
      <c r="X544" s="33"/>
      <c r="Y544" s="33"/>
      <c r="Z544" s="33"/>
    </row>
    <row r="545" customFormat="false" ht="15.75" hidden="false" customHeight="true" outlineLevel="0" collapsed="false">
      <c r="A545" s="33"/>
      <c r="B545" s="33"/>
      <c r="C545" s="33"/>
      <c r="D545" s="33"/>
      <c r="E545" s="33"/>
      <c r="F545" s="33"/>
      <c r="G545" s="33"/>
      <c r="H545" s="33"/>
      <c r="I545" s="33"/>
      <c r="J545" s="33"/>
      <c r="K545" s="33"/>
      <c r="L545" s="33"/>
      <c r="M545" s="35"/>
      <c r="N545" s="35"/>
      <c r="O545" s="36"/>
      <c r="P545" s="37"/>
      <c r="Q545" s="38"/>
      <c r="R545" s="39"/>
      <c r="S545" s="40"/>
      <c r="T545" s="41"/>
      <c r="U545" s="42"/>
      <c r="V545" s="43"/>
      <c r="W545" s="33"/>
      <c r="X545" s="33"/>
      <c r="Y545" s="33"/>
      <c r="Z545" s="33"/>
    </row>
    <row r="546" customFormat="false" ht="15.75" hidden="false" customHeight="true" outlineLevel="0" collapsed="false">
      <c r="A546" s="33"/>
      <c r="B546" s="33"/>
      <c r="C546" s="33"/>
      <c r="D546" s="33"/>
      <c r="E546" s="33"/>
      <c r="F546" s="33"/>
      <c r="G546" s="33"/>
      <c r="H546" s="33"/>
      <c r="I546" s="33"/>
      <c r="J546" s="33"/>
      <c r="K546" s="33"/>
      <c r="L546" s="33"/>
      <c r="M546" s="35"/>
      <c r="N546" s="35"/>
      <c r="O546" s="36"/>
      <c r="P546" s="37"/>
      <c r="Q546" s="38"/>
      <c r="R546" s="39"/>
      <c r="S546" s="40"/>
      <c r="T546" s="41"/>
      <c r="U546" s="42"/>
      <c r="V546" s="43"/>
      <c r="W546" s="33"/>
      <c r="X546" s="33"/>
      <c r="Y546" s="33"/>
      <c r="Z546" s="33"/>
    </row>
    <row r="547" customFormat="false" ht="15.75" hidden="false" customHeight="true" outlineLevel="0" collapsed="false">
      <c r="A547" s="33"/>
      <c r="B547" s="33"/>
      <c r="C547" s="33"/>
      <c r="D547" s="33"/>
      <c r="E547" s="33"/>
      <c r="F547" s="33"/>
      <c r="G547" s="33"/>
      <c r="H547" s="33"/>
      <c r="I547" s="33"/>
      <c r="J547" s="33"/>
      <c r="K547" s="33"/>
      <c r="L547" s="33"/>
      <c r="M547" s="35"/>
      <c r="N547" s="35"/>
      <c r="O547" s="36"/>
      <c r="P547" s="37"/>
      <c r="Q547" s="38"/>
      <c r="R547" s="39"/>
      <c r="S547" s="40"/>
      <c r="T547" s="41"/>
      <c r="U547" s="42"/>
      <c r="V547" s="43"/>
      <c r="W547" s="33"/>
      <c r="X547" s="33"/>
      <c r="Y547" s="33"/>
      <c r="Z547" s="33"/>
    </row>
    <row r="548" customFormat="false" ht="15.75" hidden="false" customHeight="true" outlineLevel="0" collapsed="false">
      <c r="A548" s="33"/>
      <c r="B548" s="33"/>
      <c r="C548" s="33"/>
      <c r="D548" s="33"/>
      <c r="E548" s="33"/>
      <c r="F548" s="33"/>
      <c r="G548" s="33"/>
      <c r="H548" s="33"/>
      <c r="I548" s="33"/>
      <c r="J548" s="33"/>
      <c r="K548" s="33"/>
      <c r="L548" s="33"/>
      <c r="M548" s="35"/>
      <c r="N548" s="35"/>
      <c r="O548" s="36"/>
      <c r="P548" s="37"/>
      <c r="Q548" s="38"/>
      <c r="R548" s="39"/>
      <c r="S548" s="40"/>
      <c r="T548" s="41"/>
      <c r="U548" s="42"/>
      <c r="V548" s="43"/>
      <c r="W548" s="33"/>
      <c r="X548" s="33"/>
      <c r="Y548" s="33"/>
      <c r="Z548" s="33"/>
    </row>
    <row r="549" customFormat="false" ht="15.75" hidden="false" customHeight="true" outlineLevel="0" collapsed="false">
      <c r="A549" s="33"/>
      <c r="B549" s="33"/>
      <c r="C549" s="33"/>
      <c r="D549" s="33"/>
      <c r="E549" s="33"/>
      <c r="F549" s="33"/>
      <c r="G549" s="33"/>
      <c r="H549" s="33"/>
      <c r="I549" s="33"/>
      <c r="J549" s="33"/>
      <c r="K549" s="33"/>
      <c r="L549" s="33"/>
      <c r="M549" s="35"/>
      <c r="N549" s="35"/>
      <c r="O549" s="36"/>
      <c r="P549" s="37"/>
      <c r="Q549" s="38"/>
      <c r="R549" s="39"/>
      <c r="S549" s="40"/>
      <c r="T549" s="41"/>
      <c r="U549" s="42"/>
      <c r="V549" s="43"/>
      <c r="W549" s="33"/>
      <c r="X549" s="33"/>
      <c r="Y549" s="33"/>
      <c r="Z549" s="33"/>
    </row>
    <row r="550" customFormat="false" ht="15.75" hidden="false" customHeight="true" outlineLevel="0" collapsed="false">
      <c r="A550" s="33"/>
      <c r="B550" s="33"/>
      <c r="C550" s="33"/>
      <c r="D550" s="33"/>
      <c r="E550" s="33"/>
      <c r="F550" s="33"/>
      <c r="G550" s="33"/>
      <c r="H550" s="33"/>
      <c r="I550" s="33"/>
      <c r="J550" s="33"/>
      <c r="K550" s="33"/>
      <c r="L550" s="33"/>
      <c r="M550" s="35"/>
      <c r="N550" s="35"/>
      <c r="O550" s="36"/>
      <c r="P550" s="37"/>
      <c r="Q550" s="38"/>
      <c r="R550" s="39"/>
      <c r="S550" s="40"/>
      <c r="T550" s="41"/>
      <c r="U550" s="42"/>
      <c r="V550" s="43"/>
      <c r="W550" s="33"/>
      <c r="X550" s="33"/>
      <c r="Y550" s="33"/>
      <c r="Z550" s="33"/>
    </row>
    <row r="551" customFormat="false" ht="15.75" hidden="false" customHeight="true" outlineLevel="0" collapsed="false">
      <c r="A551" s="33"/>
      <c r="B551" s="33"/>
      <c r="C551" s="33"/>
      <c r="D551" s="33"/>
      <c r="E551" s="33"/>
      <c r="F551" s="33"/>
      <c r="G551" s="33"/>
      <c r="H551" s="33"/>
      <c r="I551" s="33"/>
      <c r="J551" s="33"/>
      <c r="K551" s="33"/>
      <c r="L551" s="33"/>
      <c r="M551" s="35"/>
      <c r="N551" s="35"/>
      <c r="O551" s="36"/>
      <c r="P551" s="37"/>
      <c r="Q551" s="38"/>
      <c r="R551" s="39"/>
      <c r="S551" s="40"/>
      <c r="T551" s="41"/>
      <c r="U551" s="42"/>
      <c r="V551" s="43"/>
      <c r="W551" s="33"/>
      <c r="X551" s="33"/>
      <c r="Y551" s="33"/>
      <c r="Z551" s="33"/>
    </row>
    <row r="552" customFormat="false" ht="15.75" hidden="false" customHeight="true" outlineLevel="0" collapsed="false">
      <c r="A552" s="33"/>
      <c r="B552" s="33"/>
      <c r="C552" s="33"/>
      <c r="D552" s="33"/>
      <c r="E552" s="33"/>
      <c r="F552" s="33"/>
      <c r="G552" s="33"/>
      <c r="H552" s="33"/>
      <c r="I552" s="33"/>
      <c r="J552" s="33"/>
      <c r="K552" s="33"/>
      <c r="L552" s="33"/>
      <c r="M552" s="35"/>
      <c r="N552" s="35"/>
      <c r="O552" s="36"/>
      <c r="P552" s="37"/>
      <c r="Q552" s="38"/>
      <c r="R552" s="39"/>
      <c r="S552" s="40"/>
      <c r="T552" s="41"/>
      <c r="U552" s="42"/>
      <c r="V552" s="43"/>
      <c r="W552" s="33"/>
      <c r="X552" s="33"/>
      <c r="Y552" s="33"/>
      <c r="Z552" s="33"/>
    </row>
    <row r="553" customFormat="false" ht="15.75" hidden="false" customHeight="true" outlineLevel="0" collapsed="false">
      <c r="A553" s="33"/>
      <c r="B553" s="33"/>
      <c r="C553" s="33"/>
      <c r="D553" s="33"/>
      <c r="E553" s="33"/>
      <c r="F553" s="33"/>
      <c r="G553" s="33"/>
      <c r="H553" s="33"/>
      <c r="I553" s="33"/>
      <c r="J553" s="33"/>
      <c r="K553" s="33"/>
      <c r="L553" s="33"/>
      <c r="M553" s="35"/>
      <c r="N553" s="35"/>
      <c r="O553" s="36"/>
      <c r="P553" s="37"/>
      <c r="Q553" s="38"/>
      <c r="R553" s="39"/>
      <c r="S553" s="40"/>
      <c r="T553" s="41"/>
      <c r="U553" s="42"/>
      <c r="V553" s="43"/>
      <c r="W553" s="33"/>
      <c r="X553" s="33"/>
      <c r="Y553" s="33"/>
      <c r="Z553" s="33"/>
    </row>
    <row r="554" customFormat="false" ht="15.75" hidden="false" customHeight="true" outlineLevel="0" collapsed="false">
      <c r="A554" s="33"/>
      <c r="B554" s="33"/>
      <c r="C554" s="33"/>
      <c r="D554" s="33"/>
      <c r="E554" s="33"/>
      <c r="F554" s="33"/>
      <c r="G554" s="33"/>
      <c r="H554" s="33"/>
      <c r="I554" s="33"/>
      <c r="J554" s="33"/>
      <c r="K554" s="33"/>
      <c r="L554" s="33"/>
      <c r="M554" s="35"/>
      <c r="N554" s="35"/>
      <c r="O554" s="36"/>
      <c r="P554" s="37"/>
      <c r="Q554" s="38"/>
      <c r="R554" s="39"/>
      <c r="S554" s="40"/>
      <c r="T554" s="41"/>
      <c r="U554" s="42"/>
      <c r="V554" s="43"/>
      <c r="W554" s="33"/>
      <c r="X554" s="33"/>
      <c r="Y554" s="33"/>
      <c r="Z554" s="33"/>
    </row>
    <row r="555" customFormat="false" ht="15.75" hidden="false" customHeight="true" outlineLevel="0" collapsed="false">
      <c r="A555" s="33"/>
      <c r="B555" s="33"/>
      <c r="C555" s="33"/>
      <c r="D555" s="33"/>
      <c r="E555" s="33"/>
      <c r="F555" s="33"/>
      <c r="G555" s="33"/>
      <c r="H555" s="33"/>
      <c r="I555" s="33"/>
      <c r="J555" s="33"/>
      <c r="K555" s="33"/>
      <c r="L555" s="33"/>
      <c r="M555" s="35"/>
      <c r="N555" s="35"/>
      <c r="O555" s="36"/>
      <c r="P555" s="37"/>
      <c r="Q555" s="38"/>
      <c r="R555" s="39"/>
      <c r="S555" s="40"/>
      <c r="T555" s="41"/>
      <c r="U555" s="42"/>
      <c r="V555" s="43"/>
      <c r="W555" s="33"/>
      <c r="X555" s="33"/>
      <c r="Y555" s="33"/>
      <c r="Z555" s="33"/>
    </row>
    <row r="556" customFormat="false" ht="15.75" hidden="false" customHeight="true" outlineLevel="0" collapsed="false">
      <c r="A556" s="33"/>
      <c r="B556" s="33"/>
      <c r="C556" s="33"/>
      <c r="D556" s="33"/>
      <c r="E556" s="33"/>
      <c r="F556" s="33"/>
      <c r="G556" s="33"/>
      <c r="H556" s="33"/>
      <c r="I556" s="33"/>
      <c r="J556" s="33"/>
      <c r="K556" s="33"/>
      <c r="L556" s="33"/>
      <c r="M556" s="35"/>
      <c r="N556" s="35"/>
      <c r="O556" s="36"/>
      <c r="P556" s="37"/>
      <c r="Q556" s="38"/>
      <c r="R556" s="39"/>
      <c r="S556" s="40"/>
      <c r="T556" s="41"/>
      <c r="U556" s="42"/>
      <c r="V556" s="43"/>
      <c r="W556" s="33"/>
      <c r="X556" s="33"/>
      <c r="Y556" s="33"/>
      <c r="Z556" s="33"/>
    </row>
    <row r="557" customFormat="false" ht="15.75" hidden="false" customHeight="true" outlineLevel="0" collapsed="false">
      <c r="A557" s="33"/>
      <c r="B557" s="33"/>
      <c r="C557" s="33"/>
      <c r="D557" s="33"/>
      <c r="E557" s="33"/>
      <c r="F557" s="33"/>
      <c r="G557" s="33"/>
      <c r="H557" s="33"/>
      <c r="I557" s="33"/>
      <c r="J557" s="33"/>
      <c r="K557" s="33"/>
      <c r="L557" s="33"/>
      <c r="M557" s="35"/>
      <c r="N557" s="35"/>
      <c r="O557" s="36"/>
      <c r="P557" s="37"/>
      <c r="Q557" s="38"/>
      <c r="R557" s="39"/>
      <c r="S557" s="40"/>
      <c r="T557" s="41"/>
      <c r="U557" s="42"/>
      <c r="V557" s="43"/>
      <c r="W557" s="33"/>
      <c r="X557" s="33"/>
      <c r="Y557" s="33"/>
      <c r="Z557" s="33"/>
    </row>
    <row r="558" customFormat="false" ht="15.75" hidden="false" customHeight="true" outlineLevel="0" collapsed="false">
      <c r="A558" s="33"/>
      <c r="B558" s="33"/>
      <c r="C558" s="33"/>
      <c r="D558" s="33"/>
      <c r="E558" s="33"/>
      <c r="F558" s="33"/>
      <c r="G558" s="33"/>
      <c r="H558" s="33"/>
      <c r="I558" s="33"/>
      <c r="J558" s="33"/>
      <c r="K558" s="33"/>
      <c r="L558" s="33"/>
      <c r="M558" s="35"/>
      <c r="N558" s="35"/>
      <c r="O558" s="36"/>
      <c r="P558" s="37"/>
      <c r="Q558" s="38"/>
      <c r="R558" s="39"/>
      <c r="S558" s="40"/>
      <c r="T558" s="41"/>
      <c r="U558" s="42"/>
      <c r="V558" s="43"/>
      <c r="W558" s="33"/>
      <c r="X558" s="33"/>
      <c r="Y558" s="33"/>
      <c r="Z558" s="33"/>
    </row>
    <row r="559" customFormat="false" ht="15.75" hidden="false" customHeight="true" outlineLevel="0" collapsed="false">
      <c r="A559" s="33"/>
      <c r="B559" s="33"/>
      <c r="C559" s="33"/>
      <c r="D559" s="33"/>
      <c r="E559" s="33"/>
      <c r="F559" s="33"/>
      <c r="G559" s="33"/>
      <c r="H559" s="33"/>
      <c r="I559" s="33"/>
      <c r="J559" s="33"/>
      <c r="K559" s="33"/>
      <c r="L559" s="33"/>
      <c r="M559" s="35"/>
      <c r="N559" s="35"/>
      <c r="O559" s="36"/>
      <c r="P559" s="37"/>
      <c r="Q559" s="38"/>
      <c r="R559" s="39"/>
      <c r="S559" s="40"/>
      <c r="T559" s="41"/>
      <c r="U559" s="42"/>
      <c r="V559" s="43"/>
      <c r="W559" s="33"/>
      <c r="X559" s="33"/>
      <c r="Y559" s="33"/>
      <c r="Z559" s="33"/>
    </row>
    <row r="560" customFormat="false" ht="15.75" hidden="false" customHeight="true" outlineLevel="0" collapsed="false">
      <c r="A560" s="33"/>
      <c r="B560" s="33"/>
      <c r="C560" s="33"/>
      <c r="D560" s="33"/>
      <c r="E560" s="33"/>
      <c r="F560" s="33"/>
      <c r="G560" s="33"/>
      <c r="H560" s="33"/>
      <c r="I560" s="33"/>
      <c r="J560" s="33"/>
      <c r="K560" s="33"/>
      <c r="L560" s="33"/>
      <c r="M560" s="35"/>
      <c r="N560" s="35"/>
      <c r="O560" s="36"/>
      <c r="P560" s="37"/>
      <c r="Q560" s="38"/>
      <c r="R560" s="39"/>
      <c r="S560" s="40"/>
      <c r="T560" s="41"/>
      <c r="U560" s="42"/>
      <c r="V560" s="43"/>
      <c r="W560" s="33"/>
      <c r="X560" s="33"/>
      <c r="Y560" s="33"/>
      <c r="Z560" s="33"/>
    </row>
    <row r="561" customFormat="false" ht="15.75" hidden="false" customHeight="true" outlineLevel="0" collapsed="false">
      <c r="A561" s="33"/>
      <c r="B561" s="33"/>
      <c r="C561" s="33"/>
      <c r="D561" s="33"/>
      <c r="E561" s="33"/>
      <c r="F561" s="33"/>
      <c r="G561" s="33"/>
      <c r="H561" s="33"/>
      <c r="I561" s="33"/>
      <c r="J561" s="33"/>
      <c r="K561" s="33"/>
      <c r="L561" s="33"/>
      <c r="M561" s="35"/>
      <c r="N561" s="35"/>
      <c r="O561" s="36"/>
      <c r="P561" s="37"/>
      <c r="Q561" s="38"/>
      <c r="R561" s="39"/>
      <c r="S561" s="40"/>
      <c r="T561" s="41"/>
      <c r="U561" s="42"/>
      <c r="V561" s="43"/>
      <c r="W561" s="33"/>
      <c r="X561" s="33"/>
      <c r="Y561" s="33"/>
      <c r="Z561" s="33"/>
    </row>
    <row r="562" customFormat="false" ht="15.75" hidden="false" customHeight="true" outlineLevel="0" collapsed="false">
      <c r="A562" s="33"/>
      <c r="B562" s="33"/>
      <c r="C562" s="33"/>
      <c r="D562" s="33"/>
      <c r="E562" s="33"/>
      <c r="F562" s="33"/>
      <c r="G562" s="33"/>
      <c r="H562" s="33"/>
      <c r="I562" s="33"/>
      <c r="J562" s="33"/>
      <c r="K562" s="33"/>
      <c r="L562" s="33"/>
      <c r="M562" s="35"/>
      <c r="N562" s="35"/>
      <c r="O562" s="36"/>
      <c r="P562" s="37"/>
      <c r="Q562" s="38"/>
      <c r="R562" s="39"/>
      <c r="S562" s="40"/>
      <c r="T562" s="41"/>
      <c r="U562" s="42"/>
      <c r="V562" s="43"/>
      <c r="W562" s="33"/>
      <c r="X562" s="33"/>
      <c r="Y562" s="33"/>
      <c r="Z562" s="33"/>
    </row>
    <row r="563" customFormat="false" ht="15.75" hidden="false" customHeight="true" outlineLevel="0" collapsed="false">
      <c r="A563" s="33"/>
      <c r="B563" s="33"/>
      <c r="C563" s="33"/>
      <c r="D563" s="33"/>
      <c r="E563" s="33"/>
      <c r="F563" s="33"/>
      <c r="G563" s="33"/>
      <c r="H563" s="33"/>
      <c r="I563" s="33"/>
      <c r="J563" s="33"/>
      <c r="K563" s="33"/>
      <c r="L563" s="33"/>
      <c r="M563" s="35"/>
      <c r="N563" s="35"/>
      <c r="O563" s="36"/>
      <c r="P563" s="37"/>
      <c r="Q563" s="38"/>
      <c r="R563" s="39"/>
      <c r="S563" s="40"/>
      <c r="T563" s="41"/>
      <c r="U563" s="42"/>
      <c r="V563" s="43"/>
      <c r="W563" s="33"/>
      <c r="X563" s="33"/>
      <c r="Y563" s="33"/>
      <c r="Z563" s="33"/>
    </row>
    <row r="564" customFormat="false" ht="15.75" hidden="false" customHeight="true" outlineLevel="0" collapsed="false">
      <c r="A564" s="33"/>
      <c r="B564" s="33"/>
      <c r="C564" s="33"/>
      <c r="D564" s="33"/>
      <c r="E564" s="33"/>
      <c r="F564" s="33"/>
      <c r="G564" s="33"/>
      <c r="H564" s="33"/>
      <c r="I564" s="33"/>
      <c r="J564" s="33"/>
      <c r="K564" s="33"/>
      <c r="L564" s="33"/>
      <c r="M564" s="35"/>
      <c r="N564" s="35"/>
      <c r="O564" s="36"/>
      <c r="P564" s="37"/>
      <c r="Q564" s="38"/>
      <c r="R564" s="39"/>
      <c r="S564" s="40"/>
      <c r="T564" s="41"/>
      <c r="U564" s="42"/>
      <c r="V564" s="43"/>
      <c r="W564" s="33"/>
      <c r="X564" s="33"/>
      <c r="Y564" s="33"/>
      <c r="Z564" s="33"/>
    </row>
    <row r="565" customFormat="false" ht="15.75" hidden="false" customHeight="true" outlineLevel="0" collapsed="false">
      <c r="A565" s="33"/>
      <c r="B565" s="33"/>
      <c r="C565" s="33"/>
      <c r="D565" s="33"/>
      <c r="E565" s="33"/>
      <c r="F565" s="33"/>
      <c r="G565" s="33"/>
      <c r="H565" s="33"/>
      <c r="I565" s="33"/>
      <c r="J565" s="33"/>
      <c r="K565" s="33"/>
      <c r="L565" s="33"/>
      <c r="M565" s="35"/>
      <c r="N565" s="35"/>
      <c r="O565" s="36"/>
      <c r="P565" s="37"/>
      <c r="Q565" s="38"/>
      <c r="R565" s="39"/>
      <c r="S565" s="40"/>
      <c r="T565" s="41"/>
      <c r="U565" s="42"/>
      <c r="V565" s="43"/>
      <c r="W565" s="33"/>
      <c r="X565" s="33"/>
      <c r="Y565" s="33"/>
      <c r="Z565" s="33"/>
    </row>
    <row r="566" customFormat="false" ht="15.75" hidden="false" customHeight="true" outlineLevel="0" collapsed="false">
      <c r="A566" s="33"/>
      <c r="B566" s="33"/>
      <c r="C566" s="33"/>
      <c r="D566" s="33"/>
      <c r="E566" s="33"/>
      <c r="F566" s="33"/>
      <c r="G566" s="33"/>
      <c r="H566" s="33"/>
      <c r="I566" s="33"/>
      <c r="J566" s="33"/>
      <c r="K566" s="33"/>
      <c r="L566" s="33"/>
      <c r="M566" s="35"/>
      <c r="N566" s="35"/>
      <c r="O566" s="36"/>
      <c r="P566" s="37"/>
      <c r="Q566" s="38"/>
      <c r="R566" s="39"/>
      <c r="S566" s="40"/>
      <c r="T566" s="41"/>
      <c r="U566" s="42"/>
      <c r="V566" s="43"/>
      <c r="W566" s="33"/>
      <c r="X566" s="33"/>
      <c r="Y566" s="33"/>
      <c r="Z566" s="33"/>
    </row>
    <row r="567" customFormat="false" ht="15.75" hidden="false" customHeight="true" outlineLevel="0" collapsed="false">
      <c r="A567" s="33"/>
      <c r="B567" s="33"/>
      <c r="C567" s="33"/>
      <c r="D567" s="33"/>
      <c r="E567" s="33"/>
      <c r="F567" s="33"/>
      <c r="G567" s="33"/>
      <c r="H567" s="33"/>
      <c r="I567" s="33"/>
      <c r="J567" s="33"/>
      <c r="K567" s="33"/>
      <c r="L567" s="33"/>
      <c r="M567" s="35"/>
      <c r="N567" s="35"/>
      <c r="O567" s="36"/>
      <c r="P567" s="37"/>
      <c r="Q567" s="38"/>
      <c r="R567" s="39"/>
      <c r="S567" s="40"/>
      <c r="T567" s="41"/>
      <c r="U567" s="42"/>
      <c r="V567" s="43"/>
      <c r="W567" s="33"/>
      <c r="X567" s="33"/>
      <c r="Y567" s="33"/>
      <c r="Z567" s="33"/>
    </row>
    <row r="568" customFormat="false" ht="15.75" hidden="false" customHeight="true" outlineLevel="0" collapsed="false">
      <c r="A568" s="33"/>
      <c r="B568" s="33"/>
      <c r="C568" s="33"/>
      <c r="D568" s="33"/>
      <c r="E568" s="33"/>
      <c r="F568" s="33"/>
      <c r="G568" s="33"/>
      <c r="H568" s="33"/>
      <c r="I568" s="33"/>
      <c r="J568" s="33"/>
      <c r="K568" s="33"/>
      <c r="L568" s="33"/>
      <c r="M568" s="35"/>
      <c r="N568" s="35"/>
      <c r="O568" s="36"/>
      <c r="P568" s="37"/>
      <c r="Q568" s="38"/>
      <c r="R568" s="39"/>
      <c r="S568" s="40"/>
      <c r="T568" s="41"/>
      <c r="U568" s="42"/>
      <c r="V568" s="43"/>
      <c r="W568" s="33"/>
      <c r="X568" s="33"/>
      <c r="Y568" s="33"/>
      <c r="Z568" s="33"/>
    </row>
    <row r="569" customFormat="false" ht="15.75" hidden="false" customHeight="true" outlineLevel="0" collapsed="false">
      <c r="A569" s="33"/>
      <c r="B569" s="33"/>
      <c r="C569" s="33"/>
      <c r="D569" s="33"/>
      <c r="E569" s="33"/>
      <c r="F569" s="33"/>
      <c r="G569" s="33"/>
      <c r="H569" s="33"/>
      <c r="I569" s="33"/>
      <c r="J569" s="33"/>
      <c r="K569" s="33"/>
      <c r="L569" s="33"/>
      <c r="M569" s="35"/>
      <c r="N569" s="35"/>
      <c r="O569" s="36"/>
      <c r="P569" s="37"/>
      <c r="Q569" s="38"/>
      <c r="R569" s="39"/>
      <c r="S569" s="40"/>
      <c r="T569" s="41"/>
      <c r="U569" s="42"/>
      <c r="V569" s="43"/>
      <c r="W569" s="33"/>
      <c r="X569" s="33"/>
      <c r="Y569" s="33"/>
      <c r="Z569" s="33"/>
    </row>
    <row r="570" customFormat="false" ht="15.75" hidden="false" customHeight="true" outlineLevel="0" collapsed="false">
      <c r="A570" s="33"/>
      <c r="B570" s="33"/>
      <c r="C570" s="33"/>
      <c r="D570" s="33"/>
      <c r="E570" s="33"/>
      <c r="F570" s="33"/>
      <c r="G570" s="33"/>
      <c r="H570" s="33"/>
      <c r="I570" s="33"/>
      <c r="J570" s="33"/>
      <c r="K570" s="33"/>
      <c r="L570" s="33"/>
      <c r="M570" s="35"/>
      <c r="N570" s="35"/>
      <c r="O570" s="36"/>
      <c r="P570" s="37"/>
      <c r="Q570" s="38"/>
      <c r="R570" s="39"/>
      <c r="S570" s="40"/>
      <c r="T570" s="41"/>
      <c r="U570" s="42"/>
      <c r="V570" s="43"/>
      <c r="W570" s="33"/>
      <c r="X570" s="33"/>
      <c r="Y570" s="33"/>
      <c r="Z570" s="33"/>
    </row>
    <row r="571" customFormat="false" ht="15.75" hidden="false" customHeight="true" outlineLevel="0" collapsed="false">
      <c r="A571" s="33"/>
      <c r="B571" s="33"/>
      <c r="C571" s="33"/>
      <c r="D571" s="33"/>
      <c r="E571" s="33"/>
      <c r="F571" s="33"/>
      <c r="G571" s="33"/>
      <c r="H571" s="33"/>
      <c r="I571" s="33"/>
      <c r="J571" s="33"/>
      <c r="K571" s="33"/>
      <c r="L571" s="33"/>
      <c r="M571" s="35"/>
      <c r="N571" s="35"/>
      <c r="O571" s="36"/>
      <c r="P571" s="37"/>
      <c r="Q571" s="38"/>
      <c r="R571" s="39"/>
      <c r="S571" s="40"/>
      <c r="T571" s="41"/>
      <c r="U571" s="42"/>
      <c r="V571" s="43"/>
      <c r="W571" s="33"/>
      <c r="X571" s="33"/>
      <c r="Y571" s="33"/>
      <c r="Z571" s="33"/>
    </row>
    <row r="572" customFormat="false" ht="15.75" hidden="false" customHeight="true" outlineLevel="0" collapsed="false">
      <c r="A572" s="33"/>
      <c r="B572" s="33"/>
      <c r="C572" s="33"/>
      <c r="D572" s="33"/>
      <c r="E572" s="33"/>
      <c r="F572" s="33"/>
      <c r="G572" s="33"/>
      <c r="H572" s="33"/>
      <c r="I572" s="33"/>
      <c r="J572" s="33"/>
      <c r="K572" s="33"/>
      <c r="L572" s="33"/>
      <c r="M572" s="35"/>
      <c r="N572" s="35"/>
      <c r="O572" s="36"/>
      <c r="P572" s="37"/>
      <c r="Q572" s="38"/>
      <c r="R572" s="39"/>
      <c r="S572" s="40"/>
      <c r="T572" s="41"/>
      <c r="U572" s="42"/>
      <c r="V572" s="43"/>
      <c r="W572" s="33"/>
      <c r="X572" s="33"/>
      <c r="Y572" s="33"/>
      <c r="Z572" s="33"/>
    </row>
    <row r="573" customFormat="false" ht="15.75" hidden="false" customHeight="true" outlineLevel="0" collapsed="false">
      <c r="A573" s="33"/>
      <c r="B573" s="33"/>
      <c r="C573" s="33"/>
      <c r="D573" s="33"/>
      <c r="E573" s="33"/>
      <c r="F573" s="33"/>
      <c r="G573" s="33"/>
      <c r="H573" s="33"/>
      <c r="I573" s="33"/>
      <c r="J573" s="33"/>
      <c r="K573" s="33"/>
      <c r="L573" s="33"/>
      <c r="M573" s="35"/>
      <c r="N573" s="35"/>
      <c r="O573" s="36"/>
      <c r="P573" s="37"/>
      <c r="Q573" s="38"/>
      <c r="R573" s="39"/>
      <c r="S573" s="40"/>
      <c r="T573" s="41"/>
      <c r="U573" s="42"/>
      <c r="V573" s="43"/>
      <c r="W573" s="33"/>
      <c r="X573" s="33"/>
      <c r="Y573" s="33"/>
      <c r="Z573" s="33"/>
    </row>
    <row r="574" customFormat="false" ht="15.75" hidden="false" customHeight="true" outlineLevel="0" collapsed="false">
      <c r="A574" s="33"/>
      <c r="B574" s="33"/>
      <c r="C574" s="33"/>
      <c r="D574" s="33"/>
      <c r="E574" s="33"/>
      <c r="F574" s="33"/>
      <c r="G574" s="33"/>
      <c r="H574" s="33"/>
      <c r="I574" s="33"/>
      <c r="J574" s="33"/>
      <c r="K574" s="33"/>
      <c r="L574" s="33"/>
      <c r="M574" s="35"/>
      <c r="N574" s="35"/>
      <c r="O574" s="36"/>
      <c r="P574" s="37"/>
      <c r="Q574" s="38"/>
      <c r="R574" s="39"/>
      <c r="S574" s="40"/>
      <c r="T574" s="41"/>
      <c r="U574" s="42"/>
      <c r="V574" s="43"/>
      <c r="W574" s="33"/>
      <c r="X574" s="33"/>
      <c r="Y574" s="33"/>
      <c r="Z574" s="33"/>
    </row>
    <row r="575" customFormat="false" ht="15.75" hidden="false" customHeight="true" outlineLevel="0" collapsed="false">
      <c r="A575" s="33"/>
      <c r="B575" s="33"/>
      <c r="C575" s="33"/>
      <c r="D575" s="33"/>
      <c r="E575" s="33"/>
      <c r="F575" s="33"/>
      <c r="G575" s="33"/>
      <c r="H575" s="33"/>
      <c r="I575" s="33"/>
      <c r="J575" s="33"/>
      <c r="K575" s="33"/>
      <c r="L575" s="33"/>
      <c r="M575" s="35"/>
      <c r="N575" s="35"/>
      <c r="O575" s="36"/>
      <c r="P575" s="37"/>
      <c r="Q575" s="38"/>
      <c r="R575" s="39"/>
      <c r="S575" s="40"/>
      <c r="T575" s="41"/>
      <c r="U575" s="42"/>
      <c r="V575" s="43"/>
      <c r="W575" s="33"/>
      <c r="X575" s="33"/>
      <c r="Y575" s="33"/>
      <c r="Z575" s="33"/>
    </row>
    <row r="576" customFormat="false" ht="15.75" hidden="false" customHeight="true" outlineLevel="0" collapsed="false">
      <c r="A576" s="33"/>
      <c r="B576" s="33"/>
      <c r="C576" s="33"/>
      <c r="D576" s="33"/>
      <c r="E576" s="33"/>
      <c r="F576" s="33"/>
      <c r="G576" s="33"/>
      <c r="H576" s="33"/>
      <c r="I576" s="33"/>
      <c r="J576" s="33"/>
      <c r="K576" s="33"/>
      <c r="L576" s="33"/>
      <c r="M576" s="35"/>
      <c r="N576" s="35"/>
      <c r="O576" s="36"/>
      <c r="P576" s="37"/>
      <c r="Q576" s="38"/>
      <c r="R576" s="39"/>
      <c r="S576" s="40"/>
      <c r="T576" s="41"/>
      <c r="U576" s="42"/>
      <c r="V576" s="43"/>
      <c r="W576" s="33"/>
      <c r="X576" s="33"/>
      <c r="Y576" s="33"/>
      <c r="Z576" s="33"/>
    </row>
    <row r="577" customFormat="false" ht="15.75" hidden="false" customHeight="true" outlineLevel="0" collapsed="false">
      <c r="A577" s="33"/>
      <c r="B577" s="33"/>
      <c r="C577" s="33"/>
      <c r="D577" s="33"/>
      <c r="E577" s="33"/>
      <c r="F577" s="33"/>
      <c r="G577" s="33"/>
      <c r="H577" s="33"/>
      <c r="I577" s="33"/>
      <c r="J577" s="33"/>
      <c r="K577" s="33"/>
      <c r="L577" s="33"/>
      <c r="M577" s="35"/>
      <c r="N577" s="35"/>
      <c r="O577" s="36"/>
      <c r="P577" s="37"/>
      <c r="Q577" s="38"/>
      <c r="R577" s="39"/>
      <c r="S577" s="40"/>
      <c r="T577" s="41"/>
      <c r="U577" s="42"/>
      <c r="V577" s="43"/>
      <c r="W577" s="33"/>
      <c r="X577" s="33"/>
      <c r="Y577" s="33"/>
      <c r="Z577" s="33"/>
    </row>
    <row r="578" customFormat="false" ht="15.75" hidden="false" customHeight="true" outlineLevel="0" collapsed="false">
      <c r="A578" s="33"/>
      <c r="B578" s="33"/>
      <c r="C578" s="33"/>
      <c r="D578" s="33"/>
      <c r="E578" s="33"/>
      <c r="F578" s="33"/>
      <c r="G578" s="33"/>
      <c r="H578" s="33"/>
      <c r="I578" s="33"/>
      <c r="J578" s="33"/>
      <c r="K578" s="33"/>
      <c r="L578" s="33"/>
      <c r="M578" s="35"/>
      <c r="N578" s="35"/>
      <c r="O578" s="36"/>
      <c r="P578" s="37"/>
      <c r="Q578" s="38"/>
      <c r="R578" s="39"/>
      <c r="S578" s="40"/>
      <c r="T578" s="41"/>
      <c r="U578" s="42"/>
      <c r="V578" s="43"/>
      <c r="W578" s="33"/>
      <c r="X578" s="33"/>
      <c r="Y578" s="33"/>
      <c r="Z578" s="33"/>
    </row>
    <row r="579" customFormat="false" ht="15.75" hidden="false" customHeight="true" outlineLevel="0" collapsed="false">
      <c r="A579" s="33"/>
      <c r="B579" s="33"/>
      <c r="C579" s="33"/>
      <c r="D579" s="33"/>
      <c r="E579" s="33"/>
      <c r="F579" s="33"/>
      <c r="G579" s="33"/>
      <c r="H579" s="33"/>
      <c r="I579" s="33"/>
      <c r="J579" s="33"/>
      <c r="K579" s="33"/>
      <c r="L579" s="33"/>
      <c r="M579" s="35"/>
      <c r="N579" s="35"/>
      <c r="O579" s="36"/>
      <c r="P579" s="37"/>
      <c r="Q579" s="38"/>
      <c r="R579" s="39"/>
      <c r="S579" s="40"/>
      <c r="T579" s="41"/>
      <c r="U579" s="42"/>
      <c r="V579" s="43"/>
      <c r="W579" s="33"/>
      <c r="X579" s="33"/>
      <c r="Y579" s="33"/>
      <c r="Z579" s="33"/>
    </row>
    <row r="580" customFormat="false" ht="15.75" hidden="false" customHeight="true" outlineLevel="0" collapsed="false">
      <c r="A580" s="33"/>
      <c r="B580" s="33"/>
      <c r="C580" s="33"/>
      <c r="D580" s="33"/>
      <c r="E580" s="33"/>
      <c r="F580" s="33"/>
      <c r="G580" s="33"/>
      <c r="H580" s="33"/>
      <c r="I580" s="33"/>
      <c r="J580" s="33"/>
      <c r="K580" s="33"/>
      <c r="L580" s="33"/>
      <c r="M580" s="35"/>
      <c r="N580" s="35"/>
      <c r="O580" s="36"/>
      <c r="P580" s="37"/>
      <c r="Q580" s="38"/>
      <c r="R580" s="39"/>
      <c r="S580" s="40"/>
      <c r="T580" s="41"/>
      <c r="U580" s="42"/>
      <c r="V580" s="43"/>
      <c r="W580" s="33"/>
      <c r="X580" s="33"/>
      <c r="Y580" s="33"/>
      <c r="Z580" s="33"/>
    </row>
    <row r="581" customFormat="false" ht="15.75" hidden="false" customHeight="true" outlineLevel="0" collapsed="false">
      <c r="A581" s="33"/>
      <c r="B581" s="33"/>
      <c r="C581" s="33"/>
      <c r="D581" s="33"/>
      <c r="E581" s="33"/>
      <c r="F581" s="33"/>
      <c r="G581" s="33"/>
      <c r="H581" s="33"/>
      <c r="I581" s="33"/>
      <c r="J581" s="33"/>
      <c r="K581" s="33"/>
      <c r="L581" s="33"/>
      <c r="M581" s="35"/>
      <c r="N581" s="35"/>
      <c r="O581" s="36"/>
      <c r="P581" s="37"/>
      <c r="Q581" s="38"/>
      <c r="R581" s="39"/>
      <c r="S581" s="40"/>
      <c r="T581" s="41"/>
      <c r="U581" s="42"/>
      <c r="V581" s="43"/>
      <c r="W581" s="33"/>
      <c r="X581" s="33"/>
      <c r="Y581" s="33"/>
      <c r="Z581" s="33"/>
    </row>
    <row r="582" customFormat="false" ht="15.75" hidden="false" customHeight="true" outlineLevel="0" collapsed="false">
      <c r="A582" s="33"/>
      <c r="B582" s="33"/>
      <c r="C582" s="33"/>
      <c r="D582" s="33"/>
      <c r="E582" s="33"/>
      <c r="F582" s="33"/>
      <c r="G582" s="33"/>
      <c r="H582" s="33"/>
      <c r="I582" s="33"/>
      <c r="J582" s="33"/>
      <c r="K582" s="33"/>
      <c r="L582" s="33"/>
      <c r="M582" s="35"/>
      <c r="N582" s="35"/>
      <c r="O582" s="36"/>
      <c r="P582" s="37"/>
      <c r="Q582" s="38"/>
      <c r="R582" s="39"/>
      <c r="S582" s="40"/>
      <c r="T582" s="41"/>
      <c r="U582" s="42"/>
      <c r="V582" s="43"/>
      <c r="W582" s="33"/>
      <c r="X582" s="33"/>
      <c r="Y582" s="33"/>
      <c r="Z582" s="33"/>
    </row>
    <row r="583" customFormat="false" ht="15.75" hidden="false" customHeight="true" outlineLevel="0" collapsed="false">
      <c r="A583" s="33"/>
      <c r="B583" s="33"/>
      <c r="C583" s="33"/>
      <c r="D583" s="33"/>
      <c r="E583" s="33"/>
      <c r="F583" s="33"/>
      <c r="G583" s="33"/>
      <c r="H583" s="33"/>
      <c r="I583" s="33"/>
      <c r="J583" s="33"/>
      <c r="K583" s="33"/>
      <c r="L583" s="33"/>
      <c r="M583" s="35"/>
      <c r="N583" s="35"/>
      <c r="O583" s="36"/>
      <c r="P583" s="37"/>
      <c r="Q583" s="38"/>
      <c r="R583" s="39"/>
      <c r="S583" s="40"/>
      <c r="T583" s="41"/>
      <c r="U583" s="42"/>
      <c r="V583" s="43"/>
      <c r="W583" s="33"/>
      <c r="X583" s="33"/>
      <c r="Y583" s="33"/>
      <c r="Z583" s="33"/>
    </row>
    <row r="584" customFormat="false" ht="15.75" hidden="false" customHeight="true" outlineLevel="0" collapsed="false">
      <c r="A584" s="33"/>
      <c r="B584" s="33"/>
      <c r="C584" s="33"/>
      <c r="D584" s="33"/>
      <c r="E584" s="33"/>
      <c r="F584" s="33"/>
      <c r="G584" s="33"/>
      <c r="H584" s="33"/>
      <c r="I584" s="33"/>
      <c r="J584" s="33"/>
      <c r="K584" s="33"/>
      <c r="L584" s="33"/>
      <c r="M584" s="35"/>
      <c r="N584" s="35"/>
      <c r="O584" s="36"/>
      <c r="P584" s="37"/>
      <c r="Q584" s="38"/>
      <c r="R584" s="39"/>
      <c r="S584" s="40"/>
      <c r="T584" s="41"/>
      <c r="U584" s="42"/>
      <c r="V584" s="43"/>
      <c r="W584" s="33"/>
      <c r="X584" s="33"/>
      <c r="Y584" s="33"/>
      <c r="Z584" s="33"/>
    </row>
    <row r="585" customFormat="false" ht="15.75" hidden="false" customHeight="true" outlineLevel="0" collapsed="false">
      <c r="A585" s="33"/>
      <c r="B585" s="33"/>
      <c r="C585" s="33"/>
      <c r="D585" s="33"/>
      <c r="E585" s="33"/>
      <c r="F585" s="33"/>
      <c r="G585" s="33"/>
      <c r="H585" s="33"/>
      <c r="I585" s="33"/>
      <c r="J585" s="33"/>
      <c r="K585" s="33"/>
      <c r="L585" s="33"/>
      <c r="M585" s="35"/>
      <c r="N585" s="35"/>
      <c r="O585" s="36"/>
      <c r="P585" s="37"/>
      <c r="Q585" s="38"/>
      <c r="R585" s="39"/>
      <c r="S585" s="40"/>
      <c r="T585" s="41"/>
      <c r="U585" s="42"/>
      <c r="V585" s="43"/>
      <c r="W585" s="33"/>
      <c r="X585" s="33"/>
      <c r="Y585" s="33"/>
      <c r="Z585" s="33"/>
    </row>
    <row r="586" customFormat="false" ht="15.75" hidden="false" customHeight="true" outlineLevel="0" collapsed="false">
      <c r="A586" s="33"/>
      <c r="B586" s="33"/>
      <c r="C586" s="33"/>
      <c r="D586" s="33"/>
      <c r="E586" s="33"/>
      <c r="F586" s="33"/>
      <c r="G586" s="33"/>
      <c r="H586" s="33"/>
      <c r="I586" s="33"/>
      <c r="J586" s="33"/>
      <c r="K586" s="33"/>
      <c r="L586" s="33"/>
      <c r="M586" s="35"/>
      <c r="N586" s="35"/>
      <c r="O586" s="36"/>
      <c r="P586" s="37"/>
      <c r="Q586" s="38"/>
      <c r="R586" s="39"/>
      <c r="S586" s="40"/>
      <c r="T586" s="41"/>
      <c r="U586" s="42"/>
      <c r="V586" s="43"/>
      <c r="W586" s="33"/>
      <c r="X586" s="33"/>
      <c r="Y586" s="33"/>
      <c r="Z586" s="33"/>
    </row>
    <row r="587" customFormat="false" ht="15.75" hidden="false" customHeight="true" outlineLevel="0" collapsed="false">
      <c r="A587" s="33"/>
      <c r="B587" s="33"/>
      <c r="C587" s="33"/>
      <c r="D587" s="33"/>
      <c r="E587" s="33"/>
      <c r="F587" s="33"/>
      <c r="G587" s="33"/>
      <c r="H587" s="33"/>
      <c r="I587" s="33"/>
      <c r="J587" s="33"/>
      <c r="K587" s="33"/>
      <c r="L587" s="33"/>
      <c r="M587" s="35"/>
      <c r="N587" s="35"/>
      <c r="O587" s="36"/>
      <c r="P587" s="37"/>
      <c r="Q587" s="38"/>
      <c r="R587" s="39"/>
      <c r="S587" s="40"/>
      <c r="T587" s="41"/>
      <c r="U587" s="42"/>
      <c r="V587" s="43"/>
      <c r="W587" s="33"/>
      <c r="X587" s="33"/>
      <c r="Y587" s="33"/>
      <c r="Z587" s="33"/>
    </row>
    <row r="588" customFormat="false" ht="15.75" hidden="false" customHeight="true" outlineLevel="0" collapsed="false">
      <c r="A588" s="33"/>
      <c r="B588" s="33"/>
      <c r="C588" s="33"/>
      <c r="D588" s="33"/>
      <c r="E588" s="33"/>
      <c r="F588" s="33"/>
      <c r="G588" s="33"/>
      <c r="H588" s="33"/>
      <c r="I588" s="33"/>
      <c r="J588" s="33"/>
      <c r="K588" s="33"/>
      <c r="L588" s="33"/>
      <c r="M588" s="35"/>
      <c r="N588" s="35"/>
      <c r="O588" s="36"/>
      <c r="P588" s="37"/>
      <c r="Q588" s="38"/>
      <c r="R588" s="39"/>
      <c r="S588" s="40"/>
      <c r="T588" s="41"/>
      <c r="U588" s="42"/>
      <c r="V588" s="43"/>
      <c r="W588" s="33"/>
      <c r="X588" s="33"/>
      <c r="Y588" s="33"/>
      <c r="Z588" s="33"/>
    </row>
    <row r="589" customFormat="false" ht="15.75" hidden="false" customHeight="true" outlineLevel="0" collapsed="false">
      <c r="A589" s="33"/>
      <c r="B589" s="33"/>
      <c r="C589" s="33"/>
      <c r="D589" s="33"/>
      <c r="E589" s="33"/>
      <c r="F589" s="33"/>
      <c r="G589" s="33"/>
      <c r="H589" s="33"/>
      <c r="I589" s="33"/>
      <c r="J589" s="33"/>
      <c r="K589" s="33"/>
      <c r="L589" s="33"/>
      <c r="M589" s="35"/>
      <c r="N589" s="35"/>
      <c r="O589" s="36"/>
      <c r="P589" s="37"/>
      <c r="Q589" s="38"/>
      <c r="R589" s="39"/>
      <c r="S589" s="40"/>
      <c r="T589" s="41"/>
      <c r="U589" s="42"/>
      <c r="V589" s="43"/>
      <c r="W589" s="33"/>
      <c r="X589" s="33"/>
      <c r="Y589" s="33"/>
      <c r="Z589" s="33"/>
    </row>
    <row r="590" customFormat="false" ht="15.75" hidden="false" customHeight="true" outlineLevel="0" collapsed="false">
      <c r="A590" s="33"/>
      <c r="B590" s="33"/>
      <c r="C590" s="33"/>
      <c r="D590" s="33"/>
      <c r="E590" s="33"/>
      <c r="F590" s="33"/>
      <c r="G590" s="33"/>
      <c r="H590" s="33"/>
      <c r="I590" s="33"/>
      <c r="J590" s="33"/>
      <c r="K590" s="33"/>
      <c r="L590" s="33"/>
      <c r="M590" s="35"/>
      <c r="N590" s="35"/>
      <c r="O590" s="36"/>
      <c r="P590" s="37"/>
      <c r="Q590" s="38"/>
      <c r="R590" s="39"/>
      <c r="S590" s="40"/>
      <c r="T590" s="41"/>
      <c r="U590" s="42"/>
      <c r="V590" s="43"/>
      <c r="W590" s="33"/>
      <c r="X590" s="33"/>
      <c r="Y590" s="33"/>
      <c r="Z590" s="33"/>
    </row>
    <row r="591" customFormat="false" ht="15.75" hidden="false" customHeight="true" outlineLevel="0" collapsed="false">
      <c r="A591" s="33"/>
      <c r="B591" s="33"/>
      <c r="C591" s="33"/>
      <c r="D591" s="33"/>
      <c r="E591" s="33"/>
      <c r="F591" s="33"/>
      <c r="G591" s="33"/>
      <c r="H591" s="33"/>
      <c r="I591" s="33"/>
      <c r="J591" s="33"/>
      <c r="K591" s="33"/>
      <c r="L591" s="33"/>
      <c r="M591" s="35"/>
      <c r="N591" s="35"/>
      <c r="O591" s="36"/>
      <c r="P591" s="37"/>
      <c r="Q591" s="38"/>
      <c r="R591" s="39"/>
      <c r="S591" s="40"/>
      <c r="T591" s="41"/>
      <c r="U591" s="42"/>
      <c r="V591" s="43"/>
      <c r="W591" s="33"/>
      <c r="X591" s="33"/>
      <c r="Y591" s="33"/>
      <c r="Z591" s="33"/>
    </row>
    <row r="592" customFormat="false" ht="15.75" hidden="false" customHeight="true" outlineLevel="0" collapsed="false">
      <c r="A592" s="33"/>
      <c r="B592" s="33"/>
      <c r="C592" s="33"/>
      <c r="D592" s="33"/>
      <c r="E592" s="33"/>
      <c r="F592" s="33"/>
      <c r="G592" s="33"/>
      <c r="H592" s="33"/>
      <c r="I592" s="33"/>
      <c r="J592" s="33"/>
      <c r="K592" s="33"/>
      <c r="L592" s="33"/>
      <c r="M592" s="35"/>
      <c r="N592" s="35"/>
      <c r="O592" s="36"/>
      <c r="P592" s="37"/>
      <c r="Q592" s="38"/>
      <c r="R592" s="39"/>
      <c r="S592" s="40"/>
      <c r="T592" s="41"/>
      <c r="U592" s="42"/>
      <c r="V592" s="43"/>
      <c r="W592" s="33"/>
      <c r="X592" s="33"/>
      <c r="Y592" s="33"/>
      <c r="Z592" s="33"/>
    </row>
    <row r="593" customFormat="false" ht="15.75" hidden="false" customHeight="true" outlineLevel="0" collapsed="false">
      <c r="A593" s="33"/>
      <c r="B593" s="33"/>
      <c r="C593" s="33"/>
      <c r="D593" s="33"/>
      <c r="E593" s="33"/>
      <c r="F593" s="33"/>
      <c r="G593" s="33"/>
      <c r="H593" s="33"/>
      <c r="I593" s="33"/>
      <c r="J593" s="33"/>
      <c r="K593" s="33"/>
      <c r="L593" s="33"/>
      <c r="M593" s="35"/>
      <c r="N593" s="35"/>
      <c r="O593" s="36"/>
      <c r="P593" s="37"/>
      <c r="Q593" s="38"/>
      <c r="R593" s="39"/>
      <c r="S593" s="40"/>
      <c r="T593" s="41"/>
      <c r="U593" s="42"/>
      <c r="V593" s="43"/>
      <c r="W593" s="33"/>
      <c r="X593" s="33"/>
      <c r="Y593" s="33"/>
      <c r="Z593" s="33"/>
    </row>
    <row r="594" customFormat="false" ht="15.75" hidden="false" customHeight="true" outlineLevel="0" collapsed="false">
      <c r="A594" s="33"/>
      <c r="B594" s="33"/>
      <c r="C594" s="33"/>
      <c r="D594" s="33"/>
      <c r="E594" s="33"/>
      <c r="F594" s="33"/>
      <c r="G594" s="33"/>
      <c r="H594" s="33"/>
      <c r="I594" s="33"/>
      <c r="J594" s="33"/>
      <c r="K594" s="33"/>
      <c r="L594" s="33"/>
      <c r="M594" s="35"/>
      <c r="N594" s="35"/>
      <c r="O594" s="36"/>
      <c r="P594" s="37"/>
      <c r="Q594" s="38"/>
      <c r="R594" s="39"/>
      <c r="S594" s="40"/>
      <c r="T594" s="41"/>
      <c r="U594" s="42"/>
      <c r="V594" s="43"/>
      <c r="W594" s="33"/>
      <c r="X594" s="33"/>
      <c r="Y594" s="33"/>
      <c r="Z594" s="33"/>
    </row>
    <row r="595" customFormat="false" ht="15.75" hidden="false" customHeight="true" outlineLevel="0" collapsed="false">
      <c r="A595" s="33"/>
      <c r="B595" s="33"/>
      <c r="C595" s="33"/>
      <c r="D595" s="33"/>
      <c r="E595" s="33"/>
      <c r="F595" s="33"/>
      <c r="G595" s="33"/>
      <c r="H595" s="33"/>
      <c r="I595" s="33"/>
      <c r="J595" s="33"/>
      <c r="K595" s="33"/>
      <c r="L595" s="33"/>
      <c r="M595" s="35"/>
      <c r="N595" s="35"/>
      <c r="O595" s="36"/>
      <c r="P595" s="37"/>
      <c r="Q595" s="38"/>
      <c r="R595" s="39"/>
      <c r="S595" s="40"/>
      <c r="T595" s="41"/>
      <c r="U595" s="42"/>
      <c r="V595" s="43"/>
      <c r="W595" s="33"/>
      <c r="X595" s="33"/>
      <c r="Y595" s="33"/>
      <c r="Z595" s="33"/>
    </row>
    <row r="596" customFormat="false" ht="15.75" hidden="false" customHeight="true" outlineLevel="0" collapsed="false">
      <c r="A596" s="33"/>
      <c r="B596" s="33"/>
      <c r="C596" s="33"/>
      <c r="D596" s="33"/>
      <c r="E596" s="33"/>
      <c r="F596" s="33"/>
      <c r="G596" s="33"/>
      <c r="H596" s="33"/>
      <c r="I596" s="33"/>
      <c r="J596" s="33"/>
      <c r="K596" s="33"/>
      <c r="L596" s="33"/>
      <c r="M596" s="35"/>
      <c r="N596" s="35"/>
      <c r="O596" s="36"/>
      <c r="P596" s="37"/>
      <c r="Q596" s="38"/>
      <c r="R596" s="39"/>
      <c r="S596" s="40"/>
      <c r="T596" s="41"/>
      <c r="U596" s="42"/>
      <c r="V596" s="43"/>
      <c r="W596" s="33"/>
      <c r="X596" s="33"/>
      <c r="Y596" s="33"/>
      <c r="Z596" s="33"/>
    </row>
    <row r="597" customFormat="false" ht="15.75" hidden="false" customHeight="true" outlineLevel="0" collapsed="false">
      <c r="A597" s="33"/>
      <c r="B597" s="33"/>
      <c r="C597" s="33"/>
      <c r="D597" s="33"/>
      <c r="E597" s="33"/>
      <c r="F597" s="33"/>
      <c r="G597" s="33"/>
      <c r="H597" s="33"/>
      <c r="I597" s="33"/>
      <c r="J597" s="33"/>
      <c r="K597" s="33"/>
      <c r="L597" s="33"/>
      <c r="M597" s="35"/>
      <c r="N597" s="35"/>
      <c r="O597" s="36"/>
      <c r="P597" s="37"/>
      <c r="Q597" s="38"/>
      <c r="R597" s="39"/>
      <c r="S597" s="40"/>
      <c r="T597" s="41"/>
      <c r="U597" s="42"/>
      <c r="V597" s="43"/>
      <c r="W597" s="33"/>
      <c r="X597" s="33"/>
      <c r="Y597" s="33"/>
      <c r="Z597" s="33"/>
    </row>
    <row r="598" customFormat="false" ht="15.75" hidden="false" customHeight="true" outlineLevel="0" collapsed="false">
      <c r="A598" s="33"/>
      <c r="B598" s="33"/>
      <c r="C598" s="33"/>
      <c r="D598" s="33"/>
      <c r="E598" s="33"/>
      <c r="F598" s="33"/>
      <c r="G598" s="33"/>
      <c r="H598" s="33"/>
      <c r="I598" s="33"/>
      <c r="J598" s="33"/>
      <c r="K598" s="33"/>
      <c r="L598" s="33"/>
      <c r="M598" s="35"/>
      <c r="N598" s="35"/>
      <c r="O598" s="36"/>
      <c r="P598" s="37"/>
      <c r="Q598" s="38"/>
      <c r="R598" s="39"/>
      <c r="S598" s="40"/>
      <c r="T598" s="41"/>
      <c r="U598" s="42"/>
      <c r="V598" s="43"/>
      <c r="W598" s="33"/>
      <c r="X598" s="33"/>
      <c r="Y598" s="33"/>
      <c r="Z598" s="33"/>
    </row>
    <row r="599" customFormat="false" ht="15.75" hidden="false" customHeight="true" outlineLevel="0" collapsed="false">
      <c r="A599" s="33"/>
      <c r="B599" s="33"/>
      <c r="C599" s="33"/>
      <c r="D599" s="33"/>
      <c r="E599" s="33"/>
      <c r="F599" s="33"/>
      <c r="G599" s="33"/>
      <c r="H599" s="33"/>
      <c r="I599" s="33"/>
      <c r="J599" s="33"/>
      <c r="K599" s="33"/>
      <c r="L599" s="33"/>
      <c r="M599" s="35"/>
      <c r="N599" s="35"/>
      <c r="O599" s="36"/>
      <c r="P599" s="37"/>
      <c r="Q599" s="38"/>
      <c r="R599" s="39"/>
      <c r="S599" s="40"/>
      <c r="T599" s="41"/>
      <c r="U599" s="42"/>
      <c r="V599" s="43"/>
      <c r="W599" s="33"/>
      <c r="X599" s="33"/>
      <c r="Y599" s="33"/>
      <c r="Z599" s="33"/>
    </row>
    <row r="600" customFormat="false" ht="15.75" hidden="false" customHeight="true" outlineLevel="0" collapsed="false">
      <c r="A600" s="33"/>
      <c r="B600" s="33"/>
      <c r="C600" s="33"/>
      <c r="D600" s="33"/>
      <c r="E600" s="33"/>
      <c r="F600" s="33"/>
      <c r="G600" s="33"/>
      <c r="H600" s="33"/>
      <c r="I600" s="33"/>
      <c r="J600" s="33"/>
      <c r="K600" s="33"/>
      <c r="L600" s="33"/>
      <c r="M600" s="35"/>
      <c r="N600" s="35"/>
      <c r="O600" s="36"/>
      <c r="P600" s="37"/>
      <c r="Q600" s="38"/>
      <c r="R600" s="39"/>
      <c r="S600" s="40"/>
      <c r="T600" s="41"/>
      <c r="U600" s="42"/>
      <c r="V600" s="43"/>
      <c r="W600" s="33"/>
      <c r="X600" s="33"/>
      <c r="Y600" s="33"/>
      <c r="Z600" s="33"/>
    </row>
    <row r="601" customFormat="false" ht="15.75" hidden="false" customHeight="true" outlineLevel="0" collapsed="false">
      <c r="A601" s="33"/>
      <c r="B601" s="33"/>
      <c r="C601" s="33"/>
      <c r="D601" s="33"/>
      <c r="E601" s="33"/>
      <c r="F601" s="33"/>
      <c r="G601" s="33"/>
      <c r="H601" s="33"/>
      <c r="I601" s="33"/>
      <c r="J601" s="33"/>
      <c r="K601" s="33"/>
      <c r="L601" s="33"/>
      <c r="M601" s="35"/>
      <c r="N601" s="35"/>
      <c r="O601" s="36"/>
      <c r="P601" s="37"/>
      <c r="Q601" s="38"/>
      <c r="R601" s="39"/>
      <c r="S601" s="40"/>
      <c r="T601" s="41"/>
      <c r="U601" s="42"/>
      <c r="V601" s="43"/>
      <c r="W601" s="33"/>
      <c r="X601" s="33"/>
      <c r="Y601" s="33"/>
      <c r="Z601" s="33"/>
    </row>
    <row r="602" customFormat="false" ht="15.75" hidden="false" customHeight="true" outlineLevel="0" collapsed="false">
      <c r="A602" s="33"/>
      <c r="B602" s="33"/>
      <c r="C602" s="33"/>
      <c r="D602" s="33"/>
      <c r="E602" s="33"/>
      <c r="F602" s="33"/>
      <c r="G602" s="33"/>
      <c r="H602" s="33"/>
      <c r="I602" s="33"/>
      <c r="J602" s="33"/>
      <c r="K602" s="33"/>
      <c r="L602" s="33"/>
      <c r="M602" s="35"/>
      <c r="N602" s="35"/>
      <c r="O602" s="36"/>
      <c r="P602" s="37"/>
      <c r="Q602" s="38"/>
      <c r="R602" s="39"/>
      <c r="S602" s="40"/>
      <c r="T602" s="41"/>
      <c r="U602" s="42"/>
      <c r="V602" s="43"/>
      <c r="W602" s="33"/>
      <c r="X602" s="33"/>
      <c r="Y602" s="33"/>
      <c r="Z602" s="33"/>
    </row>
    <row r="603" customFormat="false" ht="15.75" hidden="false" customHeight="true" outlineLevel="0" collapsed="false">
      <c r="A603" s="33"/>
      <c r="B603" s="33"/>
      <c r="C603" s="33"/>
      <c r="D603" s="33"/>
      <c r="E603" s="33"/>
      <c r="F603" s="33"/>
      <c r="G603" s="33"/>
      <c r="H603" s="33"/>
      <c r="I603" s="33"/>
      <c r="J603" s="33"/>
      <c r="K603" s="33"/>
      <c r="L603" s="33"/>
      <c r="M603" s="35"/>
      <c r="N603" s="35"/>
      <c r="O603" s="36"/>
      <c r="P603" s="37"/>
      <c r="Q603" s="38"/>
      <c r="R603" s="39"/>
      <c r="S603" s="40"/>
      <c r="T603" s="41"/>
      <c r="U603" s="42"/>
      <c r="V603" s="43"/>
      <c r="W603" s="33"/>
      <c r="X603" s="33"/>
      <c r="Y603" s="33"/>
      <c r="Z603" s="33"/>
    </row>
    <row r="604" customFormat="false" ht="15.75" hidden="false" customHeight="true" outlineLevel="0" collapsed="false">
      <c r="A604" s="33"/>
      <c r="B604" s="33"/>
      <c r="C604" s="33"/>
      <c r="D604" s="33"/>
      <c r="E604" s="33"/>
      <c r="F604" s="33"/>
      <c r="G604" s="33"/>
      <c r="H604" s="33"/>
      <c r="I604" s="33"/>
      <c r="J604" s="33"/>
      <c r="K604" s="33"/>
      <c r="L604" s="33"/>
      <c r="M604" s="35"/>
      <c r="N604" s="35"/>
      <c r="O604" s="36"/>
      <c r="P604" s="37"/>
      <c r="Q604" s="38"/>
      <c r="R604" s="39"/>
      <c r="S604" s="40"/>
      <c r="T604" s="41"/>
      <c r="U604" s="42"/>
      <c r="V604" s="43"/>
      <c r="W604" s="33"/>
      <c r="X604" s="33"/>
      <c r="Y604" s="33"/>
      <c r="Z604" s="33"/>
    </row>
    <row r="605" customFormat="false" ht="15.75" hidden="false" customHeight="true" outlineLevel="0" collapsed="false">
      <c r="A605" s="33"/>
      <c r="B605" s="33"/>
      <c r="C605" s="33"/>
      <c r="D605" s="33"/>
      <c r="E605" s="33"/>
      <c r="F605" s="33"/>
      <c r="G605" s="33"/>
      <c r="H605" s="33"/>
      <c r="I605" s="33"/>
      <c r="J605" s="33"/>
      <c r="K605" s="33"/>
      <c r="L605" s="33"/>
      <c r="M605" s="35"/>
      <c r="N605" s="35"/>
      <c r="O605" s="36"/>
      <c r="P605" s="37"/>
      <c r="Q605" s="38"/>
      <c r="R605" s="39"/>
      <c r="S605" s="40"/>
      <c r="T605" s="41"/>
      <c r="U605" s="42"/>
      <c r="V605" s="43"/>
      <c r="W605" s="33"/>
      <c r="X605" s="33"/>
      <c r="Y605" s="33"/>
      <c r="Z605" s="33"/>
    </row>
    <row r="606" customFormat="false" ht="15.75" hidden="false" customHeight="true" outlineLevel="0" collapsed="false">
      <c r="A606" s="33"/>
      <c r="B606" s="33"/>
      <c r="C606" s="33"/>
      <c r="D606" s="33"/>
      <c r="E606" s="33"/>
      <c r="F606" s="33"/>
      <c r="G606" s="33"/>
      <c r="H606" s="33"/>
      <c r="I606" s="33"/>
      <c r="J606" s="33"/>
      <c r="K606" s="33"/>
      <c r="L606" s="33"/>
      <c r="M606" s="35"/>
      <c r="N606" s="35"/>
      <c r="O606" s="36"/>
      <c r="P606" s="37"/>
      <c r="Q606" s="38"/>
      <c r="R606" s="39"/>
      <c r="S606" s="40"/>
      <c r="T606" s="41"/>
      <c r="U606" s="42"/>
      <c r="V606" s="43"/>
      <c r="W606" s="33"/>
      <c r="X606" s="33"/>
      <c r="Y606" s="33"/>
      <c r="Z606" s="33"/>
    </row>
    <row r="607" customFormat="false" ht="15.75" hidden="false" customHeight="true" outlineLevel="0" collapsed="false">
      <c r="A607" s="33"/>
      <c r="B607" s="33"/>
      <c r="C607" s="33"/>
      <c r="D607" s="33"/>
      <c r="E607" s="33"/>
      <c r="F607" s="33"/>
      <c r="G607" s="33"/>
      <c r="H607" s="33"/>
      <c r="I607" s="33"/>
      <c r="J607" s="33"/>
      <c r="K607" s="33"/>
      <c r="L607" s="33"/>
      <c r="M607" s="35"/>
      <c r="N607" s="35"/>
      <c r="O607" s="36"/>
      <c r="P607" s="37"/>
      <c r="Q607" s="38"/>
      <c r="R607" s="39"/>
      <c r="S607" s="40"/>
      <c r="T607" s="41"/>
      <c r="U607" s="42"/>
      <c r="V607" s="43"/>
      <c r="W607" s="33"/>
      <c r="X607" s="33"/>
      <c r="Y607" s="33"/>
      <c r="Z607" s="33"/>
    </row>
    <row r="608" customFormat="false" ht="15.75" hidden="false" customHeight="true" outlineLevel="0" collapsed="false">
      <c r="A608" s="33"/>
      <c r="B608" s="33"/>
      <c r="C608" s="33"/>
      <c r="D608" s="33"/>
      <c r="E608" s="33"/>
      <c r="F608" s="33"/>
      <c r="G608" s="33"/>
      <c r="H608" s="33"/>
      <c r="I608" s="33"/>
      <c r="J608" s="33"/>
      <c r="K608" s="33"/>
      <c r="L608" s="33"/>
      <c r="M608" s="35"/>
      <c r="N608" s="35"/>
      <c r="O608" s="36"/>
      <c r="P608" s="37"/>
      <c r="Q608" s="38"/>
      <c r="R608" s="39"/>
      <c r="S608" s="40"/>
      <c r="T608" s="41"/>
      <c r="U608" s="42"/>
      <c r="V608" s="43"/>
      <c r="W608" s="33"/>
      <c r="X608" s="33"/>
      <c r="Y608" s="33"/>
      <c r="Z608" s="33"/>
    </row>
    <row r="609" customFormat="false" ht="15.75" hidden="false" customHeight="true" outlineLevel="0" collapsed="false">
      <c r="A609" s="33"/>
      <c r="B609" s="33"/>
      <c r="C609" s="33"/>
      <c r="D609" s="33"/>
      <c r="E609" s="33"/>
      <c r="F609" s="33"/>
      <c r="G609" s="33"/>
      <c r="H609" s="33"/>
      <c r="I609" s="33"/>
      <c r="J609" s="33"/>
      <c r="K609" s="33"/>
      <c r="L609" s="33"/>
      <c r="M609" s="35"/>
      <c r="N609" s="35"/>
      <c r="O609" s="36"/>
      <c r="P609" s="37"/>
      <c r="Q609" s="38"/>
      <c r="R609" s="39"/>
      <c r="S609" s="40"/>
      <c r="T609" s="41"/>
      <c r="U609" s="42"/>
      <c r="V609" s="43"/>
      <c r="W609" s="33"/>
      <c r="X609" s="33"/>
      <c r="Y609" s="33"/>
      <c r="Z609" s="33"/>
    </row>
    <row r="610" customFormat="false" ht="15.75" hidden="false" customHeight="true" outlineLevel="0" collapsed="false">
      <c r="A610" s="33"/>
      <c r="B610" s="33"/>
      <c r="C610" s="33"/>
      <c r="D610" s="33"/>
      <c r="E610" s="33"/>
      <c r="F610" s="33"/>
      <c r="G610" s="33"/>
      <c r="H610" s="33"/>
      <c r="I610" s="33"/>
      <c r="J610" s="33"/>
      <c r="K610" s="33"/>
      <c r="L610" s="33"/>
      <c r="M610" s="35"/>
      <c r="N610" s="35"/>
      <c r="O610" s="36"/>
      <c r="P610" s="37"/>
      <c r="Q610" s="38"/>
      <c r="R610" s="39"/>
      <c r="S610" s="40"/>
      <c r="T610" s="41"/>
      <c r="U610" s="42"/>
      <c r="V610" s="43"/>
      <c r="W610" s="33"/>
      <c r="X610" s="33"/>
      <c r="Y610" s="33"/>
      <c r="Z610" s="33"/>
    </row>
    <row r="611" customFormat="false" ht="15.75" hidden="false" customHeight="true" outlineLevel="0" collapsed="false">
      <c r="A611" s="33"/>
      <c r="B611" s="33"/>
      <c r="C611" s="33"/>
      <c r="D611" s="33"/>
      <c r="E611" s="33"/>
      <c r="F611" s="33"/>
      <c r="G611" s="33"/>
      <c r="H611" s="33"/>
      <c r="I611" s="33"/>
      <c r="J611" s="33"/>
      <c r="K611" s="33"/>
      <c r="L611" s="33"/>
      <c r="M611" s="35"/>
      <c r="N611" s="35"/>
      <c r="O611" s="36"/>
      <c r="P611" s="37"/>
      <c r="Q611" s="38"/>
      <c r="R611" s="39"/>
      <c r="S611" s="40"/>
      <c r="T611" s="41"/>
      <c r="U611" s="42"/>
      <c r="V611" s="43"/>
      <c r="W611" s="33"/>
      <c r="X611" s="33"/>
      <c r="Y611" s="33"/>
      <c r="Z611" s="33"/>
    </row>
    <row r="612" customFormat="false" ht="15.75" hidden="false" customHeight="true" outlineLevel="0" collapsed="false">
      <c r="A612" s="33"/>
      <c r="B612" s="33"/>
      <c r="C612" s="33"/>
      <c r="D612" s="33"/>
      <c r="E612" s="33"/>
      <c r="F612" s="33"/>
      <c r="G612" s="33"/>
      <c r="H612" s="33"/>
      <c r="I612" s="33"/>
      <c r="J612" s="33"/>
      <c r="K612" s="33"/>
      <c r="L612" s="33"/>
      <c r="M612" s="35"/>
      <c r="N612" s="35"/>
      <c r="O612" s="36"/>
      <c r="P612" s="37"/>
      <c r="Q612" s="38"/>
      <c r="R612" s="39"/>
      <c r="S612" s="40"/>
      <c r="T612" s="41"/>
      <c r="U612" s="42"/>
      <c r="V612" s="43"/>
      <c r="W612" s="33"/>
      <c r="X612" s="33"/>
      <c r="Y612" s="33"/>
      <c r="Z612" s="33"/>
    </row>
    <row r="613" customFormat="false" ht="15.75" hidden="false" customHeight="true" outlineLevel="0" collapsed="false">
      <c r="A613" s="33"/>
      <c r="B613" s="33"/>
      <c r="C613" s="33"/>
      <c r="D613" s="33"/>
      <c r="E613" s="33"/>
      <c r="F613" s="33"/>
      <c r="G613" s="33"/>
      <c r="H613" s="33"/>
      <c r="I613" s="33"/>
      <c r="J613" s="33"/>
      <c r="K613" s="33"/>
      <c r="L613" s="33"/>
      <c r="M613" s="35"/>
      <c r="N613" s="35"/>
      <c r="O613" s="36"/>
      <c r="P613" s="37"/>
      <c r="Q613" s="38"/>
      <c r="R613" s="39"/>
      <c r="S613" s="40"/>
      <c r="T613" s="41"/>
      <c r="U613" s="42"/>
      <c r="V613" s="43"/>
      <c r="W613" s="33"/>
      <c r="X613" s="33"/>
      <c r="Y613" s="33"/>
      <c r="Z613" s="33"/>
    </row>
    <row r="614" customFormat="false" ht="15.75" hidden="false" customHeight="true" outlineLevel="0" collapsed="false">
      <c r="A614" s="33"/>
      <c r="B614" s="33"/>
      <c r="C614" s="33"/>
      <c r="D614" s="33"/>
      <c r="E614" s="33"/>
      <c r="F614" s="33"/>
      <c r="G614" s="33"/>
      <c r="H614" s="33"/>
      <c r="I614" s="33"/>
      <c r="J614" s="33"/>
      <c r="K614" s="33"/>
      <c r="L614" s="33"/>
      <c r="M614" s="35"/>
      <c r="N614" s="35"/>
      <c r="O614" s="36"/>
      <c r="P614" s="37"/>
      <c r="Q614" s="38"/>
      <c r="R614" s="39"/>
      <c r="S614" s="40"/>
      <c r="T614" s="41"/>
      <c r="U614" s="42"/>
      <c r="V614" s="43"/>
      <c r="W614" s="33"/>
      <c r="X614" s="33"/>
      <c r="Y614" s="33"/>
      <c r="Z614" s="33"/>
    </row>
    <row r="615" customFormat="false" ht="15.75" hidden="false" customHeight="true" outlineLevel="0" collapsed="false">
      <c r="A615" s="33"/>
      <c r="B615" s="33"/>
      <c r="C615" s="33"/>
      <c r="D615" s="33"/>
      <c r="E615" s="33"/>
      <c r="F615" s="33"/>
      <c r="G615" s="33"/>
      <c r="H615" s="33"/>
      <c r="I615" s="33"/>
      <c r="J615" s="33"/>
      <c r="K615" s="33"/>
      <c r="L615" s="33"/>
      <c r="M615" s="35"/>
      <c r="N615" s="35"/>
      <c r="O615" s="36"/>
      <c r="P615" s="37"/>
      <c r="Q615" s="38"/>
      <c r="R615" s="39"/>
      <c r="S615" s="40"/>
      <c r="T615" s="41"/>
      <c r="U615" s="42"/>
      <c r="V615" s="43"/>
      <c r="W615" s="33"/>
      <c r="X615" s="33"/>
      <c r="Y615" s="33"/>
      <c r="Z615" s="33"/>
    </row>
    <row r="616" customFormat="false" ht="15.75" hidden="false" customHeight="true" outlineLevel="0" collapsed="false">
      <c r="A616" s="33"/>
      <c r="B616" s="33"/>
      <c r="C616" s="33"/>
      <c r="D616" s="33"/>
      <c r="E616" s="33"/>
      <c r="F616" s="33"/>
      <c r="G616" s="33"/>
      <c r="H616" s="33"/>
      <c r="I616" s="33"/>
      <c r="J616" s="33"/>
      <c r="K616" s="33"/>
      <c r="L616" s="33"/>
      <c r="M616" s="35"/>
      <c r="N616" s="35"/>
      <c r="O616" s="36"/>
      <c r="P616" s="37"/>
      <c r="Q616" s="38"/>
      <c r="R616" s="39"/>
      <c r="S616" s="40"/>
      <c r="T616" s="41"/>
      <c r="U616" s="42"/>
      <c r="V616" s="43"/>
      <c r="W616" s="33"/>
      <c r="X616" s="33"/>
      <c r="Y616" s="33"/>
      <c r="Z616" s="33"/>
    </row>
    <row r="617" customFormat="false" ht="15.75" hidden="false" customHeight="true" outlineLevel="0" collapsed="false">
      <c r="A617" s="33"/>
      <c r="B617" s="33"/>
      <c r="C617" s="33"/>
      <c r="D617" s="33"/>
      <c r="E617" s="33"/>
      <c r="F617" s="33"/>
      <c r="G617" s="33"/>
      <c r="H617" s="33"/>
      <c r="I617" s="33"/>
      <c r="J617" s="33"/>
      <c r="K617" s="33"/>
      <c r="L617" s="33"/>
      <c r="M617" s="35"/>
      <c r="N617" s="35"/>
      <c r="O617" s="36"/>
      <c r="P617" s="37"/>
      <c r="Q617" s="38"/>
      <c r="R617" s="39"/>
      <c r="S617" s="40"/>
      <c r="T617" s="41"/>
      <c r="U617" s="42"/>
      <c r="V617" s="43"/>
      <c r="W617" s="33"/>
      <c r="X617" s="33"/>
      <c r="Y617" s="33"/>
      <c r="Z617" s="33"/>
    </row>
    <row r="618" customFormat="false" ht="15.75" hidden="false" customHeight="true" outlineLevel="0" collapsed="false">
      <c r="A618" s="33"/>
      <c r="B618" s="33"/>
      <c r="C618" s="33"/>
      <c r="D618" s="33"/>
      <c r="E618" s="33"/>
      <c r="F618" s="33"/>
      <c r="G618" s="33"/>
      <c r="H618" s="33"/>
      <c r="I618" s="33"/>
      <c r="J618" s="33"/>
      <c r="K618" s="33"/>
      <c r="L618" s="33"/>
      <c r="M618" s="35"/>
      <c r="N618" s="35"/>
      <c r="O618" s="36"/>
      <c r="P618" s="37"/>
      <c r="Q618" s="38"/>
      <c r="R618" s="39"/>
      <c r="S618" s="40"/>
      <c r="T618" s="41"/>
      <c r="U618" s="42"/>
      <c r="V618" s="43"/>
      <c r="W618" s="33"/>
      <c r="X618" s="33"/>
      <c r="Y618" s="33"/>
      <c r="Z618" s="33"/>
    </row>
    <row r="619" customFormat="false" ht="15.75" hidden="false" customHeight="true" outlineLevel="0" collapsed="false">
      <c r="A619" s="33"/>
      <c r="B619" s="33"/>
      <c r="C619" s="33"/>
      <c r="D619" s="33"/>
      <c r="E619" s="33"/>
      <c r="F619" s="33"/>
      <c r="G619" s="33"/>
      <c r="H619" s="33"/>
      <c r="I619" s="33"/>
      <c r="J619" s="33"/>
      <c r="K619" s="33"/>
      <c r="L619" s="33"/>
      <c r="M619" s="35"/>
      <c r="N619" s="35"/>
      <c r="O619" s="36"/>
      <c r="P619" s="37"/>
      <c r="Q619" s="38"/>
      <c r="R619" s="39"/>
      <c r="S619" s="40"/>
      <c r="T619" s="41"/>
      <c r="U619" s="42"/>
      <c r="V619" s="43"/>
      <c r="W619" s="33"/>
      <c r="X619" s="33"/>
      <c r="Y619" s="33"/>
      <c r="Z619" s="33"/>
    </row>
    <row r="620" customFormat="false" ht="15.75" hidden="false" customHeight="true" outlineLevel="0" collapsed="false">
      <c r="A620" s="33"/>
      <c r="B620" s="33"/>
      <c r="C620" s="33"/>
      <c r="D620" s="33"/>
      <c r="E620" s="33"/>
      <c r="F620" s="33"/>
      <c r="G620" s="33"/>
      <c r="H620" s="33"/>
      <c r="I620" s="33"/>
      <c r="J620" s="33"/>
      <c r="K620" s="33"/>
      <c r="L620" s="33"/>
      <c r="M620" s="35"/>
      <c r="N620" s="35"/>
      <c r="O620" s="36"/>
      <c r="P620" s="37"/>
      <c r="Q620" s="38"/>
      <c r="R620" s="39"/>
      <c r="S620" s="40"/>
      <c r="T620" s="41"/>
      <c r="U620" s="42"/>
      <c r="V620" s="43"/>
      <c r="W620" s="33"/>
      <c r="X620" s="33"/>
      <c r="Y620" s="33"/>
      <c r="Z620" s="33"/>
    </row>
    <row r="621" customFormat="false" ht="15.75" hidden="false" customHeight="true" outlineLevel="0" collapsed="false">
      <c r="A621" s="33"/>
      <c r="B621" s="33"/>
      <c r="C621" s="33"/>
      <c r="D621" s="33"/>
      <c r="E621" s="33"/>
      <c r="F621" s="33"/>
      <c r="G621" s="33"/>
      <c r="H621" s="33"/>
      <c r="I621" s="33"/>
      <c r="J621" s="33"/>
      <c r="K621" s="33"/>
      <c r="L621" s="33"/>
      <c r="M621" s="35"/>
      <c r="N621" s="35"/>
      <c r="O621" s="36"/>
      <c r="P621" s="37"/>
      <c r="Q621" s="38"/>
      <c r="R621" s="39"/>
      <c r="S621" s="40"/>
      <c r="T621" s="41"/>
      <c r="U621" s="42"/>
      <c r="V621" s="43"/>
      <c r="W621" s="33"/>
      <c r="X621" s="33"/>
      <c r="Y621" s="33"/>
      <c r="Z621" s="33"/>
    </row>
    <row r="622" customFormat="false" ht="15.75" hidden="false" customHeight="true" outlineLevel="0" collapsed="false">
      <c r="A622" s="33"/>
      <c r="B622" s="33"/>
      <c r="C622" s="33"/>
      <c r="D622" s="33"/>
      <c r="E622" s="33"/>
      <c r="F622" s="33"/>
      <c r="G622" s="33"/>
      <c r="H622" s="33"/>
      <c r="I622" s="33"/>
      <c r="J622" s="33"/>
      <c r="K622" s="33"/>
      <c r="L622" s="33"/>
      <c r="M622" s="35"/>
      <c r="N622" s="35"/>
      <c r="O622" s="36"/>
      <c r="P622" s="37"/>
      <c r="Q622" s="38"/>
      <c r="R622" s="39"/>
      <c r="S622" s="40"/>
      <c r="T622" s="41"/>
      <c r="U622" s="42"/>
      <c r="V622" s="43"/>
      <c r="W622" s="33"/>
      <c r="X622" s="33"/>
      <c r="Y622" s="33"/>
      <c r="Z622" s="33"/>
    </row>
    <row r="623" customFormat="false" ht="15.75" hidden="false" customHeight="true" outlineLevel="0" collapsed="false">
      <c r="A623" s="33"/>
      <c r="B623" s="33"/>
      <c r="C623" s="33"/>
      <c r="D623" s="33"/>
      <c r="E623" s="33"/>
      <c r="F623" s="33"/>
      <c r="G623" s="33"/>
      <c r="H623" s="33"/>
      <c r="I623" s="33"/>
      <c r="J623" s="33"/>
      <c r="K623" s="33"/>
      <c r="L623" s="33"/>
      <c r="M623" s="35"/>
      <c r="N623" s="35"/>
      <c r="O623" s="36"/>
      <c r="P623" s="37"/>
      <c r="Q623" s="38"/>
      <c r="R623" s="39"/>
      <c r="S623" s="40"/>
      <c r="T623" s="41"/>
      <c r="U623" s="42"/>
      <c r="V623" s="43"/>
      <c r="W623" s="33"/>
      <c r="X623" s="33"/>
      <c r="Y623" s="33"/>
      <c r="Z623" s="33"/>
    </row>
    <row r="624" customFormat="false" ht="15.75" hidden="false" customHeight="true" outlineLevel="0" collapsed="false">
      <c r="A624" s="33"/>
      <c r="B624" s="33"/>
      <c r="C624" s="33"/>
      <c r="D624" s="33"/>
      <c r="E624" s="33"/>
      <c r="F624" s="33"/>
      <c r="G624" s="33"/>
      <c r="H624" s="33"/>
      <c r="I624" s="33"/>
      <c r="J624" s="33"/>
      <c r="K624" s="33"/>
      <c r="L624" s="33"/>
      <c r="M624" s="35"/>
      <c r="N624" s="35"/>
      <c r="O624" s="36"/>
      <c r="P624" s="37"/>
      <c r="Q624" s="38"/>
      <c r="R624" s="39"/>
      <c r="S624" s="40"/>
      <c r="T624" s="41"/>
      <c r="U624" s="42"/>
      <c r="V624" s="43"/>
      <c r="W624" s="33"/>
      <c r="X624" s="33"/>
      <c r="Y624" s="33"/>
      <c r="Z624" s="33"/>
    </row>
    <row r="625" customFormat="false" ht="15.75" hidden="false" customHeight="true" outlineLevel="0" collapsed="false">
      <c r="A625" s="33"/>
      <c r="B625" s="33"/>
      <c r="C625" s="33"/>
      <c r="D625" s="33"/>
      <c r="E625" s="33"/>
      <c r="F625" s="33"/>
      <c r="G625" s="33"/>
      <c r="H625" s="33"/>
      <c r="I625" s="33"/>
      <c r="J625" s="33"/>
      <c r="K625" s="33"/>
      <c r="L625" s="33"/>
      <c r="M625" s="35"/>
      <c r="N625" s="35"/>
      <c r="O625" s="36"/>
      <c r="P625" s="37"/>
      <c r="Q625" s="38"/>
      <c r="R625" s="39"/>
      <c r="S625" s="40"/>
      <c r="T625" s="41"/>
      <c r="U625" s="42"/>
      <c r="V625" s="43"/>
      <c r="W625" s="33"/>
      <c r="X625" s="33"/>
      <c r="Y625" s="33"/>
      <c r="Z625" s="33"/>
    </row>
    <row r="626" customFormat="false" ht="15.75" hidden="false" customHeight="true" outlineLevel="0" collapsed="false">
      <c r="A626" s="33"/>
      <c r="B626" s="33"/>
      <c r="C626" s="33"/>
      <c r="D626" s="33"/>
      <c r="E626" s="33"/>
      <c r="F626" s="33"/>
      <c r="G626" s="33"/>
      <c r="H626" s="33"/>
      <c r="I626" s="33"/>
      <c r="J626" s="33"/>
      <c r="K626" s="33"/>
      <c r="L626" s="33"/>
      <c r="M626" s="35"/>
      <c r="N626" s="35"/>
      <c r="O626" s="36"/>
      <c r="P626" s="37"/>
      <c r="Q626" s="38"/>
      <c r="R626" s="39"/>
      <c r="S626" s="40"/>
      <c r="T626" s="41"/>
      <c r="U626" s="42"/>
      <c r="V626" s="43"/>
      <c r="W626" s="33"/>
      <c r="X626" s="33"/>
      <c r="Y626" s="33"/>
      <c r="Z626" s="33"/>
    </row>
    <row r="627" customFormat="false" ht="15.75" hidden="false" customHeight="true" outlineLevel="0" collapsed="false">
      <c r="A627" s="33"/>
      <c r="B627" s="33"/>
      <c r="C627" s="33"/>
      <c r="D627" s="33"/>
      <c r="E627" s="33"/>
      <c r="F627" s="33"/>
      <c r="G627" s="33"/>
      <c r="H627" s="33"/>
      <c r="I627" s="33"/>
      <c r="J627" s="33"/>
      <c r="K627" s="33"/>
      <c r="L627" s="33"/>
      <c r="M627" s="35"/>
      <c r="N627" s="35"/>
      <c r="O627" s="36"/>
      <c r="P627" s="37"/>
      <c r="Q627" s="38"/>
      <c r="R627" s="39"/>
      <c r="S627" s="40"/>
      <c r="T627" s="41"/>
      <c r="U627" s="42"/>
      <c r="V627" s="43"/>
      <c r="W627" s="33"/>
      <c r="X627" s="33"/>
      <c r="Y627" s="33"/>
      <c r="Z627" s="33"/>
    </row>
    <row r="628" customFormat="false" ht="15.75" hidden="false" customHeight="true" outlineLevel="0" collapsed="false">
      <c r="A628" s="33"/>
      <c r="B628" s="33"/>
      <c r="C628" s="33"/>
      <c r="D628" s="33"/>
      <c r="E628" s="33"/>
      <c r="F628" s="33"/>
      <c r="G628" s="33"/>
      <c r="H628" s="33"/>
      <c r="I628" s="33"/>
      <c r="J628" s="33"/>
      <c r="K628" s="33"/>
      <c r="L628" s="33"/>
      <c r="M628" s="35"/>
      <c r="N628" s="35"/>
      <c r="O628" s="36"/>
      <c r="P628" s="37"/>
      <c r="Q628" s="38"/>
      <c r="R628" s="39"/>
      <c r="S628" s="40"/>
      <c r="T628" s="41"/>
      <c r="U628" s="42"/>
      <c r="V628" s="43"/>
      <c r="W628" s="33"/>
      <c r="X628" s="33"/>
      <c r="Y628" s="33"/>
      <c r="Z628" s="33"/>
    </row>
    <row r="629" customFormat="false" ht="15.75" hidden="false" customHeight="true" outlineLevel="0" collapsed="false">
      <c r="A629" s="33"/>
      <c r="B629" s="33"/>
      <c r="C629" s="33"/>
      <c r="D629" s="33"/>
      <c r="E629" s="33"/>
      <c r="F629" s="33"/>
      <c r="G629" s="33"/>
      <c r="H629" s="33"/>
      <c r="I629" s="33"/>
      <c r="J629" s="33"/>
      <c r="K629" s="33"/>
      <c r="L629" s="33"/>
      <c r="M629" s="35"/>
      <c r="N629" s="35"/>
      <c r="O629" s="36"/>
      <c r="P629" s="37"/>
      <c r="Q629" s="38"/>
      <c r="R629" s="39"/>
      <c r="S629" s="40"/>
      <c r="T629" s="41"/>
      <c r="U629" s="42"/>
      <c r="V629" s="43"/>
      <c r="W629" s="33"/>
      <c r="X629" s="33"/>
      <c r="Y629" s="33"/>
      <c r="Z629" s="33"/>
    </row>
    <row r="630" customFormat="false" ht="15.75" hidden="false" customHeight="true" outlineLevel="0" collapsed="false">
      <c r="A630" s="33"/>
      <c r="B630" s="33"/>
      <c r="C630" s="33"/>
      <c r="D630" s="33"/>
      <c r="E630" s="33"/>
      <c r="F630" s="33"/>
      <c r="G630" s="33"/>
      <c r="H630" s="33"/>
      <c r="I630" s="33"/>
      <c r="J630" s="33"/>
      <c r="K630" s="33"/>
      <c r="L630" s="33"/>
      <c r="M630" s="35"/>
      <c r="N630" s="35"/>
      <c r="O630" s="36"/>
      <c r="P630" s="37"/>
      <c r="Q630" s="38"/>
      <c r="R630" s="39"/>
      <c r="S630" s="40"/>
      <c r="T630" s="41"/>
      <c r="U630" s="42"/>
      <c r="V630" s="43"/>
      <c r="W630" s="33"/>
      <c r="X630" s="33"/>
      <c r="Y630" s="33"/>
      <c r="Z630" s="33"/>
    </row>
    <row r="631" customFormat="false" ht="15.75" hidden="false" customHeight="true" outlineLevel="0" collapsed="false">
      <c r="A631" s="33"/>
      <c r="B631" s="33"/>
      <c r="C631" s="33"/>
      <c r="D631" s="33"/>
      <c r="E631" s="33"/>
      <c r="F631" s="33"/>
      <c r="G631" s="33"/>
      <c r="H631" s="33"/>
      <c r="I631" s="33"/>
      <c r="J631" s="33"/>
      <c r="K631" s="33"/>
      <c r="L631" s="33"/>
      <c r="M631" s="35"/>
      <c r="N631" s="35"/>
      <c r="O631" s="36"/>
      <c r="P631" s="37"/>
      <c r="Q631" s="38"/>
      <c r="R631" s="39"/>
      <c r="S631" s="40"/>
      <c r="T631" s="41"/>
      <c r="U631" s="42"/>
      <c r="V631" s="43"/>
      <c r="W631" s="33"/>
      <c r="X631" s="33"/>
      <c r="Y631" s="33"/>
      <c r="Z631" s="33"/>
    </row>
    <row r="632" customFormat="false" ht="15.75" hidden="false" customHeight="true" outlineLevel="0" collapsed="false">
      <c r="A632" s="33"/>
      <c r="B632" s="33"/>
      <c r="C632" s="33"/>
      <c r="D632" s="33"/>
      <c r="E632" s="33"/>
      <c r="F632" s="33"/>
      <c r="G632" s="33"/>
      <c r="H632" s="33"/>
      <c r="I632" s="33"/>
      <c r="J632" s="33"/>
      <c r="K632" s="33"/>
      <c r="L632" s="33"/>
      <c r="M632" s="35"/>
      <c r="N632" s="35"/>
      <c r="O632" s="36"/>
      <c r="P632" s="37"/>
      <c r="Q632" s="38"/>
      <c r="R632" s="39"/>
      <c r="S632" s="40"/>
      <c r="T632" s="41"/>
      <c r="U632" s="42"/>
      <c r="V632" s="43"/>
      <c r="W632" s="33"/>
      <c r="X632" s="33"/>
      <c r="Y632" s="33"/>
      <c r="Z632" s="33"/>
    </row>
    <row r="633" customFormat="false" ht="15.75" hidden="false" customHeight="true" outlineLevel="0" collapsed="false">
      <c r="A633" s="33"/>
      <c r="B633" s="33"/>
      <c r="C633" s="33"/>
      <c r="D633" s="33"/>
      <c r="E633" s="33"/>
      <c r="F633" s="33"/>
      <c r="G633" s="33"/>
      <c r="H633" s="33"/>
      <c r="I633" s="33"/>
      <c r="J633" s="33"/>
      <c r="K633" s="33"/>
      <c r="L633" s="33"/>
      <c r="M633" s="35"/>
      <c r="N633" s="35"/>
      <c r="O633" s="36"/>
      <c r="P633" s="37"/>
      <c r="Q633" s="38"/>
      <c r="R633" s="39"/>
      <c r="S633" s="40"/>
      <c r="T633" s="41"/>
      <c r="U633" s="42"/>
      <c r="V633" s="43"/>
      <c r="W633" s="33"/>
      <c r="X633" s="33"/>
      <c r="Y633" s="33"/>
      <c r="Z633" s="33"/>
    </row>
    <row r="634" customFormat="false" ht="15.75" hidden="false" customHeight="true" outlineLevel="0" collapsed="false">
      <c r="A634" s="33"/>
      <c r="B634" s="33"/>
      <c r="C634" s="33"/>
      <c r="D634" s="33"/>
      <c r="E634" s="33"/>
      <c r="F634" s="33"/>
      <c r="G634" s="33"/>
      <c r="H634" s="33"/>
      <c r="I634" s="33"/>
      <c r="J634" s="33"/>
      <c r="K634" s="33"/>
      <c r="L634" s="33"/>
      <c r="M634" s="35"/>
      <c r="N634" s="35"/>
      <c r="O634" s="36"/>
      <c r="P634" s="37"/>
      <c r="Q634" s="38"/>
      <c r="R634" s="39"/>
      <c r="S634" s="40"/>
      <c r="T634" s="41"/>
      <c r="U634" s="42"/>
      <c r="V634" s="43"/>
      <c r="W634" s="33"/>
      <c r="X634" s="33"/>
      <c r="Y634" s="33"/>
      <c r="Z634" s="33"/>
    </row>
    <row r="635" customFormat="false" ht="15.75" hidden="false" customHeight="true" outlineLevel="0" collapsed="false">
      <c r="A635" s="33"/>
      <c r="B635" s="33"/>
      <c r="C635" s="33"/>
      <c r="D635" s="33"/>
      <c r="E635" s="33"/>
      <c r="F635" s="33"/>
      <c r="G635" s="33"/>
      <c r="H635" s="33"/>
      <c r="I635" s="33"/>
      <c r="J635" s="33"/>
      <c r="K635" s="33"/>
      <c r="L635" s="33"/>
      <c r="M635" s="35"/>
      <c r="N635" s="35"/>
      <c r="O635" s="36"/>
      <c r="P635" s="37"/>
      <c r="Q635" s="38"/>
      <c r="R635" s="39"/>
      <c r="S635" s="40"/>
      <c r="T635" s="41"/>
      <c r="U635" s="42"/>
      <c r="V635" s="43"/>
      <c r="W635" s="33"/>
      <c r="X635" s="33"/>
      <c r="Y635" s="33"/>
      <c r="Z635" s="33"/>
    </row>
    <row r="636" customFormat="false" ht="15.75" hidden="false" customHeight="true" outlineLevel="0" collapsed="false">
      <c r="A636" s="33"/>
      <c r="B636" s="33"/>
      <c r="C636" s="33"/>
      <c r="D636" s="33"/>
      <c r="E636" s="33"/>
      <c r="F636" s="33"/>
      <c r="G636" s="33"/>
      <c r="H636" s="33"/>
      <c r="I636" s="33"/>
      <c r="J636" s="33"/>
      <c r="K636" s="33"/>
      <c r="L636" s="33"/>
      <c r="M636" s="35"/>
      <c r="N636" s="35"/>
      <c r="O636" s="36"/>
      <c r="P636" s="37"/>
      <c r="Q636" s="38"/>
      <c r="R636" s="39"/>
      <c r="S636" s="40"/>
      <c r="T636" s="41"/>
      <c r="U636" s="42"/>
      <c r="V636" s="43"/>
      <c r="W636" s="33"/>
      <c r="X636" s="33"/>
      <c r="Y636" s="33"/>
      <c r="Z636" s="33"/>
    </row>
    <row r="637" customFormat="false" ht="15.75" hidden="false" customHeight="true" outlineLevel="0" collapsed="false">
      <c r="A637" s="33"/>
      <c r="B637" s="33"/>
      <c r="C637" s="33"/>
      <c r="D637" s="33"/>
      <c r="E637" s="33"/>
      <c r="F637" s="33"/>
      <c r="G637" s="33"/>
      <c r="H637" s="33"/>
      <c r="I637" s="33"/>
      <c r="J637" s="33"/>
      <c r="K637" s="33"/>
      <c r="L637" s="33"/>
      <c r="M637" s="35"/>
      <c r="N637" s="35"/>
      <c r="O637" s="36"/>
      <c r="P637" s="37"/>
      <c r="Q637" s="38"/>
      <c r="R637" s="39"/>
      <c r="S637" s="40"/>
      <c r="T637" s="41"/>
      <c r="U637" s="42"/>
      <c r="V637" s="43"/>
      <c r="W637" s="33"/>
      <c r="X637" s="33"/>
      <c r="Y637" s="33"/>
      <c r="Z637" s="33"/>
    </row>
    <row r="638" customFormat="false" ht="15.75" hidden="false" customHeight="true" outlineLevel="0" collapsed="false">
      <c r="A638" s="33"/>
      <c r="B638" s="33"/>
      <c r="C638" s="33"/>
      <c r="D638" s="33"/>
      <c r="E638" s="33"/>
      <c r="F638" s="33"/>
      <c r="G638" s="33"/>
      <c r="H638" s="33"/>
      <c r="I638" s="33"/>
      <c r="J638" s="33"/>
      <c r="K638" s="33"/>
      <c r="L638" s="33"/>
      <c r="M638" s="35"/>
      <c r="N638" s="35"/>
      <c r="O638" s="36"/>
      <c r="P638" s="37"/>
      <c r="Q638" s="38"/>
      <c r="R638" s="39"/>
      <c r="S638" s="40"/>
      <c r="T638" s="41"/>
      <c r="U638" s="42"/>
      <c r="V638" s="43"/>
      <c r="W638" s="33"/>
      <c r="X638" s="33"/>
      <c r="Y638" s="33"/>
      <c r="Z638" s="33"/>
    </row>
    <row r="639" customFormat="false" ht="15.75" hidden="false" customHeight="true" outlineLevel="0" collapsed="false">
      <c r="A639" s="33"/>
      <c r="B639" s="33"/>
      <c r="C639" s="33"/>
      <c r="D639" s="33"/>
      <c r="E639" s="33"/>
      <c r="F639" s="33"/>
      <c r="G639" s="33"/>
      <c r="H639" s="33"/>
      <c r="I639" s="33"/>
      <c r="J639" s="33"/>
      <c r="K639" s="33"/>
      <c r="L639" s="33"/>
      <c r="M639" s="35"/>
      <c r="N639" s="35"/>
      <c r="O639" s="36"/>
      <c r="P639" s="37"/>
      <c r="Q639" s="38"/>
      <c r="R639" s="39"/>
      <c r="S639" s="40"/>
      <c r="T639" s="41"/>
      <c r="U639" s="42"/>
      <c r="V639" s="43"/>
      <c r="W639" s="33"/>
      <c r="X639" s="33"/>
      <c r="Y639" s="33"/>
      <c r="Z639" s="33"/>
    </row>
    <row r="640" customFormat="false" ht="15.75" hidden="false" customHeight="true" outlineLevel="0" collapsed="false">
      <c r="A640" s="33"/>
      <c r="B640" s="33"/>
      <c r="C640" s="33"/>
      <c r="D640" s="33"/>
      <c r="E640" s="33"/>
      <c r="F640" s="33"/>
      <c r="G640" s="33"/>
      <c r="H640" s="33"/>
      <c r="I640" s="33"/>
      <c r="J640" s="33"/>
      <c r="K640" s="33"/>
      <c r="L640" s="33"/>
      <c r="M640" s="35"/>
      <c r="N640" s="35"/>
      <c r="O640" s="36"/>
      <c r="P640" s="37"/>
      <c r="Q640" s="38"/>
      <c r="R640" s="39"/>
      <c r="S640" s="40"/>
      <c r="T640" s="41"/>
      <c r="U640" s="42"/>
      <c r="V640" s="43"/>
      <c r="W640" s="33"/>
      <c r="X640" s="33"/>
      <c r="Y640" s="33"/>
      <c r="Z640" s="33"/>
    </row>
    <row r="641" customFormat="false" ht="15.75" hidden="false" customHeight="true" outlineLevel="0" collapsed="false">
      <c r="A641" s="33"/>
      <c r="B641" s="33"/>
      <c r="C641" s="33"/>
      <c r="D641" s="33"/>
      <c r="E641" s="33"/>
      <c r="F641" s="33"/>
      <c r="G641" s="33"/>
      <c r="H641" s="33"/>
      <c r="I641" s="33"/>
      <c r="J641" s="33"/>
      <c r="K641" s="33"/>
      <c r="L641" s="33"/>
      <c r="M641" s="35"/>
      <c r="N641" s="35"/>
      <c r="O641" s="36"/>
      <c r="P641" s="37"/>
      <c r="Q641" s="38"/>
      <c r="R641" s="39"/>
      <c r="S641" s="40"/>
      <c r="T641" s="41"/>
      <c r="U641" s="42"/>
      <c r="V641" s="43"/>
      <c r="W641" s="33"/>
      <c r="X641" s="33"/>
      <c r="Y641" s="33"/>
      <c r="Z641" s="33"/>
    </row>
    <row r="642" customFormat="false" ht="15.75" hidden="false" customHeight="true" outlineLevel="0" collapsed="false">
      <c r="A642" s="33"/>
      <c r="B642" s="33"/>
      <c r="C642" s="33"/>
      <c r="D642" s="33"/>
      <c r="E642" s="33"/>
      <c r="F642" s="33"/>
      <c r="G642" s="33"/>
      <c r="H642" s="33"/>
      <c r="I642" s="33"/>
      <c r="J642" s="33"/>
      <c r="K642" s="33"/>
      <c r="L642" s="33"/>
      <c r="M642" s="35"/>
      <c r="N642" s="35"/>
      <c r="O642" s="36"/>
      <c r="P642" s="37"/>
      <c r="Q642" s="38"/>
      <c r="R642" s="39"/>
      <c r="S642" s="40"/>
      <c r="T642" s="41"/>
      <c r="U642" s="42"/>
      <c r="V642" s="43"/>
      <c r="W642" s="33"/>
      <c r="X642" s="33"/>
      <c r="Y642" s="33"/>
      <c r="Z642" s="33"/>
    </row>
    <row r="643" customFormat="false" ht="15.75" hidden="false" customHeight="true" outlineLevel="0" collapsed="false">
      <c r="A643" s="33"/>
      <c r="B643" s="33"/>
      <c r="C643" s="33"/>
      <c r="D643" s="33"/>
      <c r="E643" s="33"/>
      <c r="F643" s="33"/>
      <c r="G643" s="33"/>
      <c r="H643" s="33"/>
      <c r="I643" s="33"/>
      <c r="J643" s="33"/>
      <c r="K643" s="33"/>
      <c r="L643" s="33"/>
      <c r="M643" s="35"/>
      <c r="N643" s="35"/>
      <c r="O643" s="36"/>
      <c r="P643" s="37"/>
      <c r="Q643" s="38"/>
      <c r="R643" s="39"/>
      <c r="S643" s="40"/>
      <c r="T643" s="41"/>
      <c r="U643" s="42"/>
      <c r="V643" s="43"/>
      <c r="W643" s="33"/>
      <c r="X643" s="33"/>
      <c r="Y643" s="33"/>
      <c r="Z643" s="33"/>
    </row>
    <row r="644" customFormat="false" ht="15.75" hidden="false" customHeight="true" outlineLevel="0" collapsed="false">
      <c r="A644" s="33"/>
      <c r="B644" s="33"/>
      <c r="C644" s="33"/>
      <c r="D644" s="33"/>
      <c r="E644" s="33"/>
      <c r="F644" s="33"/>
      <c r="G644" s="33"/>
      <c r="H644" s="33"/>
      <c r="I644" s="33"/>
      <c r="J644" s="33"/>
      <c r="K644" s="33"/>
      <c r="L644" s="33"/>
      <c r="M644" s="35"/>
      <c r="N644" s="35"/>
      <c r="O644" s="36"/>
      <c r="P644" s="37"/>
      <c r="Q644" s="38"/>
      <c r="R644" s="39"/>
      <c r="S644" s="40"/>
      <c r="T644" s="41"/>
      <c r="U644" s="42"/>
      <c r="V644" s="43"/>
      <c r="W644" s="33"/>
      <c r="X644" s="33"/>
      <c r="Y644" s="33"/>
      <c r="Z644" s="33"/>
    </row>
    <row r="645" customFormat="false" ht="15.75" hidden="false" customHeight="true" outlineLevel="0" collapsed="false">
      <c r="A645" s="33"/>
      <c r="B645" s="33"/>
      <c r="C645" s="33"/>
      <c r="D645" s="33"/>
      <c r="E645" s="33"/>
      <c r="F645" s="33"/>
      <c r="G645" s="33"/>
      <c r="H645" s="33"/>
      <c r="I645" s="33"/>
      <c r="J645" s="33"/>
      <c r="K645" s="33"/>
      <c r="L645" s="33"/>
      <c r="M645" s="35"/>
      <c r="N645" s="35"/>
      <c r="O645" s="36"/>
      <c r="P645" s="37"/>
      <c r="Q645" s="38"/>
      <c r="R645" s="39"/>
      <c r="S645" s="40"/>
      <c r="T645" s="41"/>
      <c r="U645" s="42"/>
      <c r="V645" s="43"/>
      <c r="W645" s="33"/>
      <c r="X645" s="33"/>
      <c r="Y645" s="33"/>
      <c r="Z645" s="33"/>
    </row>
    <row r="646" customFormat="false" ht="15.75" hidden="false" customHeight="true" outlineLevel="0" collapsed="false">
      <c r="A646" s="33"/>
      <c r="B646" s="33"/>
      <c r="C646" s="33"/>
      <c r="D646" s="33"/>
      <c r="E646" s="33"/>
      <c r="F646" s="33"/>
      <c r="G646" s="33"/>
      <c r="H646" s="33"/>
      <c r="I646" s="33"/>
      <c r="J646" s="33"/>
      <c r="K646" s="33"/>
      <c r="L646" s="33"/>
      <c r="M646" s="35"/>
      <c r="N646" s="35"/>
      <c r="O646" s="36"/>
      <c r="P646" s="37"/>
      <c r="Q646" s="38"/>
      <c r="R646" s="39"/>
      <c r="S646" s="40"/>
      <c r="T646" s="41"/>
      <c r="U646" s="42"/>
      <c r="V646" s="43"/>
      <c r="W646" s="33"/>
      <c r="X646" s="33"/>
      <c r="Y646" s="33"/>
      <c r="Z646" s="33"/>
    </row>
    <row r="647" customFormat="false" ht="15.75" hidden="false" customHeight="true" outlineLevel="0" collapsed="false">
      <c r="A647" s="33"/>
      <c r="B647" s="33"/>
      <c r="C647" s="33"/>
      <c r="D647" s="33"/>
      <c r="E647" s="33"/>
      <c r="F647" s="33"/>
      <c r="G647" s="33"/>
      <c r="H647" s="33"/>
      <c r="I647" s="33"/>
      <c r="J647" s="33"/>
      <c r="K647" s="33"/>
      <c r="L647" s="33"/>
      <c r="M647" s="35"/>
      <c r="N647" s="35"/>
      <c r="O647" s="36"/>
      <c r="P647" s="37"/>
      <c r="Q647" s="38"/>
      <c r="R647" s="39"/>
      <c r="S647" s="40"/>
      <c r="T647" s="41"/>
      <c r="U647" s="42"/>
      <c r="V647" s="43"/>
      <c r="W647" s="33"/>
      <c r="X647" s="33"/>
      <c r="Y647" s="33"/>
      <c r="Z647" s="33"/>
    </row>
    <row r="648" customFormat="false" ht="15.75" hidden="false" customHeight="true" outlineLevel="0" collapsed="false">
      <c r="A648" s="33"/>
      <c r="B648" s="33"/>
      <c r="C648" s="33"/>
      <c r="D648" s="33"/>
      <c r="E648" s="33"/>
      <c r="F648" s="33"/>
      <c r="G648" s="33"/>
      <c r="H648" s="33"/>
      <c r="I648" s="33"/>
      <c r="J648" s="33"/>
      <c r="K648" s="33"/>
      <c r="L648" s="33"/>
      <c r="M648" s="35"/>
      <c r="N648" s="35"/>
      <c r="O648" s="36"/>
      <c r="P648" s="37"/>
      <c r="Q648" s="38"/>
      <c r="R648" s="39"/>
      <c r="S648" s="40"/>
      <c r="T648" s="41"/>
      <c r="U648" s="42"/>
      <c r="V648" s="43"/>
      <c r="W648" s="33"/>
      <c r="X648" s="33"/>
      <c r="Y648" s="33"/>
      <c r="Z648" s="33"/>
    </row>
    <row r="649" customFormat="false" ht="15.75" hidden="false" customHeight="true" outlineLevel="0" collapsed="false">
      <c r="A649" s="33"/>
      <c r="B649" s="33"/>
      <c r="C649" s="33"/>
      <c r="D649" s="33"/>
      <c r="E649" s="33"/>
      <c r="F649" s="33"/>
      <c r="G649" s="33"/>
      <c r="H649" s="33"/>
      <c r="I649" s="33"/>
      <c r="J649" s="33"/>
      <c r="K649" s="33"/>
      <c r="L649" s="33"/>
      <c r="M649" s="35"/>
      <c r="N649" s="35"/>
      <c r="O649" s="36"/>
      <c r="P649" s="37"/>
      <c r="Q649" s="38"/>
      <c r="R649" s="39"/>
      <c r="S649" s="40"/>
      <c r="T649" s="41"/>
      <c r="U649" s="42"/>
      <c r="V649" s="43"/>
      <c r="W649" s="33"/>
      <c r="X649" s="33"/>
      <c r="Y649" s="33"/>
      <c r="Z649" s="33"/>
    </row>
    <row r="650" customFormat="false" ht="15.75" hidden="false" customHeight="true" outlineLevel="0" collapsed="false">
      <c r="A650" s="33"/>
      <c r="B650" s="33"/>
      <c r="C650" s="33"/>
      <c r="D650" s="33"/>
      <c r="E650" s="33"/>
      <c r="F650" s="33"/>
      <c r="G650" s="33"/>
      <c r="H650" s="33"/>
      <c r="I650" s="33"/>
      <c r="J650" s="33"/>
      <c r="K650" s="33"/>
      <c r="L650" s="33"/>
      <c r="M650" s="35"/>
      <c r="N650" s="35"/>
      <c r="O650" s="36"/>
      <c r="P650" s="37"/>
      <c r="Q650" s="38"/>
      <c r="R650" s="39"/>
      <c r="S650" s="40"/>
      <c r="T650" s="41"/>
      <c r="U650" s="42"/>
      <c r="V650" s="43"/>
      <c r="W650" s="33"/>
      <c r="X650" s="33"/>
      <c r="Y650" s="33"/>
      <c r="Z650" s="33"/>
    </row>
    <row r="651" customFormat="false" ht="15.75" hidden="false" customHeight="true" outlineLevel="0" collapsed="false">
      <c r="A651" s="33"/>
      <c r="B651" s="33"/>
      <c r="C651" s="33"/>
      <c r="D651" s="33"/>
      <c r="E651" s="33"/>
      <c r="F651" s="33"/>
      <c r="G651" s="33"/>
      <c r="H651" s="33"/>
      <c r="I651" s="33"/>
      <c r="J651" s="33"/>
      <c r="K651" s="33"/>
      <c r="L651" s="33"/>
      <c r="M651" s="35"/>
      <c r="N651" s="35"/>
      <c r="O651" s="36"/>
      <c r="P651" s="37"/>
      <c r="Q651" s="38"/>
      <c r="R651" s="39"/>
      <c r="S651" s="40"/>
      <c r="T651" s="41"/>
      <c r="U651" s="42"/>
      <c r="V651" s="43"/>
      <c r="W651" s="33"/>
      <c r="X651" s="33"/>
      <c r="Y651" s="33"/>
      <c r="Z651" s="33"/>
    </row>
    <row r="652" customFormat="false" ht="15.75" hidden="false" customHeight="true" outlineLevel="0" collapsed="false">
      <c r="A652" s="33"/>
      <c r="B652" s="33"/>
      <c r="C652" s="33"/>
      <c r="D652" s="33"/>
      <c r="E652" s="33"/>
      <c r="F652" s="33"/>
      <c r="G652" s="33"/>
      <c r="H652" s="33"/>
      <c r="I652" s="33"/>
      <c r="J652" s="33"/>
      <c r="K652" s="33"/>
      <c r="L652" s="33"/>
      <c r="M652" s="35"/>
      <c r="N652" s="35"/>
      <c r="O652" s="36"/>
      <c r="P652" s="37"/>
      <c r="Q652" s="38"/>
      <c r="R652" s="39"/>
      <c r="S652" s="40"/>
      <c r="T652" s="41"/>
      <c r="U652" s="42"/>
      <c r="V652" s="43"/>
      <c r="W652" s="33"/>
      <c r="X652" s="33"/>
      <c r="Y652" s="33"/>
      <c r="Z652" s="33"/>
    </row>
    <row r="653" customFormat="false" ht="15.75" hidden="false" customHeight="true" outlineLevel="0" collapsed="false">
      <c r="A653" s="33"/>
      <c r="B653" s="33"/>
      <c r="C653" s="33"/>
      <c r="D653" s="33"/>
      <c r="E653" s="33"/>
      <c r="F653" s="33"/>
      <c r="G653" s="33"/>
      <c r="H653" s="33"/>
      <c r="I653" s="33"/>
      <c r="J653" s="33"/>
      <c r="K653" s="33"/>
      <c r="L653" s="33"/>
      <c r="M653" s="35"/>
      <c r="N653" s="35"/>
      <c r="O653" s="36"/>
      <c r="P653" s="37"/>
      <c r="Q653" s="38"/>
      <c r="R653" s="39"/>
      <c r="S653" s="40"/>
      <c r="T653" s="41"/>
      <c r="U653" s="42"/>
      <c r="V653" s="43"/>
      <c r="W653" s="33"/>
      <c r="X653" s="33"/>
      <c r="Y653" s="33"/>
      <c r="Z653" s="33"/>
    </row>
    <row r="654" customFormat="false" ht="15.75" hidden="false" customHeight="true" outlineLevel="0" collapsed="false">
      <c r="A654" s="33"/>
      <c r="B654" s="33"/>
      <c r="C654" s="33"/>
      <c r="D654" s="33"/>
      <c r="E654" s="33"/>
      <c r="F654" s="33"/>
      <c r="G654" s="33"/>
      <c r="H654" s="33"/>
      <c r="I654" s="33"/>
      <c r="J654" s="33"/>
      <c r="K654" s="33"/>
      <c r="L654" s="33"/>
      <c r="M654" s="35"/>
      <c r="N654" s="35"/>
      <c r="O654" s="36"/>
      <c r="P654" s="37"/>
      <c r="Q654" s="38"/>
      <c r="R654" s="39"/>
      <c r="S654" s="40"/>
      <c r="T654" s="41"/>
      <c r="U654" s="42"/>
      <c r="V654" s="43"/>
      <c r="W654" s="33"/>
      <c r="X654" s="33"/>
      <c r="Y654" s="33"/>
      <c r="Z654" s="33"/>
    </row>
    <row r="655" customFormat="false" ht="15.75" hidden="false" customHeight="true" outlineLevel="0" collapsed="false">
      <c r="A655" s="33"/>
      <c r="B655" s="33"/>
      <c r="C655" s="33"/>
      <c r="D655" s="33"/>
      <c r="E655" s="33"/>
      <c r="F655" s="33"/>
      <c r="G655" s="33"/>
      <c r="H655" s="33"/>
      <c r="I655" s="33"/>
      <c r="J655" s="33"/>
      <c r="K655" s="33"/>
      <c r="L655" s="33"/>
      <c r="M655" s="35"/>
      <c r="N655" s="35"/>
      <c r="O655" s="36"/>
      <c r="P655" s="37"/>
      <c r="Q655" s="38"/>
      <c r="R655" s="39"/>
      <c r="S655" s="40"/>
      <c r="T655" s="41"/>
      <c r="U655" s="42"/>
      <c r="V655" s="43"/>
      <c r="W655" s="33"/>
      <c r="X655" s="33"/>
      <c r="Y655" s="33"/>
      <c r="Z655" s="33"/>
    </row>
    <row r="656" customFormat="false" ht="15.75" hidden="false" customHeight="true" outlineLevel="0" collapsed="false">
      <c r="A656" s="33"/>
      <c r="B656" s="33"/>
      <c r="C656" s="33"/>
      <c r="D656" s="33"/>
      <c r="E656" s="33"/>
      <c r="F656" s="33"/>
      <c r="G656" s="33"/>
      <c r="H656" s="33"/>
      <c r="I656" s="33"/>
      <c r="J656" s="33"/>
      <c r="K656" s="33"/>
      <c r="L656" s="33"/>
      <c r="M656" s="35"/>
      <c r="N656" s="35"/>
      <c r="O656" s="36"/>
      <c r="P656" s="37"/>
      <c r="Q656" s="38"/>
      <c r="R656" s="39"/>
      <c r="S656" s="40"/>
      <c r="T656" s="41"/>
      <c r="U656" s="42"/>
      <c r="V656" s="43"/>
      <c r="W656" s="33"/>
      <c r="X656" s="33"/>
      <c r="Y656" s="33"/>
      <c r="Z656" s="33"/>
    </row>
    <row r="657" customFormat="false" ht="15.75" hidden="false" customHeight="true" outlineLevel="0" collapsed="false">
      <c r="A657" s="33"/>
      <c r="B657" s="33"/>
      <c r="C657" s="33"/>
      <c r="D657" s="33"/>
      <c r="E657" s="33"/>
      <c r="F657" s="33"/>
      <c r="G657" s="33"/>
      <c r="H657" s="33"/>
      <c r="I657" s="33"/>
      <c r="J657" s="33"/>
      <c r="K657" s="33"/>
      <c r="L657" s="33"/>
      <c r="M657" s="35"/>
      <c r="N657" s="35"/>
      <c r="O657" s="36"/>
      <c r="P657" s="37"/>
      <c r="Q657" s="38"/>
      <c r="R657" s="39"/>
      <c r="S657" s="40"/>
      <c r="T657" s="41"/>
      <c r="U657" s="42"/>
      <c r="V657" s="43"/>
      <c r="W657" s="33"/>
      <c r="X657" s="33"/>
      <c r="Y657" s="33"/>
      <c r="Z657" s="33"/>
    </row>
    <row r="658" customFormat="false" ht="15.75" hidden="false" customHeight="true" outlineLevel="0" collapsed="false">
      <c r="A658" s="33"/>
      <c r="B658" s="33"/>
      <c r="C658" s="33"/>
      <c r="D658" s="33"/>
      <c r="E658" s="33"/>
      <c r="F658" s="33"/>
      <c r="G658" s="33"/>
      <c r="H658" s="33"/>
      <c r="I658" s="33"/>
      <c r="J658" s="33"/>
      <c r="K658" s="33"/>
      <c r="L658" s="33"/>
      <c r="M658" s="35"/>
      <c r="N658" s="35"/>
      <c r="O658" s="36"/>
      <c r="P658" s="37"/>
      <c r="Q658" s="38"/>
      <c r="R658" s="39"/>
      <c r="S658" s="40"/>
      <c r="T658" s="41"/>
      <c r="U658" s="42"/>
      <c r="V658" s="43"/>
      <c r="W658" s="33"/>
      <c r="X658" s="33"/>
      <c r="Y658" s="33"/>
      <c r="Z658" s="33"/>
    </row>
    <row r="659" customFormat="false" ht="15.75" hidden="false" customHeight="true" outlineLevel="0" collapsed="false">
      <c r="A659" s="33"/>
      <c r="B659" s="33"/>
      <c r="C659" s="33"/>
      <c r="D659" s="33"/>
      <c r="E659" s="33"/>
      <c r="F659" s="33"/>
      <c r="G659" s="33"/>
      <c r="H659" s="33"/>
      <c r="I659" s="33"/>
      <c r="J659" s="33"/>
      <c r="K659" s="33"/>
      <c r="L659" s="33"/>
      <c r="M659" s="35"/>
      <c r="N659" s="35"/>
      <c r="O659" s="36"/>
      <c r="P659" s="37"/>
      <c r="Q659" s="38"/>
      <c r="R659" s="39"/>
      <c r="S659" s="40"/>
      <c r="T659" s="41"/>
      <c r="U659" s="42"/>
      <c r="V659" s="43"/>
      <c r="W659" s="33"/>
      <c r="X659" s="33"/>
      <c r="Y659" s="33"/>
      <c r="Z659" s="33"/>
    </row>
    <row r="660" customFormat="false" ht="15.75" hidden="false" customHeight="true" outlineLevel="0" collapsed="false">
      <c r="A660" s="33"/>
      <c r="B660" s="33"/>
      <c r="C660" s="33"/>
      <c r="D660" s="33"/>
      <c r="E660" s="33"/>
      <c r="F660" s="33"/>
      <c r="G660" s="33"/>
      <c r="H660" s="33"/>
      <c r="I660" s="33"/>
      <c r="J660" s="33"/>
      <c r="K660" s="33"/>
      <c r="L660" s="33"/>
      <c r="M660" s="35"/>
      <c r="N660" s="35"/>
      <c r="O660" s="36"/>
      <c r="P660" s="37"/>
      <c r="Q660" s="38"/>
      <c r="R660" s="39"/>
      <c r="S660" s="40"/>
      <c r="T660" s="41"/>
      <c r="U660" s="42"/>
      <c r="V660" s="43"/>
      <c r="W660" s="33"/>
      <c r="X660" s="33"/>
      <c r="Y660" s="33"/>
      <c r="Z660" s="33"/>
    </row>
    <row r="661" customFormat="false" ht="15.75" hidden="false" customHeight="true" outlineLevel="0" collapsed="false">
      <c r="A661" s="33"/>
      <c r="B661" s="33"/>
      <c r="C661" s="33"/>
      <c r="D661" s="33"/>
      <c r="E661" s="33"/>
      <c r="F661" s="33"/>
      <c r="G661" s="33"/>
      <c r="H661" s="33"/>
      <c r="I661" s="33"/>
      <c r="J661" s="33"/>
      <c r="K661" s="33"/>
      <c r="L661" s="33"/>
      <c r="M661" s="35"/>
      <c r="N661" s="35"/>
      <c r="O661" s="36"/>
      <c r="P661" s="37"/>
      <c r="Q661" s="38"/>
      <c r="R661" s="39"/>
      <c r="S661" s="40"/>
      <c r="T661" s="41"/>
      <c r="U661" s="42"/>
      <c r="V661" s="43"/>
      <c r="W661" s="33"/>
      <c r="X661" s="33"/>
      <c r="Y661" s="33"/>
      <c r="Z661" s="33"/>
    </row>
    <row r="662" customFormat="false" ht="15.75" hidden="false" customHeight="true" outlineLevel="0" collapsed="false">
      <c r="A662" s="33"/>
      <c r="B662" s="33"/>
      <c r="C662" s="33"/>
      <c r="D662" s="33"/>
      <c r="E662" s="33"/>
      <c r="F662" s="33"/>
      <c r="G662" s="33"/>
      <c r="H662" s="33"/>
      <c r="I662" s="33"/>
      <c r="J662" s="33"/>
      <c r="K662" s="33"/>
      <c r="L662" s="33"/>
      <c r="M662" s="35"/>
      <c r="N662" s="35"/>
      <c r="O662" s="36"/>
      <c r="P662" s="37"/>
      <c r="Q662" s="38"/>
      <c r="R662" s="39"/>
      <c r="S662" s="40"/>
      <c r="T662" s="41"/>
      <c r="U662" s="42"/>
      <c r="V662" s="43"/>
      <c r="W662" s="33"/>
      <c r="X662" s="33"/>
      <c r="Y662" s="33"/>
      <c r="Z662" s="33"/>
    </row>
    <row r="663" customFormat="false" ht="15.75" hidden="false" customHeight="true" outlineLevel="0" collapsed="false">
      <c r="A663" s="33"/>
      <c r="B663" s="33"/>
      <c r="C663" s="33"/>
      <c r="D663" s="33"/>
      <c r="E663" s="33"/>
      <c r="F663" s="33"/>
      <c r="G663" s="33"/>
      <c r="H663" s="33"/>
      <c r="I663" s="33"/>
      <c r="J663" s="33"/>
      <c r="K663" s="33"/>
      <c r="L663" s="33"/>
      <c r="M663" s="35"/>
      <c r="N663" s="35"/>
      <c r="O663" s="36"/>
      <c r="P663" s="37"/>
      <c r="Q663" s="38"/>
      <c r="R663" s="39"/>
      <c r="S663" s="40"/>
      <c r="T663" s="41"/>
      <c r="U663" s="42"/>
      <c r="V663" s="43"/>
      <c r="W663" s="33"/>
      <c r="X663" s="33"/>
      <c r="Y663" s="33"/>
      <c r="Z663" s="33"/>
    </row>
    <row r="664" customFormat="false" ht="15.75" hidden="false" customHeight="true" outlineLevel="0" collapsed="false">
      <c r="A664" s="33"/>
      <c r="B664" s="33"/>
      <c r="C664" s="33"/>
      <c r="D664" s="33"/>
      <c r="E664" s="33"/>
      <c r="F664" s="33"/>
      <c r="G664" s="33"/>
      <c r="H664" s="33"/>
      <c r="I664" s="33"/>
      <c r="J664" s="33"/>
      <c r="K664" s="33"/>
      <c r="L664" s="33"/>
      <c r="M664" s="35"/>
      <c r="N664" s="35"/>
      <c r="O664" s="36"/>
      <c r="P664" s="37"/>
      <c r="Q664" s="38"/>
      <c r="R664" s="39"/>
      <c r="S664" s="40"/>
      <c r="T664" s="41"/>
      <c r="U664" s="42"/>
      <c r="V664" s="43"/>
      <c r="W664" s="33"/>
      <c r="X664" s="33"/>
      <c r="Y664" s="33"/>
      <c r="Z664" s="33"/>
    </row>
    <row r="665" customFormat="false" ht="15.75" hidden="false" customHeight="true" outlineLevel="0" collapsed="false">
      <c r="A665" s="33"/>
      <c r="B665" s="33"/>
      <c r="C665" s="33"/>
      <c r="D665" s="33"/>
      <c r="E665" s="33"/>
      <c r="F665" s="33"/>
      <c r="G665" s="33"/>
      <c r="H665" s="33"/>
      <c r="I665" s="33"/>
      <c r="J665" s="33"/>
      <c r="K665" s="33"/>
      <c r="L665" s="33"/>
      <c r="M665" s="35"/>
      <c r="N665" s="35"/>
      <c r="O665" s="36"/>
      <c r="P665" s="37"/>
      <c r="Q665" s="38"/>
      <c r="R665" s="39"/>
      <c r="S665" s="40"/>
      <c r="T665" s="41"/>
      <c r="U665" s="42"/>
      <c r="V665" s="43"/>
      <c r="W665" s="33"/>
      <c r="X665" s="33"/>
      <c r="Y665" s="33"/>
      <c r="Z665" s="33"/>
    </row>
    <row r="666" customFormat="false" ht="15.75" hidden="false" customHeight="true" outlineLevel="0" collapsed="false">
      <c r="A666" s="33"/>
      <c r="B666" s="33"/>
      <c r="C666" s="33"/>
      <c r="D666" s="33"/>
      <c r="E666" s="33"/>
      <c r="F666" s="33"/>
      <c r="G666" s="33"/>
      <c r="H666" s="33"/>
      <c r="I666" s="33"/>
      <c r="J666" s="33"/>
      <c r="K666" s="33"/>
      <c r="L666" s="33"/>
      <c r="M666" s="35"/>
      <c r="N666" s="35"/>
      <c r="O666" s="36"/>
      <c r="P666" s="37"/>
      <c r="Q666" s="38"/>
      <c r="R666" s="39"/>
      <c r="S666" s="40"/>
      <c r="T666" s="41"/>
      <c r="U666" s="42"/>
      <c r="V666" s="43"/>
      <c r="W666" s="33"/>
      <c r="X666" s="33"/>
      <c r="Y666" s="33"/>
      <c r="Z666" s="33"/>
    </row>
    <row r="667" customFormat="false" ht="15.75" hidden="false" customHeight="true" outlineLevel="0" collapsed="false">
      <c r="A667" s="33"/>
      <c r="B667" s="33"/>
      <c r="C667" s="33"/>
      <c r="D667" s="33"/>
      <c r="E667" s="33"/>
      <c r="F667" s="33"/>
      <c r="G667" s="33"/>
      <c r="H667" s="33"/>
      <c r="I667" s="33"/>
      <c r="J667" s="33"/>
      <c r="K667" s="33"/>
      <c r="L667" s="33"/>
      <c r="M667" s="35"/>
      <c r="N667" s="35"/>
      <c r="O667" s="36"/>
      <c r="P667" s="37"/>
      <c r="Q667" s="38"/>
      <c r="R667" s="39"/>
      <c r="S667" s="40"/>
      <c r="T667" s="41"/>
      <c r="U667" s="42"/>
      <c r="V667" s="43"/>
      <c r="W667" s="33"/>
      <c r="X667" s="33"/>
      <c r="Y667" s="33"/>
      <c r="Z667" s="33"/>
    </row>
    <row r="668" customFormat="false" ht="15.75" hidden="false" customHeight="true" outlineLevel="0" collapsed="false">
      <c r="A668" s="33"/>
      <c r="B668" s="33"/>
      <c r="C668" s="33"/>
      <c r="D668" s="33"/>
      <c r="E668" s="33"/>
      <c r="F668" s="33"/>
      <c r="G668" s="33"/>
      <c r="H668" s="33"/>
      <c r="I668" s="33"/>
      <c r="J668" s="33"/>
      <c r="K668" s="33"/>
      <c r="L668" s="33"/>
      <c r="M668" s="35"/>
      <c r="N668" s="35"/>
      <c r="O668" s="36"/>
      <c r="P668" s="37"/>
      <c r="Q668" s="38"/>
      <c r="R668" s="39"/>
      <c r="S668" s="40"/>
      <c r="T668" s="41"/>
      <c r="U668" s="42"/>
      <c r="V668" s="43"/>
      <c r="W668" s="33"/>
      <c r="X668" s="33"/>
      <c r="Y668" s="33"/>
      <c r="Z668" s="33"/>
    </row>
    <row r="669" customFormat="false" ht="15.75" hidden="false" customHeight="true" outlineLevel="0" collapsed="false">
      <c r="A669" s="33"/>
      <c r="B669" s="33"/>
      <c r="C669" s="33"/>
      <c r="D669" s="33"/>
      <c r="E669" s="33"/>
      <c r="F669" s="33"/>
      <c r="G669" s="33"/>
      <c r="H669" s="33"/>
      <c r="I669" s="33"/>
      <c r="J669" s="33"/>
      <c r="K669" s="33"/>
      <c r="L669" s="33"/>
      <c r="M669" s="35"/>
      <c r="N669" s="35"/>
      <c r="O669" s="36"/>
      <c r="P669" s="37"/>
      <c r="Q669" s="38"/>
      <c r="R669" s="39"/>
      <c r="S669" s="40"/>
      <c r="T669" s="41"/>
      <c r="U669" s="42"/>
      <c r="V669" s="43"/>
      <c r="W669" s="33"/>
      <c r="X669" s="33"/>
      <c r="Y669" s="33"/>
      <c r="Z669" s="33"/>
    </row>
    <row r="670" customFormat="false" ht="15.75" hidden="false" customHeight="true" outlineLevel="0" collapsed="false">
      <c r="A670" s="33"/>
      <c r="B670" s="33"/>
      <c r="C670" s="33"/>
      <c r="D670" s="33"/>
      <c r="E670" s="33"/>
      <c r="F670" s="33"/>
      <c r="G670" s="33"/>
      <c r="H670" s="33"/>
      <c r="I670" s="33"/>
      <c r="J670" s="33"/>
      <c r="K670" s="33"/>
      <c r="L670" s="33"/>
      <c r="M670" s="35"/>
      <c r="N670" s="35"/>
      <c r="O670" s="36"/>
      <c r="P670" s="37"/>
      <c r="Q670" s="38"/>
      <c r="R670" s="39"/>
      <c r="S670" s="40"/>
      <c r="T670" s="41"/>
      <c r="U670" s="42"/>
      <c r="V670" s="43"/>
      <c r="W670" s="33"/>
      <c r="X670" s="33"/>
      <c r="Y670" s="33"/>
      <c r="Z670" s="33"/>
    </row>
    <row r="671" customFormat="false" ht="15.75" hidden="false" customHeight="true" outlineLevel="0" collapsed="false">
      <c r="A671" s="33"/>
      <c r="B671" s="33"/>
      <c r="C671" s="33"/>
      <c r="D671" s="33"/>
      <c r="E671" s="33"/>
      <c r="F671" s="33"/>
      <c r="G671" s="33"/>
      <c r="H671" s="33"/>
      <c r="I671" s="33"/>
      <c r="J671" s="33"/>
      <c r="K671" s="33"/>
      <c r="L671" s="33"/>
      <c r="M671" s="35"/>
      <c r="N671" s="35"/>
      <c r="O671" s="36"/>
      <c r="P671" s="37"/>
      <c r="Q671" s="38"/>
      <c r="R671" s="39"/>
      <c r="S671" s="40"/>
      <c r="T671" s="41"/>
      <c r="U671" s="42"/>
      <c r="V671" s="43"/>
      <c r="W671" s="33"/>
      <c r="X671" s="33"/>
      <c r="Y671" s="33"/>
      <c r="Z671" s="33"/>
    </row>
    <row r="672" customFormat="false" ht="15.75" hidden="false" customHeight="true" outlineLevel="0" collapsed="false">
      <c r="A672" s="33"/>
      <c r="B672" s="33"/>
      <c r="C672" s="33"/>
      <c r="D672" s="33"/>
      <c r="E672" s="33"/>
      <c r="F672" s="33"/>
      <c r="G672" s="33"/>
      <c r="H672" s="33"/>
      <c r="I672" s="33"/>
      <c r="J672" s="33"/>
      <c r="K672" s="33"/>
      <c r="L672" s="33"/>
      <c r="M672" s="35"/>
      <c r="N672" s="35"/>
      <c r="O672" s="36"/>
      <c r="P672" s="37"/>
      <c r="Q672" s="38"/>
      <c r="R672" s="39"/>
      <c r="S672" s="40"/>
      <c r="T672" s="41"/>
      <c r="U672" s="42"/>
      <c r="V672" s="43"/>
      <c r="W672" s="33"/>
      <c r="X672" s="33"/>
      <c r="Y672" s="33"/>
      <c r="Z672" s="33"/>
    </row>
    <row r="673" customFormat="false" ht="15.75" hidden="false" customHeight="true" outlineLevel="0" collapsed="false">
      <c r="A673" s="33"/>
      <c r="B673" s="33"/>
      <c r="C673" s="33"/>
      <c r="D673" s="33"/>
      <c r="E673" s="33"/>
      <c r="F673" s="33"/>
      <c r="G673" s="33"/>
      <c r="H673" s="33"/>
      <c r="I673" s="33"/>
      <c r="J673" s="33"/>
      <c r="K673" s="33"/>
      <c r="L673" s="33"/>
      <c r="M673" s="35"/>
      <c r="N673" s="35"/>
      <c r="O673" s="36"/>
      <c r="P673" s="37"/>
      <c r="Q673" s="38"/>
      <c r="R673" s="39"/>
      <c r="S673" s="40"/>
      <c r="T673" s="41"/>
      <c r="U673" s="42"/>
      <c r="V673" s="43"/>
      <c r="W673" s="33"/>
      <c r="X673" s="33"/>
      <c r="Y673" s="33"/>
      <c r="Z673" s="33"/>
    </row>
    <row r="674" customFormat="false" ht="15.75" hidden="false" customHeight="true" outlineLevel="0" collapsed="false">
      <c r="A674" s="33"/>
      <c r="B674" s="33"/>
      <c r="C674" s="33"/>
      <c r="D674" s="33"/>
      <c r="E674" s="33"/>
      <c r="F674" s="33"/>
      <c r="G674" s="33"/>
      <c r="H674" s="33"/>
      <c r="I674" s="33"/>
      <c r="J674" s="33"/>
      <c r="K674" s="33"/>
      <c r="L674" s="33"/>
      <c r="M674" s="35"/>
      <c r="N674" s="35"/>
      <c r="O674" s="36"/>
      <c r="P674" s="37"/>
      <c r="Q674" s="38"/>
      <c r="R674" s="39"/>
      <c r="S674" s="40"/>
      <c r="T674" s="41"/>
      <c r="U674" s="42"/>
      <c r="V674" s="43"/>
      <c r="W674" s="33"/>
      <c r="X674" s="33"/>
      <c r="Y674" s="33"/>
      <c r="Z674" s="33"/>
    </row>
    <row r="675" customFormat="false" ht="15.75" hidden="false" customHeight="true" outlineLevel="0" collapsed="false">
      <c r="A675" s="33"/>
      <c r="B675" s="33"/>
      <c r="C675" s="33"/>
      <c r="D675" s="33"/>
      <c r="E675" s="33"/>
      <c r="F675" s="33"/>
      <c r="G675" s="33"/>
      <c r="H675" s="33"/>
      <c r="I675" s="33"/>
      <c r="J675" s="33"/>
      <c r="K675" s="33"/>
      <c r="L675" s="33"/>
      <c r="M675" s="35"/>
      <c r="N675" s="35"/>
      <c r="O675" s="36"/>
      <c r="P675" s="37"/>
      <c r="Q675" s="38"/>
      <c r="R675" s="39"/>
      <c r="S675" s="40"/>
      <c r="T675" s="41"/>
      <c r="U675" s="42"/>
      <c r="V675" s="43"/>
      <c r="W675" s="33"/>
      <c r="X675" s="33"/>
      <c r="Y675" s="33"/>
      <c r="Z675" s="33"/>
    </row>
    <row r="676" customFormat="false" ht="15.75" hidden="false" customHeight="true" outlineLevel="0" collapsed="false">
      <c r="A676" s="33"/>
      <c r="B676" s="33"/>
      <c r="C676" s="33"/>
      <c r="D676" s="33"/>
      <c r="E676" s="33"/>
      <c r="F676" s="33"/>
      <c r="G676" s="33"/>
      <c r="H676" s="33"/>
      <c r="I676" s="33"/>
      <c r="J676" s="33"/>
      <c r="K676" s="33"/>
      <c r="L676" s="33"/>
      <c r="M676" s="35"/>
      <c r="N676" s="35"/>
      <c r="O676" s="36"/>
      <c r="P676" s="37"/>
      <c r="Q676" s="38"/>
      <c r="R676" s="39"/>
      <c r="S676" s="40"/>
      <c r="T676" s="41"/>
      <c r="U676" s="42"/>
      <c r="V676" s="43"/>
      <c r="W676" s="33"/>
      <c r="X676" s="33"/>
      <c r="Y676" s="33"/>
      <c r="Z676" s="33"/>
    </row>
    <row r="677" customFormat="false" ht="15.75" hidden="false" customHeight="true" outlineLevel="0" collapsed="false">
      <c r="A677" s="33"/>
      <c r="B677" s="33"/>
      <c r="C677" s="33"/>
      <c r="D677" s="33"/>
      <c r="E677" s="33"/>
      <c r="F677" s="33"/>
      <c r="G677" s="33"/>
      <c r="H677" s="33"/>
      <c r="I677" s="33"/>
      <c r="J677" s="33"/>
      <c r="K677" s="33"/>
      <c r="L677" s="33"/>
      <c r="M677" s="35"/>
      <c r="N677" s="35"/>
      <c r="O677" s="36"/>
      <c r="P677" s="37"/>
      <c r="Q677" s="38"/>
      <c r="R677" s="39"/>
      <c r="S677" s="40"/>
      <c r="T677" s="41"/>
      <c r="U677" s="42"/>
      <c r="V677" s="43"/>
      <c r="W677" s="33"/>
      <c r="X677" s="33"/>
      <c r="Y677" s="33"/>
      <c r="Z677" s="33"/>
    </row>
    <row r="678" customFormat="false" ht="15.75" hidden="false" customHeight="true" outlineLevel="0" collapsed="false">
      <c r="A678" s="33"/>
      <c r="B678" s="33"/>
      <c r="C678" s="33"/>
      <c r="D678" s="33"/>
      <c r="E678" s="33"/>
      <c r="F678" s="33"/>
      <c r="G678" s="33"/>
      <c r="H678" s="33"/>
      <c r="I678" s="33"/>
      <c r="J678" s="33"/>
      <c r="K678" s="33"/>
      <c r="L678" s="33"/>
      <c r="M678" s="35"/>
      <c r="N678" s="35"/>
      <c r="O678" s="36"/>
      <c r="P678" s="37"/>
      <c r="Q678" s="38"/>
      <c r="R678" s="39"/>
      <c r="S678" s="40"/>
      <c r="T678" s="41"/>
      <c r="U678" s="42"/>
      <c r="V678" s="43"/>
      <c r="W678" s="33"/>
      <c r="X678" s="33"/>
      <c r="Y678" s="33"/>
      <c r="Z678" s="33"/>
    </row>
    <row r="679" customFormat="false" ht="15.75" hidden="false" customHeight="true" outlineLevel="0" collapsed="false">
      <c r="A679" s="33"/>
      <c r="B679" s="33"/>
      <c r="C679" s="33"/>
      <c r="D679" s="33"/>
      <c r="E679" s="33"/>
      <c r="F679" s="33"/>
      <c r="G679" s="33"/>
      <c r="H679" s="33"/>
      <c r="I679" s="33"/>
      <c r="J679" s="33"/>
      <c r="K679" s="33"/>
      <c r="L679" s="33"/>
      <c r="M679" s="35"/>
      <c r="N679" s="35"/>
      <c r="O679" s="36"/>
      <c r="P679" s="37"/>
      <c r="Q679" s="38"/>
      <c r="R679" s="39"/>
      <c r="S679" s="40"/>
      <c r="T679" s="41"/>
      <c r="U679" s="42"/>
      <c r="V679" s="43"/>
      <c r="W679" s="33"/>
      <c r="X679" s="33"/>
      <c r="Y679" s="33"/>
      <c r="Z679" s="33"/>
    </row>
    <row r="680" customFormat="false" ht="15.75" hidden="false" customHeight="true" outlineLevel="0" collapsed="false">
      <c r="A680" s="33"/>
      <c r="B680" s="33"/>
      <c r="C680" s="33"/>
      <c r="D680" s="33"/>
      <c r="E680" s="33"/>
      <c r="F680" s="33"/>
      <c r="G680" s="33"/>
      <c r="H680" s="33"/>
      <c r="I680" s="33"/>
      <c r="J680" s="33"/>
      <c r="K680" s="33"/>
      <c r="L680" s="33"/>
      <c r="M680" s="35"/>
      <c r="N680" s="35"/>
      <c r="O680" s="36"/>
      <c r="P680" s="37"/>
      <c r="Q680" s="38"/>
      <c r="R680" s="39"/>
      <c r="S680" s="40"/>
      <c r="T680" s="41"/>
      <c r="U680" s="42"/>
      <c r="V680" s="43"/>
      <c r="W680" s="33"/>
      <c r="X680" s="33"/>
      <c r="Y680" s="33"/>
      <c r="Z680" s="33"/>
    </row>
    <row r="681" customFormat="false" ht="15.75" hidden="false" customHeight="true" outlineLevel="0" collapsed="false">
      <c r="A681" s="33"/>
      <c r="B681" s="33"/>
      <c r="C681" s="33"/>
      <c r="D681" s="33"/>
      <c r="E681" s="33"/>
      <c r="F681" s="33"/>
      <c r="G681" s="33"/>
      <c r="H681" s="33"/>
      <c r="I681" s="33"/>
      <c r="J681" s="33"/>
      <c r="K681" s="33"/>
      <c r="L681" s="33"/>
      <c r="M681" s="35"/>
      <c r="N681" s="35"/>
      <c r="O681" s="36"/>
      <c r="P681" s="37"/>
      <c r="Q681" s="38"/>
      <c r="R681" s="39"/>
      <c r="S681" s="40"/>
      <c r="T681" s="41"/>
      <c r="U681" s="42"/>
      <c r="V681" s="43"/>
      <c r="W681" s="33"/>
      <c r="X681" s="33"/>
      <c r="Y681" s="33"/>
      <c r="Z681" s="33"/>
    </row>
    <row r="682" customFormat="false" ht="15.75" hidden="false" customHeight="true" outlineLevel="0" collapsed="false">
      <c r="A682" s="33"/>
      <c r="B682" s="33"/>
      <c r="C682" s="33"/>
      <c r="D682" s="33"/>
      <c r="E682" s="33"/>
      <c r="F682" s="33"/>
      <c r="G682" s="33"/>
      <c r="H682" s="33"/>
      <c r="I682" s="33"/>
      <c r="J682" s="33"/>
      <c r="K682" s="33"/>
      <c r="L682" s="33"/>
      <c r="M682" s="35"/>
      <c r="N682" s="35"/>
      <c r="O682" s="36"/>
      <c r="P682" s="37"/>
      <c r="Q682" s="38"/>
      <c r="R682" s="39"/>
      <c r="S682" s="40"/>
      <c r="T682" s="41"/>
      <c r="U682" s="42"/>
      <c r="V682" s="43"/>
      <c r="W682" s="33"/>
      <c r="X682" s="33"/>
      <c r="Y682" s="33"/>
      <c r="Z682" s="33"/>
    </row>
    <row r="683" customFormat="false" ht="15.75" hidden="false" customHeight="true" outlineLevel="0" collapsed="false">
      <c r="A683" s="33"/>
      <c r="B683" s="33"/>
      <c r="C683" s="33"/>
      <c r="D683" s="33"/>
      <c r="E683" s="33"/>
      <c r="F683" s="33"/>
      <c r="G683" s="33"/>
      <c r="H683" s="33"/>
      <c r="I683" s="33"/>
      <c r="J683" s="33"/>
      <c r="K683" s="33"/>
      <c r="L683" s="33"/>
      <c r="M683" s="35"/>
      <c r="N683" s="35"/>
      <c r="O683" s="36"/>
      <c r="P683" s="37"/>
      <c r="Q683" s="38"/>
      <c r="R683" s="39"/>
      <c r="S683" s="40"/>
      <c r="T683" s="41"/>
      <c r="U683" s="42"/>
      <c r="V683" s="43"/>
      <c r="W683" s="33"/>
      <c r="X683" s="33"/>
      <c r="Y683" s="33"/>
      <c r="Z683" s="33"/>
    </row>
    <row r="684" customFormat="false" ht="15.75" hidden="false" customHeight="true" outlineLevel="0" collapsed="false">
      <c r="A684" s="33"/>
      <c r="B684" s="33"/>
      <c r="C684" s="33"/>
      <c r="D684" s="33"/>
      <c r="E684" s="33"/>
      <c r="F684" s="33"/>
      <c r="G684" s="33"/>
      <c r="H684" s="33"/>
      <c r="I684" s="33"/>
      <c r="J684" s="33"/>
      <c r="K684" s="33"/>
      <c r="L684" s="33"/>
      <c r="M684" s="35"/>
      <c r="N684" s="35"/>
      <c r="O684" s="36"/>
      <c r="P684" s="37"/>
      <c r="Q684" s="38"/>
      <c r="R684" s="39"/>
      <c r="S684" s="40"/>
      <c r="T684" s="41"/>
      <c r="U684" s="42"/>
      <c r="V684" s="43"/>
      <c r="W684" s="33"/>
      <c r="X684" s="33"/>
      <c r="Y684" s="33"/>
      <c r="Z684" s="33"/>
    </row>
    <row r="685" customFormat="false" ht="15.75" hidden="false" customHeight="true" outlineLevel="0" collapsed="false">
      <c r="A685" s="33"/>
      <c r="B685" s="33"/>
      <c r="C685" s="33"/>
      <c r="D685" s="33"/>
      <c r="E685" s="33"/>
      <c r="F685" s="33"/>
      <c r="G685" s="33"/>
      <c r="H685" s="33"/>
      <c r="I685" s="33"/>
      <c r="J685" s="33"/>
      <c r="K685" s="33"/>
      <c r="L685" s="33"/>
      <c r="M685" s="35"/>
      <c r="N685" s="35"/>
      <c r="O685" s="36"/>
      <c r="P685" s="37"/>
      <c r="Q685" s="38"/>
      <c r="R685" s="39"/>
      <c r="S685" s="40"/>
      <c r="T685" s="41"/>
      <c r="U685" s="42"/>
      <c r="V685" s="43"/>
      <c r="W685" s="33"/>
      <c r="X685" s="33"/>
      <c r="Y685" s="33"/>
      <c r="Z685" s="33"/>
    </row>
    <row r="686" customFormat="false" ht="15.75" hidden="false" customHeight="true" outlineLevel="0" collapsed="false">
      <c r="A686" s="33"/>
      <c r="B686" s="33"/>
      <c r="C686" s="33"/>
      <c r="D686" s="33"/>
      <c r="E686" s="33"/>
      <c r="F686" s="33"/>
      <c r="G686" s="33"/>
      <c r="H686" s="33"/>
      <c r="I686" s="33"/>
      <c r="J686" s="33"/>
      <c r="K686" s="33"/>
      <c r="L686" s="33"/>
      <c r="M686" s="35"/>
      <c r="N686" s="35"/>
      <c r="O686" s="36"/>
      <c r="P686" s="37"/>
      <c r="Q686" s="38"/>
      <c r="R686" s="39"/>
      <c r="S686" s="40"/>
      <c r="T686" s="41"/>
      <c r="U686" s="42"/>
      <c r="V686" s="43"/>
      <c r="W686" s="33"/>
      <c r="X686" s="33"/>
      <c r="Y686" s="33"/>
      <c r="Z686" s="33"/>
    </row>
    <row r="687" customFormat="false" ht="15.75" hidden="false" customHeight="true" outlineLevel="0" collapsed="false">
      <c r="A687" s="33"/>
      <c r="B687" s="33"/>
      <c r="C687" s="33"/>
      <c r="D687" s="33"/>
      <c r="E687" s="33"/>
      <c r="F687" s="33"/>
      <c r="G687" s="33"/>
      <c r="H687" s="33"/>
      <c r="I687" s="33"/>
      <c r="J687" s="33"/>
      <c r="K687" s="33"/>
      <c r="L687" s="33"/>
      <c r="M687" s="35"/>
      <c r="N687" s="35"/>
      <c r="O687" s="36"/>
      <c r="P687" s="37"/>
      <c r="Q687" s="38"/>
      <c r="R687" s="39"/>
      <c r="S687" s="40"/>
      <c r="T687" s="41"/>
      <c r="U687" s="42"/>
      <c r="V687" s="43"/>
      <c r="W687" s="33"/>
      <c r="X687" s="33"/>
      <c r="Y687" s="33"/>
      <c r="Z687" s="33"/>
    </row>
    <row r="688" customFormat="false" ht="15.75" hidden="false" customHeight="true" outlineLevel="0" collapsed="false">
      <c r="A688" s="33"/>
      <c r="B688" s="33"/>
      <c r="C688" s="33"/>
      <c r="D688" s="33"/>
      <c r="E688" s="33"/>
      <c r="F688" s="33"/>
      <c r="G688" s="33"/>
      <c r="H688" s="33"/>
      <c r="I688" s="33"/>
      <c r="J688" s="33"/>
      <c r="K688" s="33"/>
      <c r="L688" s="33"/>
      <c r="M688" s="35"/>
      <c r="N688" s="35"/>
      <c r="O688" s="36"/>
      <c r="P688" s="37"/>
      <c r="Q688" s="38"/>
      <c r="R688" s="39"/>
      <c r="S688" s="40"/>
      <c r="T688" s="41"/>
      <c r="U688" s="42"/>
      <c r="V688" s="43"/>
      <c r="W688" s="33"/>
      <c r="X688" s="33"/>
      <c r="Y688" s="33"/>
      <c r="Z688" s="33"/>
    </row>
    <row r="689" customFormat="false" ht="15.75" hidden="false" customHeight="true" outlineLevel="0" collapsed="false">
      <c r="A689" s="33"/>
      <c r="B689" s="33"/>
      <c r="C689" s="33"/>
      <c r="D689" s="33"/>
      <c r="E689" s="33"/>
      <c r="F689" s="33"/>
      <c r="G689" s="33"/>
      <c r="H689" s="33"/>
      <c r="I689" s="33"/>
      <c r="J689" s="33"/>
      <c r="K689" s="33"/>
      <c r="L689" s="33"/>
      <c r="M689" s="35"/>
      <c r="N689" s="35"/>
      <c r="O689" s="36"/>
      <c r="P689" s="37"/>
      <c r="Q689" s="38"/>
      <c r="R689" s="39"/>
      <c r="S689" s="40"/>
      <c r="T689" s="41"/>
      <c r="U689" s="42"/>
      <c r="V689" s="43"/>
      <c r="W689" s="33"/>
      <c r="X689" s="33"/>
      <c r="Y689" s="33"/>
      <c r="Z689" s="33"/>
    </row>
    <row r="690" customFormat="false" ht="15.75" hidden="false" customHeight="true" outlineLevel="0" collapsed="false">
      <c r="A690" s="33"/>
      <c r="B690" s="33"/>
      <c r="C690" s="33"/>
      <c r="D690" s="33"/>
      <c r="E690" s="33"/>
      <c r="F690" s="33"/>
      <c r="G690" s="33"/>
      <c r="H690" s="33"/>
      <c r="I690" s="33"/>
      <c r="J690" s="33"/>
      <c r="K690" s="33"/>
      <c r="L690" s="33"/>
      <c r="M690" s="35"/>
      <c r="N690" s="35"/>
      <c r="O690" s="36"/>
      <c r="P690" s="37"/>
      <c r="Q690" s="38"/>
      <c r="R690" s="39"/>
      <c r="S690" s="40"/>
      <c r="T690" s="41"/>
      <c r="U690" s="42"/>
      <c r="V690" s="43"/>
      <c r="W690" s="33"/>
      <c r="X690" s="33"/>
      <c r="Y690" s="33"/>
      <c r="Z690" s="33"/>
    </row>
    <row r="691" customFormat="false" ht="15.75" hidden="false" customHeight="true" outlineLevel="0" collapsed="false">
      <c r="A691" s="33"/>
      <c r="B691" s="33"/>
      <c r="C691" s="33"/>
      <c r="D691" s="33"/>
      <c r="E691" s="33"/>
      <c r="F691" s="33"/>
      <c r="G691" s="33"/>
      <c r="H691" s="33"/>
      <c r="I691" s="33"/>
      <c r="J691" s="33"/>
      <c r="K691" s="33"/>
      <c r="L691" s="33"/>
      <c r="M691" s="35"/>
      <c r="N691" s="35"/>
      <c r="O691" s="36"/>
      <c r="P691" s="37"/>
      <c r="Q691" s="38"/>
      <c r="R691" s="39"/>
      <c r="S691" s="40"/>
      <c r="T691" s="41"/>
      <c r="U691" s="42"/>
      <c r="V691" s="43"/>
      <c r="W691" s="33"/>
      <c r="X691" s="33"/>
      <c r="Y691" s="33"/>
      <c r="Z691" s="33"/>
    </row>
    <row r="692" customFormat="false" ht="15.75" hidden="false" customHeight="true" outlineLevel="0" collapsed="false">
      <c r="A692" s="33"/>
      <c r="B692" s="33"/>
      <c r="C692" s="33"/>
      <c r="D692" s="33"/>
      <c r="E692" s="33"/>
      <c r="F692" s="33"/>
      <c r="G692" s="33"/>
      <c r="H692" s="33"/>
      <c r="I692" s="33"/>
      <c r="J692" s="33"/>
      <c r="K692" s="33"/>
      <c r="L692" s="33"/>
      <c r="M692" s="35"/>
      <c r="N692" s="35"/>
      <c r="O692" s="36"/>
      <c r="P692" s="37"/>
      <c r="Q692" s="38"/>
      <c r="R692" s="39"/>
      <c r="S692" s="40"/>
      <c r="T692" s="41"/>
      <c r="U692" s="42"/>
      <c r="V692" s="43"/>
      <c r="W692" s="33"/>
      <c r="X692" s="33"/>
      <c r="Y692" s="33"/>
      <c r="Z692" s="33"/>
    </row>
    <row r="693" customFormat="false" ht="15.75" hidden="false" customHeight="true" outlineLevel="0" collapsed="false">
      <c r="A693" s="33"/>
      <c r="B693" s="33"/>
      <c r="C693" s="33"/>
      <c r="D693" s="33"/>
      <c r="E693" s="33"/>
      <c r="F693" s="33"/>
      <c r="G693" s="33"/>
      <c r="H693" s="33"/>
      <c r="I693" s="33"/>
      <c r="J693" s="33"/>
      <c r="K693" s="33"/>
      <c r="L693" s="33"/>
      <c r="M693" s="35"/>
      <c r="N693" s="35"/>
      <c r="O693" s="36"/>
      <c r="P693" s="37"/>
      <c r="Q693" s="38"/>
      <c r="R693" s="39"/>
      <c r="S693" s="40"/>
      <c r="T693" s="41"/>
      <c r="U693" s="42"/>
      <c r="V693" s="43"/>
      <c r="W693" s="33"/>
      <c r="X693" s="33"/>
      <c r="Y693" s="33"/>
      <c r="Z693" s="33"/>
    </row>
    <row r="694" customFormat="false" ht="15.75" hidden="false" customHeight="true" outlineLevel="0" collapsed="false">
      <c r="A694" s="33"/>
      <c r="B694" s="33"/>
      <c r="C694" s="33"/>
      <c r="D694" s="33"/>
      <c r="E694" s="33"/>
      <c r="F694" s="33"/>
      <c r="G694" s="33"/>
      <c r="H694" s="33"/>
      <c r="I694" s="33"/>
      <c r="J694" s="33"/>
      <c r="K694" s="33"/>
      <c r="L694" s="33"/>
      <c r="M694" s="35"/>
      <c r="N694" s="35"/>
      <c r="O694" s="36"/>
      <c r="P694" s="37"/>
      <c r="Q694" s="38"/>
      <c r="R694" s="39"/>
      <c r="S694" s="40"/>
      <c r="T694" s="41"/>
      <c r="U694" s="42"/>
      <c r="V694" s="43"/>
      <c r="W694" s="33"/>
      <c r="X694" s="33"/>
      <c r="Y694" s="33"/>
      <c r="Z694" s="33"/>
    </row>
    <row r="695" customFormat="false" ht="15.75" hidden="false" customHeight="true" outlineLevel="0" collapsed="false">
      <c r="A695" s="33"/>
      <c r="B695" s="33"/>
      <c r="C695" s="33"/>
      <c r="D695" s="33"/>
      <c r="E695" s="33"/>
      <c r="F695" s="33"/>
      <c r="G695" s="33"/>
      <c r="H695" s="33"/>
      <c r="I695" s="33"/>
      <c r="J695" s="33"/>
      <c r="K695" s="33"/>
      <c r="L695" s="33"/>
      <c r="M695" s="35"/>
      <c r="N695" s="35"/>
      <c r="O695" s="36"/>
      <c r="P695" s="37"/>
      <c r="Q695" s="38"/>
      <c r="R695" s="39"/>
      <c r="S695" s="40"/>
      <c r="T695" s="41"/>
      <c r="U695" s="42"/>
      <c r="V695" s="43"/>
      <c r="W695" s="33"/>
      <c r="X695" s="33"/>
      <c r="Y695" s="33"/>
      <c r="Z695" s="33"/>
    </row>
    <row r="696" customFormat="false" ht="15.75" hidden="false" customHeight="true" outlineLevel="0" collapsed="false">
      <c r="A696" s="33"/>
      <c r="B696" s="33"/>
      <c r="C696" s="33"/>
      <c r="D696" s="33"/>
      <c r="E696" s="33"/>
      <c r="F696" s="33"/>
      <c r="G696" s="33"/>
      <c r="H696" s="33"/>
      <c r="I696" s="33"/>
      <c r="J696" s="33"/>
      <c r="K696" s="33"/>
      <c r="L696" s="33"/>
      <c r="M696" s="35"/>
      <c r="N696" s="35"/>
      <c r="O696" s="36"/>
      <c r="P696" s="37"/>
      <c r="Q696" s="38"/>
      <c r="R696" s="39"/>
      <c r="S696" s="40"/>
      <c r="T696" s="41"/>
      <c r="U696" s="42"/>
      <c r="V696" s="43"/>
      <c r="W696" s="33"/>
      <c r="X696" s="33"/>
      <c r="Y696" s="33"/>
      <c r="Z696" s="33"/>
    </row>
    <row r="697" customFormat="false" ht="15.75" hidden="false" customHeight="true" outlineLevel="0" collapsed="false">
      <c r="A697" s="33"/>
      <c r="B697" s="33"/>
      <c r="C697" s="33"/>
      <c r="D697" s="33"/>
      <c r="E697" s="33"/>
      <c r="F697" s="33"/>
      <c r="G697" s="33"/>
      <c r="H697" s="33"/>
      <c r="I697" s="33"/>
      <c r="J697" s="33"/>
      <c r="K697" s="33"/>
      <c r="L697" s="33"/>
      <c r="M697" s="35"/>
      <c r="N697" s="35"/>
      <c r="O697" s="36"/>
      <c r="P697" s="37"/>
      <c r="Q697" s="38"/>
      <c r="R697" s="39"/>
      <c r="S697" s="40"/>
      <c r="T697" s="41"/>
      <c r="U697" s="42"/>
      <c r="V697" s="43"/>
      <c r="W697" s="33"/>
      <c r="X697" s="33"/>
      <c r="Y697" s="33"/>
      <c r="Z697" s="33"/>
    </row>
    <row r="698" customFormat="false" ht="15.75" hidden="false" customHeight="true" outlineLevel="0" collapsed="false">
      <c r="A698" s="33"/>
      <c r="B698" s="33"/>
      <c r="C698" s="33"/>
      <c r="D698" s="33"/>
      <c r="E698" s="33"/>
      <c r="F698" s="33"/>
      <c r="G698" s="33"/>
      <c r="H698" s="33"/>
      <c r="I698" s="33"/>
      <c r="J698" s="33"/>
      <c r="K698" s="33"/>
      <c r="L698" s="33"/>
      <c r="M698" s="35"/>
      <c r="N698" s="35"/>
      <c r="O698" s="36"/>
      <c r="P698" s="37"/>
      <c r="Q698" s="38"/>
      <c r="R698" s="39"/>
      <c r="S698" s="40"/>
      <c r="T698" s="41"/>
      <c r="U698" s="42"/>
      <c r="V698" s="43"/>
      <c r="W698" s="33"/>
      <c r="X698" s="33"/>
      <c r="Y698" s="33"/>
      <c r="Z698" s="33"/>
    </row>
    <row r="699" customFormat="false" ht="15.75" hidden="false" customHeight="true" outlineLevel="0" collapsed="false">
      <c r="A699" s="33"/>
      <c r="B699" s="33"/>
      <c r="C699" s="33"/>
      <c r="D699" s="33"/>
      <c r="E699" s="33"/>
      <c r="F699" s="33"/>
      <c r="G699" s="33"/>
      <c r="H699" s="33"/>
      <c r="I699" s="33"/>
      <c r="J699" s="33"/>
      <c r="K699" s="33"/>
      <c r="L699" s="33"/>
      <c r="M699" s="35"/>
      <c r="N699" s="35"/>
      <c r="O699" s="36"/>
      <c r="P699" s="37"/>
      <c r="Q699" s="38"/>
      <c r="R699" s="39"/>
      <c r="S699" s="40"/>
      <c r="T699" s="41"/>
      <c r="U699" s="42"/>
      <c r="V699" s="43"/>
      <c r="W699" s="33"/>
      <c r="X699" s="33"/>
      <c r="Y699" s="33"/>
      <c r="Z699" s="33"/>
    </row>
    <row r="700" customFormat="false" ht="15.75" hidden="false" customHeight="true" outlineLevel="0" collapsed="false">
      <c r="A700" s="33"/>
      <c r="B700" s="33"/>
      <c r="C700" s="33"/>
      <c r="D700" s="33"/>
      <c r="E700" s="33"/>
      <c r="F700" s="33"/>
      <c r="G700" s="33"/>
      <c r="H700" s="33"/>
      <c r="I700" s="33"/>
      <c r="J700" s="33"/>
      <c r="K700" s="33"/>
      <c r="L700" s="33"/>
      <c r="M700" s="35"/>
      <c r="N700" s="35"/>
      <c r="O700" s="36"/>
      <c r="P700" s="37"/>
      <c r="Q700" s="38"/>
      <c r="R700" s="39"/>
      <c r="S700" s="40"/>
      <c r="T700" s="41"/>
      <c r="U700" s="42"/>
      <c r="V700" s="43"/>
      <c r="W700" s="33"/>
      <c r="X700" s="33"/>
      <c r="Y700" s="33"/>
      <c r="Z700" s="33"/>
    </row>
    <row r="701" customFormat="false" ht="15.75" hidden="false" customHeight="true" outlineLevel="0" collapsed="false">
      <c r="A701" s="33"/>
      <c r="B701" s="33"/>
      <c r="C701" s="33"/>
      <c r="D701" s="33"/>
      <c r="E701" s="33"/>
      <c r="F701" s="33"/>
      <c r="G701" s="33"/>
      <c r="H701" s="33"/>
      <c r="I701" s="33"/>
      <c r="J701" s="33"/>
      <c r="K701" s="33"/>
      <c r="L701" s="33"/>
      <c r="M701" s="35"/>
      <c r="N701" s="35"/>
      <c r="O701" s="36"/>
      <c r="P701" s="37"/>
      <c r="Q701" s="38"/>
      <c r="R701" s="39"/>
      <c r="S701" s="40"/>
      <c r="T701" s="41"/>
      <c r="U701" s="42"/>
      <c r="V701" s="43"/>
      <c r="W701" s="33"/>
      <c r="X701" s="33"/>
      <c r="Y701" s="33"/>
      <c r="Z701" s="33"/>
    </row>
    <row r="702" customFormat="false" ht="15.75" hidden="false" customHeight="true" outlineLevel="0" collapsed="false">
      <c r="A702" s="33"/>
      <c r="B702" s="33"/>
      <c r="C702" s="33"/>
      <c r="D702" s="33"/>
      <c r="E702" s="33"/>
      <c r="F702" s="33"/>
      <c r="G702" s="33"/>
      <c r="H702" s="33"/>
      <c r="I702" s="33"/>
      <c r="J702" s="33"/>
      <c r="K702" s="33"/>
      <c r="L702" s="33"/>
      <c r="M702" s="35"/>
      <c r="N702" s="35"/>
      <c r="O702" s="36"/>
      <c r="P702" s="37"/>
      <c r="Q702" s="38"/>
      <c r="R702" s="39"/>
      <c r="S702" s="40"/>
      <c r="T702" s="41"/>
      <c r="U702" s="42"/>
      <c r="V702" s="43"/>
      <c r="W702" s="33"/>
      <c r="X702" s="33"/>
      <c r="Y702" s="33"/>
      <c r="Z702" s="33"/>
    </row>
    <row r="703" customFormat="false" ht="15.75" hidden="false" customHeight="true" outlineLevel="0" collapsed="false">
      <c r="A703" s="33"/>
      <c r="B703" s="33"/>
      <c r="C703" s="33"/>
      <c r="D703" s="33"/>
      <c r="E703" s="33"/>
      <c r="F703" s="33"/>
      <c r="G703" s="33"/>
      <c r="H703" s="33"/>
      <c r="I703" s="33"/>
      <c r="J703" s="33"/>
      <c r="K703" s="33"/>
      <c r="L703" s="33"/>
      <c r="M703" s="35"/>
      <c r="N703" s="35"/>
      <c r="O703" s="36"/>
      <c r="P703" s="37"/>
      <c r="Q703" s="38"/>
      <c r="R703" s="39"/>
      <c r="S703" s="40"/>
      <c r="T703" s="41"/>
      <c r="U703" s="42"/>
      <c r="V703" s="43"/>
      <c r="W703" s="33"/>
      <c r="X703" s="33"/>
      <c r="Y703" s="33"/>
      <c r="Z703" s="33"/>
    </row>
    <row r="704" customFormat="false" ht="15.75" hidden="false" customHeight="true" outlineLevel="0" collapsed="false">
      <c r="A704" s="33"/>
      <c r="B704" s="33"/>
      <c r="C704" s="33"/>
      <c r="D704" s="33"/>
      <c r="E704" s="33"/>
      <c r="F704" s="33"/>
      <c r="G704" s="33"/>
      <c r="H704" s="33"/>
      <c r="I704" s="33"/>
      <c r="J704" s="33"/>
      <c r="K704" s="33"/>
      <c r="L704" s="33"/>
      <c r="M704" s="35"/>
      <c r="N704" s="35"/>
      <c r="O704" s="36"/>
      <c r="P704" s="37"/>
      <c r="Q704" s="38"/>
      <c r="R704" s="39"/>
      <c r="S704" s="40"/>
      <c r="T704" s="41"/>
      <c r="U704" s="42"/>
      <c r="V704" s="43"/>
      <c r="W704" s="33"/>
      <c r="X704" s="33"/>
      <c r="Y704" s="33"/>
      <c r="Z704" s="33"/>
    </row>
    <row r="705" customFormat="false" ht="15.75" hidden="false" customHeight="true" outlineLevel="0" collapsed="false">
      <c r="A705" s="33"/>
      <c r="B705" s="33"/>
      <c r="C705" s="33"/>
      <c r="D705" s="33"/>
      <c r="E705" s="33"/>
      <c r="F705" s="33"/>
      <c r="G705" s="33"/>
      <c r="H705" s="33"/>
      <c r="I705" s="33"/>
      <c r="J705" s="33"/>
      <c r="K705" s="33"/>
      <c r="L705" s="33"/>
      <c r="M705" s="35"/>
      <c r="N705" s="35"/>
      <c r="O705" s="36"/>
      <c r="P705" s="37"/>
      <c r="Q705" s="38"/>
      <c r="R705" s="39"/>
      <c r="S705" s="40"/>
      <c r="T705" s="41"/>
      <c r="U705" s="42"/>
      <c r="V705" s="43"/>
      <c r="W705" s="33"/>
      <c r="X705" s="33"/>
      <c r="Y705" s="33"/>
      <c r="Z705" s="33"/>
    </row>
    <row r="706" customFormat="false" ht="15.75" hidden="false" customHeight="true" outlineLevel="0" collapsed="false">
      <c r="A706" s="33"/>
      <c r="B706" s="33"/>
      <c r="C706" s="33"/>
      <c r="D706" s="33"/>
      <c r="E706" s="33"/>
      <c r="F706" s="33"/>
      <c r="G706" s="33"/>
      <c r="H706" s="33"/>
      <c r="I706" s="33"/>
      <c r="J706" s="33"/>
      <c r="K706" s="33"/>
      <c r="L706" s="33"/>
      <c r="M706" s="35"/>
      <c r="N706" s="35"/>
      <c r="O706" s="36"/>
      <c r="P706" s="37"/>
      <c r="Q706" s="38"/>
      <c r="R706" s="39"/>
      <c r="S706" s="40"/>
      <c r="T706" s="41"/>
      <c r="U706" s="42"/>
      <c r="V706" s="43"/>
      <c r="W706" s="33"/>
      <c r="X706" s="33"/>
      <c r="Y706" s="33"/>
      <c r="Z706" s="33"/>
    </row>
    <row r="707" customFormat="false" ht="15.75" hidden="false" customHeight="true" outlineLevel="0" collapsed="false">
      <c r="A707" s="33"/>
      <c r="B707" s="33"/>
      <c r="C707" s="33"/>
      <c r="D707" s="33"/>
      <c r="E707" s="33"/>
      <c r="F707" s="33"/>
      <c r="G707" s="33"/>
      <c r="H707" s="33"/>
      <c r="I707" s="33"/>
      <c r="J707" s="33"/>
      <c r="K707" s="33"/>
      <c r="L707" s="33"/>
      <c r="M707" s="35"/>
      <c r="N707" s="35"/>
      <c r="O707" s="36"/>
      <c r="P707" s="37"/>
      <c r="Q707" s="38"/>
      <c r="R707" s="39"/>
      <c r="S707" s="40"/>
      <c r="T707" s="41"/>
      <c r="U707" s="42"/>
      <c r="V707" s="43"/>
      <c r="W707" s="33"/>
      <c r="X707" s="33"/>
      <c r="Y707" s="33"/>
      <c r="Z707" s="33"/>
    </row>
    <row r="708" customFormat="false" ht="15.75" hidden="false" customHeight="true" outlineLevel="0" collapsed="false">
      <c r="A708" s="33"/>
      <c r="B708" s="33"/>
      <c r="C708" s="33"/>
      <c r="D708" s="33"/>
      <c r="E708" s="33"/>
      <c r="F708" s="33"/>
      <c r="G708" s="33"/>
      <c r="H708" s="33"/>
      <c r="I708" s="33"/>
      <c r="J708" s="33"/>
      <c r="K708" s="33"/>
      <c r="L708" s="33"/>
      <c r="M708" s="35"/>
      <c r="N708" s="35"/>
      <c r="O708" s="36"/>
      <c r="P708" s="37"/>
      <c r="Q708" s="38"/>
      <c r="R708" s="39"/>
      <c r="S708" s="40"/>
      <c r="T708" s="41"/>
      <c r="U708" s="42"/>
      <c r="V708" s="43"/>
      <c r="W708" s="33"/>
      <c r="X708" s="33"/>
      <c r="Y708" s="33"/>
      <c r="Z708" s="33"/>
    </row>
    <row r="709" customFormat="false" ht="15.75" hidden="false" customHeight="true" outlineLevel="0" collapsed="false">
      <c r="A709" s="33"/>
      <c r="B709" s="33"/>
      <c r="C709" s="33"/>
      <c r="D709" s="33"/>
      <c r="E709" s="33"/>
      <c r="F709" s="33"/>
      <c r="G709" s="33"/>
      <c r="H709" s="33"/>
      <c r="I709" s="33"/>
      <c r="J709" s="33"/>
      <c r="K709" s="33"/>
      <c r="L709" s="33"/>
      <c r="M709" s="35"/>
      <c r="N709" s="35"/>
      <c r="O709" s="36"/>
      <c r="P709" s="37"/>
      <c r="Q709" s="38"/>
      <c r="R709" s="39"/>
      <c r="S709" s="40"/>
      <c r="T709" s="41"/>
      <c r="U709" s="42"/>
      <c r="V709" s="43"/>
      <c r="W709" s="33"/>
      <c r="X709" s="33"/>
      <c r="Y709" s="33"/>
      <c r="Z709" s="33"/>
    </row>
    <row r="710" customFormat="false" ht="15.75" hidden="false" customHeight="true" outlineLevel="0" collapsed="false">
      <c r="A710" s="33"/>
      <c r="B710" s="33"/>
      <c r="C710" s="33"/>
      <c r="D710" s="33"/>
      <c r="E710" s="33"/>
      <c r="F710" s="33"/>
      <c r="G710" s="33"/>
      <c r="H710" s="33"/>
      <c r="I710" s="33"/>
      <c r="J710" s="33"/>
      <c r="K710" s="33"/>
      <c r="L710" s="33"/>
      <c r="M710" s="35"/>
      <c r="N710" s="35"/>
      <c r="O710" s="36"/>
      <c r="P710" s="37"/>
      <c r="Q710" s="38"/>
      <c r="R710" s="39"/>
      <c r="S710" s="40"/>
      <c r="T710" s="41"/>
      <c r="U710" s="42"/>
      <c r="V710" s="43"/>
      <c r="W710" s="33"/>
      <c r="X710" s="33"/>
      <c r="Y710" s="33"/>
      <c r="Z710" s="33"/>
    </row>
    <row r="711" customFormat="false" ht="15.75" hidden="false" customHeight="true" outlineLevel="0" collapsed="false">
      <c r="A711" s="33"/>
      <c r="B711" s="33"/>
      <c r="C711" s="33"/>
      <c r="D711" s="33"/>
      <c r="E711" s="33"/>
      <c r="F711" s="33"/>
      <c r="G711" s="33"/>
      <c r="H711" s="33"/>
      <c r="I711" s="33"/>
      <c r="J711" s="33"/>
      <c r="K711" s="33"/>
      <c r="L711" s="33"/>
      <c r="M711" s="35"/>
      <c r="N711" s="35"/>
      <c r="O711" s="36"/>
      <c r="P711" s="37"/>
      <c r="Q711" s="38"/>
      <c r="R711" s="39"/>
      <c r="S711" s="40"/>
      <c r="T711" s="41"/>
      <c r="U711" s="42"/>
      <c r="V711" s="43"/>
      <c r="W711" s="33"/>
      <c r="X711" s="33"/>
      <c r="Y711" s="33"/>
      <c r="Z711" s="33"/>
    </row>
    <row r="712" customFormat="false" ht="15.75" hidden="false" customHeight="true" outlineLevel="0" collapsed="false">
      <c r="A712" s="33"/>
      <c r="B712" s="33"/>
      <c r="C712" s="33"/>
      <c r="D712" s="33"/>
      <c r="E712" s="33"/>
      <c r="F712" s="33"/>
      <c r="G712" s="33"/>
      <c r="H712" s="33"/>
      <c r="I712" s="33"/>
      <c r="J712" s="33"/>
      <c r="K712" s="33"/>
      <c r="L712" s="33"/>
      <c r="M712" s="35"/>
      <c r="N712" s="35"/>
      <c r="O712" s="36"/>
      <c r="P712" s="37"/>
      <c r="Q712" s="38"/>
      <c r="R712" s="39"/>
      <c r="S712" s="40"/>
      <c r="T712" s="41"/>
      <c r="U712" s="42"/>
      <c r="V712" s="43"/>
      <c r="W712" s="33"/>
      <c r="X712" s="33"/>
      <c r="Y712" s="33"/>
      <c r="Z712" s="33"/>
    </row>
    <row r="713" customFormat="false" ht="15.75" hidden="false" customHeight="true" outlineLevel="0" collapsed="false">
      <c r="A713" s="33"/>
      <c r="B713" s="33"/>
      <c r="C713" s="33"/>
      <c r="D713" s="33"/>
      <c r="E713" s="33"/>
      <c r="F713" s="33"/>
      <c r="G713" s="33"/>
      <c r="H713" s="33"/>
      <c r="I713" s="33"/>
      <c r="J713" s="33"/>
      <c r="K713" s="33"/>
      <c r="L713" s="33"/>
      <c r="M713" s="35"/>
      <c r="N713" s="35"/>
      <c r="O713" s="36"/>
      <c r="P713" s="37"/>
      <c r="Q713" s="38"/>
      <c r="R713" s="39"/>
      <c r="S713" s="40"/>
      <c r="T713" s="41"/>
      <c r="U713" s="42"/>
      <c r="V713" s="43"/>
      <c r="W713" s="33"/>
      <c r="X713" s="33"/>
      <c r="Y713" s="33"/>
      <c r="Z713" s="33"/>
    </row>
    <row r="714" customFormat="false" ht="15.75" hidden="false" customHeight="true" outlineLevel="0" collapsed="false">
      <c r="A714" s="33"/>
      <c r="B714" s="33"/>
      <c r="C714" s="33"/>
      <c r="D714" s="33"/>
      <c r="E714" s="33"/>
      <c r="F714" s="33"/>
      <c r="G714" s="33"/>
      <c r="H714" s="33"/>
      <c r="I714" s="33"/>
      <c r="J714" s="33"/>
      <c r="K714" s="33"/>
      <c r="L714" s="33"/>
      <c r="M714" s="35"/>
      <c r="N714" s="35"/>
      <c r="O714" s="36"/>
      <c r="P714" s="37"/>
      <c r="Q714" s="38"/>
      <c r="R714" s="39"/>
      <c r="S714" s="40"/>
      <c r="T714" s="41"/>
      <c r="U714" s="42"/>
      <c r="V714" s="43"/>
      <c r="W714" s="33"/>
      <c r="X714" s="33"/>
      <c r="Y714" s="33"/>
      <c r="Z714" s="33"/>
    </row>
    <row r="715" customFormat="false" ht="15.75" hidden="false" customHeight="true" outlineLevel="0" collapsed="false">
      <c r="A715" s="33"/>
      <c r="B715" s="33"/>
      <c r="C715" s="33"/>
      <c r="D715" s="33"/>
      <c r="E715" s="33"/>
      <c r="F715" s="33"/>
      <c r="G715" s="33"/>
      <c r="H715" s="33"/>
      <c r="I715" s="33"/>
      <c r="J715" s="33"/>
      <c r="K715" s="33"/>
      <c r="L715" s="33"/>
      <c r="M715" s="35"/>
      <c r="N715" s="35"/>
      <c r="O715" s="36"/>
      <c r="P715" s="37"/>
      <c r="Q715" s="38"/>
      <c r="R715" s="39"/>
      <c r="S715" s="40"/>
      <c r="T715" s="41"/>
      <c r="U715" s="42"/>
      <c r="V715" s="43"/>
      <c r="W715" s="33"/>
      <c r="X715" s="33"/>
      <c r="Y715" s="33"/>
      <c r="Z715" s="33"/>
    </row>
    <row r="716" customFormat="false" ht="15.75" hidden="false" customHeight="true" outlineLevel="0" collapsed="false">
      <c r="A716" s="33"/>
      <c r="B716" s="33"/>
      <c r="C716" s="33"/>
      <c r="D716" s="33"/>
      <c r="E716" s="33"/>
      <c r="F716" s="33"/>
      <c r="G716" s="33"/>
      <c r="H716" s="33"/>
      <c r="I716" s="33"/>
      <c r="J716" s="33"/>
      <c r="K716" s="33"/>
      <c r="L716" s="33"/>
      <c r="M716" s="35"/>
      <c r="N716" s="35"/>
      <c r="O716" s="36"/>
      <c r="P716" s="37"/>
      <c r="Q716" s="38"/>
      <c r="R716" s="39"/>
      <c r="S716" s="40"/>
      <c r="T716" s="41"/>
      <c r="U716" s="42"/>
      <c r="V716" s="43"/>
      <c r="W716" s="33"/>
      <c r="X716" s="33"/>
      <c r="Y716" s="33"/>
      <c r="Z716" s="33"/>
    </row>
    <row r="717" customFormat="false" ht="15.75" hidden="false" customHeight="true" outlineLevel="0" collapsed="false">
      <c r="A717" s="33"/>
      <c r="B717" s="33"/>
      <c r="C717" s="33"/>
      <c r="D717" s="33"/>
      <c r="E717" s="33"/>
      <c r="F717" s="33"/>
      <c r="G717" s="33"/>
      <c r="H717" s="33"/>
      <c r="I717" s="33"/>
      <c r="J717" s="33"/>
      <c r="K717" s="33"/>
      <c r="L717" s="33"/>
      <c r="M717" s="35"/>
      <c r="N717" s="35"/>
      <c r="O717" s="36"/>
      <c r="P717" s="37"/>
      <c r="Q717" s="38"/>
      <c r="R717" s="39"/>
      <c r="S717" s="40"/>
      <c r="T717" s="41"/>
      <c r="U717" s="42"/>
      <c r="V717" s="43"/>
      <c r="W717" s="33"/>
      <c r="X717" s="33"/>
      <c r="Y717" s="33"/>
      <c r="Z717" s="33"/>
    </row>
    <row r="718" customFormat="false" ht="15.75" hidden="false" customHeight="true" outlineLevel="0" collapsed="false">
      <c r="A718" s="33"/>
      <c r="B718" s="33"/>
      <c r="C718" s="33"/>
      <c r="D718" s="33"/>
      <c r="E718" s="33"/>
      <c r="F718" s="33"/>
      <c r="G718" s="33"/>
      <c r="H718" s="33"/>
      <c r="I718" s="33"/>
      <c r="J718" s="33"/>
      <c r="K718" s="33"/>
      <c r="L718" s="33"/>
      <c r="M718" s="35"/>
      <c r="N718" s="35"/>
      <c r="O718" s="36"/>
      <c r="P718" s="37"/>
      <c r="Q718" s="38"/>
      <c r="R718" s="39"/>
      <c r="S718" s="40"/>
      <c r="T718" s="41"/>
      <c r="U718" s="42"/>
      <c r="V718" s="43"/>
      <c r="W718" s="33"/>
      <c r="X718" s="33"/>
      <c r="Y718" s="33"/>
      <c r="Z718" s="33"/>
    </row>
    <row r="719" customFormat="false" ht="15.75" hidden="false" customHeight="true" outlineLevel="0" collapsed="false">
      <c r="A719" s="33"/>
      <c r="B719" s="33"/>
      <c r="C719" s="33"/>
      <c r="D719" s="33"/>
      <c r="E719" s="33"/>
      <c r="F719" s="33"/>
      <c r="G719" s="33"/>
      <c r="H719" s="33"/>
      <c r="I719" s="33"/>
      <c r="J719" s="33"/>
      <c r="K719" s="33"/>
      <c r="L719" s="33"/>
      <c r="M719" s="35"/>
      <c r="N719" s="35"/>
      <c r="O719" s="36"/>
      <c r="P719" s="37"/>
      <c r="Q719" s="38"/>
      <c r="R719" s="39"/>
      <c r="S719" s="40"/>
      <c r="T719" s="41"/>
      <c r="U719" s="42"/>
      <c r="V719" s="43"/>
      <c r="W719" s="33"/>
      <c r="X719" s="33"/>
      <c r="Y719" s="33"/>
      <c r="Z719" s="33"/>
    </row>
    <row r="720" customFormat="false" ht="15.75" hidden="false" customHeight="true" outlineLevel="0" collapsed="false">
      <c r="A720" s="33"/>
      <c r="B720" s="33"/>
      <c r="C720" s="33"/>
      <c r="D720" s="33"/>
      <c r="E720" s="33"/>
      <c r="F720" s="33"/>
      <c r="G720" s="33"/>
      <c r="H720" s="33"/>
      <c r="I720" s="33"/>
      <c r="J720" s="33"/>
      <c r="K720" s="33"/>
      <c r="L720" s="33"/>
      <c r="M720" s="35"/>
      <c r="N720" s="35"/>
      <c r="O720" s="36"/>
      <c r="P720" s="37"/>
      <c r="Q720" s="38"/>
      <c r="R720" s="39"/>
      <c r="S720" s="40"/>
      <c r="T720" s="41"/>
      <c r="U720" s="42"/>
      <c r="V720" s="43"/>
      <c r="W720" s="33"/>
      <c r="X720" s="33"/>
      <c r="Y720" s="33"/>
      <c r="Z720" s="33"/>
    </row>
    <row r="721" customFormat="false" ht="15.75" hidden="false" customHeight="true" outlineLevel="0" collapsed="false">
      <c r="A721" s="33"/>
      <c r="B721" s="33"/>
      <c r="C721" s="33"/>
      <c r="D721" s="33"/>
      <c r="E721" s="33"/>
      <c r="F721" s="33"/>
      <c r="G721" s="33"/>
      <c r="H721" s="33"/>
      <c r="I721" s="33"/>
      <c r="J721" s="33"/>
      <c r="K721" s="33"/>
      <c r="L721" s="33"/>
      <c r="M721" s="35"/>
      <c r="N721" s="35"/>
      <c r="O721" s="36"/>
      <c r="P721" s="37"/>
      <c r="Q721" s="38"/>
      <c r="R721" s="39"/>
      <c r="S721" s="40"/>
      <c r="T721" s="41"/>
      <c r="U721" s="42"/>
      <c r="V721" s="43"/>
      <c r="W721" s="33"/>
      <c r="X721" s="33"/>
      <c r="Y721" s="33"/>
      <c r="Z721" s="33"/>
    </row>
    <row r="722" customFormat="false" ht="15.75" hidden="false" customHeight="true" outlineLevel="0" collapsed="false">
      <c r="A722" s="33"/>
      <c r="B722" s="33"/>
      <c r="C722" s="33"/>
      <c r="D722" s="33"/>
      <c r="E722" s="33"/>
      <c r="F722" s="33"/>
      <c r="G722" s="33"/>
      <c r="H722" s="33"/>
      <c r="I722" s="33"/>
      <c r="J722" s="33"/>
      <c r="K722" s="33"/>
      <c r="L722" s="33"/>
      <c r="M722" s="35"/>
      <c r="N722" s="35"/>
      <c r="O722" s="36"/>
      <c r="P722" s="37"/>
      <c r="Q722" s="38"/>
      <c r="R722" s="39"/>
      <c r="S722" s="40"/>
      <c r="T722" s="41"/>
      <c r="U722" s="42"/>
      <c r="V722" s="43"/>
      <c r="W722" s="33"/>
      <c r="X722" s="33"/>
      <c r="Y722" s="33"/>
      <c r="Z722" s="33"/>
    </row>
    <row r="723" customFormat="false" ht="15.75" hidden="false" customHeight="true" outlineLevel="0" collapsed="false">
      <c r="A723" s="33"/>
      <c r="B723" s="33"/>
      <c r="C723" s="33"/>
      <c r="D723" s="33"/>
      <c r="E723" s="33"/>
      <c r="F723" s="33"/>
      <c r="G723" s="33"/>
      <c r="H723" s="33"/>
      <c r="I723" s="33"/>
      <c r="J723" s="33"/>
      <c r="K723" s="33"/>
      <c r="L723" s="33"/>
      <c r="M723" s="35"/>
      <c r="N723" s="35"/>
      <c r="O723" s="36"/>
      <c r="P723" s="37"/>
      <c r="Q723" s="38"/>
      <c r="R723" s="39"/>
      <c r="S723" s="40"/>
      <c r="T723" s="41"/>
      <c r="U723" s="42"/>
      <c r="V723" s="43"/>
      <c r="W723" s="33"/>
      <c r="X723" s="33"/>
      <c r="Y723" s="33"/>
      <c r="Z723" s="33"/>
    </row>
    <row r="724" customFormat="false" ht="15.75" hidden="false" customHeight="true" outlineLevel="0" collapsed="false">
      <c r="A724" s="33"/>
      <c r="B724" s="33"/>
      <c r="C724" s="33"/>
      <c r="D724" s="33"/>
      <c r="E724" s="33"/>
      <c r="F724" s="33"/>
      <c r="G724" s="33"/>
      <c r="H724" s="33"/>
      <c r="I724" s="33"/>
      <c r="J724" s="33"/>
      <c r="K724" s="33"/>
      <c r="L724" s="33"/>
      <c r="M724" s="35"/>
      <c r="N724" s="35"/>
      <c r="O724" s="36"/>
      <c r="P724" s="37"/>
      <c r="Q724" s="38"/>
      <c r="R724" s="39"/>
      <c r="S724" s="40"/>
      <c r="T724" s="41"/>
      <c r="U724" s="42"/>
      <c r="V724" s="43"/>
      <c r="W724" s="33"/>
      <c r="X724" s="33"/>
      <c r="Y724" s="33"/>
      <c r="Z724" s="33"/>
    </row>
    <row r="725" customFormat="false" ht="15.75" hidden="false" customHeight="true" outlineLevel="0" collapsed="false">
      <c r="A725" s="33"/>
      <c r="B725" s="33"/>
      <c r="C725" s="33"/>
      <c r="D725" s="33"/>
      <c r="E725" s="33"/>
      <c r="F725" s="33"/>
      <c r="G725" s="33"/>
      <c r="H725" s="33"/>
      <c r="I725" s="33"/>
      <c r="J725" s="33"/>
      <c r="K725" s="33"/>
      <c r="L725" s="33"/>
      <c r="M725" s="35"/>
      <c r="N725" s="35"/>
      <c r="O725" s="36"/>
      <c r="P725" s="37"/>
      <c r="Q725" s="38"/>
      <c r="R725" s="39"/>
      <c r="S725" s="40"/>
      <c r="T725" s="41"/>
      <c r="U725" s="42"/>
      <c r="V725" s="43"/>
      <c r="W725" s="33"/>
      <c r="X725" s="33"/>
      <c r="Y725" s="33"/>
      <c r="Z725" s="33"/>
    </row>
    <row r="726" customFormat="false" ht="15.75" hidden="false" customHeight="true" outlineLevel="0" collapsed="false">
      <c r="A726" s="33"/>
      <c r="B726" s="33"/>
      <c r="C726" s="33"/>
      <c r="D726" s="33"/>
      <c r="E726" s="33"/>
      <c r="F726" s="33"/>
      <c r="G726" s="33"/>
      <c r="H726" s="33"/>
      <c r="I726" s="33"/>
      <c r="J726" s="33"/>
      <c r="K726" s="33"/>
      <c r="L726" s="33"/>
      <c r="M726" s="35"/>
      <c r="N726" s="35"/>
      <c r="O726" s="36"/>
      <c r="P726" s="37"/>
      <c r="Q726" s="38"/>
      <c r="R726" s="39"/>
      <c r="S726" s="40"/>
      <c r="T726" s="41"/>
      <c r="U726" s="42"/>
      <c r="V726" s="43"/>
      <c r="W726" s="33"/>
      <c r="X726" s="33"/>
      <c r="Y726" s="33"/>
      <c r="Z726" s="33"/>
    </row>
    <row r="727" customFormat="false" ht="15.75" hidden="false" customHeight="true" outlineLevel="0" collapsed="false">
      <c r="A727" s="33"/>
      <c r="B727" s="33"/>
      <c r="C727" s="33"/>
      <c r="D727" s="33"/>
      <c r="E727" s="33"/>
      <c r="F727" s="33"/>
      <c r="G727" s="33"/>
      <c r="H727" s="33"/>
      <c r="I727" s="33"/>
      <c r="J727" s="33"/>
      <c r="K727" s="33"/>
      <c r="L727" s="33"/>
      <c r="M727" s="35"/>
      <c r="N727" s="35"/>
      <c r="O727" s="36"/>
      <c r="P727" s="37"/>
      <c r="Q727" s="38"/>
      <c r="R727" s="39"/>
      <c r="S727" s="40"/>
      <c r="T727" s="41"/>
      <c r="U727" s="42"/>
      <c r="V727" s="43"/>
      <c r="W727" s="33"/>
      <c r="X727" s="33"/>
      <c r="Y727" s="33"/>
      <c r="Z727" s="33"/>
    </row>
    <row r="728" customFormat="false" ht="15.75" hidden="false" customHeight="true" outlineLevel="0" collapsed="false">
      <c r="A728" s="33"/>
      <c r="B728" s="33"/>
      <c r="C728" s="33"/>
      <c r="D728" s="33"/>
      <c r="E728" s="33"/>
      <c r="F728" s="33"/>
      <c r="G728" s="33"/>
      <c r="H728" s="33"/>
      <c r="I728" s="33"/>
      <c r="J728" s="33"/>
      <c r="K728" s="33"/>
      <c r="L728" s="33"/>
      <c r="M728" s="35"/>
      <c r="N728" s="35"/>
      <c r="O728" s="36"/>
      <c r="P728" s="37"/>
      <c r="Q728" s="38"/>
      <c r="R728" s="39"/>
      <c r="S728" s="40"/>
      <c r="T728" s="41"/>
      <c r="U728" s="42"/>
      <c r="V728" s="43"/>
      <c r="W728" s="33"/>
      <c r="X728" s="33"/>
      <c r="Y728" s="33"/>
      <c r="Z728" s="33"/>
    </row>
    <row r="729" customFormat="false" ht="15.75" hidden="false" customHeight="true" outlineLevel="0" collapsed="false">
      <c r="A729" s="33"/>
      <c r="B729" s="33"/>
      <c r="C729" s="33"/>
      <c r="D729" s="33"/>
      <c r="E729" s="33"/>
      <c r="F729" s="33"/>
      <c r="G729" s="33"/>
      <c r="H729" s="33"/>
      <c r="I729" s="33"/>
      <c r="J729" s="33"/>
      <c r="K729" s="33"/>
      <c r="L729" s="33"/>
      <c r="M729" s="35"/>
      <c r="N729" s="35"/>
      <c r="O729" s="36"/>
      <c r="P729" s="37"/>
      <c r="Q729" s="38"/>
      <c r="R729" s="39"/>
      <c r="S729" s="40"/>
      <c r="T729" s="41"/>
      <c r="U729" s="42"/>
      <c r="V729" s="43"/>
      <c r="W729" s="33"/>
      <c r="X729" s="33"/>
      <c r="Y729" s="33"/>
      <c r="Z729" s="33"/>
    </row>
    <row r="730" customFormat="false" ht="15.75" hidden="false" customHeight="true" outlineLevel="0" collapsed="false">
      <c r="A730" s="33"/>
      <c r="B730" s="33"/>
      <c r="C730" s="33"/>
      <c r="D730" s="33"/>
      <c r="E730" s="33"/>
      <c r="F730" s="33"/>
      <c r="G730" s="33"/>
      <c r="H730" s="33"/>
      <c r="I730" s="33"/>
      <c r="J730" s="33"/>
      <c r="K730" s="33"/>
      <c r="L730" s="33"/>
      <c r="M730" s="35"/>
      <c r="N730" s="35"/>
      <c r="O730" s="36"/>
      <c r="P730" s="37"/>
      <c r="Q730" s="38"/>
      <c r="R730" s="39"/>
      <c r="S730" s="40"/>
      <c r="T730" s="41"/>
      <c r="U730" s="42"/>
      <c r="V730" s="43"/>
      <c r="W730" s="33"/>
      <c r="X730" s="33"/>
      <c r="Y730" s="33"/>
      <c r="Z730" s="33"/>
    </row>
    <row r="731" customFormat="false" ht="15.75" hidden="false" customHeight="true" outlineLevel="0" collapsed="false">
      <c r="A731" s="33"/>
      <c r="B731" s="33"/>
      <c r="C731" s="33"/>
      <c r="D731" s="33"/>
      <c r="E731" s="33"/>
      <c r="F731" s="33"/>
      <c r="G731" s="33"/>
      <c r="H731" s="33"/>
      <c r="I731" s="33"/>
      <c r="J731" s="33"/>
      <c r="K731" s="33"/>
      <c r="L731" s="33"/>
      <c r="M731" s="35"/>
      <c r="N731" s="35"/>
      <c r="O731" s="36"/>
      <c r="P731" s="37"/>
      <c r="Q731" s="38"/>
      <c r="R731" s="39"/>
      <c r="S731" s="40"/>
      <c r="T731" s="41"/>
      <c r="U731" s="42"/>
      <c r="V731" s="43"/>
      <c r="W731" s="33"/>
      <c r="X731" s="33"/>
      <c r="Y731" s="33"/>
      <c r="Z731" s="33"/>
    </row>
    <row r="732" customFormat="false" ht="15.75" hidden="false" customHeight="true" outlineLevel="0" collapsed="false">
      <c r="A732" s="33"/>
      <c r="B732" s="33"/>
      <c r="C732" s="33"/>
      <c r="D732" s="33"/>
      <c r="E732" s="33"/>
      <c r="F732" s="33"/>
      <c r="G732" s="33"/>
      <c r="H732" s="33"/>
      <c r="I732" s="33"/>
      <c r="J732" s="33"/>
      <c r="K732" s="33"/>
      <c r="L732" s="33"/>
      <c r="M732" s="35"/>
      <c r="N732" s="35"/>
      <c r="O732" s="36"/>
      <c r="P732" s="37"/>
      <c r="Q732" s="38"/>
      <c r="R732" s="39"/>
      <c r="S732" s="40"/>
      <c r="T732" s="41"/>
      <c r="U732" s="42"/>
      <c r="V732" s="43"/>
      <c r="W732" s="33"/>
      <c r="X732" s="33"/>
      <c r="Y732" s="33"/>
      <c r="Z732" s="33"/>
    </row>
    <row r="733" customFormat="false" ht="15.75" hidden="false" customHeight="true" outlineLevel="0" collapsed="false">
      <c r="A733" s="33"/>
      <c r="B733" s="33"/>
      <c r="C733" s="33"/>
      <c r="D733" s="33"/>
      <c r="E733" s="33"/>
      <c r="F733" s="33"/>
      <c r="G733" s="33"/>
      <c r="H733" s="33"/>
      <c r="I733" s="33"/>
      <c r="J733" s="33"/>
      <c r="K733" s="33"/>
      <c r="L733" s="33"/>
      <c r="M733" s="35"/>
      <c r="N733" s="35"/>
      <c r="O733" s="36"/>
      <c r="P733" s="37"/>
      <c r="Q733" s="38"/>
      <c r="R733" s="39"/>
      <c r="S733" s="40"/>
      <c r="T733" s="41"/>
      <c r="U733" s="42"/>
      <c r="V733" s="43"/>
      <c r="W733" s="33"/>
      <c r="X733" s="33"/>
      <c r="Y733" s="33"/>
      <c r="Z733" s="33"/>
    </row>
    <row r="734" customFormat="false" ht="15.75" hidden="false" customHeight="true" outlineLevel="0" collapsed="false">
      <c r="A734" s="33"/>
      <c r="B734" s="33"/>
      <c r="C734" s="33"/>
      <c r="D734" s="33"/>
      <c r="E734" s="33"/>
      <c r="F734" s="33"/>
      <c r="G734" s="33"/>
      <c r="H734" s="33"/>
      <c r="I734" s="33"/>
      <c r="J734" s="33"/>
      <c r="K734" s="33"/>
      <c r="L734" s="33"/>
      <c r="M734" s="35"/>
      <c r="N734" s="35"/>
      <c r="O734" s="36"/>
      <c r="P734" s="37"/>
      <c r="Q734" s="38"/>
      <c r="R734" s="39"/>
      <c r="S734" s="40"/>
      <c r="T734" s="41"/>
      <c r="U734" s="42"/>
      <c r="V734" s="43"/>
      <c r="W734" s="33"/>
      <c r="X734" s="33"/>
      <c r="Y734" s="33"/>
      <c r="Z734" s="33"/>
    </row>
    <row r="735" customFormat="false" ht="15.75" hidden="false" customHeight="true" outlineLevel="0" collapsed="false">
      <c r="A735" s="33"/>
      <c r="B735" s="33"/>
      <c r="C735" s="33"/>
      <c r="D735" s="33"/>
      <c r="E735" s="33"/>
      <c r="F735" s="33"/>
      <c r="G735" s="33"/>
      <c r="H735" s="33"/>
      <c r="I735" s="33"/>
      <c r="J735" s="33"/>
      <c r="K735" s="33"/>
      <c r="L735" s="33"/>
      <c r="M735" s="35"/>
      <c r="N735" s="35"/>
      <c r="O735" s="36"/>
      <c r="P735" s="37"/>
      <c r="Q735" s="38"/>
      <c r="R735" s="39"/>
      <c r="S735" s="40"/>
      <c r="T735" s="41"/>
      <c r="U735" s="42"/>
      <c r="V735" s="43"/>
      <c r="W735" s="33"/>
      <c r="X735" s="33"/>
      <c r="Y735" s="33"/>
      <c r="Z735" s="33"/>
    </row>
    <row r="736" customFormat="false" ht="15.75" hidden="false" customHeight="true" outlineLevel="0" collapsed="false">
      <c r="A736" s="33"/>
      <c r="B736" s="33"/>
      <c r="C736" s="33"/>
      <c r="D736" s="33"/>
      <c r="E736" s="33"/>
      <c r="F736" s="33"/>
      <c r="G736" s="33"/>
      <c r="H736" s="33"/>
      <c r="I736" s="33"/>
      <c r="J736" s="33"/>
      <c r="K736" s="33"/>
      <c r="L736" s="33"/>
      <c r="M736" s="35"/>
      <c r="N736" s="35"/>
      <c r="O736" s="36"/>
      <c r="P736" s="37"/>
      <c r="Q736" s="38"/>
      <c r="R736" s="39"/>
      <c r="S736" s="40"/>
      <c r="T736" s="41"/>
      <c r="U736" s="42"/>
      <c r="V736" s="43"/>
      <c r="W736" s="33"/>
      <c r="X736" s="33"/>
      <c r="Y736" s="33"/>
      <c r="Z736" s="33"/>
    </row>
    <row r="737" customFormat="false" ht="15.75" hidden="false" customHeight="true" outlineLevel="0" collapsed="false">
      <c r="A737" s="33"/>
      <c r="B737" s="33"/>
      <c r="C737" s="33"/>
      <c r="D737" s="33"/>
      <c r="E737" s="33"/>
      <c r="F737" s="33"/>
      <c r="G737" s="33"/>
      <c r="H737" s="33"/>
      <c r="I737" s="33"/>
      <c r="J737" s="33"/>
      <c r="K737" s="33"/>
      <c r="L737" s="33"/>
      <c r="M737" s="35"/>
      <c r="N737" s="35"/>
      <c r="O737" s="36"/>
      <c r="P737" s="37"/>
      <c r="Q737" s="38"/>
      <c r="R737" s="39"/>
      <c r="S737" s="40"/>
      <c r="T737" s="41"/>
      <c r="U737" s="42"/>
      <c r="V737" s="43"/>
      <c r="W737" s="33"/>
      <c r="X737" s="33"/>
      <c r="Y737" s="33"/>
      <c r="Z737" s="33"/>
    </row>
    <row r="738" customFormat="false" ht="15.75" hidden="false" customHeight="true" outlineLevel="0" collapsed="false">
      <c r="A738" s="33"/>
      <c r="B738" s="33"/>
      <c r="C738" s="33"/>
      <c r="D738" s="33"/>
      <c r="E738" s="33"/>
      <c r="F738" s="33"/>
      <c r="G738" s="33"/>
      <c r="H738" s="33"/>
      <c r="I738" s="33"/>
      <c r="J738" s="33"/>
      <c r="K738" s="33"/>
      <c r="L738" s="33"/>
      <c r="M738" s="35"/>
      <c r="N738" s="35"/>
      <c r="O738" s="36"/>
      <c r="P738" s="37"/>
      <c r="Q738" s="38"/>
      <c r="R738" s="39"/>
      <c r="S738" s="40"/>
      <c r="T738" s="41"/>
      <c r="U738" s="42"/>
      <c r="V738" s="43"/>
      <c r="W738" s="33"/>
      <c r="X738" s="33"/>
      <c r="Y738" s="33"/>
      <c r="Z738" s="33"/>
    </row>
    <row r="739" customFormat="false" ht="15.75" hidden="false" customHeight="true" outlineLevel="0" collapsed="false">
      <c r="A739" s="33"/>
      <c r="B739" s="33"/>
      <c r="C739" s="33"/>
      <c r="D739" s="33"/>
      <c r="E739" s="33"/>
      <c r="F739" s="33"/>
      <c r="G739" s="33"/>
      <c r="H739" s="33"/>
      <c r="I739" s="33"/>
      <c r="J739" s="33"/>
      <c r="K739" s="33"/>
      <c r="L739" s="33"/>
      <c r="M739" s="35"/>
      <c r="N739" s="35"/>
      <c r="O739" s="36"/>
      <c r="P739" s="37"/>
      <c r="Q739" s="38"/>
      <c r="R739" s="39"/>
      <c r="S739" s="40"/>
      <c r="T739" s="41"/>
      <c r="U739" s="42"/>
      <c r="V739" s="43"/>
      <c r="W739" s="33"/>
      <c r="X739" s="33"/>
      <c r="Y739" s="33"/>
      <c r="Z739" s="33"/>
    </row>
    <row r="740" customFormat="false" ht="15.75" hidden="false" customHeight="true" outlineLevel="0" collapsed="false">
      <c r="A740" s="33"/>
      <c r="B740" s="33"/>
      <c r="C740" s="33"/>
      <c r="D740" s="33"/>
      <c r="E740" s="33"/>
      <c r="F740" s="33"/>
      <c r="G740" s="33"/>
      <c r="H740" s="33"/>
      <c r="I740" s="33"/>
      <c r="J740" s="33"/>
      <c r="K740" s="33"/>
      <c r="L740" s="33"/>
      <c r="M740" s="35"/>
      <c r="N740" s="35"/>
      <c r="O740" s="36"/>
      <c r="P740" s="37"/>
      <c r="Q740" s="38"/>
      <c r="R740" s="39"/>
      <c r="S740" s="40"/>
      <c r="T740" s="41"/>
      <c r="U740" s="42"/>
      <c r="V740" s="43"/>
      <c r="W740" s="33"/>
      <c r="X740" s="33"/>
      <c r="Y740" s="33"/>
      <c r="Z740" s="33"/>
    </row>
    <row r="741" customFormat="false" ht="15.75" hidden="false" customHeight="true" outlineLevel="0" collapsed="false">
      <c r="A741" s="33"/>
      <c r="B741" s="33"/>
      <c r="C741" s="33"/>
      <c r="D741" s="33"/>
      <c r="E741" s="33"/>
      <c r="F741" s="33"/>
      <c r="G741" s="33"/>
      <c r="H741" s="33"/>
      <c r="I741" s="33"/>
      <c r="J741" s="33"/>
      <c r="K741" s="33"/>
      <c r="L741" s="33"/>
      <c r="M741" s="35"/>
      <c r="N741" s="35"/>
      <c r="O741" s="36"/>
      <c r="P741" s="37"/>
      <c r="Q741" s="38"/>
      <c r="R741" s="39"/>
      <c r="S741" s="40"/>
      <c r="T741" s="41"/>
      <c r="U741" s="42"/>
      <c r="V741" s="43"/>
      <c r="W741" s="33"/>
      <c r="X741" s="33"/>
      <c r="Y741" s="33"/>
      <c r="Z741" s="33"/>
    </row>
    <row r="742" customFormat="false" ht="15.75" hidden="false" customHeight="true" outlineLevel="0" collapsed="false">
      <c r="A742" s="33"/>
      <c r="B742" s="33"/>
      <c r="C742" s="33"/>
      <c r="D742" s="33"/>
      <c r="E742" s="33"/>
      <c r="F742" s="33"/>
      <c r="G742" s="33"/>
      <c r="H742" s="33"/>
      <c r="I742" s="33"/>
      <c r="J742" s="33"/>
      <c r="K742" s="33"/>
      <c r="L742" s="33"/>
      <c r="M742" s="35"/>
      <c r="N742" s="35"/>
      <c r="O742" s="36"/>
      <c r="P742" s="37"/>
      <c r="Q742" s="38"/>
      <c r="R742" s="39"/>
      <c r="S742" s="40"/>
      <c r="T742" s="41"/>
      <c r="U742" s="42"/>
      <c r="V742" s="43"/>
      <c r="W742" s="33"/>
      <c r="X742" s="33"/>
      <c r="Y742" s="33"/>
      <c r="Z742" s="33"/>
    </row>
    <row r="743" customFormat="false" ht="15.75" hidden="false" customHeight="true" outlineLevel="0" collapsed="false">
      <c r="A743" s="33"/>
      <c r="B743" s="33"/>
      <c r="C743" s="33"/>
      <c r="D743" s="33"/>
      <c r="E743" s="33"/>
      <c r="F743" s="33"/>
      <c r="G743" s="33"/>
      <c r="H743" s="33"/>
      <c r="I743" s="33"/>
      <c r="J743" s="33"/>
      <c r="K743" s="33"/>
      <c r="L743" s="33"/>
      <c r="M743" s="35"/>
      <c r="N743" s="35"/>
      <c r="O743" s="36"/>
      <c r="P743" s="37"/>
      <c r="Q743" s="38"/>
      <c r="R743" s="39"/>
      <c r="S743" s="40"/>
      <c r="T743" s="41"/>
      <c r="U743" s="42"/>
      <c r="V743" s="43"/>
      <c r="W743" s="33"/>
      <c r="X743" s="33"/>
      <c r="Y743" s="33"/>
      <c r="Z743" s="33"/>
    </row>
    <row r="744" customFormat="false" ht="15.75" hidden="false" customHeight="true" outlineLevel="0" collapsed="false">
      <c r="A744" s="33"/>
      <c r="B744" s="33"/>
      <c r="C744" s="33"/>
      <c r="D744" s="33"/>
      <c r="E744" s="33"/>
      <c r="F744" s="33"/>
      <c r="G744" s="33"/>
      <c r="H744" s="33"/>
      <c r="I744" s="33"/>
      <c r="J744" s="33"/>
      <c r="K744" s="33"/>
      <c r="L744" s="33"/>
      <c r="M744" s="35"/>
      <c r="N744" s="35"/>
      <c r="O744" s="36"/>
      <c r="P744" s="37"/>
      <c r="Q744" s="38"/>
      <c r="R744" s="39"/>
      <c r="S744" s="40"/>
      <c r="T744" s="41"/>
      <c r="U744" s="42"/>
      <c r="V744" s="43"/>
      <c r="W744" s="33"/>
      <c r="X744" s="33"/>
      <c r="Y744" s="33"/>
      <c r="Z744" s="33"/>
    </row>
    <row r="745" customFormat="false" ht="15.75" hidden="false" customHeight="true" outlineLevel="0" collapsed="false">
      <c r="A745" s="33"/>
      <c r="B745" s="33"/>
      <c r="C745" s="33"/>
      <c r="D745" s="33"/>
      <c r="E745" s="33"/>
      <c r="F745" s="33"/>
      <c r="G745" s="33"/>
      <c r="H745" s="33"/>
      <c r="I745" s="33"/>
      <c r="J745" s="33"/>
      <c r="K745" s="33"/>
      <c r="L745" s="33"/>
      <c r="M745" s="35"/>
      <c r="N745" s="35"/>
      <c r="O745" s="36"/>
      <c r="P745" s="37"/>
      <c r="Q745" s="38"/>
      <c r="R745" s="39"/>
      <c r="S745" s="40"/>
      <c r="T745" s="41"/>
      <c r="U745" s="42"/>
      <c r="V745" s="43"/>
      <c r="W745" s="33"/>
      <c r="X745" s="33"/>
      <c r="Y745" s="33"/>
      <c r="Z745" s="33"/>
    </row>
    <row r="746" customFormat="false" ht="15.75" hidden="false" customHeight="true" outlineLevel="0" collapsed="false">
      <c r="A746" s="33"/>
      <c r="B746" s="33"/>
      <c r="C746" s="33"/>
      <c r="D746" s="33"/>
      <c r="E746" s="33"/>
      <c r="F746" s="33"/>
      <c r="G746" s="33"/>
      <c r="H746" s="33"/>
      <c r="I746" s="33"/>
      <c r="J746" s="33"/>
      <c r="K746" s="33"/>
      <c r="L746" s="33"/>
      <c r="M746" s="35"/>
      <c r="N746" s="35"/>
      <c r="O746" s="36"/>
      <c r="P746" s="37"/>
      <c r="Q746" s="38"/>
      <c r="R746" s="39"/>
      <c r="S746" s="40"/>
      <c r="T746" s="41"/>
      <c r="U746" s="42"/>
      <c r="V746" s="43"/>
      <c r="W746" s="33"/>
      <c r="X746" s="33"/>
      <c r="Y746" s="33"/>
      <c r="Z746" s="33"/>
    </row>
    <row r="747" customFormat="false" ht="15.75" hidden="false" customHeight="true" outlineLevel="0" collapsed="false">
      <c r="A747" s="33"/>
      <c r="B747" s="33"/>
      <c r="C747" s="33"/>
      <c r="D747" s="33"/>
      <c r="E747" s="33"/>
      <c r="F747" s="33"/>
      <c r="G747" s="33"/>
      <c r="H747" s="33"/>
      <c r="I747" s="33"/>
      <c r="J747" s="33"/>
      <c r="K747" s="33"/>
      <c r="L747" s="33"/>
      <c r="M747" s="35"/>
      <c r="N747" s="35"/>
      <c r="O747" s="36"/>
      <c r="P747" s="37"/>
      <c r="Q747" s="38"/>
      <c r="R747" s="39"/>
      <c r="S747" s="40"/>
      <c r="T747" s="41"/>
      <c r="U747" s="42"/>
      <c r="V747" s="43"/>
      <c r="W747" s="33"/>
      <c r="X747" s="33"/>
      <c r="Y747" s="33"/>
      <c r="Z747" s="33"/>
    </row>
    <row r="748" customFormat="false" ht="15.75" hidden="false" customHeight="true" outlineLevel="0" collapsed="false">
      <c r="A748" s="33"/>
      <c r="B748" s="33"/>
      <c r="C748" s="33"/>
      <c r="D748" s="33"/>
      <c r="E748" s="33"/>
      <c r="F748" s="33"/>
      <c r="G748" s="33"/>
      <c r="H748" s="33"/>
      <c r="I748" s="33"/>
      <c r="J748" s="33"/>
      <c r="K748" s="33"/>
      <c r="L748" s="33"/>
      <c r="M748" s="35"/>
      <c r="N748" s="35"/>
      <c r="O748" s="36"/>
      <c r="P748" s="37"/>
      <c r="Q748" s="38"/>
      <c r="R748" s="39"/>
      <c r="S748" s="40"/>
      <c r="T748" s="41"/>
      <c r="U748" s="42"/>
      <c r="V748" s="43"/>
      <c r="W748" s="33"/>
      <c r="X748" s="33"/>
      <c r="Y748" s="33"/>
      <c r="Z748" s="33"/>
    </row>
    <row r="749" customFormat="false" ht="15.75" hidden="false" customHeight="true" outlineLevel="0" collapsed="false">
      <c r="A749" s="33"/>
      <c r="B749" s="33"/>
      <c r="C749" s="33"/>
      <c r="D749" s="33"/>
      <c r="E749" s="33"/>
      <c r="F749" s="33"/>
      <c r="G749" s="33"/>
      <c r="H749" s="33"/>
      <c r="I749" s="33"/>
      <c r="J749" s="33"/>
      <c r="K749" s="33"/>
      <c r="L749" s="33"/>
      <c r="M749" s="35"/>
      <c r="N749" s="35"/>
      <c r="O749" s="36"/>
      <c r="P749" s="37"/>
      <c r="Q749" s="38"/>
      <c r="R749" s="39"/>
      <c r="S749" s="40"/>
      <c r="T749" s="41"/>
      <c r="U749" s="42"/>
      <c r="V749" s="43"/>
      <c r="W749" s="33"/>
      <c r="X749" s="33"/>
      <c r="Y749" s="33"/>
      <c r="Z749" s="33"/>
    </row>
    <row r="750" customFormat="false" ht="15.75" hidden="false" customHeight="true" outlineLevel="0" collapsed="false">
      <c r="A750" s="33"/>
      <c r="B750" s="33"/>
      <c r="C750" s="33"/>
      <c r="D750" s="33"/>
      <c r="E750" s="33"/>
      <c r="F750" s="33"/>
      <c r="G750" s="33"/>
      <c r="H750" s="33"/>
      <c r="I750" s="33"/>
      <c r="J750" s="33"/>
      <c r="K750" s="33"/>
      <c r="L750" s="33"/>
      <c r="M750" s="35"/>
      <c r="N750" s="35"/>
      <c r="O750" s="36"/>
      <c r="P750" s="37"/>
      <c r="Q750" s="38"/>
      <c r="R750" s="39"/>
      <c r="S750" s="40"/>
      <c r="T750" s="41"/>
      <c r="U750" s="42"/>
      <c r="V750" s="43"/>
      <c r="W750" s="33"/>
      <c r="X750" s="33"/>
      <c r="Y750" s="33"/>
      <c r="Z750" s="33"/>
    </row>
    <row r="751" customFormat="false" ht="15.75" hidden="false" customHeight="true" outlineLevel="0" collapsed="false">
      <c r="A751" s="33"/>
      <c r="B751" s="33"/>
      <c r="C751" s="33"/>
      <c r="D751" s="33"/>
      <c r="E751" s="33"/>
      <c r="F751" s="33"/>
      <c r="G751" s="33"/>
      <c r="H751" s="33"/>
      <c r="I751" s="33"/>
      <c r="J751" s="33"/>
      <c r="K751" s="33"/>
      <c r="L751" s="33"/>
      <c r="M751" s="35"/>
      <c r="N751" s="35"/>
      <c r="O751" s="36"/>
      <c r="P751" s="37"/>
      <c r="Q751" s="38"/>
      <c r="R751" s="39"/>
      <c r="S751" s="40"/>
      <c r="T751" s="41"/>
      <c r="U751" s="42"/>
      <c r="V751" s="43"/>
      <c r="W751" s="33"/>
      <c r="X751" s="33"/>
      <c r="Y751" s="33"/>
      <c r="Z751" s="33"/>
    </row>
    <row r="752" customFormat="false" ht="15.75" hidden="false" customHeight="true" outlineLevel="0" collapsed="false">
      <c r="A752" s="33"/>
      <c r="B752" s="33"/>
      <c r="C752" s="33"/>
      <c r="D752" s="33"/>
      <c r="E752" s="33"/>
      <c r="F752" s="33"/>
      <c r="G752" s="33"/>
      <c r="H752" s="33"/>
      <c r="I752" s="33"/>
      <c r="J752" s="33"/>
      <c r="K752" s="33"/>
      <c r="L752" s="33"/>
      <c r="M752" s="35"/>
      <c r="N752" s="35"/>
      <c r="O752" s="36"/>
      <c r="P752" s="37"/>
      <c r="Q752" s="38"/>
      <c r="R752" s="39"/>
      <c r="S752" s="40"/>
      <c r="T752" s="41"/>
      <c r="U752" s="42"/>
      <c r="V752" s="43"/>
      <c r="W752" s="33"/>
      <c r="X752" s="33"/>
      <c r="Y752" s="33"/>
      <c r="Z752" s="33"/>
    </row>
    <row r="753" customFormat="false" ht="15.75" hidden="false" customHeight="true" outlineLevel="0" collapsed="false">
      <c r="A753" s="33"/>
      <c r="B753" s="33"/>
      <c r="C753" s="33"/>
      <c r="D753" s="33"/>
      <c r="E753" s="33"/>
      <c r="F753" s="33"/>
      <c r="G753" s="33"/>
      <c r="H753" s="33"/>
      <c r="I753" s="33"/>
      <c r="J753" s="33"/>
      <c r="K753" s="33"/>
      <c r="L753" s="33"/>
      <c r="M753" s="35"/>
      <c r="N753" s="35"/>
      <c r="O753" s="36"/>
      <c r="P753" s="37"/>
      <c r="Q753" s="38"/>
      <c r="R753" s="39"/>
      <c r="S753" s="40"/>
      <c r="T753" s="41"/>
      <c r="U753" s="42"/>
      <c r="V753" s="43"/>
      <c r="W753" s="33"/>
      <c r="X753" s="33"/>
      <c r="Y753" s="33"/>
      <c r="Z753" s="33"/>
    </row>
    <row r="754" customFormat="false" ht="15.75" hidden="false" customHeight="true" outlineLevel="0" collapsed="false">
      <c r="A754" s="33"/>
      <c r="B754" s="33"/>
      <c r="C754" s="33"/>
      <c r="D754" s="33"/>
      <c r="E754" s="33"/>
      <c r="F754" s="33"/>
      <c r="G754" s="33"/>
      <c r="H754" s="33"/>
      <c r="I754" s="33"/>
      <c r="J754" s="33"/>
      <c r="K754" s="33"/>
      <c r="L754" s="33"/>
      <c r="M754" s="35"/>
      <c r="N754" s="35"/>
      <c r="O754" s="36"/>
      <c r="P754" s="37"/>
      <c r="Q754" s="38"/>
      <c r="R754" s="39"/>
      <c r="S754" s="40"/>
      <c r="T754" s="41"/>
      <c r="U754" s="42"/>
      <c r="V754" s="43"/>
      <c r="W754" s="33"/>
      <c r="X754" s="33"/>
      <c r="Y754" s="33"/>
      <c r="Z754" s="33"/>
    </row>
    <row r="755" customFormat="false" ht="15.75" hidden="false" customHeight="true" outlineLevel="0" collapsed="false">
      <c r="A755" s="33"/>
      <c r="B755" s="33"/>
      <c r="C755" s="33"/>
      <c r="D755" s="33"/>
      <c r="E755" s="33"/>
      <c r="F755" s="33"/>
      <c r="G755" s="33"/>
      <c r="H755" s="33"/>
      <c r="I755" s="33"/>
      <c r="J755" s="33"/>
      <c r="K755" s="33"/>
      <c r="L755" s="33"/>
      <c r="M755" s="35"/>
      <c r="N755" s="35"/>
      <c r="O755" s="36"/>
      <c r="P755" s="37"/>
      <c r="Q755" s="38"/>
      <c r="R755" s="39"/>
      <c r="S755" s="40"/>
      <c r="T755" s="41"/>
      <c r="U755" s="42"/>
      <c r="V755" s="43"/>
      <c r="W755" s="33"/>
      <c r="X755" s="33"/>
      <c r="Y755" s="33"/>
      <c r="Z755" s="33"/>
    </row>
    <row r="756" customFormat="false" ht="15.75" hidden="false" customHeight="true" outlineLevel="0" collapsed="false">
      <c r="A756" s="33"/>
      <c r="B756" s="33"/>
      <c r="C756" s="33"/>
      <c r="D756" s="33"/>
      <c r="E756" s="33"/>
      <c r="F756" s="33"/>
      <c r="G756" s="33"/>
      <c r="H756" s="33"/>
      <c r="I756" s="33"/>
      <c r="J756" s="33"/>
      <c r="K756" s="33"/>
      <c r="L756" s="33"/>
      <c r="M756" s="35"/>
      <c r="N756" s="35"/>
      <c r="O756" s="36"/>
      <c r="P756" s="37"/>
      <c r="Q756" s="38"/>
      <c r="R756" s="39"/>
      <c r="S756" s="40"/>
      <c r="T756" s="41"/>
      <c r="U756" s="42"/>
      <c r="V756" s="43"/>
      <c r="W756" s="33"/>
      <c r="X756" s="33"/>
      <c r="Y756" s="33"/>
      <c r="Z756" s="33"/>
    </row>
    <row r="757" customFormat="false" ht="15.75" hidden="false" customHeight="true" outlineLevel="0" collapsed="false">
      <c r="A757" s="33"/>
      <c r="B757" s="33"/>
      <c r="C757" s="33"/>
      <c r="D757" s="33"/>
      <c r="E757" s="33"/>
      <c r="F757" s="33"/>
      <c r="G757" s="33"/>
      <c r="H757" s="33"/>
      <c r="I757" s="33"/>
      <c r="J757" s="33"/>
      <c r="K757" s="33"/>
      <c r="L757" s="33"/>
      <c r="M757" s="35"/>
      <c r="N757" s="35"/>
      <c r="O757" s="36"/>
      <c r="P757" s="37"/>
      <c r="Q757" s="38"/>
      <c r="R757" s="39"/>
      <c r="S757" s="40"/>
      <c r="T757" s="41"/>
      <c r="U757" s="42"/>
      <c r="V757" s="43"/>
      <c r="W757" s="33"/>
      <c r="X757" s="33"/>
      <c r="Y757" s="33"/>
      <c r="Z757" s="33"/>
    </row>
    <row r="758" customFormat="false" ht="15.75" hidden="false" customHeight="true" outlineLevel="0" collapsed="false">
      <c r="A758" s="33"/>
      <c r="B758" s="33"/>
      <c r="C758" s="33"/>
      <c r="D758" s="33"/>
      <c r="E758" s="33"/>
      <c r="F758" s="33"/>
      <c r="G758" s="33"/>
      <c r="H758" s="33"/>
      <c r="I758" s="33"/>
      <c r="J758" s="33"/>
      <c r="K758" s="33"/>
      <c r="L758" s="33"/>
      <c r="M758" s="35"/>
      <c r="N758" s="35"/>
      <c r="O758" s="36"/>
      <c r="P758" s="37"/>
      <c r="Q758" s="38"/>
      <c r="R758" s="39"/>
      <c r="S758" s="40"/>
      <c r="T758" s="41"/>
      <c r="U758" s="42"/>
      <c r="V758" s="43"/>
      <c r="W758" s="33"/>
      <c r="X758" s="33"/>
      <c r="Y758" s="33"/>
      <c r="Z758" s="33"/>
    </row>
    <row r="759" customFormat="false" ht="15.75" hidden="false" customHeight="true" outlineLevel="0" collapsed="false">
      <c r="A759" s="33"/>
      <c r="B759" s="33"/>
      <c r="C759" s="33"/>
      <c r="D759" s="33"/>
      <c r="E759" s="33"/>
      <c r="F759" s="33"/>
      <c r="G759" s="33"/>
      <c r="H759" s="33"/>
      <c r="I759" s="33"/>
      <c r="J759" s="33"/>
      <c r="K759" s="33"/>
      <c r="L759" s="33"/>
      <c r="M759" s="35"/>
      <c r="N759" s="35"/>
      <c r="O759" s="36"/>
      <c r="P759" s="37"/>
      <c r="Q759" s="38"/>
      <c r="R759" s="39"/>
      <c r="S759" s="40"/>
      <c r="T759" s="41"/>
      <c r="U759" s="42"/>
      <c r="V759" s="43"/>
      <c r="W759" s="33"/>
      <c r="X759" s="33"/>
      <c r="Y759" s="33"/>
      <c r="Z759" s="33"/>
    </row>
    <row r="760" customFormat="false" ht="15.75" hidden="false" customHeight="true" outlineLevel="0" collapsed="false">
      <c r="A760" s="33"/>
      <c r="B760" s="33"/>
      <c r="C760" s="33"/>
      <c r="D760" s="33"/>
      <c r="E760" s="33"/>
      <c r="F760" s="33"/>
      <c r="G760" s="33"/>
      <c r="H760" s="33"/>
      <c r="I760" s="33"/>
      <c r="J760" s="33"/>
      <c r="K760" s="33"/>
      <c r="L760" s="33"/>
      <c r="M760" s="35"/>
      <c r="N760" s="35"/>
      <c r="O760" s="36"/>
      <c r="P760" s="37"/>
      <c r="Q760" s="38"/>
      <c r="R760" s="39"/>
      <c r="S760" s="40"/>
      <c r="T760" s="41"/>
      <c r="U760" s="42"/>
      <c r="V760" s="43"/>
      <c r="W760" s="33"/>
      <c r="X760" s="33"/>
      <c r="Y760" s="33"/>
      <c r="Z760" s="33"/>
    </row>
    <row r="761" customFormat="false" ht="15.75" hidden="false" customHeight="true" outlineLevel="0" collapsed="false">
      <c r="A761" s="33"/>
      <c r="B761" s="33"/>
      <c r="C761" s="33"/>
      <c r="D761" s="33"/>
      <c r="E761" s="33"/>
      <c r="F761" s="33"/>
      <c r="G761" s="33"/>
      <c r="H761" s="33"/>
      <c r="I761" s="33"/>
      <c r="J761" s="33"/>
      <c r="K761" s="33"/>
      <c r="L761" s="33"/>
      <c r="M761" s="35"/>
      <c r="N761" s="35"/>
      <c r="O761" s="36"/>
      <c r="P761" s="37"/>
      <c r="Q761" s="38"/>
      <c r="R761" s="39"/>
      <c r="S761" s="40"/>
      <c r="T761" s="41"/>
      <c r="U761" s="42"/>
      <c r="V761" s="43"/>
      <c r="W761" s="33"/>
      <c r="X761" s="33"/>
      <c r="Y761" s="33"/>
      <c r="Z761" s="33"/>
    </row>
    <row r="762" customFormat="false" ht="15.75" hidden="false" customHeight="true" outlineLevel="0" collapsed="false">
      <c r="A762" s="33"/>
      <c r="B762" s="33"/>
      <c r="C762" s="33"/>
      <c r="D762" s="33"/>
      <c r="E762" s="33"/>
      <c r="F762" s="33"/>
      <c r="G762" s="33"/>
      <c r="H762" s="33"/>
      <c r="I762" s="33"/>
      <c r="J762" s="33"/>
      <c r="K762" s="33"/>
      <c r="L762" s="33"/>
      <c r="M762" s="35"/>
      <c r="N762" s="35"/>
      <c r="O762" s="36"/>
      <c r="P762" s="37"/>
      <c r="Q762" s="38"/>
      <c r="R762" s="39"/>
      <c r="S762" s="40"/>
      <c r="T762" s="41"/>
      <c r="U762" s="42"/>
      <c r="V762" s="43"/>
      <c r="W762" s="33"/>
      <c r="X762" s="33"/>
      <c r="Y762" s="33"/>
      <c r="Z762" s="33"/>
    </row>
    <row r="763" customFormat="false" ht="15.75" hidden="false" customHeight="true" outlineLevel="0" collapsed="false">
      <c r="A763" s="33"/>
      <c r="B763" s="33"/>
      <c r="C763" s="33"/>
      <c r="D763" s="33"/>
      <c r="E763" s="33"/>
      <c r="F763" s="33"/>
      <c r="G763" s="33"/>
      <c r="H763" s="33"/>
      <c r="I763" s="33"/>
      <c r="J763" s="33"/>
      <c r="K763" s="33"/>
      <c r="L763" s="33"/>
      <c r="M763" s="35"/>
      <c r="N763" s="35"/>
      <c r="O763" s="36"/>
      <c r="P763" s="37"/>
      <c r="Q763" s="38"/>
      <c r="R763" s="39"/>
      <c r="S763" s="40"/>
      <c r="T763" s="41"/>
      <c r="U763" s="42"/>
      <c r="V763" s="43"/>
      <c r="W763" s="33"/>
      <c r="X763" s="33"/>
      <c r="Y763" s="33"/>
      <c r="Z763" s="33"/>
    </row>
    <row r="764" customFormat="false" ht="15.75" hidden="false" customHeight="true" outlineLevel="0" collapsed="false">
      <c r="A764" s="33"/>
      <c r="B764" s="33"/>
      <c r="C764" s="33"/>
      <c r="D764" s="33"/>
      <c r="E764" s="33"/>
      <c r="F764" s="33"/>
      <c r="G764" s="33"/>
      <c r="H764" s="33"/>
      <c r="I764" s="33"/>
      <c r="J764" s="33"/>
      <c r="K764" s="33"/>
      <c r="L764" s="33"/>
      <c r="M764" s="35"/>
      <c r="N764" s="35"/>
      <c r="O764" s="36"/>
      <c r="P764" s="37"/>
      <c r="Q764" s="38"/>
      <c r="R764" s="39"/>
      <c r="S764" s="40"/>
      <c r="T764" s="41"/>
      <c r="U764" s="42"/>
      <c r="V764" s="43"/>
      <c r="W764" s="33"/>
      <c r="X764" s="33"/>
      <c r="Y764" s="33"/>
      <c r="Z764" s="33"/>
    </row>
    <row r="765" customFormat="false" ht="15.75" hidden="false" customHeight="true" outlineLevel="0" collapsed="false">
      <c r="A765" s="33"/>
      <c r="B765" s="33"/>
      <c r="C765" s="33"/>
      <c r="D765" s="33"/>
      <c r="E765" s="33"/>
      <c r="F765" s="33"/>
      <c r="G765" s="33"/>
      <c r="H765" s="33"/>
      <c r="I765" s="33"/>
      <c r="J765" s="33"/>
      <c r="K765" s="33"/>
      <c r="L765" s="33"/>
      <c r="M765" s="35"/>
      <c r="N765" s="35"/>
      <c r="O765" s="36"/>
      <c r="P765" s="37"/>
      <c r="Q765" s="38"/>
      <c r="R765" s="39"/>
      <c r="S765" s="40"/>
      <c r="T765" s="41"/>
      <c r="U765" s="42"/>
      <c r="V765" s="43"/>
      <c r="W765" s="33"/>
      <c r="X765" s="33"/>
      <c r="Y765" s="33"/>
      <c r="Z765" s="33"/>
    </row>
    <row r="766" customFormat="false" ht="15.75" hidden="false" customHeight="true" outlineLevel="0" collapsed="false">
      <c r="A766" s="33"/>
      <c r="B766" s="33"/>
      <c r="C766" s="33"/>
      <c r="D766" s="33"/>
      <c r="E766" s="33"/>
      <c r="F766" s="33"/>
      <c r="G766" s="33"/>
      <c r="H766" s="33"/>
      <c r="I766" s="33"/>
      <c r="J766" s="33"/>
      <c r="K766" s="33"/>
      <c r="L766" s="33"/>
      <c r="M766" s="35"/>
      <c r="N766" s="35"/>
      <c r="O766" s="36"/>
      <c r="P766" s="37"/>
      <c r="Q766" s="38"/>
      <c r="R766" s="39"/>
      <c r="S766" s="40"/>
      <c r="T766" s="41"/>
      <c r="U766" s="42"/>
      <c r="V766" s="43"/>
      <c r="W766" s="33"/>
      <c r="X766" s="33"/>
      <c r="Y766" s="33"/>
      <c r="Z766" s="33"/>
    </row>
    <row r="767" customFormat="false" ht="15.75" hidden="false" customHeight="true" outlineLevel="0" collapsed="false">
      <c r="A767" s="33"/>
      <c r="B767" s="33"/>
      <c r="C767" s="33"/>
      <c r="D767" s="33"/>
      <c r="E767" s="33"/>
      <c r="F767" s="33"/>
      <c r="G767" s="33"/>
      <c r="H767" s="33"/>
      <c r="I767" s="33"/>
      <c r="J767" s="33"/>
      <c r="K767" s="33"/>
      <c r="L767" s="33"/>
      <c r="M767" s="35"/>
      <c r="N767" s="35"/>
      <c r="O767" s="36"/>
      <c r="P767" s="37"/>
      <c r="Q767" s="38"/>
      <c r="R767" s="39"/>
      <c r="S767" s="40"/>
      <c r="T767" s="41"/>
      <c r="U767" s="42"/>
      <c r="V767" s="43"/>
      <c r="W767" s="33"/>
      <c r="X767" s="33"/>
      <c r="Y767" s="33"/>
      <c r="Z767" s="33"/>
    </row>
    <row r="768" customFormat="false" ht="15.75" hidden="false" customHeight="true" outlineLevel="0" collapsed="false">
      <c r="A768" s="33"/>
      <c r="B768" s="33"/>
      <c r="C768" s="33"/>
      <c r="D768" s="33"/>
      <c r="E768" s="33"/>
      <c r="F768" s="33"/>
      <c r="G768" s="33"/>
      <c r="H768" s="33"/>
      <c r="I768" s="33"/>
      <c r="J768" s="33"/>
      <c r="K768" s="33"/>
      <c r="L768" s="33"/>
      <c r="M768" s="35"/>
      <c r="N768" s="35"/>
      <c r="O768" s="36"/>
      <c r="P768" s="37"/>
      <c r="Q768" s="38"/>
      <c r="R768" s="39"/>
      <c r="S768" s="40"/>
      <c r="T768" s="41"/>
      <c r="U768" s="42"/>
      <c r="V768" s="43"/>
      <c r="W768" s="33"/>
      <c r="X768" s="33"/>
      <c r="Y768" s="33"/>
      <c r="Z768" s="33"/>
    </row>
    <row r="769" customFormat="false" ht="15.75" hidden="false" customHeight="true" outlineLevel="0" collapsed="false">
      <c r="A769" s="33"/>
      <c r="B769" s="33"/>
      <c r="C769" s="33"/>
      <c r="D769" s="33"/>
      <c r="E769" s="33"/>
      <c r="F769" s="33"/>
      <c r="G769" s="33"/>
      <c r="H769" s="33"/>
      <c r="I769" s="33"/>
      <c r="J769" s="33"/>
      <c r="K769" s="33"/>
      <c r="L769" s="33"/>
      <c r="M769" s="35"/>
      <c r="N769" s="35"/>
      <c r="O769" s="36"/>
      <c r="P769" s="37"/>
      <c r="Q769" s="38"/>
      <c r="R769" s="39"/>
      <c r="S769" s="40"/>
      <c r="T769" s="41"/>
      <c r="U769" s="42"/>
      <c r="V769" s="43"/>
      <c r="W769" s="33"/>
      <c r="X769" s="33"/>
      <c r="Y769" s="33"/>
      <c r="Z769" s="33"/>
    </row>
    <row r="770" customFormat="false" ht="15.75" hidden="false" customHeight="true" outlineLevel="0" collapsed="false">
      <c r="A770" s="33"/>
      <c r="B770" s="33"/>
      <c r="C770" s="33"/>
      <c r="D770" s="33"/>
      <c r="E770" s="33"/>
      <c r="F770" s="33"/>
      <c r="G770" s="33"/>
      <c r="H770" s="33"/>
      <c r="I770" s="33"/>
      <c r="J770" s="33"/>
      <c r="K770" s="33"/>
      <c r="L770" s="33"/>
      <c r="M770" s="35"/>
      <c r="N770" s="35"/>
      <c r="O770" s="36"/>
      <c r="P770" s="37"/>
      <c r="Q770" s="38"/>
      <c r="R770" s="39"/>
      <c r="S770" s="40"/>
      <c r="T770" s="41"/>
      <c r="U770" s="42"/>
      <c r="V770" s="43"/>
      <c r="W770" s="33"/>
      <c r="X770" s="33"/>
      <c r="Y770" s="33"/>
      <c r="Z770" s="33"/>
    </row>
    <row r="771" customFormat="false" ht="15.75" hidden="false" customHeight="true" outlineLevel="0" collapsed="false">
      <c r="A771" s="33"/>
      <c r="B771" s="33"/>
      <c r="C771" s="33"/>
      <c r="D771" s="33"/>
      <c r="E771" s="33"/>
      <c r="F771" s="33"/>
      <c r="G771" s="33"/>
      <c r="H771" s="33"/>
      <c r="I771" s="33"/>
      <c r="J771" s="33"/>
      <c r="K771" s="33"/>
      <c r="L771" s="33"/>
      <c r="M771" s="35"/>
      <c r="N771" s="35"/>
      <c r="O771" s="36"/>
      <c r="P771" s="37"/>
      <c r="Q771" s="38"/>
      <c r="R771" s="39"/>
      <c r="S771" s="40"/>
      <c r="T771" s="41"/>
      <c r="U771" s="42"/>
      <c r="V771" s="43"/>
      <c r="W771" s="33"/>
      <c r="X771" s="33"/>
      <c r="Y771" s="33"/>
      <c r="Z771" s="33"/>
    </row>
    <row r="772" customFormat="false" ht="15.75" hidden="false" customHeight="true" outlineLevel="0" collapsed="false">
      <c r="A772" s="33"/>
      <c r="B772" s="33"/>
      <c r="C772" s="33"/>
      <c r="D772" s="33"/>
      <c r="E772" s="33"/>
      <c r="F772" s="33"/>
      <c r="G772" s="33"/>
      <c r="H772" s="33"/>
      <c r="I772" s="33"/>
      <c r="J772" s="33"/>
      <c r="K772" s="33"/>
      <c r="L772" s="33"/>
      <c r="M772" s="35"/>
      <c r="N772" s="35"/>
      <c r="O772" s="36"/>
      <c r="P772" s="37"/>
      <c r="Q772" s="38"/>
      <c r="R772" s="39"/>
      <c r="S772" s="40"/>
      <c r="T772" s="41"/>
      <c r="U772" s="42"/>
      <c r="V772" s="43"/>
      <c r="W772" s="33"/>
      <c r="X772" s="33"/>
      <c r="Y772" s="33"/>
      <c r="Z772" s="33"/>
    </row>
    <row r="773" customFormat="false" ht="15.75" hidden="false" customHeight="true" outlineLevel="0" collapsed="false">
      <c r="A773" s="33"/>
      <c r="B773" s="33"/>
      <c r="C773" s="33"/>
      <c r="D773" s="33"/>
      <c r="E773" s="33"/>
      <c r="F773" s="33"/>
      <c r="G773" s="33"/>
      <c r="H773" s="33"/>
      <c r="I773" s="33"/>
      <c r="J773" s="33"/>
      <c r="K773" s="33"/>
      <c r="L773" s="33"/>
      <c r="M773" s="35"/>
      <c r="N773" s="35"/>
      <c r="O773" s="36"/>
      <c r="P773" s="37"/>
      <c r="Q773" s="38"/>
      <c r="R773" s="39"/>
      <c r="S773" s="40"/>
      <c r="T773" s="41"/>
      <c r="U773" s="42"/>
      <c r="V773" s="43"/>
      <c r="W773" s="33"/>
      <c r="X773" s="33"/>
      <c r="Y773" s="33"/>
      <c r="Z773" s="33"/>
    </row>
    <row r="774" customFormat="false" ht="15.75" hidden="false" customHeight="true" outlineLevel="0" collapsed="false">
      <c r="A774" s="33"/>
      <c r="B774" s="33"/>
      <c r="C774" s="33"/>
      <c r="D774" s="33"/>
      <c r="E774" s="33"/>
      <c r="F774" s="33"/>
      <c r="G774" s="33"/>
      <c r="H774" s="33"/>
      <c r="I774" s="33"/>
      <c r="J774" s="33"/>
      <c r="K774" s="33"/>
      <c r="L774" s="33"/>
      <c r="M774" s="35"/>
      <c r="N774" s="35"/>
      <c r="O774" s="36"/>
      <c r="P774" s="37"/>
      <c r="Q774" s="38"/>
      <c r="R774" s="39"/>
      <c r="S774" s="40"/>
      <c r="T774" s="41"/>
      <c r="U774" s="42"/>
      <c r="V774" s="43"/>
      <c r="W774" s="33"/>
      <c r="X774" s="33"/>
      <c r="Y774" s="33"/>
      <c r="Z774" s="33"/>
    </row>
    <row r="775" customFormat="false" ht="15.75" hidden="false" customHeight="true" outlineLevel="0" collapsed="false">
      <c r="A775" s="33"/>
      <c r="B775" s="33"/>
      <c r="C775" s="33"/>
      <c r="D775" s="33"/>
      <c r="E775" s="33"/>
      <c r="F775" s="33"/>
      <c r="G775" s="33"/>
      <c r="H775" s="33"/>
      <c r="I775" s="33"/>
      <c r="J775" s="33"/>
      <c r="K775" s="33"/>
      <c r="L775" s="33"/>
      <c r="M775" s="35"/>
      <c r="N775" s="35"/>
      <c r="O775" s="36"/>
      <c r="P775" s="37"/>
      <c r="Q775" s="38"/>
      <c r="R775" s="39"/>
      <c r="S775" s="40"/>
      <c r="T775" s="41"/>
      <c r="U775" s="42"/>
      <c r="V775" s="43"/>
      <c r="W775" s="33"/>
      <c r="X775" s="33"/>
      <c r="Y775" s="33"/>
      <c r="Z775" s="33"/>
    </row>
    <row r="776" customFormat="false" ht="15.75" hidden="false" customHeight="true" outlineLevel="0" collapsed="false">
      <c r="A776" s="33"/>
      <c r="B776" s="33"/>
      <c r="C776" s="33"/>
      <c r="D776" s="33"/>
      <c r="E776" s="33"/>
      <c r="F776" s="33"/>
      <c r="G776" s="33"/>
      <c r="H776" s="33"/>
      <c r="I776" s="33"/>
      <c r="J776" s="33"/>
      <c r="K776" s="33"/>
      <c r="L776" s="33"/>
      <c r="M776" s="35"/>
      <c r="N776" s="35"/>
      <c r="O776" s="36"/>
      <c r="P776" s="37"/>
      <c r="Q776" s="38"/>
      <c r="R776" s="39"/>
      <c r="S776" s="40"/>
      <c r="T776" s="41"/>
      <c r="U776" s="42"/>
      <c r="V776" s="43"/>
      <c r="W776" s="33"/>
      <c r="X776" s="33"/>
      <c r="Y776" s="33"/>
      <c r="Z776" s="33"/>
    </row>
    <row r="777" customFormat="false" ht="15.75" hidden="false" customHeight="true" outlineLevel="0" collapsed="false">
      <c r="A777" s="33"/>
      <c r="B777" s="33"/>
      <c r="C777" s="33"/>
      <c r="D777" s="33"/>
      <c r="E777" s="33"/>
      <c r="F777" s="33"/>
      <c r="G777" s="33"/>
      <c r="H777" s="33"/>
      <c r="I777" s="33"/>
      <c r="J777" s="33"/>
      <c r="K777" s="33"/>
      <c r="L777" s="33"/>
      <c r="M777" s="35"/>
      <c r="N777" s="35"/>
      <c r="O777" s="36"/>
      <c r="P777" s="37"/>
      <c r="Q777" s="38"/>
      <c r="R777" s="39"/>
      <c r="S777" s="40"/>
      <c r="T777" s="41"/>
      <c r="U777" s="42"/>
      <c r="V777" s="43"/>
      <c r="W777" s="33"/>
      <c r="X777" s="33"/>
      <c r="Y777" s="33"/>
      <c r="Z777" s="33"/>
    </row>
    <row r="778" customFormat="false" ht="15.75" hidden="false" customHeight="true" outlineLevel="0" collapsed="false">
      <c r="A778" s="33"/>
      <c r="B778" s="33"/>
      <c r="C778" s="33"/>
      <c r="D778" s="33"/>
      <c r="E778" s="33"/>
      <c r="F778" s="33"/>
      <c r="G778" s="33"/>
      <c r="H778" s="33"/>
      <c r="I778" s="33"/>
      <c r="J778" s="33"/>
      <c r="K778" s="33"/>
      <c r="L778" s="33"/>
      <c r="M778" s="35"/>
      <c r="N778" s="35"/>
      <c r="O778" s="36"/>
      <c r="P778" s="37"/>
      <c r="Q778" s="38"/>
      <c r="R778" s="39"/>
      <c r="S778" s="40"/>
      <c r="T778" s="41"/>
      <c r="U778" s="42"/>
      <c r="V778" s="43"/>
      <c r="W778" s="33"/>
      <c r="X778" s="33"/>
      <c r="Y778" s="33"/>
      <c r="Z778" s="33"/>
    </row>
    <row r="779" customFormat="false" ht="15.75" hidden="false" customHeight="true" outlineLevel="0" collapsed="false">
      <c r="A779" s="33"/>
      <c r="B779" s="33"/>
      <c r="C779" s="33"/>
      <c r="D779" s="33"/>
      <c r="E779" s="33"/>
      <c r="F779" s="33"/>
      <c r="G779" s="33"/>
      <c r="H779" s="33"/>
      <c r="I779" s="33"/>
      <c r="J779" s="33"/>
      <c r="K779" s="33"/>
      <c r="L779" s="33"/>
      <c r="M779" s="35"/>
      <c r="N779" s="35"/>
      <c r="O779" s="36"/>
      <c r="P779" s="37"/>
      <c r="Q779" s="38"/>
      <c r="R779" s="39"/>
      <c r="S779" s="40"/>
      <c r="T779" s="41"/>
      <c r="U779" s="42"/>
      <c r="V779" s="43"/>
      <c r="W779" s="33"/>
      <c r="X779" s="33"/>
      <c r="Y779" s="33"/>
      <c r="Z779" s="33"/>
    </row>
    <row r="780" customFormat="false" ht="15.75" hidden="false" customHeight="true" outlineLevel="0" collapsed="false">
      <c r="A780" s="33"/>
      <c r="B780" s="33"/>
      <c r="C780" s="33"/>
      <c r="D780" s="33"/>
      <c r="E780" s="33"/>
      <c r="F780" s="33"/>
      <c r="G780" s="33"/>
      <c r="H780" s="33"/>
      <c r="I780" s="33"/>
      <c r="J780" s="33"/>
      <c r="K780" s="33"/>
      <c r="L780" s="33"/>
      <c r="M780" s="35"/>
      <c r="N780" s="35"/>
      <c r="O780" s="36"/>
      <c r="P780" s="37"/>
      <c r="Q780" s="38"/>
      <c r="R780" s="39"/>
      <c r="S780" s="40"/>
      <c r="T780" s="41"/>
      <c r="U780" s="42"/>
      <c r="V780" s="43"/>
      <c r="W780" s="33"/>
      <c r="X780" s="33"/>
      <c r="Y780" s="33"/>
      <c r="Z780" s="33"/>
    </row>
    <row r="781" customFormat="false" ht="15.75" hidden="false" customHeight="true" outlineLevel="0" collapsed="false">
      <c r="A781" s="33"/>
      <c r="B781" s="33"/>
      <c r="C781" s="33"/>
      <c r="D781" s="33"/>
      <c r="E781" s="33"/>
      <c r="F781" s="33"/>
      <c r="G781" s="33"/>
      <c r="H781" s="33"/>
      <c r="I781" s="33"/>
      <c r="J781" s="33"/>
      <c r="K781" s="33"/>
      <c r="L781" s="33"/>
      <c r="M781" s="35"/>
      <c r="N781" s="35"/>
      <c r="O781" s="36"/>
      <c r="P781" s="37"/>
      <c r="Q781" s="38"/>
      <c r="R781" s="39"/>
      <c r="S781" s="40"/>
      <c r="T781" s="41"/>
      <c r="U781" s="42"/>
      <c r="V781" s="43"/>
      <c r="W781" s="33"/>
      <c r="X781" s="33"/>
      <c r="Y781" s="33"/>
      <c r="Z781" s="33"/>
    </row>
    <row r="782" customFormat="false" ht="15.75" hidden="false" customHeight="true" outlineLevel="0" collapsed="false">
      <c r="A782" s="33"/>
      <c r="B782" s="33"/>
      <c r="C782" s="33"/>
      <c r="D782" s="33"/>
      <c r="E782" s="33"/>
      <c r="F782" s="33"/>
      <c r="G782" s="33"/>
      <c r="H782" s="33"/>
      <c r="I782" s="33"/>
      <c r="J782" s="33"/>
      <c r="K782" s="33"/>
      <c r="L782" s="33"/>
      <c r="M782" s="35"/>
      <c r="N782" s="35"/>
      <c r="O782" s="36"/>
      <c r="P782" s="37"/>
      <c r="Q782" s="38"/>
      <c r="R782" s="39"/>
      <c r="S782" s="40"/>
      <c r="T782" s="41"/>
      <c r="U782" s="42"/>
      <c r="V782" s="43"/>
      <c r="W782" s="33"/>
      <c r="X782" s="33"/>
      <c r="Y782" s="33"/>
      <c r="Z782" s="33"/>
    </row>
    <row r="783" customFormat="false" ht="15.75" hidden="false" customHeight="true" outlineLevel="0" collapsed="false">
      <c r="A783" s="33"/>
      <c r="B783" s="33"/>
      <c r="C783" s="33"/>
      <c r="D783" s="33"/>
      <c r="E783" s="33"/>
      <c r="F783" s="33"/>
      <c r="G783" s="33"/>
      <c r="H783" s="33"/>
      <c r="I783" s="33"/>
      <c r="J783" s="33"/>
      <c r="K783" s="33"/>
      <c r="L783" s="33"/>
      <c r="M783" s="35"/>
      <c r="N783" s="35"/>
      <c r="O783" s="36"/>
      <c r="P783" s="37"/>
      <c r="Q783" s="38"/>
      <c r="R783" s="39"/>
      <c r="S783" s="40"/>
      <c r="T783" s="41"/>
      <c r="U783" s="42"/>
      <c r="V783" s="43"/>
      <c r="W783" s="33"/>
      <c r="X783" s="33"/>
      <c r="Y783" s="33"/>
      <c r="Z783" s="33"/>
    </row>
    <row r="784" customFormat="false" ht="15.75" hidden="false" customHeight="true" outlineLevel="0" collapsed="false">
      <c r="A784" s="33"/>
      <c r="B784" s="33"/>
      <c r="C784" s="33"/>
      <c r="D784" s="33"/>
      <c r="E784" s="33"/>
      <c r="F784" s="33"/>
      <c r="G784" s="33"/>
      <c r="H784" s="33"/>
      <c r="I784" s="33"/>
      <c r="J784" s="33"/>
      <c r="K784" s="33"/>
      <c r="L784" s="33"/>
      <c r="M784" s="35"/>
      <c r="N784" s="35"/>
      <c r="O784" s="36"/>
      <c r="P784" s="37"/>
      <c r="Q784" s="38"/>
      <c r="R784" s="39"/>
      <c r="S784" s="40"/>
      <c r="T784" s="41"/>
      <c r="U784" s="42"/>
      <c r="V784" s="43"/>
      <c r="W784" s="33"/>
      <c r="X784" s="33"/>
      <c r="Y784" s="33"/>
      <c r="Z784" s="33"/>
    </row>
    <row r="785" customFormat="false" ht="15.75" hidden="false" customHeight="true" outlineLevel="0" collapsed="false">
      <c r="A785" s="33"/>
      <c r="B785" s="33"/>
      <c r="C785" s="33"/>
      <c r="D785" s="33"/>
      <c r="E785" s="33"/>
      <c r="F785" s="33"/>
      <c r="G785" s="33"/>
      <c r="H785" s="33"/>
      <c r="I785" s="33"/>
      <c r="J785" s="33"/>
      <c r="K785" s="33"/>
      <c r="L785" s="33"/>
      <c r="M785" s="35"/>
      <c r="N785" s="35"/>
      <c r="O785" s="36"/>
      <c r="P785" s="37"/>
      <c r="Q785" s="38"/>
      <c r="R785" s="39"/>
      <c r="S785" s="40"/>
      <c r="T785" s="41"/>
      <c r="U785" s="42"/>
      <c r="V785" s="43"/>
      <c r="W785" s="33"/>
      <c r="X785" s="33"/>
      <c r="Y785" s="33"/>
      <c r="Z785" s="33"/>
    </row>
    <row r="786" customFormat="false" ht="15.75" hidden="false" customHeight="true" outlineLevel="0" collapsed="false">
      <c r="A786" s="33"/>
      <c r="B786" s="33"/>
      <c r="C786" s="33"/>
      <c r="D786" s="33"/>
      <c r="E786" s="33"/>
      <c r="F786" s="33"/>
      <c r="G786" s="33"/>
      <c r="H786" s="33"/>
      <c r="I786" s="33"/>
      <c r="J786" s="33"/>
      <c r="K786" s="33"/>
      <c r="L786" s="33"/>
      <c r="M786" s="35"/>
      <c r="N786" s="35"/>
      <c r="O786" s="36"/>
      <c r="P786" s="37"/>
      <c r="Q786" s="38"/>
      <c r="R786" s="39"/>
      <c r="S786" s="40"/>
      <c r="T786" s="41"/>
      <c r="U786" s="42"/>
      <c r="V786" s="43"/>
      <c r="W786" s="33"/>
      <c r="X786" s="33"/>
      <c r="Y786" s="33"/>
      <c r="Z786" s="33"/>
    </row>
    <row r="787" customFormat="false" ht="15.75" hidden="false" customHeight="true" outlineLevel="0" collapsed="false">
      <c r="A787" s="33"/>
      <c r="B787" s="33"/>
      <c r="C787" s="33"/>
      <c r="D787" s="33"/>
      <c r="E787" s="33"/>
      <c r="F787" s="33"/>
      <c r="G787" s="33"/>
      <c r="H787" s="33"/>
      <c r="I787" s="33"/>
      <c r="J787" s="33"/>
      <c r="K787" s="33"/>
      <c r="L787" s="33"/>
      <c r="M787" s="35"/>
      <c r="N787" s="35"/>
      <c r="O787" s="36"/>
      <c r="P787" s="37"/>
      <c r="Q787" s="38"/>
      <c r="R787" s="39"/>
      <c r="S787" s="40"/>
      <c r="T787" s="41"/>
      <c r="U787" s="42"/>
      <c r="V787" s="43"/>
      <c r="W787" s="33"/>
      <c r="X787" s="33"/>
      <c r="Y787" s="33"/>
      <c r="Z787" s="33"/>
    </row>
    <row r="788" customFormat="false" ht="15.75" hidden="false" customHeight="true" outlineLevel="0" collapsed="false">
      <c r="A788" s="33"/>
      <c r="B788" s="33"/>
      <c r="C788" s="33"/>
      <c r="D788" s="33"/>
      <c r="E788" s="33"/>
      <c r="F788" s="33"/>
      <c r="G788" s="33"/>
      <c r="H788" s="33"/>
      <c r="I788" s="33"/>
      <c r="J788" s="33"/>
      <c r="K788" s="33"/>
      <c r="L788" s="33"/>
      <c r="M788" s="35"/>
      <c r="N788" s="35"/>
      <c r="O788" s="36"/>
      <c r="P788" s="37"/>
      <c r="Q788" s="38"/>
      <c r="R788" s="39"/>
      <c r="S788" s="40"/>
      <c r="T788" s="41"/>
      <c r="U788" s="42"/>
      <c r="V788" s="43"/>
      <c r="W788" s="33"/>
      <c r="X788" s="33"/>
      <c r="Y788" s="33"/>
      <c r="Z788" s="33"/>
    </row>
    <row r="789" customFormat="false" ht="15.75" hidden="false" customHeight="true" outlineLevel="0" collapsed="false">
      <c r="A789" s="33"/>
      <c r="B789" s="33"/>
      <c r="C789" s="33"/>
      <c r="D789" s="33"/>
      <c r="E789" s="33"/>
      <c r="F789" s="33"/>
      <c r="G789" s="33"/>
      <c r="H789" s="33"/>
      <c r="I789" s="33"/>
      <c r="J789" s="33"/>
      <c r="K789" s="33"/>
      <c r="L789" s="33"/>
      <c r="M789" s="35"/>
      <c r="N789" s="35"/>
      <c r="O789" s="36"/>
      <c r="P789" s="37"/>
      <c r="Q789" s="38"/>
      <c r="R789" s="39"/>
      <c r="S789" s="40"/>
      <c r="T789" s="41"/>
      <c r="U789" s="42"/>
      <c r="V789" s="43"/>
      <c r="W789" s="33"/>
      <c r="X789" s="33"/>
      <c r="Y789" s="33"/>
      <c r="Z789" s="33"/>
    </row>
    <row r="790" customFormat="false" ht="15.75" hidden="false" customHeight="true" outlineLevel="0" collapsed="false">
      <c r="A790" s="33"/>
      <c r="B790" s="33"/>
      <c r="C790" s="33"/>
      <c r="D790" s="33"/>
      <c r="E790" s="33"/>
      <c r="F790" s="33"/>
      <c r="G790" s="33"/>
      <c r="H790" s="33"/>
      <c r="I790" s="33"/>
      <c r="J790" s="33"/>
      <c r="K790" s="33"/>
      <c r="L790" s="33"/>
      <c r="M790" s="35"/>
      <c r="N790" s="35"/>
      <c r="O790" s="36"/>
      <c r="P790" s="37"/>
      <c r="Q790" s="38"/>
      <c r="R790" s="39"/>
      <c r="S790" s="40"/>
      <c r="T790" s="41"/>
      <c r="U790" s="42"/>
      <c r="V790" s="43"/>
      <c r="W790" s="33"/>
      <c r="X790" s="33"/>
      <c r="Y790" s="33"/>
      <c r="Z790" s="33"/>
    </row>
    <row r="791" customFormat="false" ht="15.75" hidden="false" customHeight="true" outlineLevel="0" collapsed="false">
      <c r="A791" s="33"/>
      <c r="B791" s="33"/>
      <c r="C791" s="33"/>
      <c r="D791" s="33"/>
      <c r="E791" s="33"/>
      <c r="F791" s="33"/>
      <c r="G791" s="33"/>
      <c r="H791" s="33"/>
      <c r="I791" s="33"/>
      <c r="J791" s="33"/>
      <c r="K791" s="33"/>
      <c r="L791" s="33"/>
      <c r="M791" s="35"/>
      <c r="N791" s="35"/>
      <c r="O791" s="36"/>
      <c r="P791" s="37"/>
      <c r="Q791" s="38"/>
      <c r="R791" s="39"/>
      <c r="S791" s="40"/>
      <c r="T791" s="41"/>
      <c r="U791" s="42"/>
      <c r="V791" s="43"/>
      <c r="W791" s="33"/>
      <c r="X791" s="33"/>
      <c r="Y791" s="33"/>
      <c r="Z791" s="33"/>
    </row>
    <row r="792" customFormat="false" ht="15.75" hidden="false" customHeight="true" outlineLevel="0" collapsed="false">
      <c r="A792" s="33"/>
      <c r="B792" s="33"/>
      <c r="C792" s="33"/>
      <c r="D792" s="33"/>
      <c r="E792" s="33"/>
      <c r="F792" s="33"/>
      <c r="G792" s="33"/>
      <c r="H792" s="33"/>
      <c r="I792" s="33"/>
      <c r="J792" s="33"/>
      <c r="K792" s="33"/>
      <c r="L792" s="33"/>
      <c r="M792" s="35"/>
      <c r="N792" s="35"/>
      <c r="O792" s="36"/>
      <c r="P792" s="37"/>
      <c r="Q792" s="38"/>
      <c r="R792" s="39"/>
      <c r="S792" s="40"/>
      <c r="T792" s="41"/>
      <c r="U792" s="42"/>
      <c r="V792" s="43"/>
      <c r="W792" s="33"/>
      <c r="X792" s="33"/>
      <c r="Y792" s="33"/>
      <c r="Z792" s="33"/>
    </row>
    <row r="793" customFormat="false" ht="15.75" hidden="false" customHeight="true" outlineLevel="0" collapsed="false">
      <c r="A793" s="33"/>
      <c r="B793" s="33"/>
      <c r="C793" s="33"/>
      <c r="D793" s="33"/>
      <c r="E793" s="33"/>
      <c r="F793" s="33"/>
      <c r="G793" s="33"/>
      <c r="H793" s="33"/>
      <c r="I793" s="33"/>
      <c r="J793" s="33"/>
      <c r="K793" s="33"/>
      <c r="L793" s="33"/>
      <c r="M793" s="35"/>
      <c r="N793" s="35"/>
      <c r="O793" s="36"/>
      <c r="P793" s="37"/>
      <c r="Q793" s="38"/>
      <c r="R793" s="39"/>
      <c r="S793" s="40"/>
      <c r="T793" s="41"/>
      <c r="U793" s="42"/>
      <c r="V793" s="43"/>
      <c r="W793" s="33"/>
      <c r="X793" s="33"/>
      <c r="Y793" s="33"/>
      <c r="Z793" s="33"/>
    </row>
    <row r="794" customFormat="false" ht="15.75" hidden="false" customHeight="true" outlineLevel="0" collapsed="false">
      <c r="A794" s="33"/>
      <c r="B794" s="33"/>
      <c r="C794" s="33"/>
      <c r="D794" s="33"/>
      <c r="E794" s="33"/>
      <c r="F794" s="33"/>
      <c r="G794" s="33"/>
      <c r="H794" s="33"/>
      <c r="I794" s="33"/>
      <c r="J794" s="33"/>
      <c r="K794" s="33"/>
      <c r="L794" s="33"/>
      <c r="M794" s="35"/>
      <c r="N794" s="35"/>
      <c r="O794" s="36"/>
      <c r="P794" s="37"/>
      <c r="Q794" s="38"/>
      <c r="R794" s="39"/>
      <c r="S794" s="40"/>
      <c r="T794" s="41"/>
      <c r="U794" s="42"/>
      <c r="V794" s="43"/>
      <c r="W794" s="33"/>
      <c r="X794" s="33"/>
      <c r="Y794" s="33"/>
      <c r="Z794" s="33"/>
    </row>
    <row r="795" customFormat="false" ht="15.75" hidden="false" customHeight="true" outlineLevel="0" collapsed="false">
      <c r="A795" s="33"/>
      <c r="B795" s="33"/>
      <c r="C795" s="33"/>
      <c r="D795" s="33"/>
      <c r="E795" s="33"/>
      <c r="F795" s="33"/>
      <c r="G795" s="33"/>
      <c r="H795" s="33"/>
      <c r="I795" s="33"/>
      <c r="J795" s="33"/>
      <c r="K795" s="33"/>
      <c r="L795" s="33"/>
      <c r="M795" s="35"/>
      <c r="N795" s="35"/>
      <c r="O795" s="36"/>
      <c r="P795" s="37"/>
      <c r="Q795" s="38"/>
      <c r="R795" s="39"/>
      <c r="S795" s="40"/>
      <c r="T795" s="41"/>
      <c r="U795" s="42"/>
      <c r="V795" s="43"/>
      <c r="W795" s="33"/>
      <c r="X795" s="33"/>
      <c r="Y795" s="33"/>
      <c r="Z795" s="33"/>
    </row>
    <row r="796" customFormat="false" ht="15.75" hidden="false" customHeight="true" outlineLevel="0" collapsed="false">
      <c r="A796" s="33"/>
      <c r="B796" s="33"/>
      <c r="C796" s="33"/>
      <c r="D796" s="33"/>
      <c r="E796" s="33"/>
      <c r="F796" s="33"/>
      <c r="G796" s="33"/>
      <c r="H796" s="33"/>
      <c r="I796" s="33"/>
      <c r="J796" s="33"/>
      <c r="K796" s="33"/>
      <c r="L796" s="33"/>
      <c r="M796" s="35"/>
      <c r="N796" s="35"/>
      <c r="O796" s="36"/>
      <c r="P796" s="37"/>
      <c r="Q796" s="38"/>
      <c r="R796" s="39"/>
      <c r="S796" s="40"/>
      <c r="T796" s="41"/>
      <c r="U796" s="42"/>
      <c r="V796" s="43"/>
      <c r="W796" s="33"/>
      <c r="X796" s="33"/>
      <c r="Y796" s="33"/>
      <c r="Z796" s="33"/>
    </row>
    <row r="797" customFormat="false" ht="15.75" hidden="false" customHeight="true" outlineLevel="0" collapsed="false">
      <c r="A797" s="33"/>
      <c r="B797" s="33"/>
      <c r="C797" s="33"/>
      <c r="D797" s="33"/>
      <c r="E797" s="33"/>
      <c r="F797" s="33"/>
      <c r="G797" s="33"/>
      <c r="H797" s="33"/>
      <c r="I797" s="33"/>
      <c r="J797" s="33"/>
      <c r="K797" s="33"/>
      <c r="L797" s="33"/>
      <c r="M797" s="35"/>
      <c r="N797" s="35"/>
      <c r="O797" s="36"/>
      <c r="P797" s="37"/>
      <c r="Q797" s="38"/>
      <c r="R797" s="39"/>
      <c r="S797" s="40"/>
      <c r="T797" s="41"/>
      <c r="U797" s="42"/>
      <c r="V797" s="43"/>
      <c r="W797" s="33"/>
      <c r="X797" s="33"/>
      <c r="Y797" s="33"/>
      <c r="Z797" s="33"/>
    </row>
    <row r="798" customFormat="false" ht="15.75" hidden="false" customHeight="true" outlineLevel="0" collapsed="false">
      <c r="A798" s="33"/>
      <c r="B798" s="33"/>
      <c r="C798" s="33"/>
      <c r="D798" s="33"/>
      <c r="E798" s="33"/>
      <c r="F798" s="33"/>
      <c r="G798" s="33"/>
      <c r="H798" s="33"/>
      <c r="I798" s="33"/>
      <c r="J798" s="33"/>
      <c r="K798" s="33"/>
      <c r="L798" s="33"/>
      <c r="M798" s="35"/>
      <c r="N798" s="35"/>
      <c r="O798" s="36"/>
      <c r="P798" s="37"/>
      <c r="Q798" s="38"/>
      <c r="R798" s="39"/>
      <c r="S798" s="40"/>
      <c r="T798" s="41"/>
      <c r="U798" s="42"/>
      <c r="V798" s="43"/>
      <c r="W798" s="33"/>
      <c r="X798" s="33"/>
      <c r="Y798" s="33"/>
      <c r="Z798" s="33"/>
    </row>
    <row r="799" customFormat="false" ht="15.75" hidden="false" customHeight="true" outlineLevel="0" collapsed="false">
      <c r="A799" s="33"/>
      <c r="B799" s="33"/>
      <c r="C799" s="33"/>
      <c r="D799" s="33"/>
      <c r="E799" s="33"/>
      <c r="F799" s="33"/>
      <c r="G799" s="33"/>
      <c r="H799" s="33"/>
      <c r="I799" s="33"/>
      <c r="J799" s="33"/>
      <c r="K799" s="33"/>
      <c r="L799" s="33"/>
      <c r="M799" s="35"/>
      <c r="N799" s="35"/>
      <c r="O799" s="36"/>
      <c r="P799" s="37"/>
      <c r="Q799" s="38"/>
      <c r="R799" s="39"/>
      <c r="S799" s="40"/>
      <c r="T799" s="41"/>
      <c r="U799" s="42"/>
      <c r="V799" s="43"/>
      <c r="W799" s="33"/>
      <c r="X799" s="33"/>
      <c r="Y799" s="33"/>
      <c r="Z799" s="33"/>
    </row>
    <row r="800" customFormat="false" ht="15.75" hidden="false" customHeight="true" outlineLevel="0" collapsed="false">
      <c r="A800" s="33"/>
      <c r="B800" s="33"/>
      <c r="C800" s="33"/>
      <c r="D800" s="33"/>
      <c r="E800" s="33"/>
      <c r="F800" s="33"/>
      <c r="G800" s="33"/>
      <c r="H800" s="33"/>
      <c r="I800" s="33"/>
      <c r="J800" s="33"/>
      <c r="K800" s="33"/>
      <c r="L800" s="33"/>
      <c r="M800" s="35"/>
      <c r="N800" s="35"/>
      <c r="O800" s="36"/>
      <c r="P800" s="37"/>
      <c r="Q800" s="38"/>
      <c r="R800" s="39"/>
      <c r="S800" s="40"/>
      <c r="T800" s="41"/>
      <c r="U800" s="42"/>
      <c r="V800" s="43"/>
      <c r="W800" s="33"/>
      <c r="X800" s="33"/>
      <c r="Y800" s="33"/>
      <c r="Z800" s="33"/>
    </row>
    <row r="801" customFormat="false" ht="15.75" hidden="false" customHeight="true" outlineLevel="0" collapsed="false">
      <c r="A801" s="33"/>
      <c r="B801" s="33"/>
      <c r="C801" s="33"/>
      <c r="D801" s="33"/>
      <c r="E801" s="33"/>
      <c r="F801" s="33"/>
      <c r="G801" s="33"/>
      <c r="H801" s="33"/>
      <c r="I801" s="33"/>
      <c r="J801" s="33"/>
      <c r="K801" s="33"/>
      <c r="L801" s="33"/>
      <c r="M801" s="35"/>
      <c r="N801" s="35"/>
      <c r="O801" s="36"/>
      <c r="P801" s="37"/>
      <c r="Q801" s="38"/>
      <c r="R801" s="39"/>
      <c r="S801" s="40"/>
      <c r="T801" s="41"/>
      <c r="U801" s="42"/>
      <c r="V801" s="43"/>
      <c r="W801" s="33"/>
      <c r="X801" s="33"/>
      <c r="Y801" s="33"/>
      <c r="Z801" s="33"/>
    </row>
    <row r="802" customFormat="false" ht="15.75" hidden="false" customHeight="true" outlineLevel="0" collapsed="false">
      <c r="A802" s="33"/>
      <c r="B802" s="33"/>
      <c r="C802" s="33"/>
      <c r="D802" s="33"/>
      <c r="E802" s="33"/>
      <c r="F802" s="33"/>
      <c r="G802" s="33"/>
      <c r="H802" s="33"/>
      <c r="I802" s="33"/>
      <c r="J802" s="33"/>
      <c r="K802" s="33"/>
      <c r="L802" s="33"/>
      <c r="M802" s="35"/>
      <c r="N802" s="35"/>
      <c r="O802" s="36"/>
      <c r="P802" s="37"/>
      <c r="Q802" s="38"/>
      <c r="R802" s="39"/>
      <c r="S802" s="40"/>
      <c r="T802" s="41"/>
      <c r="U802" s="42"/>
      <c r="V802" s="43"/>
      <c r="W802" s="33"/>
      <c r="X802" s="33"/>
      <c r="Y802" s="33"/>
      <c r="Z802" s="33"/>
    </row>
    <row r="803" customFormat="false" ht="15.75" hidden="false" customHeight="true" outlineLevel="0" collapsed="false">
      <c r="A803" s="33"/>
      <c r="B803" s="33"/>
      <c r="C803" s="33"/>
      <c r="D803" s="33"/>
      <c r="E803" s="33"/>
      <c r="F803" s="33"/>
      <c r="G803" s="33"/>
      <c r="H803" s="33"/>
      <c r="I803" s="33"/>
      <c r="J803" s="33"/>
      <c r="K803" s="33"/>
      <c r="L803" s="33"/>
      <c r="M803" s="35"/>
      <c r="N803" s="35"/>
      <c r="O803" s="36"/>
      <c r="P803" s="37"/>
      <c r="Q803" s="38"/>
      <c r="R803" s="39"/>
      <c r="S803" s="40"/>
      <c r="T803" s="41"/>
      <c r="U803" s="42"/>
      <c r="V803" s="43"/>
      <c r="W803" s="33"/>
      <c r="X803" s="33"/>
      <c r="Y803" s="33"/>
      <c r="Z803" s="33"/>
    </row>
    <row r="804" customFormat="false" ht="15.75" hidden="false" customHeight="true" outlineLevel="0" collapsed="false">
      <c r="A804" s="33"/>
      <c r="B804" s="33"/>
      <c r="C804" s="33"/>
      <c r="D804" s="33"/>
      <c r="E804" s="33"/>
      <c r="F804" s="33"/>
      <c r="G804" s="33"/>
      <c r="H804" s="33"/>
      <c r="I804" s="33"/>
      <c r="J804" s="33"/>
      <c r="K804" s="33"/>
      <c r="L804" s="33"/>
      <c r="M804" s="35"/>
      <c r="N804" s="35"/>
      <c r="O804" s="36"/>
      <c r="P804" s="37"/>
      <c r="Q804" s="38"/>
      <c r="R804" s="39"/>
      <c r="S804" s="40"/>
      <c r="T804" s="41"/>
      <c r="U804" s="42"/>
      <c r="V804" s="43"/>
      <c r="W804" s="33"/>
      <c r="X804" s="33"/>
      <c r="Y804" s="33"/>
      <c r="Z804" s="33"/>
    </row>
    <row r="805" customFormat="false" ht="15.75" hidden="false" customHeight="true" outlineLevel="0" collapsed="false">
      <c r="A805" s="33"/>
      <c r="B805" s="33"/>
      <c r="C805" s="33"/>
      <c r="D805" s="33"/>
      <c r="E805" s="33"/>
      <c r="F805" s="33"/>
      <c r="G805" s="33"/>
      <c r="H805" s="33"/>
      <c r="I805" s="33"/>
      <c r="J805" s="33"/>
      <c r="K805" s="33"/>
      <c r="L805" s="33"/>
      <c r="M805" s="35"/>
      <c r="N805" s="35"/>
      <c r="O805" s="36"/>
      <c r="P805" s="37"/>
      <c r="Q805" s="38"/>
      <c r="R805" s="39"/>
      <c r="S805" s="40"/>
      <c r="T805" s="41"/>
      <c r="U805" s="42"/>
      <c r="V805" s="43"/>
      <c r="W805" s="33"/>
      <c r="X805" s="33"/>
      <c r="Y805" s="33"/>
      <c r="Z805" s="33"/>
    </row>
    <row r="806" customFormat="false" ht="15.75" hidden="false" customHeight="true" outlineLevel="0" collapsed="false">
      <c r="A806" s="33"/>
      <c r="B806" s="33"/>
      <c r="C806" s="33"/>
      <c r="D806" s="33"/>
      <c r="E806" s="33"/>
      <c r="F806" s="33"/>
      <c r="G806" s="33"/>
      <c r="H806" s="33"/>
      <c r="I806" s="33"/>
      <c r="J806" s="33"/>
      <c r="K806" s="33"/>
      <c r="L806" s="33"/>
      <c r="M806" s="35"/>
      <c r="N806" s="35"/>
      <c r="O806" s="36"/>
      <c r="P806" s="37"/>
      <c r="Q806" s="38"/>
      <c r="R806" s="39"/>
      <c r="S806" s="40"/>
      <c r="T806" s="41"/>
      <c r="U806" s="42"/>
      <c r="V806" s="43"/>
      <c r="W806" s="33"/>
      <c r="X806" s="33"/>
      <c r="Y806" s="33"/>
      <c r="Z806" s="33"/>
    </row>
    <row r="807" customFormat="false" ht="15.75" hidden="false" customHeight="true" outlineLevel="0" collapsed="false">
      <c r="A807" s="33"/>
      <c r="B807" s="33"/>
      <c r="C807" s="33"/>
      <c r="D807" s="33"/>
      <c r="E807" s="33"/>
      <c r="F807" s="33"/>
      <c r="G807" s="33"/>
      <c r="H807" s="33"/>
      <c r="I807" s="33"/>
      <c r="J807" s="33"/>
      <c r="K807" s="33"/>
      <c r="L807" s="33"/>
      <c r="M807" s="35"/>
      <c r="N807" s="35"/>
      <c r="O807" s="36"/>
      <c r="P807" s="37"/>
      <c r="Q807" s="38"/>
      <c r="R807" s="39"/>
      <c r="S807" s="40"/>
      <c r="T807" s="41"/>
      <c r="U807" s="42"/>
      <c r="V807" s="43"/>
      <c r="W807" s="33"/>
      <c r="X807" s="33"/>
      <c r="Y807" s="33"/>
      <c r="Z807" s="33"/>
    </row>
    <row r="808" customFormat="false" ht="15.75" hidden="false" customHeight="true" outlineLevel="0" collapsed="false">
      <c r="A808" s="33"/>
      <c r="B808" s="33"/>
      <c r="C808" s="33"/>
      <c r="D808" s="33"/>
      <c r="E808" s="33"/>
      <c r="F808" s="33"/>
      <c r="G808" s="33"/>
      <c r="H808" s="33"/>
      <c r="I808" s="33"/>
      <c r="J808" s="33"/>
      <c r="K808" s="33"/>
      <c r="L808" s="33"/>
      <c r="M808" s="35"/>
      <c r="N808" s="35"/>
      <c r="O808" s="36"/>
      <c r="P808" s="37"/>
      <c r="Q808" s="38"/>
      <c r="R808" s="39"/>
      <c r="S808" s="40"/>
      <c r="T808" s="41"/>
      <c r="U808" s="42"/>
      <c r="V808" s="43"/>
      <c r="W808" s="33"/>
      <c r="X808" s="33"/>
      <c r="Y808" s="33"/>
      <c r="Z808" s="33"/>
    </row>
    <row r="809" customFormat="false" ht="15.75" hidden="false" customHeight="true" outlineLevel="0" collapsed="false">
      <c r="A809" s="33"/>
      <c r="B809" s="33"/>
      <c r="C809" s="33"/>
      <c r="D809" s="33"/>
      <c r="E809" s="33"/>
      <c r="F809" s="33"/>
      <c r="G809" s="33"/>
      <c r="H809" s="33"/>
      <c r="I809" s="33"/>
      <c r="J809" s="33"/>
      <c r="K809" s="33"/>
      <c r="L809" s="33"/>
      <c r="M809" s="35"/>
      <c r="N809" s="35"/>
      <c r="O809" s="36"/>
      <c r="P809" s="37"/>
      <c r="Q809" s="38"/>
      <c r="R809" s="39"/>
      <c r="S809" s="40"/>
      <c r="T809" s="41"/>
      <c r="U809" s="42"/>
      <c r="V809" s="43"/>
      <c r="W809" s="33"/>
      <c r="X809" s="33"/>
      <c r="Y809" s="33"/>
      <c r="Z809" s="33"/>
    </row>
    <row r="810" customFormat="false" ht="15.75" hidden="false" customHeight="true" outlineLevel="0" collapsed="false">
      <c r="A810" s="33"/>
      <c r="B810" s="33"/>
      <c r="C810" s="33"/>
      <c r="D810" s="33"/>
      <c r="E810" s="33"/>
      <c r="F810" s="33"/>
      <c r="G810" s="33"/>
      <c r="H810" s="33"/>
      <c r="I810" s="33"/>
      <c r="J810" s="33"/>
      <c r="K810" s="33"/>
      <c r="L810" s="33"/>
      <c r="M810" s="35"/>
      <c r="N810" s="35"/>
      <c r="O810" s="36"/>
      <c r="P810" s="37"/>
      <c r="Q810" s="38"/>
      <c r="R810" s="39"/>
      <c r="S810" s="40"/>
      <c r="T810" s="41"/>
      <c r="U810" s="42"/>
      <c r="V810" s="43"/>
      <c r="W810" s="33"/>
      <c r="X810" s="33"/>
      <c r="Y810" s="33"/>
      <c r="Z810" s="33"/>
    </row>
    <row r="811" customFormat="false" ht="15.75" hidden="false" customHeight="true" outlineLevel="0" collapsed="false">
      <c r="A811" s="33"/>
      <c r="B811" s="33"/>
      <c r="C811" s="33"/>
      <c r="D811" s="33"/>
      <c r="E811" s="33"/>
      <c r="F811" s="33"/>
      <c r="G811" s="33"/>
      <c r="H811" s="33"/>
      <c r="I811" s="33"/>
      <c r="J811" s="33"/>
      <c r="K811" s="33"/>
      <c r="L811" s="33"/>
      <c r="M811" s="35"/>
      <c r="N811" s="35"/>
      <c r="O811" s="36"/>
      <c r="P811" s="37"/>
      <c r="Q811" s="38"/>
      <c r="R811" s="39"/>
      <c r="S811" s="40"/>
      <c r="T811" s="41"/>
      <c r="U811" s="42"/>
      <c r="V811" s="43"/>
      <c r="W811" s="33"/>
      <c r="X811" s="33"/>
      <c r="Y811" s="33"/>
      <c r="Z811" s="33"/>
    </row>
    <row r="812" customFormat="false" ht="15.75" hidden="false" customHeight="true" outlineLevel="0" collapsed="false">
      <c r="A812" s="33"/>
      <c r="B812" s="33"/>
      <c r="C812" s="33"/>
      <c r="D812" s="33"/>
      <c r="E812" s="33"/>
      <c r="F812" s="33"/>
      <c r="G812" s="33"/>
      <c r="H812" s="33"/>
      <c r="I812" s="33"/>
      <c r="J812" s="33"/>
      <c r="K812" s="33"/>
      <c r="L812" s="33"/>
      <c r="M812" s="35"/>
      <c r="N812" s="35"/>
      <c r="O812" s="36"/>
      <c r="P812" s="37"/>
      <c r="Q812" s="38"/>
      <c r="R812" s="39"/>
      <c r="S812" s="40"/>
      <c r="T812" s="41"/>
      <c r="U812" s="42"/>
      <c r="V812" s="43"/>
      <c r="W812" s="33"/>
      <c r="X812" s="33"/>
      <c r="Y812" s="33"/>
      <c r="Z812" s="33"/>
    </row>
    <row r="813" customFormat="false" ht="15.75" hidden="false" customHeight="true" outlineLevel="0" collapsed="false">
      <c r="A813" s="33"/>
      <c r="B813" s="33"/>
      <c r="C813" s="33"/>
      <c r="D813" s="33"/>
      <c r="E813" s="33"/>
      <c r="F813" s="33"/>
      <c r="G813" s="33"/>
      <c r="H813" s="33"/>
      <c r="I813" s="33"/>
      <c r="J813" s="33"/>
      <c r="K813" s="33"/>
      <c r="L813" s="33"/>
      <c r="M813" s="35"/>
      <c r="N813" s="35"/>
      <c r="O813" s="36"/>
      <c r="P813" s="37"/>
      <c r="Q813" s="38"/>
      <c r="R813" s="39"/>
      <c r="S813" s="40"/>
      <c r="T813" s="41"/>
      <c r="U813" s="42"/>
      <c r="V813" s="43"/>
      <c r="W813" s="33"/>
      <c r="X813" s="33"/>
      <c r="Y813" s="33"/>
      <c r="Z813" s="33"/>
    </row>
    <row r="814" customFormat="false" ht="15.75" hidden="false" customHeight="true" outlineLevel="0" collapsed="false">
      <c r="A814" s="33"/>
      <c r="B814" s="33"/>
      <c r="C814" s="33"/>
      <c r="D814" s="33"/>
      <c r="E814" s="33"/>
      <c r="F814" s="33"/>
      <c r="G814" s="33"/>
      <c r="H814" s="33"/>
      <c r="I814" s="33"/>
      <c r="J814" s="33"/>
      <c r="K814" s="33"/>
      <c r="L814" s="33"/>
      <c r="M814" s="35"/>
      <c r="N814" s="35"/>
      <c r="O814" s="36"/>
      <c r="P814" s="37"/>
      <c r="Q814" s="38"/>
      <c r="R814" s="39"/>
      <c r="S814" s="40"/>
      <c r="T814" s="41"/>
      <c r="U814" s="42"/>
      <c r="V814" s="43"/>
      <c r="W814" s="33"/>
      <c r="X814" s="33"/>
      <c r="Y814" s="33"/>
      <c r="Z814" s="33"/>
    </row>
    <row r="815" customFormat="false" ht="15.75" hidden="false" customHeight="true" outlineLevel="0" collapsed="false">
      <c r="A815" s="33"/>
      <c r="B815" s="33"/>
      <c r="C815" s="33"/>
      <c r="D815" s="33"/>
      <c r="E815" s="33"/>
      <c r="F815" s="33"/>
      <c r="G815" s="33"/>
      <c r="H815" s="33"/>
      <c r="I815" s="33"/>
      <c r="J815" s="33"/>
      <c r="K815" s="33"/>
      <c r="L815" s="33"/>
      <c r="M815" s="35"/>
      <c r="N815" s="35"/>
      <c r="O815" s="36"/>
      <c r="P815" s="37"/>
      <c r="Q815" s="38"/>
      <c r="R815" s="39"/>
      <c r="S815" s="40"/>
      <c r="T815" s="41"/>
      <c r="U815" s="42"/>
      <c r="V815" s="43"/>
      <c r="W815" s="33"/>
      <c r="X815" s="33"/>
      <c r="Y815" s="33"/>
      <c r="Z815" s="33"/>
    </row>
    <row r="816" customFormat="false" ht="15.75" hidden="false" customHeight="true" outlineLevel="0" collapsed="false">
      <c r="A816" s="33"/>
      <c r="B816" s="33"/>
      <c r="C816" s="33"/>
      <c r="D816" s="33"/>
      <c r="E816" s="33"/>
      <c r="F816" s="33"/>
      <c r="G816" s="33"/>
      <c r="H816" s="33"/>
      <c r="I816" s="33"/>
      <c r="J816" s="33"/>
      <c r="K816" s="33"/>
      <c r="L816" s="33"/>
      <c r="M816" s="35"/>
      <c r="N816" s="35"/>
      <c r="O816" s="36"/>
      <c r="P816" s="37"/>
      <c r="Q816" s="38"/>
      <c r="R816" s="39"/>
      <c r="S816" s="40"/>
      <c r="T816" s="41"/>
      <c r="U816" s="42"/>
      <c r="V816" s="43"/>
      <c r="W816" s="33"/>
      <c r="X816" s="33"/>
      <c r="Y816" s="33"/>
      <c r="Z816" s="33"/>
    </row>
    <row r="817" customFormat="false" ht="15.75" hidden="false" customHeight="true" outlineLevel="0" collapsed="false">
      <c r="A817" s="33"/>
      <c r="B817" s="33"/>
      <c r="C817" s="33"/>
      <c r="D817" s="33"/>
      <c r="E817" s="33"/>
      <c r="F817" s="33"/>
      <c r="G817" s="33"/>
      <c r="H817" s="33"/>
      <c r="I817" s="33"/>
      <c r="J817" s="33"/>
      <c r="K817" s="33"/>
      <c r="L817" s="33"/>
      <c r="M817" s="35"/>
      <c r="N817" s="35"/>
      <c r="O817" s="36"/>
      <c r="P817" s="37"/>
      <c r="Q817" s="38"/>
      <c r="R817" s="39"/>
      <c r="S817" s="40"/>
      <c r="T817" s="41"/>
      <c r="U817" s="42"/>
      <c r="V817" s="43"/>
      <c r="W817" s="33"/>
      <c r="X817" s="33"/>
      <c r="Y817" s="33"/>
      <c r="Z817" s="33"/>
    </row>
    <row r="818" customFormat="false" ht="15.75" hidden="false" customHeight="true" outlineLevel="0" collapsed="false">
      <c r="A818" s="33"/>
      <c r="B818" s="33"/>
      <c r="C818" s="33"/>
      <c r="D818" s="33"/>
      <c r="E818" s="33"/>
      <c r="F818" s="33"/>
      <c r="G818" s="33"/>
      <c r="H818" s="33"/>
      <c r="I818" s="33"/>
      <c r="J818" s="33"/>
      <c r="K818" s="33"/>
      <c r="L818" s="33"/>
      <c r="M818" s="35"/>
      <c r="N818" s="35"/>
      <c r="O818" s="36"/>
      <c r="P818" s="37"/>
      <c r="Q818" s="38"/>
      <c r="R818" s="39"/>
      <c r="S818" s="40"/>
      <c r="T818" s="41"/>
      <c r="U818" s="42"/>
      <c r="V818" s="43"/>
      <c r="W818" s="33"/>
      <c r="X818" s="33"/>
      <c r="Y818" s="33"/>
      <c r="Z818" s="33"/>
    </row>
    <row r="819" customFormat="false" ht="15.75" hidden="false" customHeight="true" outlineLevel="0" collapsed="false">
      <c r="A819" s="33"/>
      <c r="B819" s="33"/>
      <c r="C819" s="33"/>
      <c r="D819" s="33"/>
      <c r="E819" s="33"/>
      <c r="F819" s="33"/>
      <c r="G819" s="33"/>
      <c r="H819" s="33"/>
      <c r="I819" s="33"/>
      <c r="J819" s="33"/>
      <c r="K819" s="33"/>
      <c r="L819" s="33"/>
      <c r="M819" s="35"/>
      <c r="N819" s="35"/>
      <c r="O819" s="36"/>
      <c r="P819" s="37"/>
      <c r="Q819" s="38"/>
      <c r="R819" s="39"/>
      <c r="S819" s="40"/>
      <c r="T819" s="41"/>
      <c r="U819" s="42"/>
      <c r="V819" s="43"/>
      <c r="W819" s="33"/>
      <c r="X819" s="33"/>
      <c r="Y819" s="33"/>
      <c r="Z819" s="33"/>
    </row>
    <row r="820" customFormat="false" ht="15.75" hidden="false" customHeight="true" outlineLevel="0" collapsed="false">
      <c r="A820" s="33"/>
      <c r="B820" s="33"/>
      <c r="C820" s="33"/>
      <c r="D820" s="33"/>
      <c r="E820" s="33"/>
      <c r="F820" s="33"/>
      <c r="G820" s="33"/>
      <c r="H820" s="33"/>
      <c r="I820" s="33"/>
      <c r="J820" s="33"/>
      <c r="K820" s="33"/>
      <c r="L820" s="33"/>
      <c r="M820" s="35"/>
      <c r="N820" s="35"/>
      <c r="O820" s="36"/>
      <c r="P820" s="37"/>
      <c r="Q820" s="38"/>
      <c r="R820" s="39"/>
      <c r="S820" s="40"/>
      <c r="T820" s="41"/>
      <c r="U820" s="42"/>
      <c r="V820" s="43"/>
      <c r="W820" s="33"/>
      <c r="X820" s="33"/>
      <c r="Y820" s="33"/>
      <c r="Z820" s="33"/>
    </row>
    <row r="821" customFormat="false" ht="15.75" hidden="false" customHeight="true" outlineLevel="0" collapsed="false">
      <c r="A821" s="33"/>
      <c r="B821" s="33"/>
      <c r="C821" s="33"/>
      <c r="D821" s="33"/>
      <c r="E821" s="33"/>
      <c r="F821" s="33"/>
      <c r="G821" s="33"/>
      <c r="H821" s="33"/>
      <c r="I821" s="33"/>
      <c r="J821" s="33"/>
      <c r="K821" s="33"/>
      <c r="L821" s="33"/>
      <c r="M821" s="35"/>
      <c r="N821" s="35"/>
      <c r="O821" s="36"/>
      <c r="P821" s="37"/>
      <c r="Q821" s="38"/>
      <c r="R821" s="39"/>
      <c r="S821" s="40"/>
      <c r="T821" s="41"/>
      <c r="U821" s="42"/>
      <c r="V821" s="43"/>
      <c r="W821" s="33"/>
      <c r="X821" s="33"/>
      <c r="Y821" s="33"/>
      <c r="Z821" s="33"/>
    </row>
    <row r="822" customFormat="false" ht="15.75" hidden="false" customHeight="true" outlineLevel="0" collapsed="false">
      <c r="A822" s="33"/>
      <c r="B822" s="33"/>
      <c r="C822" s="33"/>
      <c r="D822" s="33"/>
      <c r="E822" s="33"/>
      <c r="F822" s="33"/>
      <c r="G822" s="33"/>
      <c r="H822" s="33"/>
      <c r="I822" s="33"/>
      <c r="J822" s="33"/>
      <c r="K822" s="33"/>
      <c r="L822" s="33"/>
      <c r="M822" s="35"/>
      <c r="N822" s="35"/>
      <c r="O822" s="36"/>
      <c r="P822" s="37"/>
      <c r="Q822" s="38"/>
      <c r="R822" s="39"/>
      <c r="S822" s="40"/>
      <c r="T822" s="41"/>
      <c r="U822" s="42"/>
      <c r="V822" s="43"/>
      <c r="W822" s="33"/>
      <c r="X822" s="33"/>
      <c r="Y822" s="33"/>
      <c r="Z822" s="33"/>
    </row>
    <row r="823" customFormat="false" ht="15.75" hidden="false" customHeight="true" outlineLevel="0" collapsed="false">
      <c r="A823" s="33"/>
      <c r="B823" s="33"/>
      <c r="C823" s="33"/>
      <c r="D823" s="33"/>
      <c r="E823" s="33"/>
      <c r="F823" s="33"/>
      <c r="G823" s="33"/>
      <c r="H823" s="33"/>
      <c r="I823" s="33"/>
      <c r="J823" s="33"/>
      <c r="K823" s="33"/>
      <c r="L823" s="33"/>
      <c r="M823" s="35"/>
      <c r="N823" s="35"/>
      <c r="O823" s="36"/>
      <c r="P823" s="37"/>
      <c r="Q823" s="38"/>
      <c r="R823" s="39"/>
      <c r="S823" s="40"/>
      <c r="T823" s="41"/>
      <c r="U823" s="42"/>
      <c r="V823" s="43"/>
      <c r="W823" s="33"/>
      <c r="X823" s="33"/>
      <c r="Y823" s="33"/>
      <c r="Z823" s="33"/>
    </row>
    <row r="824" customFormat="false" ht="15.75" hidden="false" customHeight="true" outlineLevel="0" collapsed="false">
      <c r="A824" s="33"/>
      <c r="B824" s="33"/>
      <c r="C824" s="33"/>
      <c r="D824" s="33"/>
      <c r="E824" s="33"/>
      <c r="F824" s="33"/>
      <c r="G824" s="33"/>
      <c r="H824" s="33"/>
      <c r="I824" s="33"/>
      <c r="J824" s="33"/>
      <c r="K824" s="33"/>
      <c r="L824" s="33"/>
      <c r="M824" s="35"/>
      <c r="N824" s="35"/>
      <c r="O824" s="36"/>
      <c r="P824" s="37"/>
      <c r="Q824" s="38"/>
      <c r="R824" s="39"/>
      <c r="S824" s="40"/>
      <c r="T824" s="41"/>
      <c r="U824" s="42"/>
      <c r="V824" s="43"/>
      <c r="W824" s="33"/>
      <c r="X824" s="33"/>
      <c r="Y824" s="33"/>
      <c r="Z824" s="33"/>
    </row>
    <row r="825" customFormat="false" ht="15.75" hidden="false" customHeight="true" outlineLevel="0" collapsed="false">
      <c r="A825" s="33"/>
      <c r="B825" s="33"/>
      <c r="C825" s="33"/>
      <c r="D825" s="33"/>
      <c r="E825" s="33"/>
      <c r="F825" s="33"/>
      <c r="G825" s="33"/>
      <c r="H825" s="33"/>
      <c r="I825" s="33"/>
      <c r="J825" s="33"/>
      <c r="K825" s="33"/>
      <c r="L825" s="33"/>
      <c r="M825" s="35"/>
      <c r="N825" s="35"/>
      <c r="O825" s="36"/>
      <c r="P825" s="37"/>
      <c r="Q825" s="38"/>
      <c r="R825" s="39"/>
      <c r="S825" s="40"/>
      <c r="T825" s="41"/>
      <c r="U825" s="42"/>
      <c r="V825" s="43"/>
      <c r="W825" s="33"/>
      <c r="X825" s="33"/>
      <c r="Y825" s="33"/>
      <c r="Z825" s="33"/>
    </row>
    <row r="826" customFormat="false" ht="15.75" hidden="false" customHeight="true" outlineLevel="0" collapsed="false">
      <c r="A826" s="33"/>
      <c r="B826" s="33"/>
      <c r="C826" s="33"/>
      <c r="D826" s="33"/>
      <c r="E826" s="33"/>
      <c r="F826" s="33"/>
      <c r="G826" s="33"/>
      <c r="H826" s="33"/>
      <c r="I826" s="33"/>
      <c r="J826" s="33"/>
      <c r="K826" s="33"/>
      <c r="L826" s="33"/>
      <c r="M826" s="35"/>
      <c r="N826" s="35"/>
      <c r="O826" s="36"/>
      <c r="P826" s="37"/>
      <c r="Q826" s="38"/>
      <c r="R826" s="39"/>
      <c r="S826" s="40"/>
      <c r="T826" s="41"/>
      <c r="U826" s="42"/>
      <c r="V826" s="43"/>
      <c r="W826" s="33"/>
      <c r="X826" s="33"/>
      <c r="Y826" s="33"/>
      <c r="Z826" s="33"/>
    </row>
    <row r="827" customFormat="false" ht="15.75" hidden="false" customHeight="true" outlineLevel="0" collapsed="false">
      <c r="A827" s="33"/>
      <c r="B827" s="33"/>
      <c r="C827" s="33"/>
      <c r="D827" s="33"/>
      <c r="E827" s="33"/>
      <c r="F827" s="33"/>
      <c r="G827" s="33"/>
      <c r="H827" s="33"/>
      <c r="I827" s="33"/>
      <c r="J827" s="33"/>
      <c r="K827" s="33"/>
      <c r="L827" s="33"/>
      <c r="M827" s="35"/>
      <c r="N827" s="35"/>
      <c r="O827" s="36"/>
      <c r="P827" s="37"/>
      <c r="Q827" s="38"/>
      <c r="R827" s="39"/>
      <c r="S827" s="40"/>
      <c r="T827" s="41"/>
      <c r="U827" s="42"/>
      <c r="V827" s="43"/>
      <c r="W827" s="33"/>
      <c r="X827" s="33"/>
      <c r="Y827" s="33"/>
      <c r="Z827" s="33"/>
    </row>
    <row r="828" customFormat="false" ht="15.75" hidden="false" customHeight="true" outlineLevel="0" collapsed="false">
      <c r="A828" s="33"/>
      <c r="B828" s="33"/>
      <c r="C828" s="33"/>
      <c r="D828" s="33"/>
      <c r="E828" s="33"/>
      <c r="F828" s="33"/>
      <c r="G828" s="33"/>
      <c r="H828" s="33"/>
      <c r="I828" s="33"/>
      <c r="J828" s="33"/>
      <c r="K828" s="33"/>
      <c r="L828" s="33"/>
      <c r="M828" s="35"/>
      <c r="N828" s="35"/>
      <c r="O828" s="36"/>
      <c r="P828" s="37"/>
      <c r="Q828" s="38"/>
      <c r="R828" s="39"/>
      <c r="S828" s="40"/>
      <c r="T828" s="41"/>
      <c r="U828" s="42"/>
      <c r="V828" s="43"/>
      <c r="W828" s="33"/>
      <c r="X828" s="33"/>
      <c r="Y828" s="33"/>
      <c r="Z828" s="33"/>
    </row>
    <row r="829" customFormat="false" ht="15.75" hidden="false" customHeight="true" outlineLevel="0" collapsed="false">
      <c r="A829" s="33"/>
      <c r="B829" s="33"/>
      <c r="C829" s="33"/>
      <c r="D829" s="33"/>
      <c r="E829" s="33"/>
      <c r="F829" s="33"/>
      <c r="G829" s="33"/>
      <c r="H829" s="33"/>
      <c r="I829" s="33"/>
      <c r="J829" s="33"/>
      <c r="K829" s="33"/>
      <c r="L829" s="33"/>
      <c r="M829" s="35"/>
      <c r="N829" s="35"/>
      <c r="O829" s="36"/>
      <c r="P829" s="37"/>
      <c r="Q829" s="38"/>
      <c r="R829" s="39"/>
      <c r="S829" s="40"/>
      <c r="T829" s="41"/>
      <c r="U829" s="42"/>
      <c r="V829" s="43"/>
      <c r="W829" s="33"/>
      <c r="X829" s="33"/>
      <c r="Y829" s="33"/>
      <c r="Z829" s="33"/>
    </row>
    <row r="830" customFormat="false" ht="15.75" hidden="false" customHeight="true" outlineLevel="0" collapsed="false">
      <c r="A830" s="33"/>
      <c r="B830" s="33"/>
      <c r="C830" s="33"/>
      <c r="D830" s="33"/>
      <c r="E830" s="33"/>
      <c r="F830" s="33"/>
      <c r="G830" s="33"/>
      <c r="H830" s="33"/>
      <c r="I830" s="33"/>
      <c r="J830" s="33"/>
      <c r="K830" s="33"/>
      <c r="L830" s="33"/>
      <c r="M830" s="35"/>
      <c r="N830" s="35"/>
      <c r="O830" s="36"/>
      <c r="P830" s="37"/>
      <c r="Q830" s="38"/>
      <c r="R830" s="39"/>
      <c r="S830" s="40"/>
      <c r="T830" s="41"/>
      <c r="U830" s="42"/>
      <c r="V830" s="43"/>
      <c r="W830" s="33"/>
      <c r="X830" s="33"/>
      <c r="Y830" s="33"/>
      <c r="Z830" s="33"/>
    </row>
    <row r="831" customFormat="false" ht="15.75" hidden="false" customHeight="true" outlineLevel="0" collapsed="false">
      <c r="A831" s="33"/>
      <c r="B831" s="33"/>
      <c r="C831" s="33"/>
      <c r="D831" s="33"/>
      <c r="E831" s="33"/>
      <c r="F831" s="33"/>
      <c r="G831" s="33"/>
      <c r="H831" s="33"/>
      <c r="I831" s="33"/>
      <c r="J831" s="33"/>
      <c r="K831" s="33"/>
      <c r="L831" s="33"/>
      <c r="M831" s="35"/>
      <c r="N831" s="35"/>
      <c r="O831" s="36"/>
      <c r="P831" s="37"/>
      <c r="Q831" s="38"/>
      <c r="R831" s="39"/>
      <c r="S831" s="40"/>
      <c r="T831" s="41"/>
      <c r="U831" s="42"/>
      <c r="V831" s="43"/>
      <c r="W831" s="33"/>
      <c r="X831" s="33"/>
      <c r="Y831" s="33"/>
      <c r="Z831" s="33"/>
    </row>
    <row r="832" customFormat="false" ht="15.75" hidden="false" customHeight="true" outlineLevel="0" collapsed="false">
      <c r="A832" s="33"/>
      <c r="B832" s="33"/>
      <c r="C832" s="33"/>
      <c r="D832" s="33"/>
      <c r="E832" s="33"/>
      <c r="F832" s="33"/>
      <c r="G832" s="33"/>
      <c r="H832" s="33"/>
      <c r="I832" s="33"/>
      <c r="J832" s="33"/>
      <c r="K832" s="33"/>
      <c r="L832" s="33"/>
      <c r="M832" s="35"/>
      <c r="N832" s="35"/>
      <c r="O832" s="36"/>
      <c r="P832" s="37"/>
      <c r="Q832" s="38"/>
      <c r="R832" s="39"/>
      <c r="S832" s="40"/>
      <c r="T832" s="41"/>
      <c r="U832" s="42"/>
      <c r="V832" s="43"/>
      <c r="W832" s="33"/>
      <c r="X832" s="33"/>
      <c r="Y832" s="33"/>
      <c r="Z832" s="33"/>
    </row>
    <row r="833" customFormat="false" ht="15.75" hidden="false" customHeight="true" outlineLevel="0" collapsed="false">
      <c r="A833" s="33"/>
      <c r="B833" s="33"/>
      <c r="C833" s="33"/>
      <c r="D833" s="33"/>
      <c r="E833" s="33"/>
      <c r="F833" s="33"/>
      <c r="G833" s="33"/>
      <c r="H833" s="33"/>
      <c r="I833" s="33"/>
      <c r="J833" s="33"/>
      <c r="K833" s="33"/>
      <c r="L833" s="33"/>
      <c r="M833" s="35"/>
      <c r="N833" s="35"/>
      <c r="O833" s="36"/>
      <c r="P833" s="37"/>
      <c r="Q833" s="38"/>
      <c r="R833" s="39"/>
      <c r="S833" s="40"/>
      <c r="T833" s="41"/>
      <c r="U833" s="42"/>
      <c r="V833" s="43"/>
      <c r="W833" s="33"/>
      <c r="X833" s="33"/>
      <c r="Y833" s="33"/>
      <c r="Z833" s="33"/>
    </row>
    <row r="834" customFormat="false" ht="15.75" hidden="false" customHeight="true" outlineLevel="0" collapsed="false">
      <c r="A834" s="33"/>
      <c r="B834" s="33"/>
      <c r="C834" s="33"/>
      <c r="D834" s="33"/>
      <c r="E834" s="33"/>
      <c r="F834" s="33"/>
      <c r="G834" s="33"/>
      <c r="H834" s="33"/>
      <c r="I834" s="33"/>
      <c r="J834" s="33"/>
      <c r="K834" s="33"/>
      <c r="L834" s="33"/>
      <c r="M834" s="35"/>
      <c r="N834" s="35"/>
      <c r="O834" s="36"/>
      <c r="P834" s="37"/>
      <c r="Q834" s="38"/>
      <c r="R834" s="39"/>
      <c r="S834" s="40"/>
      <c r="T834" s="41"/>
      <c r="U834" s="42"/>
      <c r="V834" s="43"/>
      <c r="W834" s="33"/>
      <c r="X834" s="33"/>
      <c r="Y834" s="33"/>
      <c r="Z834" s="33"/>
    </row>
    <row r="835" customFormat="false" ht="15.75" hidden="false" customHeight="true" outlineLevel="0" collapsed="false">
      <c r="A835" s="33"/>
      <c r="B835" s="33"/>
      <c r="C835" s="33"/>
      <c r="D835" s="33"/>
      <c r="E835" s="33"/>
      <c r="F835" s="33"/>
      <c r="G835" s="33"/>
      <c r="H835" s="33"/>
      <c r="I835" s="33"/>
      <c r="J835" s="33"/>
      <c r="K835" s="33"/>
      <c r="L835" s="33"/>
      <c r="M835" s="35"/>
      <c r="N835" s="35"/>
      <c r="O835" s="36"/>
      <c r="P835" s="37"/>
      <c r="Q835" s="38"/>
      <c r="R835" s="39"/>
      <c r="S835" s="40"/>
      <c r="T835" s="41"/>
      <c r="U835" s="42"/>
      <c r="V835" s="43"/>
      <c r="W835" s="33"/>
      <c r="X835" s="33"/>
      <c r="Y835" s="33"/>
      <c r="Z835" s="33"/>
    </row>
    <row r="836" customFormat="false" ht="15.75" hidden="false" customHeight="true" outlineLevel="0" collapsed="false">
      <c r="A836" s="33"/>
      <c r="B836" s="33"/>
      <c r="C836" s="33"/>
      <c r="D836" s="33"/>
      <c r="E836" s="33"/>
      <c r="F836" s="33"/>
      <c r="G836" s="33"/>
      <c r="H836" s="33"/>
      <c r="I836" s="33"/>
      <c r="J836" s="33"/>
      <c r="K836" s="33"/>
      <c r="L836" s="33"/>
      <c r="M836" s="35"/>
      <c r="N836" s="35"/>
      <c r="O836" s="36"/>
      <c r="P836" s="37"/>
      <c r="Q836" s="38"/>
      <c r="R836" s="39"/>
      <c r="S836" s="40"/>
      <c r="T836" s="41"/>
      <c r="U836" s="42"/>
      <c r="V836" s="43"/>
      <c r="W836" s="33"/>
      <c r="X836" s="33"/>
      <c r="Y836" s="33"/>
      <c r="Z836" s="33"/>
    </row>
    <row r="837" customFormat="false" ht="15.75" hidden="false" customHeight="true" outlineLevel="0" collapsed="false">
      <c r="A837" s="33"/>
      <c r="B837" s="33"/>
      <c r="C837" s="33"/>
      <c r="D837" s="33"/>
      <c r="E837" s="33"/>
      <c r="F837" s="33"/>
      <c r="G837" s="33"/>
      <c r="H837" s="33"/>
      <c r="I837" s="33"/>
      <c r="J837" s="33"/>
      <c r="K837" s="33"/>
      <c r="L837" s="33"/>
      <c r="M837" s="35"/>
      <c r="N837" s="35"/>
      <c r="O837" s="36"/>
      <c r="P837" s="37"/>
      <c r="Q837" s="38"/>
      <c r="R837" s="39"/>
      <c r="S837" s="40"/>
      <c r="T837" s="41"/>
      <c r="U837" s="42"/>
      <c r="V837" s="43"/>
      <c r="W837" s="33"/>
      <c r="X837" s="33"/>
      <c r="Y837" s="33"/>
      <c r="Z837" s="33"/>
    </row>
    <row r="838" customFormat="false" ht="15.75" hidden="false" customHeight="true" outlineLevel="0" collapsed="false">
      <c r="A838" s="33"/>
      <c r="B838" s="33"/>
      <c r="C838" s="33"/>
      <c r="D838" s="33"/>
      <c r="E838" s="33"/>
      <c r="F838" s="33"/>
      <c r="G838" s="33"/>
      <c r="H838" s="33"/>
      <c r="I838" s="33"/>
      <c r="J838" s="33"/>
      <c r="K838" s="33"/>
      <c r="L838" s="33"/>
      <c r="M838" s="35"/>
      <c r="N838" s="35"/>
      <c r="O838" s="36"/>
      <c r="P838" s="37"/>
      <c r="Q838" s="38"/>
      <c r="R838" s="39"/>
      <c r="S838" s="40"/>
      <c r="T838" s="41"/>
      <c r="U838" s="42"/>
      <c r="V838" s="43"/>
      <c r="W838" s="33"/>
      <c r="X838" s="33"/>
      <c r="Y838" s="33"/>
      <c r="Z838" s="33"/>
    </row>
    <row r="839" customFormat="false" ht="15.75" hidden="false" customHeight="true" outlineLevel="0" collapsed="false">
      <c r="A839" s="33"/>
      <c r="B839" s="33"/>
      <c r="C839" s="33"/>
      <c r="D839" s="33"/>
      <c r="E839" s="33"/>
      <c r="F839" s="33"/>
      <c r="G839" s="33"/>
      <c r="H839" s="33"/>
      <c r="I839" s="33"/>
      <c r="J839" s="33"/>
      <c r="K839" s="33"/>
      <c r="L839" s="33"/>
      <c r="M839" s="35"/>
      <c r="N839" s="35"/>
      <c r="O839" s="36"/>
      <c r="P839" s="37"/>
      <c r="Q839" s="38"/>
      <c r="R839" s="39"/>
      <c r="S839" s="40"/>
      <c r="T839" s="41"/>
      <c r="U839" s="42"/>
      <c r="V839" s="43"/>
      <c r="W839" s="33"/>
      <c r="X839" s="33"/>
      <c r="Y839" s="33"/>
      <c r="Z839" s="33"/>
    </row>
    <row r="840" customFormat="false" ht="15.75" hidden="false" customHeight="true" outlineLevel="0" collapsed="false">
      <c r="A840" s="33"/>
      <c r="B840" s="33"/>
      <c r="C840" s="33"/>
      <c r="D840" s="33"/>
      <c r="E840" s="33"/>
      <c r="F840" s="33"/>
      <c r="G840" s="33"/>
      <c r="H840" s="33"/>
      <c r="I840" s="33"/>
      <c r="J840" s="33"/>
      <c r="K840" s="33"/>
      <c r="L840" s="33"/>
      <c r="M840" s="35"/>
      <c r="N840" s="35"/>
      <c r="O840" s="36"/>
      <c r="P840" s="37"/>
      <c r="Q840" s="38"/>
      <c r="R840" s="39"/>
      <c r="S840" s="40"/>
      <c r="T840" s="41"/>
      <c r="U840" s="42"/>
      <c r="V840" s="43"/>
      <c r="W840" s="33"/>
      <c r="X840" s="33"/>
      <c r="Y840" s="33"/>
      <c r="Z840" s="33"/>
    </row>
    <row r="841" customFormat="false" ht="15.75" hidden="false" customHeight="true" outlineLevel="0" collapsed="false">
      <c r="A841" s="33"/>
      <c r="B841" s="33"/>
      <c r="C841" s="33"/>
      <c r="D841" s="33"/>
      <c r="E841" s="33"/>
      <c r="F841" s="33"/>
      <c r="G841" s="33"/>
      <c r="H841" s="33"/>
      <c r="I841" s="33"/>
      <c r="J841" s="33"/>
      <c r="K841" s="33"/>
      <c r="L841" s="33"/>
      <c r="M841" s="35"/>
      <c r="N841" s="35"/>
      <c r="O841" s="36"/>
      <c r="P841" s="37"/>
      <c r="Q841" s="38"/>
      <c r="R841" s="39"/>
      <c r="S841" s="40"/>
      <c r="T841" s="41"/>
      <c r="U841" s="42"/>
      <c r="V841" s="43"/>
      <c r="W841" s="33"/>
      <c r="X841" s="33"/>
      <c r="Y841" s="33"/>
      <c r="Z841" s="33"/>
    </row>
    <row r="842" customFormat="false" ht="15.75" hidden="false" customHeight="true" outlineLevel="0" collapsed="false">
      <c r="A842" s="33"/>
      <c r="B842" s="33"/>
      <c r="C842" s="33"/>
      <c r="D842" s="33"/>
      <c r="E842" s="33"/>
      <c r="F842" s="33"/>
      <c r="G842" s="33"/>
      <c r="H842" s="33"/>
      <c r="I842" s="33"/>
      <c r="J842" s="33"/>
      <c r="K842" s="33"/>
      <c r="L842" s="33"/>
      <c r="M842" s="35"/>
      <c r="N842" s="35"/>
      <c r="O842" s="36"/>
      <c r="P842" s="37"/>
      <c r="Q842" s="38"/>
      <c r="R842" s="39"/>
      <c r="S842" s="40"/>
      <c r="T842" s="41"/>
      <c r="U842" s="42"/>
      <c r="V842" s="43"/>
      <c r="W842" s="33"/>
      <c r="X842" s="33"/>
      <c r="Y842" s="33"/>
      <c r="Z842" s="33"/>
    </row>
    <row r="843" customFormat="false" ht="15.75" hidden="false" customHeight="true" outlineLevel="0" collapsed="false">
      <c r="A843" s="33"/>
      <c r="B843" s="33"/>
      <c r="C843" s="33"/>
      <c r="D843" s="33"/>
      <c r="E843" s="33"/>
      <c r="F843" s="33"/>
      <c r="G843" s="33"/>
      <c r="H843" s="33"/>
      <c r="I843" s="33"/>
      <c r="J843" s="33"/>
      <c r="K843" s="33"/>
      <c r="L843" s="33"/>
      <c r="M843" s="35"/>
      <c r="N843" s="35"/>
      <c r="O843" s="36"/>
      <c r="P843" s="37"/>
      <c r="Q843" s="38"/>
      <c r="R843" s="39"/>
      <c r="S843" s="40"/>
      <c r="T843" s="41"/>
      <c r="U843" s="42"/>
      <c r="V843" s="43"/>
      <c r="W843" s="33"/>
      <c r="X843" s="33"/>
      <c r="Y843" s="33"/>
      <c r="Z843" s="33"/>
    </row>
    <row r="844" customFormat="false" ht="15.75" hidden="false" customHeight="true" outlineLevel="0" collapsed="false">
      <c r="A844" s="33"/>
      <c r="B844" s="33"/>
      <c r="C844" s="33"/>
      <c r="D844" s="33"/>
      <c r="E844" s="33"/>
      <c r="F844" s="33"/>
      <c r="G844" s="33"/>
      <c r="H844" s="33"/>
      <c r="I844" s="33"/>
      <c r="J844" s="33"/>
      <c r="K844" s="33"/>
      <c r="L844" s="33"/>
      <c r="M844" s="35"/>
      <c r="N844" s="35"/>
      <c r="O844" s="36"/>
      <c r="P844" s="37"/>
      <c r="Q844" s="38"/>
      <c r="R844" s="39"/>
      <c r="S844" s="40"/>
      <c r="T844" s="41"/>
      <c r="U844" s="42"/>
      <c r="V844" s="43"/>
      <c r="W844" s="33"/>
      <c r="X844" s="33"/>
      <c r="Y844" s="33"/>
      <c r="Z844" s="33"/>
    </row>
    <row r="845" customFormat="false" ht="15.75" hidden="false" customHeight="true" outlineLevel="0" collapsed="false">
      <c r="A845" s="33"/>
      <c r="B845" s="33"/>
      <c r="C845" s="33"/>
      <c r="D845" s="33"/>
      <c r="E845" s="33"/>
      <c r="F845" s="33"/>
      <c r="G845" s="33"/>
      <c r="H845" s="33"/>
      <c r="I845" s="33"/>
      <c r="J845" s="33"/>
      <c r="K845" s="33"/>
      <c r="L845" s="33"/>
      <c r="M845" s="35"/>
      <c r="N845" s="35"/>
      <c r="O845" s="36"/>
      <c r="P845" s="37"/>
      <c r="Q845" s="38"/>
      <c r="R845" s="39"/>
      <c r="S845" s="40"/>
      <c r="T845" s="41"/>
      <c r="U845" s="42"/>
      <c r="V845" s="43"/>
      <c r="W845" s="33"/>
      <c r="X845" s="33"/>
      <c r="Y845" s="33"/>
      <c r="Z845" s="33"/>
    </row>
    <row r="846" customFormat="false" ht="15.75" hidden="false" customHeight="true" outlineLevel="0" collapsed="false">
      <c r="A846" s="33"/>
      <c r="B846" s="33"/>
      <c r="C846" s="33"/>
      <c r="D846" s="33"/>
      <c r="E846" s="33"/>
      <c r="F846" s="33"/>
      <c r="G846" s="33"/>
      <c r="H846" s="33"/>
      <c r="I846" s="33"/>
      <c r="J846" s="33"/>
      <c r="K846" s="33"/>
      <c r="L846" s="33"/>
      <c r="M846" s="35"/>
      <c r="N846" s="35"/>
      <c r="O846" s="36"/>
      <c r="P846" s="37"/>
      <c r="Q846" s="38"/>
      <c r="R846" s="39"/>
      <c r="S846" s="40"/>
      <c r="T846" s="41"/>
      <c r="U846" s="42"/>
      <c r="V846" s="43"/>
      <c r="W846" s="33"/>
      <c r="X846" s="33"/>
      <c r="Y846" s="33"/>
      <c r="Z846" s="33"/>
    </row>
    <row r="847" customFormat="false" ht="15.75" hidden="false" customHeight="true" outlineLevel="0" collapsed="false">
      <c r="A847" s="33"/>
      <c r="B847" s="33"/>
      <c r="C847" s="33"/>
      <c r="D847" s="33"/>
      <c r="E847" s="33"/>
      <c r="F847" s="33"/>
      <c r="G847" s="33"/>
      <c r="H847" s="33"/>
      <c r="I847" s="33"/>
      <c r="J847" s="33"/>
      <c r="K847" s="33"/>
      <c r="L847" s="33"/>
      <c r="M847" s="35"/>
      <c r="N847" s="35"/>
      <c r="O847" s="36"/>
      <c r="P847" s="37"/>
      <c r="Q847" s="38"/>
      <c r="R847" s="39"/>
      <c r="S847" s="40"/>
      <c r="T847" s="41"/>
      <c r="U847" s="42"/>
      <c r="V847" s="43"/>
      <c r="W847" s="33"/>
      <c r="X847" s="33"/>
      <c r="Y847" s="33"/>
      <c r="Z847" s="33"/>
    </row>
    <row r="848" customFormat="false" ht="15.75" hidden="false" customHeight="true" outlineLevel="0" collapsed="false">
      <c r="A848" s="33"/>
      <c r="B848" s="33"/>
      <c r="C848" s="33"/>
      <c r="D848" s="33"/>
      <c r="E848" s="33"/>
      <c r="F848" s="33"/>
      <c r="G848" s="33"/>
      <c r="H848" s="33"/>
      <c r="I848" s="33"/>
      <c r="J848" s="33"/>
      <c r="K848" s="33"/>
      <c r="L848" s="33"/>
      <c r="M848" s="35"/>
      <c r="N848" s="35"/>
      <c r="O848" s="36"/>
      <c r="P848" s="37"/>
      <c r="Q848" s="38"/>
      <c r="R848" s="39"/>
      <c r="S848" s="40"/>
      <c r="T848" s="41"/>
      <c r="U848" s="42"/>
      <c r="V848" s="43"/>
      <c r="W848" s="33"/>
      <c r="X848" s="33"/>
      <c r="Y848" s="33"/>
      <c r="Z848" s="33"/>
    </row>
    <row r="849" customFormat="false" ht="15.75" hidden="false" customHeight="true" outlineLevel="0" collapsed="false">
      <c r="A849" s="33"/>
      <c r="B849" s="33"/>
      <c r="C849" s="33"/>
      <c r="D849" s="33"/>
      <c r="E849" s="33"/>
      <c r="F849" s="33"/>
      <c r="G849" s="33"/>
      <c r="H849" s="33"/>
      <c r="I849" s="33"/>
      <c r="J849" s="33"/>
      <c r="K849" s="33"/>
      <c r="L849" s="33"/>
      <c r="M849" s="35"/>
      <c r="N849" s="35"/>
      <c r="O849" s="36"/>
      <c r="P849" s="37"/>
      <c r="Q849" s="38"/>
      <c r="R849" s="39"/>
      <c r="S849" s="40"/>
      <c r="T849" s="41"/>
      <c r="U849" s="42"/>
      <c r="V849" s="43"/>
      <c r="W849" s="33"/>
      <c r="X849" s="33"/>
      <c r="Y849" s="33"/>
      <c r="Z849" s="33"/>
    </row>
    <row r="850" customFormat="false" ht="15.75" hidden="false" customHeight="true" outlineLevel="0" collapsed="false">
      <c r="A850" s="33"/>
      <c r="B850" s="33"/>
      <c r="C850" s="33"/>
      <c r="D850" s="33"/>
      <c r="E850" s="33"/>
      <c r="F850" s="33"/>
      <c r="G850" s="33"/>
      <c r="H850" s="33"/>
      <c r="I850" s="33"/>
      <c r="J850" s="33"/>
      <c r="K850" s="33"/>
      <c r="L850" s="33"/>
      <c r="M850" s="35"/>
      <c r="N850" s="35"/>
      <c r="O850" s="36"/>
      <c r="P850" s="37"/>
      <c r="Q850" s="38"/>
      <c r="R850" s="39"/>
      <c r="S850" s="40"/>
      <c r="T850" s="41"/>
      <c r="U850" s="42"/>
      <c r="V850" s="43"/>
      <c r="W850" s="33"/>
      <c r="X850" s="33"/>
      <c r="Y850" s="33"/>
      <c r="Z850" s="33"/>
    </row>
    <row r="851" customFormat="false" ht="15.75" hidden="false" customHeight="true" outlineLevel="0" collapsed="false">
      <c r="A851" s="33"/>
      <c r="B851" s="33"/>
      <c r="C851" s="33"/>
      <c r="D851" s="33"/>
      <c r="E851" s="33"/>
      <c r="F851" s="33"/>
      <c r="G851" s="33"/>
      <c r="H851" s="33"/>
      <c r="I851" s="33"/>
      <c r="J851" s="33"/>
      <c r="K851" s="33"/>
      <c r="L851" s="33"/>
      <c r="M851" s="35"/>
      <c r="N851" s="35"/>
      <c r="O851" s="36"/>
      <c r="P851" s="37"/>
      <c r="Q851" s="38"/>
      <c r="R851" s="39"/>
      <c r="S851" s="40"/>
      <c r="T851" s="41"/>
      <c r="U851" s="42"/>
      <c r="V851" s="43"/>
      <c r="W851" s="33"/>
      <c r="X851" s="33"/>
      <c r="Y851" s="33"/>
      <c r="Z851" s="33"/>
    </row>
    <row r="852" customFormat="false" ht="15.75" hidden="false" customHeight="true" outlineLevel="0" collapsed="false">
      <c r="A852" s="33"/>
      <c r="B852" s="33"/>
      <c r="C852" s="33"/>
      <c r="D852" s="33"/>
      <c r="E852" s="33"/>
      <c r="F852" s="33"/>
      <c r="G852" s="33"/>
      <c r="H852" s="33"/>
      <c r="I852" s="33"/>
      <c r="J852" s="33"/>
      <c r="K852" s="33"/>
      <c r="L852" s="33"/>
      <c r="M852" s="35"/>
      <c r="N852" s="35"/>
      <c r="O852" s="36"/>
      <c r="P852" s="37"/>
      <c r="Q852" s="38"/>
      <c r="R852" s="39"/>
      <c r="S852" s="40"/>
      <c r="T852" s="41"/>
      <c r="U852" s="42"/>
      <c r="V852" s="43"/>
      <c r="W852" s="33"/>
      <c r="X852" s="33"/>
      <c r="Y852" s="33"/>
      <c r="Z852" s="33"/>
    </row>
    <row r="853" customFormat="false" ht="15.75" hidden="false" customHeight="true" outlineLevel="0" collapsed="false">
      <c r="A853" s="33"/>
      <c r="B853" s="33"/>
      <c r="C853" s="33"/>
      <c r="D853" s="33"/>
      <c r="E853" s="33"/>
      <c r="F853" s="33"/>
      <c r="G853" s="33"/>
      <c r="H853" s="33"/>
      <c r="I853" s="33"/>
      <c r="J853" s="33"/>
      <c r="K853" s="33"/>
      <c r="L853" s="33"/>
      <c r="M853" s="35"/>
      <c r="N853" s="35"/>
      <c r="O853" s="36"/>
      <c r="P853" s="37"/>
      <c r="Q853" s="38"/>
      <c r="R853" s="39"/>
      <c r="S853" s="40"/>
      <c r="T853" s="41"/>
      <c r="U853" s="42"/>
      <c r="V853" s="43"/>
      <c r="W853" s="33"/>
      <c r="X853" s="33"/>
      <c r="Y853" s="33"/>
      <c r="Z853" s="33"/>
    </row>
    <row r="854" customFormat="false" ht="15.75" hidden="false" customHeight="true" outlineLevel="0" collapsed="false">
      <c r="A854" s="33"/>
      <c r="B854" s="33"/>
      <c r="C854" s="33"/>
      <c r="D854" s="33"/>
      <c r="E854" s="33"/>
      <c r="F854" s="33"/>
      <c r="G854" s="33"/>
      <c r="H854" s="33"/>
      <c r="I854" s="33"/>
      <c r="J854" s="33"/>
      <c r="K854" s="33"/>
      <c r="L854" s="33"/>
      <c r="M854" s="35"/>
      <c r="N854" s="35"/>
      <c r="O854" s="36"/>
      <c r="P854" s="37"/>
      <c r="Q854" s="38"/>
      <c r="R854" s="39"/>
      <c r="S854" s="40"/>
      <c r="T854" s="41"/>
      <c r="U854" s="42"/>
      <c r="V854" s="43"/>
      <c r="W854" s="33"/>
      <c r="X854" s="33"/>
      <c r="Y854" s="33"/>
      <c r="Z854" s="33"/>
    </row>
    <row r="855" customFormat="false" ht="15.75" hidden="false" customHeight="true" outlineLevel="0" collapsed="false">
      <c r="A855" s="33"/>
      <c r="B855" s="33"/>
      <c r="C855" s="33"/>
      <c r="D855" s="33"/>
      <c r="E855" s="33"/>
      <c r="F855" s="33"/>
      <c r="G855" s="33"/>
      <c r="H855" s="33"/>
      <c r="I855" s="33"/>
      <c r="J855" s="33"/>
      <c r="K855" s="33"/>
      <c r="L855" s="33"/>
      <c r="M855" s="35"/>
      <c r="N855" s="35"/>
      <c r="O855" s="36"/>
      <c r="P855" s="37"/>
      <c r="Q855" s="38"/>
      <c r="R855" s="39"/>
      <c r="S855" s="40"/>
      <c r="T855" s="41"/>
      <c r="U855" s="42"/>
      <c r="V855" s="43"/>
      <c r="W855" s="33"/>
      <c r="X855" s="33"/>
      <c r="Y855" s="33"/>
      <c r="Z855" s="33"/>
    </row>
    <row r="856" customFormat="false" ht="15.75" hidden="false" customHeight="true" outlineLevel="0" collapsed="false">
      <c r="A856" s="33"/>
      <c r="B856" s="33"/>
      <c r="C856" s="33"/>
      <c r="D856" s="33"/>
      <c r="E856" s="33"/>
      <c r="F856" s="33"/>
      <c r="G856" s="33"/>
      <c r="H856" s="33"/>
      <c r="I856" s="33"/>
      <c r="J856" s="33"/>
      <c r="K856" s="33"/>
      <c r="L856" s="33"/>
      <c r="M856" s="35"/>
      <c r="N856" s="35"/>
      <c r="O856" s="36"/>
      <c r="P856" s="37"/>
      <c r="Q856" s="38"/>
      <c r="R856" s="39"/>
      <c r="S856" s="40"/>
      <c r="T856" s="41"/>
      <c r="U856" s="42"/>
      <c r="V856" s="43"/>
      <c r="W856" s="33"/>
      <c r="X856" s="33"/>
      <c r="Y856" s="33"/>
      <c r="Z856" s="33"/>
    </row>
    <row r="857" customFormat="false" ht="15.75" hidden="false" customHeight="true" outlineLevel="0" collapsed="false">
      <c r="A857" s="33"/>
      <c r="B857" s="33"/>
      <c r="C857" s="33"/>
      <c r="D857" s="33"/>
      <c r="E857" s="33"/>
      <c r="F857" s="33"/>
      <c r="G857" s="33"/>
      <c r="H857" s="33"/>
      <c r="I857" s="33"/>
      <c r="J857" s="33"/>
      <c r="K857" s="33"/>
      <c r="L857" s="33"/>
      <c r="M857" s="35"/>
      <c r="N857" s="35"/>
      <c r="O857" s="36"/>
      <c r="P857" s="37"/>
      <c r="Q857" s="38"/>
      <c r="R857" s="39"/>
      <c r="S857" s="40"/>
      <c r="T857" s="41"/>
      <c r="U857" s="42"/>
      <c r="V857" s="43"/>
      <c r="W857" s="33"/>
      <c r="X857" s="33"/>
      <c r="Y857" s="33"/>
      <c r="Z857" s="33"/>
    </row>
    <row r="858" customFormat="false" ht="15.75" hidden="false" customHeight="true" outlineLevel="0" collapsed="false">
      <c r="A858" s="33"/>
      <c r="B858" s="33"/>
      <c r="C858" s="33"/>
      <c r="D858" s="33"/>
      <c r="E858" s="33"/>
      <c r="F858" s="33"/>
      <c r="G858" s="33"/>
      <c r="H858" s="33"/>
      <c r="I858" s="33"/>
      <c r="J858" s="33"/>
      <c r="K858" s="33"/>
      <c r="L858" s="33"/>
      <c r="M858" s="35"/>
      <c r="N858" s="35"/>
      <c r="O858" s="36"/>
      <c r="P858" s="37"/>
      <c r="Q858" s="38"/>
      <c r="R858" s="39"/>
      <c r="S858" s="40"/>
      <c r="T858" s="41"/>
      <c r="U858" s="42"/>
      <c r="V858" s="43"/>
      <c r="W858" s="33"/>
      <c r="X858" s="33"/>
      <c r="Y858" s="33"/>
      <c r="Z858" s="33"/>
    </row>
    <row r="859" customFormat="false" ht="15.75" hidden="false" customHeight="true" outlineLevel="0" collapsed="false">
      <c r="A859" s="33"/>
      <c r="B859" s="33"/>
      <c r="C859" s="33"/>
      <c r="D859" s="33"/>
      <c r="E859" s="33"/>
      <c r="F859" s="33"/>
      <c r="G859" s="33"/>
      <c r="H859" s="33"/>
      <c r="I859" s="33"/>
      <c r="J859" s="33"/>
      <c r="K859" s="33"/>
      <c r="L859" s="33"/>
      <c r="M859" s="35"/>
      <c r="N859" s="35"/>
      <c r="O859" s="36"/>
      <c r="P859" s="37"/>
      <c r="Q859" s="38"/>
      <c r="R859" s="39"/>
      <c r="S859" s="40"/>
      <c r="T859" s="41"/>
      <c r="U859" s="42"/>
      <c r="V859" s="43"/>
      <c r="W859" s="33"/>
      <c r="X859" s="33"/>
      <c r="Y859" s="33"/>
      <c r="Z859" s="33"/>
    </row>
    <row r="860" customFormat="false" ht="15.75" hidden="false" customHeight="true" outlineLevel="0" collapsed="false">
      <c r="A860" s="33"/>
      <c r="B860" s="33"/>
      <c r="C860" s="33"/>
      <c r="D860" s="33"/>
      <c r="E860" s="33"/>
      <c r="F860" s="33"/>
      <c r="G860" s="33"/>
      <c r="H860" s="33"/>
      <c r="I860" s="33"/>
      <c r="J860" s="33"/>
      <c r="K860" s="33"/>
      <c r="L860" s="33"/>
      <c r="M860" s="35"/>
      <c r="N860" s="35"/>
      <c r="O860" s="36"/>
      <c r="P860" s="37"/>
      <c r="Q860" s="38"/>
      <c r="R860" s="39"/>
      <c r="S860" s="40"/>
      <c r="T860" s="41"/>
      <c r="U860" s="42"/>
      <c r="V860" s="43"/>
      <c r="W860" s="33"/>
      <c r="X860" s="33"/>
      <c r="Y860" s="33"/>
      <c r="Z860" s="33"/>
    </row>
    <row r="861" customFormat="false" ht="15.75" hidden="false" customHeight="true" outlineLevel="0" collapsed="false">
      <c r="A861" s="33"/>
      <c r="B861" s="33"/>
      <c r="C861" s="33"/>
      <c r="D861" s="33"/>
      <c r="E861" s="33"/>
      <c r="F861" s="33"/>
      <c r="G861" s="33"/>
      <c r="H861" s="33"/>
      <c r="I861" s="33"/>
      <c r="J861" s="33"/>
      <c r="K861" s="33"/>
      <c r="L861" s="33"/>
      <c r="M861" s="35"/>
      <c r="N861" s="35"/>
      <c r="O861" s="36"/>
      <c r="P861" s="37"/>
      <c r="Q861" s="38"/>
      <c r="R861" s="39"/>
      <c r="S861" s="40"/>
      <c r="T861" s="41"/>
      <c r="U861" s="42"/>
      <c r="V861" s="43"/>
      <c r="W861" s="33"/>
      <c r="X861" s="33"/>
      <c r="Y861" s="33"/>
      <c r="Z861" s="33"/>
    </row>
    <row r="862" customFormat="false" ht="15.75" hidden="false" customHeight="true" outlineLevel="0" collapsed="false">
      <c r="A862" s="33"/>
      <c r="B862" s="33"/>
      <c r="C862" s="33"/>
      <c r="D862" s="33"/>
      <c r="E862" s="33"/>
      <c r="F862" s="33"/>
      <c r="G862" s="33"/>
      <c r="H862" s="33"/>
      <c r="I862" s="33"/>
      <c r="J862" s="33"/>
      <c r="K862" s="33"/>
      <c r="L862" s="33"/>
      <c r="M862" s="35"/>
      <c r="N862" s="35"/>
      <c r="O862" s="36"/>
      <c r="P862" s="37"/>
      <c r="Q862" s="38"/>
      <c r="R862" s="39"/>
      <c r="S862" s="40"/>
      <c r="T862" s="41"/>
      <c r="U862" s="42"/>
      <c r="V862" s="43"/>
      <c r="W862" s="33"/>
      <c r="X862" s="33"/>
      <c r="Y862" s="33"/>
      <c r="Z862" s="33"/>
    </row>
    <row r="863" customFormat="false" ht="15.75" hidden="false" customHeight="true" outlineLevel="0" collapsed="false">
      <c r="A863" s="33"/>
      <c r="B863" s="33"/>
      <c r="C863" s="33"/>
      <c r="D863" s="33"/>
      <c r="E863" s="33"/>
      <c r="F863" s="33"/>
      <c r="G863" s="33"/>
      <c r="H863" s="33"/>
      <c r="I863" s="33"/>
      <c r="J863" s="33"/>
      <c r="K863" s="33"/>
      <c r="L863" s="33"/>
      <c r="M863" s="35"/>
      <c r="N863" s="35"/>
      <c r="O863" s="36"/>
      <c r="P863" s="37"/>
      <c r="Q863" s="38"/>
      <c r="R863" s="39"/>
      <c r="S863" s="40"/>
      <c r="T863" s="41"/>
      <c r="U863" s="42"/>
      <c r="V863" s="43"/>
      <c r="W863" s="33"/>
      <c r="X863" s="33"/>
      <c r="Y863" s="33"/>
      <c r="Z863" s="33"/>
    </row>
    <row r="864" customFormat="false" ht="15.75" hidden="false" customHeight="true" outlineLevel="0" collapsed="false">
      <c r="A864" s="33"/>
      <c r="B864" s="33"/>
      <c r="C864" s="33"/>
      <c r="D864" s="33"/>
      <c r="E864" s="33"/>
      <c r="F864" s="33"/>
      <c r="G864" s="33"/>
      <c r="H864" s="33"/>
      <c r="I864" s="33"/>
      <c r="J864" s="33"/>
      <c r="K864" s="33"/>
      <c r="L864" s="33"/>
      <c r="M864" s="35"/>
      <c r="N864" s="35"/>
      <c r="O864" s="36"/>
      <c r="P864" s="37"/>
      <c r="Q864" s="38"/>
      <c r="R864" s="39"/>
      <c r="S864" s="40"/>
      <c r="T864" s="41"/>
      <c r="U864" s="42"/>
      <c r="V864" s="43"/>
      <c r="W864" s="33"/>
      <c r="X864" s="33"/>
      <c r="Y864" s="33"/>
      <c r="Z864" s="33"/>
    </row>
    <row r="865" customFormat="false" ht="15.75" hidden="false" customHeight="true" outlineLevel="0" collapsed="false">
      <c r="A865" s="33"/>
      <c r="B865" s="33"/>
      <c r="C865" s="33"/>
      <c r="D865" s="33"/>
      <c r="E865" s="33"/>
      <c r="F865" s="33"/>
      <c r="G865" s="33"/>
      <c r="H865" s="33"/>
      <c r="I865" s="33"/>
      <c r="J865" s="33"/>
      <c r="K865" s="33"/>
      <c r="L865" s="33"/>
      <c r="M865" s="35"/>
      <c r="N865" s="35"/>
      <c r="O865" s="36"/>
      <c r="P865" s="37"/>
      <c r="Q865" s="38"/>
      <c r="R865" s="39"/>
      <c r="S865" s="40"/>
      <c r="T865" s="41"/>
      <c r="U865" s="42"/>
      <c r="V865" s="43"/>
      <c r="W865" s="33"/>
      <c r="X865" s="33"/>
      <c r="Y865" s="33"/>
      <c r="Z865" s="33"/>
    </row>
    <row r="866" customFormat="false" ht="15.75" hidden="false" customHeight="true" outlineLevel="0" collapsed="false">
      <c r="A866" s="33"/>
      <c r="B866" s="33"/>
      <c r="C866" s="33"/>
      <c r="D866" s="33"/>
      <c r="E866" s="33"/>
      <c r="F866" s="33"/>
      <c r="G866" s="33"/>
      <c r="H866" s="33"/>
      <c r="I866" s="33"/>
      <c r="J866" s="33"/>
      <c r="K866" s="33"/>
      <c r="L866" s="33"/>
      <c r="M866" s="35"/>
      <c r="N866" s="35"/>
      <c r="O866" s="36"/>
      <c r="P866" s="37"/>
      <c r="Q866" s="38"/>
      <c r="R866" s="39"/>
      <c r="S866" s="40"/>
      <c r="T866" s="41"/>
      <c r="U866" s="42"/>
      <c r="V866" s="43"/>
      <c r="W866" s="33"/>
      <c r="X866" s="33"/>
      <c r="Y866" s="33"/>
      <c r="Z866" s="33"/>
    </row>
    <row r="867" customFormat="false" ht="15.75" hidden="false" customHeight="true" outlineLevel="0" collapsed="false">
      <c r="A867" s="33"/>
      <c r="B867" s="33"/>
      <c r="C867" s="33"/>
      <c r="D867" s="33"/>
      <c r="E867" s="33"/>
      <c r="F867" s="33"/>
      <c r="G867" s="33"/>
      <c r="H867" s="33"/>
      <c r="I867" s="33"/>
      <c r="J867" s="33"/>
      <c r="K867" s="33"/>
      <c r="L867" s="33"/>
      <c r="M867" s="35"/>
      <c r="N867" s="35"/>
      <c r="O867" s="36"/>
      <c r="P867" s="37"/>
      <c r="Q867" s="38"/>
      <c r="R867" s="39"/>
      <c r="S867" s="40"/>
      <c r="T867" s="41"/>
      <c r="U867" s="42"/>
      <c r="V867" s="43"/>
      <c r="W867" s="33"/>
      <c r="X867" s="33"/>
      <c r="Y867" s="33"/>
      <c r="Z867" s="33"/>
    </row>
    <row r="868" customFormat="false" ht="15.75" hidden="false" customHeight="true" outlineLevel="0" collapsed="false">
      <c r="A868" s="33"/>
      <c r="B868" s="33"/>
      <c r="C868" s="33"/>
      <c r="D868" s="33"/>
      <c r="E868" s="33"/>
      <c r="F868" s="33"/>
      <c r="G868" s="33"/>
      <c r="H868" s="33"/>
      <c r="I868" s="33"/>
      <c r="J868" s="33"/>
      <c r="K868" s="33"/>
      <c r="L868" s="33"/>
      <c r="M868" s="35"/>
      <c r="N868" s="35"/>
      <c r="O868" s="36"/>
      <c r="P868" s="37"/>
      <c r="Q868" s="38"/>
      <c r="R868" s="39"/>
      <c r="S868" s="40"/>
      <c r="T868" s="41"/>
      <c r="U868" s="42"/>
      <c r="V868" s="43"/>
      <c r="W868" s="33"/>
      <c r="X868" s="33"/>
      <c r="Y868" s="33"/>
      <c r="Z868" s="33"/>
    </row>
    <row r="869" customFormat="false" ht="15.75" hidden="false" customHeight="true" outlineLevel="0" collapsed="false">
      <c r="A869" s="33"/>
      <c r="B869" s="33"/>
      <c r="C869" s="33"/>
      <c r="D869" s="33"/>
      <c r="E869" s="33"/>
      <c r="F869" s="33"/>
      <c r="G869" s="33"/>
      <c r="H869" s="33"/>
      <c r="I869" s="33"/>
      <c r="J869" s="33"/>
      <c r="K869" s="33"/>
      <c r="L869" s="33"/>
      <c r="M869" s="35"/>
      <c r="N869" s="35"/>
      <c r="O869" s="36"/>
      <c r="P869" s="37"/>
      <c r="Q869" s="38"/>
      <c r="R869" s="39"/>
      <c r="S869" s="40"/>
      <c r="T869" s="41"/>
      <c r="U869" s="42"/>
      <c r="V869" s="43"/>
      <c r="W869" s="33"/>
      <c r="X869" s="33"/>
      <c r="Y869" s="33"/>
      <c r="Z869" s="33"/>
    </row>
    <row r="870" customFormat="false" ht="15.75" hidden="false" customHeight="true" outlineLevel="0" collapsed="false">
      <c r="A870" s="33"/>
      <c r="B870" s="33"/>
      <c r="C870" s="33"/>
      <c r="D870" s="33"/>
      <c r="E870" s="33"/>
      <c r="F870" s="33"/>
      <c r="G870" s="33"/>
      <c r="H870" s="33"/>
      <c r="I870" s="33"/>
      <c r="J870" s="33"/>
      <c r="K870" s="33"/>
      <c r="L870" s="33"/>
      <c r="M870" s="35"/>
      <c r="N870" s="35"/>
      <c r="O870" s="36"/>
      <c r="P870" s="37"/>
      <c r="Q870" s="38"/>
      <c r="R870" s="39"/>
      <c r="S870" s="40"/>
      <c r="T870" s="41"/>
      <c r="U870" s="42"/>
      <c r="V870" s="43"/>
      <c r="W870" s="33"/>
      <c r="X870" s="33"/>
      <c r="Y870" s="33"/>
      <c r="Z870" s="33"/>
    </row>
    <row r="871" customFormat="false" ht="15.75" hidden="false" customHeight="true" outlineLevel="0" collapsed="false">
      <c r="A871" s="33"/>
      <c r="B871" s="33"/>
      <c r="C871" s="33"/>
      <c r="D871" s="33"/>
      <c r="E871" s="33"/>
      <c r="F871" s="33"/>
      <c r="G871" s="33"/>
      <c r="H871" s="33"/>
      <c r="I871" s="33"/>
      <c r="J871" s="33"/>
      <c r="K871" s="33"/>
      <c r="L871" s="33"/>
      <c r="M871" s="35"/>
      <c r="N871" s="35"/>
      <c r="O871" s="36"/>
      <c r="P871" s="37"/>
      <c r="Q871" s="38"/>
      <c r="R871" s="39"/>
      <c r="S871" s="40"/>
      <c r="T871" s="41"/>
      <c r="U871" s="42"/>
      <c r="V871" s="43"/>
      <c r="W871" s="33"/>
      <c r="X871" s="33"/>
      <c r="Y871" s="33"/>
      <c r="Z871" s="33"/>
    </row>
    <row r="872" customFormat="false" ht="15.75" hidden="false" customHeight="true" outlineLevel="0" collapsed="false">
      <c r="A872" s="33"/>
      <c r="B872" s="33"/>
      <c r="C872" s="33"/>
      <c r="D872" s="33"/>
      <c r="E872" s="33"/>
      <c r="F872" s="33"/>
      <c r="G872" s="33"/>
      <c r="H872" s="33"/>
      <c r="I872" s="33"/>
      <c r="J872" s="33"/>
      <c r="K872" s="33"/>
      <c r="L872" s="33"/>
      <c r="M872" s="35"/>
      <c r="N872" s="35"/>
      <c r="O872" s="36"/>
      <c r="P872" s="37"/>
      <c r="Q872" s="38"/>
      <c r="R872" s="39"/>
      <c r="S872" s="40"/>
      <c r="T872" s="41"/>
      <c r="U872" s="42"/>
      <c r="V872" s="43"/>
      <c r="W872" s="33"/>
      <c r="X872" s="33"/>
      <c r="Y872" s="33"/>
      <c r="Z872" s="33"/>
    </row>
    <row r="873" customFormat="false" ht="15.75" hidden="false" customHeight="true" outlineLevel="0" collapsed="false">
      <c r="A873" s="33"/>
      <c r="B873" s="33"/>
      <c r="C873" s="33"/>
      <c r="D873" s="33"/>
      <c r="E873" s="33"/>
      <c r="F873" s="33"/>
      <c r="G873" s="33"/>
      <c r="H873" s="33"/>
      <c r="I873" s="33"/>
      <c r="J873" s="33"/>
      <c r="K873" s="33"/>
      <c r="L873" s="33"/>
      <c r="M873" s="35"/>
      <c r="N873" s="35"/>
      <c r="O873" s="36"/>
      <c r="P873" s="37"/>
      <c r="Q873" s="38"/>
      <c r="R873" s="39"/>
      <c r="S873" s="40"/>
      <c r="T873" s="41"/>
      <c r="U873" s="42"/>
      <c r="V873" s="43"/>
      <c r="W873" s="33"/>
      <c r="X873" s="33"/>
      <c r="Y873" s="33"/>
      <c r="Z873" s="33"/>
    </row>
    <row r="874" customFormat="false" ht="15.75" hidden="false" customHeight="true" outlineLevel="0" collapsed="false">
      <c r="A874" s="33"/>
      <c r="B874" s="33"/>
      <c r="C874" s="33"/>
      <c r="D874" s="33"/>
      <c r="E874" s="33"/>
      <c r="F874" s="33"/>
      <c r="G874" s="33"/>
      <c r="H874" s="33"/>
      <c r="I874" s="33"/>
      <c r="J874" s="33"/>
      <c r="K874" s="33"/>
      <c r="L874" s="33"/>
      <c r="M874" s="35"/>
      <c r="N874" s="35"/>
      <c r="O874" s="36"/>
      <c r="P874" s="37"/>
      <c r="Q874" s="38"/>
      <c r="R874" s="39"/>
      <c r="S874" s="40"/>
      <c r="T874" s="41"/>
      <c r="U874" s="42"/>
      <c r="V874" s="43"/>
      <c r="W874" s="33"/>
      <c r="X874" s="33"/>
      <c r="Y874" s="33"/>
      <c r="Z874" s="33"/>
    </row>
    <row r="875" customFormat="false" ht="15.75" hidden="false" customHeight="true" outlineLevel="0" collapsed="false">
      <c r="A875" s="33"/>
      <c r="B875" s="33"/>
      <c r="C875" s="33"/>
      <c r="D875" s="33"/>
      <c r="E875" s="33"/>
      <c r="F875" s="33"/>
      <c r="G875" s="33"/>
      <c r="H875" s="33"/>
      <c r="I875" s="33"/>
      <c r="J875" s="33"/>
      <c r="K875" s="33"/>
      <c r="L875" s="33"/>
      <c r="M875" s="35"/>
      <c r="N875" s="35"/>
      <c r="O875" s="36"/>
      <c r="P875" s="37"/>
      <c r="Q875" s="38"/>
      <c r="R875" s="39"/>
      <c r="S875" s="40"/>
      <c r="T875" s="41"/>
      <c r="U875" s="42"/>
      <c r="V875" s="43"/>
      <c r="W875" s="33"/>
      <c r="X875" s="33"/>
      <c r="Y875" s="33"/>
      <c r="Z875" s="33"/>
    </row>
    <row r="876" customFormat="false" ht="15.75" hidden="false" customHeight="true" outlineLevel="0" collapsed="false">
      <c r="A876" s="33"/>
      <c r="B876" s="33"/>
      <c r="C876" s="33"/>
      <c r="D876" s="33"/>
      <c r="E876" s="33"/>
      <c r="F876" s="33"/>
      <c r="G876" s="33"/>
      <c r="H876" s="33"/>
      <c r="I876" s="33"/>
      <c r="J876" s="33"/>
      <c r="K876" s="33"/>
      <c r="L876" s="33"/>
      <c r="M876" s="35"/>
      <c r="N876" s="35"/>
      <c r="O876" s="36"/>
      <c r="P876" s="37"/>
      <c r="Q876" s="38"/>
      <c r="R876" s="39"/>
      <c r="S876" s="40"/>
      <c r="T876" s="41"/>
      <c r="U876" s="42"/>
      <c r="V876" s="43"/>
      <c r="W876" s="33"/>
      <c r="X876" s="33"/>
      <c r="Y876" s="33"/>
      <c r="Z876" s="33"/>
    </row>
    <row r="877" customFormat="false" ht="15.75" hidden="false" customHeight="true" outlineLevel="0" collapsed="false">
      <c r="A877" s="33"/>
      <c r="B877" s="33"/>
      <c r="C877" s="33"/>
      <c r="D877" s="33"/>
      <c r="E877" s="33"/>
      <c r="F877" s="33"/>
      <c r="G877" s="33"/>
      <c r="H877" s="33"/>
      <c r="I877" s="33"/>
      <c r="J877" s="33"/>
      <c r="K877" s="33"/>
      <c r="L877" s="33"/>
      <c r="M877" s="35"/>
      <c r="N877" s="35"/>
      <c r="O877" s="36"/>
      <c r="P877" s="37"/>
      <c r="Q877" s="38"/>
      <c r="R877" s="39"/>
      <c r="S877" s="40"/>
      <c r="T877" s="41"/>
      <c r="U877" s="42"/>
      <c r="V877" s="43"/>
      <c r="W877" s="33"/>
      <c r="X877" s="33"/>
      <c r="Y877" s="33"/>
      <c r="Z877" s="33"/>
    </row>
    <row r="878" customFormat="false" ht="15.75" hidden="false" customHeight="true" outlineLevel="0" collapsed="false">
      <c r="A878" s="33"/>
      <c r="B878" s="33"/>
      <c r="C878" s="33"/>
      <c r="D878" s="33"/>
      <c r="E878" s="33"/>
      <c r="F878" s="33"/>
      <c r="G878" s="33"/>
      <c r="H878" s="33"/>
      <c r="I878" s="33"/>
      <c r="J878" s="33"/>
      <c r="K878" s="33"/>
      <c r="L878" s="33"/>
      <c r="M878" s="35"/>
      <c r="N878" s="35"/>
      <c r="O878" s="36"/>
      <c r="P878" s="37"/>
      <c r="Q878" s="38"/>
      <c r="R878" s="39"/>
      <c r="S878" s="40"/>
      <c r="T878" s="41"/>
      <c r="U878" s="42"/>
      <c r="V878" s="43"/>
      <c r="W878" s="33"/>
      <c r="X878" s="33"/>
      <c r="Y878" s="33"/>
      <c r="Z878" s="33"/>
    </row>
    <row r="879" customFormat="false" ht="15.75" hidden="false" customHeight="true" outlineLevel="0" collapsed="false">
      <c r="A879" s="33"/>
      <c r="B879" s="33"/>
      <c r="C879" s="33"/>
      <c r="D879" s="33"/>
      <c r="E879" s="33"/>
      <c r="F879" s="33"/>
      <c r="G879" s="33"/>
      <c r="H879" s="33"/>
      <c r="I879" s="33"/>
      <c r="J879" s="33"/>
      <c r="K879" s="33"/>
      <c r="L879" s="33"/>
      <c r="M879" s="35"/>
      <c r="N879" s="35"/>
      <c r="O879" s="36"/>
      <c r="P879" s="37"/>
      <c r="Q879" s="38"/>
      <c r="R879" s="39"/>
      <c r="S879" s="40"/>
      <c r="T879" s="41"/>
      <c r="U879" s="42"/>
      <c r="V879" s="43"/>
      <c r="W879" s="33"/>
      <c r="X879" s="33"/>
      <c r="Y879" s="33"/>
      <c r="Z879" s="33"/>
    </row>
    <row r="880" customFormat="false" ht="15.75" hidden="false" customHeight="true" outlineLevel="0" collapsed="false">
      <c r="A880" s="33"/>
      <c r="B880" s="33"/>
      <c r="C880" s="33"/>
      <c r="D880" s="33"/>
      <c r="E880" s="33"/>
      <c r="F880" s="33"/>
      <c r="G880" s="33"/>
      <c r="H880" s="33"/>
      <c r="I880" s="33"/>
      <c r="J880" s="33"/>
      <c r="K880" s="33"/>
      <c r="L880" s="33"/>
      <c r="M880" s="35"/>
      <c r="N880" s="35"/>
      <c r="O880" s="36"/>
      <c r="P880" s="37"/>
      <c r="Q880" s="38"/>
      <c r="R880" s="39"/>
      <c r="S880" s="40"/>
      <c r="T880" s="41"/>
      <c r="U880" s="42"/>
      <c r="V880" s="43"/>
      <c r="W880" s="33"/>
      <c r="X880" s="33"/>
      <c r="Y880" s="33"/>
      <c r="Z880" s="33"/>
    </row>
    <row r="881" customFormat="false" ht="15.75" hidden="false" customHeight="true" outlineLevel="0" collapsed="false">
      <c r="A881" s="33"/>
      <c r="B881" s="33"/>
      <c r="C881" s="33"/>
      <c r="D881" s="33"/>
      <c r="E881" s="33"/>
      <c r="F881" s="33"/>
      <c r="G881" s="33"/>
      <c r="H881" s="33"/>
      <c r="I881" s="33"/>
      <c r="J881" s="33"/>
      <c r="K881" s="33"/>
      <c r="L881" s="33"/>
      <c r="M881" s="35"/>
      <c r="N881" s="35"/>
      <c r="O881" s="36"/>
      <c r="P881" s="37"/>
      <c r="Q881" s="38"/>
      <c r="R881" s="39"/>
      <c r="S881" s="40"/>
      <c r="T881" s="41"/>
      <c r="U881" s="42"/>
      <c r="V881" s="43"/>
      <c r="W881" s="33"/>
      <c r="X881" s="33"/>
      <c r="Y881" s="33"/>
      <c r="Z881" s="33"/>
    </row>
    <row r="882" customFormat="false" ht="15.75" hidden="false" customHeight="true" outlineLevel="0" collapsed="false">
      <c r="A882" s="33"/>
      <c r="B882" s="33"/>
      <c r="C882" s="33"/>
      <c r="D882" s="33"/>
      <c r="E882" s="33"/>
      <c r="F882" s="33"/>
      <c r="G882" s="33"/>
      <c r="H882" s="33"/>
      <c r="I882" s="33"/>
      <c r="J882" s="33"/>
      <c r="K882" s="33"/>
      <c r="L882" s="33"/>
      <c r="M882" s="35"/>
      <c r="N882" s="35"/>
      <c r="O882" s="36"/>
      <c r="P882" s="37"/>
      <c r="Q882" s="38"/>
      <c r="R882" s="39"/>
      <c r="S882" s="40"/>
      <c r="T882" s="41"/>
      <c r="U882" s="42"/>
      <c r="V882" s="43"/>
      <c r="W882" s="33"/>
      <c r="X882" s="33"/>
      <c r="Y882" s="33"/>
      <c r="Z882" s="33"/>
    </row>
    <row r="883" customFormat="false" ht="15.75" hidden="false" customHeight="true" outlineLevel="0" collapsed="false">
      <c r="A883" s="33"/>
      <c r="B883" s="33"/>
      <c r="C883" s="33"/>
      <c r="D883" s="33"/>
      <c r="E883" s="33"/>
      <c r="F883" s="33"/>
      <c r="G883" s="33"/>
      <c r="H883" s="33"/>
      <c r="I883" s="33"/>
      <c r="J883" s="33"/>
      <c r="K883" s="33"/>
      <c r="L883" s="33"/>
      <c r="M883" s="35"/>
      <c r="N883" s="35"/>
      <c r="O883" s="36"/>
      <c r="P883" s="37"/>
      <c r="Q883" s="38"/>
      <c r="R883" s="39"/>
      <c r="S883" s="40"/>
      <c r="T883" s="41"/>
      <c r="U883" s="42"/>
      <c r="V883" s="43"/>
      <c r="W883" s="33"/>
      <c r="X883" s="33"/>
      <c r="Y883" s="33"/>
      <c r="Z883" s="33"/>
    </row>
    <row r="884" customFormat="false" ht="15.75" hidden="false" customHeight="true" outlineLevel="0" collapsed="false">
      <c r="A884" s="33"/>
      <c r="B884" s="33"/>
      <c r="C884" s="33"/>
      <c r="D884" s="33"/>
      <c r="E884" s="33"/>
      <c r="F884" s="33"/>
      <c r="G884" s="33"/>
      <c r="H884" s="33"/>
      <c r="I884" s="33"/>
      <c r="J884" s="33"/>
      <c r="K884" s="33"/>
      <c r="L884" s="33"/>
      <c r="M884" s="35"/>
      <c r="N884" s="35"/>
      <c r="O884" s="36"/>
      <c r="P884" s="37"/>
      <c r="Q884" s="38"/>
      <c r="R884" s="39"/>
      <c r="S884" s="40"/>
      <c r="T884" s="41"/>
      <c r="U884" s="42"/>
      <c r="V884" s="43"/>
      <c r="W884" s="33"/>
      <c r="X884" s="33"/>
      <c r="Y884" s="33"/>
      <c r="Z884" s="33"/>
    </row>
    <row r="885" customFormat="false" ht="15.75" hidden="false" customHeight="true" outlineLevel="0" collapsed="false">
      <c r="A885" s="33"/>
      <c r="B885" s="33"/>
      <c r="C885" s="33"/>
      <c r="D885" s="33"/>
      <c r="E885" s="33"/>
      <c r="F885" s="33"/>
      <c r="G885" s="33"/>
      <c r="H885" s="33"/>
      <c r="I885" s="33"/>
      <c r="J885" s="33"/>
      <c r="K885" s="33"/>
      <c r="L885" s="33"/>
      <c r="M885" s="35"/>
      <c r="N885" s="35"/>
      <c r="O885" s="36"/>
      <c r="P885" s="37"/>
      <c r="Q885" s="38"/>
      <c r="R885" s="39"/>
      <c r="S885" s="40"/>
      <c r="T885" s="41"/>
      <c r="U885" s="42"/>
      <c r="V885" s="43"/>
      <c r="W885" s="33"/>
      <c r="X885" s="33"/>
      <c r="Y885" s="33"/>
      <c r="Z885" s="33"/>
    </row>
    <row r="886" customFormat="false" ht="15.75" hidden="false" customHeight="true" outlineLevel="0" collapsed="false">
      <c r="A886" s="33"/>
      <c r="B886" s="33"/>
      <c r="C886" s="33"/>
      <c r="D886" s="33"/>
      <c r="E886" s="33"/>
      <c r="F886" s="33"/>
      <c r="G886" s="33"/>
      <c r="H886" s="33"/>
      <c r="I886" s="33"/>
      <c r="J886" s="33"/>
      <c r="K886" s="33"/>
      <c r="L886" s="33"/>
      <c r="M886" s="35"/>
      <c r="N886" s="35"/>
      <c r="O886" s="36"/>
      <c r="P886" s="37"/>
      <c r="Q886" s="38"/>
      <c r="R886" s="39"/>
      <c r="S886" s="40"/>
      <c r="T886" s="41"/>
      <c r="U886" s="42"/>
      <c r="V886" s="43"/>
      <c r="W886" s="33"/>
      <c r="X886" s="33"/>
      <c r="Y886" s="33"/>
      <c r="Z886" s="33"/>
    </row>
    <row r="887" customFormat="false" ht="15.75" hidden="false" customHeight="true" outlineLevel="0" collapsed="false">
      <c r="A887" s="33"/>
      <c r="B887" s="33"/>
      <c r="C887" s="33"/>
      <c r="D887" s="33"/>
      <c r="E887" s="33"/>
      <c r="F887" s="33"/>
      <c r="G887" s="33"/>
      <c r="H887" s="33"/>
      <c r="I887" s="33"/>
      <c r="J887" s="33"/>
      <c r="K887" s="33"/>
      <c r="L887" s="33"/>
      <c r="M887" s="35"/>
      <c r="N887" s="35"/>
      <c r="O887" s="36"/>
      <c r="P887" s="37"/>
      <c r="Q887" s="38"/>
      <c r="R887" s="39"/>
      <c r="S887" s="40"/>
      <c r="T887" s="41"/>
      <c r="U887" s="42"/>
      <c r="V887" s="43"/>
      <c r="W887" s="33"/>
      <c r="X887" s="33"/>
      <c r="Y887" s="33"/>
      <c r="Z887" s="33"/>
    </row>
    <row r="888" customFormat="false" ht="15.75" hidden="false" customHeight="true" outlineLevel="0" collapsed="false">
      <c r="A888" s="33"/>
      <c r="B888" s="33"/>
      <c r="C888" s="33"/>
      <c r="D888" s="33"/>
      <c r="E888" s="33"/>
      <c r="F888" s="33"/>
      <c r="G888" s="33"/>
      <c r="H888" s="33"/>
      <c r="I888" s="33"/>
      <c r="J888" s="33"/>
      <c r="K888" s="33"/>
      <c r="L888" s="33"/>
      <c r="M888" s="35"/>
      <c r="N888" s="35"/>
      <c r="O888" s="36"/>
      <c r="P888" s="37"/>
      <c r="Q888" s="38"/>
      <c r="R888" s="39"/>
      <c r="S888" s="40"/>
      <c r="T888" s="41"/>
      <c r="U888" s="42"/>
      <c r="V888" s="43"/>
      <c r="W888" s="33"/>
      <c r="X888" s="33"/>
      <c r="Y888" s="33"/>
      <c r="Z888" s="33"/>
    </row>
    <row r="889" customFormat="false" ht="15.75" hidden="false" customHeight="true" outlineLevel="0" collapsed="false">
      <c r="A889" s="33"/>
      <c r="B889" s="33"/>
      <c r="C889" s="33"/>
      <c r="D889" s="33"/>
      <c r="E889" s="33"/>
      <c r="F889" s="33"/>
      <c r="G889" s="33"/>
      <c r="H889" s="33"/>
      <c r="I889" s="33"/>
      <c r="J889" s="33"/>
      <c r="K889" s="33"/>
      <c r="L889" s="33"/>
      <c r="M889" s="35"/>
      <c r="N889" s="35"/>
      <c r="O889" s="36"/>
      <c r="P889" s="37"/>
      <c r="Q889" s="38"/>
      <c r="R889" s="39"/>
      <c r="S889" s="40"/>
      <c r="T889" s="41"/>
      <c r="U889" s="42"/>
      <c r="V889" s="43"/>
      <c r="W889" s="33"/>
      <c r="X889" s="33"/>
      <c r="Y889" s="33"/>
      <c r="Z889" s="33"/>
    </row>
    <row r="890" customFormat="false" ht="15.75" hidden="false" customHeight="true" outlineLevel="0" collapsed="false">
      <c r="A890" s="33"/>
      <c r="B890" s="33"/>
      <c r="C890" s="33"/>
      <c r="D890" s="33"/>
      <c r="E890" s="33"/>
      <c r="F890" s="33"/>
      <c r="G890" s="33"/>
      <c r="H890" s="33"/>
      <c r="I890" s="33"/>
      <c r="J890" s="33"/>
      <c r="K890" s="33"/>
      <c r="L890" s="33"/>
      <c r="M890" s="35"/>
      <c r="N890" s="35"/>
      <c r="O890" s="36"/>
      <c r="P890" s="37"/>
      <c r="Q890" s="38"/>
      <c r="R890" s="39"/>
      <c r="S890" s="40"/>
      <c r="T890" s="41"/>
      <c r="U890" s="42"/>
      <c r="V890" s="43"/>
      <c r="W890" s="33"/>
      <c r="X890" s="33"/>
      <c r="Y890" s="33"/>
      <c r="Z890" s="33"/>
    </row>
    <row r="891" customFormat="false" ht="15.75" hidden="false" customHeight="true" outlineLevel="0" collapsed="false">
      <c r="A891" s="33"/>
      <c r="B891" s="33"/>
      <c r="C891" s="33"/>
      <c r="D891" s="33"/>
      <c r="E891" s="33"/>
      <c r="F891" s="33"/>
      <c r="G891" s="33"/>
      <c r="H891" s="33"/>
      <c r="I891" s="33"/>
      <c r="J891" s="33"/>
      <c r="K891" s="33"/>
      <c r="L891" s="33"/>
      <c r="M891" s="35"/>
      <c r="N891" s="35"/>
      <c r="O891" s="36"/>
      <c r="P891" s="37"/>
      <c r="Q891" s="38"/>
      <c r="R891" s="39"/>
      <c r="S891" s="40"/>
      <c r="T891" s="41"/>
      <c r="U891" s="42"/>
      <c r="V891" s="43"/>
      <c r="W891" s="33"/>
      <c r="X891" s="33"/>
      <c r="Y891" s="33"/>
      <c r="Z891" s="33"/>
    </row>
    <row r="892" customFormat="false" ht="15.75" hidden="false" customHeight="true" outlineLevel="0" collapsed="false">
      <c r="A892" s="33"/>
      <c r="B892" s="33"/>
      <c r="C892" s="33"/>
      <c r="D892" s="33"/>
      <c r="E892" s="33"/>
      <c r="F892" s="33"/>
      <c r="G892" s="33"/>
      <c r="H892" s="33"/>
      <c r="I892" s="33"/>
      <c r="J892" s="33"/>
      <c r="K892" s="33"/>
      <c r="L892" s="33"/>
      <c r="M892" s="35"/>
      <c r="N892" s="35"/>
      <c r="O892" s="36"/>
      <c r="P892" s="37"/>
      <c r="Q892" s="38"/>
      <c r="R892" s="39"/>
      <c r="S892" s="40"/>
      <c r="T892" s="41"/>
      <c r="U892" s="42"/>
      <c r="V892" s="43"/>
      <c r="W892" s="33"/>
      <c r="X892" s="33"/>
      <c r="Y892" s="33"/>
      <c r="Z892" s="33"/>
    </row>
    <row r="893" customFormat="false" ht="15.75" hidden="false" customHeight="true" outlineLevel="0" collapsed="false">
      <c r="A893" s="33"/>
      <c r="B893" s="33"/>
      <c r="C893" s="33"/>
      <c r="D893" s="33"/>
      <c r="E893" s="33"/>
      <c r="F893" s="33"/>
      <c r="G893" s="33"/>
      <c r="H893" s="33"/>
      <c r="I893" s="33"/>
      <c r="J893" s="33"/>
      <c r="K893" s="33"/>
      <c r="L893" s="33"/>
      <c r="M893" s="35"/>
      <c r="N893" s="35"/>
      <c r="O893" s="36"/>
      <c r="P893" s="37"/>
      <c r="Q893" s="38"/>
      <c r="R893" s="39"/>
      <c r="S893" s="40"/>
      <c r="T893" s="41"/>
      <c r="U893" s="42"/>
      <c r="V893" s="43"/>
      <c r="W893" s="33"/>
      <c r="X893" s="33"/>
      <c r="Y893" s="33"/>
      <c r="Z893" s="33"/>
    </row>
    <row r="894" customFormat="false" ht="15.75" hidden="false" customHeight="true" outlineLevel="0" collapsed="false">
      <c r="A894" s="33"/>
      <c r="B894" s="33"/>
      <c r="C894" s="33"/>
      <c r="D894" s="33"/>
      <c r="E894" s="33"/>
      <c r="F894" s="33"/>
      <c r="G894" s="33"/>
      <c r="H894" s="33"/>
      <c r="I894" s="33"/>
      <c r="J894" s="33"/>
      <c r="K894" s="33"/>
      <c r="L894" s="33"/>
      <c r="M894" s="35"/>
      <c r="N894" s="35"/>
      <c r="O894" s="36"/>
      <c r="P894" s="37"/>
      <c r="Q894" s="38"/>
      <c r="R894" s="39"/>
      <c r="S894" s="40"/>
      <c r="T894" s="41"/>
      <c r="U894" s="42"/>
      <c r="V894" s="43"/>
      <c r="W894" s="33"/>
      <c r="X894" s="33"/>
      <c r="Y894" s="33"/>
      <c r="Z894" s="33"/>
    </row>
    <row r="895" customFormat="false" ht="15.75" hidden="false" customHeight="true" outlineLevel="0" collapsed="false">
      <c r="A895" s="33"/>
      <c r="B895" s="33"/>
      <c r="C895" s="33"/>
      <c r="D895" s="33"/>
      <c r="E895" s="33"/>
      <c r="F895" s="33"/>
      <c r="G895" s="33"/>
      <c r="H895" s="33"/>
      <c r="I895" s="33"/>
      <c r="J895" s="33"/>
      <c r="K895" s="33"/>
      <c r="L895" s="33"/>
      <c r="M895" s="35"/>
      <c r="N895" s="35"/>
      <c r="O895" s="36"/>
      <c r="P895" s="37"/>
      <c r="Q895" s="38"/>
      <c r="R895" s="39"/>
      <c r="S895" s="40"/>
      <c r="T895" s="41"/>
      <c r="U895" s="42"/>
      <c r="V895" s="43"/>
      <c r="W895" s="33"/>
      <c r="X895" s="33"/>
      <c r="Y895" s="33"/>
      <c r="Z895" s="33"/>
    </row>
    <row r="896" customFormat="false" ht="15.75" hidden="false" customHeight="true" outlineLevel="0" collapsed="false">
      <c r="A896" s="33"/>
      <c r="B896" s="33"/>
      <c r="C896" s="33"/>
      <c r="D896" s="33"/>
      <c r="E896" s="33"/>
      <c r="F896" s="33"/>
      <c r="G896" s="33"/>
      <c r="H896" s="33"/>
      <c r="I896" s="33"/>
      <c r="J896" s="33"/>
      <c r="K896" s="33"/>
      <c r="L896" s="33"/>
      <c r="M896" s="35"/>
      <c r="N896" s="35"/>
      <c r="O896" s="36"/>
      <c r="P896" s="37"/>
      <c r="Q896" s="38"/>
      <c r="R896" s="39"/>
      <c r="S896" s="40"/>
      <c r="T896" s="41"/>
      <c r="U896" s="42"/>
      <c r="V896" s="43"/>
      <c r="W896" s="33"/>
      <c r="X896" s="33"/>
      <c r="Y896" s="33"/>
      <c r="Z896" s="33"/>
    </row>
    <row r="897" customFormat="false" ht="15.75" hidden="false" customHeight="true" outlineLevel="0" collapsed="false">
      <c r="A897" s="33"/>
      <c r="B897" s="33"/>
      <c r="C897" s="33"/>
      <c r="D897" s="33"/>
      <c r="E897" s="33"/>
      <c r="F897" s="33"/>
      <c r="G897" s="33"/>
      <c r="H897" s="33"/>
      <c r="I897" s="33"/>
      <c r="J897" s="33"/>
      <c r="K897" s="33"/>
      <c r="L897" s="33"/>
      <c r="M897" s="35"/>
      <c r="N897" s="35"/>
      <c r="O897" s="36"/>
      <c r="P897" s="37"/>
      <c r="Q897" s="38"/>
      <c r="R897" s="39"/>
      <c r="S897" s="40"/>
      <c r="T897" s="41"/>
      <c r="U897" s="42"/>
      <c r="V897" s="43"/>
      <c r="W897" s="33"/>
      <c r="X897" s="33"/>
      <c r="Y897" s="33"/>
      <c r="Z897" s="33"/>
    </row>
    <row r="898" customFormat="false" ht="15.75" hidden="false" customHeight="true" outlineLevel="0" collapsed="false">
      <c r="A898" s="33"/>
      <c r="B898" s="33"/>
      <c r="C898" s="33"/>
      <c r="D898" s="33"/>
      <c r="E898" s="33"/>
      <c r="F898" s="33"/>
      <c r="G898" s="33"/>
      <c r="H898" s="33"/>
      <c r="I898" s="33"/>
      <c r="J898" s="33"/>
      <c r="K898" s="33"/>
      <c r="L898" s="33"/>
      <c r="M898" s="35"/>
      <c r="N898" s="35"/>
      <c r="O898" s="36"/>
      <c r="P898" s="37"/>
      <c r="Q898" s="38"/>
      <c r="R898" s="39"/>
      <c r="S898" s="40"/>
      <c r="T898" s="41"/>
      <c r="U898" s="42"/>
      <c r="V898" s="43"/>
      <c r="W898" s="33"/>
      <c r="X898" s="33"/>
      <c r="Y898" s="33"/>
      <c r="Z898" s="33"/>
    </row>
    <row r="899" customFormat="false" ht="15.75" hidden="false" customHeight="true" outlineLevel="0" collapsed="false">
      <c r="A899" s="33"/>
      <c r="B899" s="33"/>
      <c r="C899" s="33"/>
      <c r="D899" s="33"/>
      <c r="E899" s="33"/>
      <c r="F899" s="33"/>
      <c r="G899" s="33"/>
      <c r="H899" s="33"/>
      <c r="I899" s="33"/>
      <c r="J899" s="33"/>
      <c r="K899" s="33"/>
      <c r="L899" s="33"/>
      <c r="M899" s="35"/>
      <c r="N899" s="35"/>
      <c r="O899" s="36"/>
      <c r="P899" s="37"/>
      <c r="Q899" s="38"/>
      <c r="R899" s="39"/>
      <c r="S899" s="40"/>
      <c r="T899" s="41"/>
      <c r="U899" s="42"/>
      <c r="V899" s="43"/>
      <c r="W899" s="33"/>
      <c r="X899" s="33"/>
      <c r="Y899" s="33"/>
      <c r="Z899" s="33"/>
    </row>
    <row r="900" customFormat="false" ht="15.75" hidden="false" customHeight="true" outlineLevel="0" collapsed="false">
      <c r="A900" s="33"/>
      <c r="B900" s="33"/>
      <c r="C900" s="33"/>
      <c r="D900" s="33"/>
      <c r="E900" s="33"/>
      <c r="F900" s="33"/>
      <c r="G900" s="33"/>
      <c r="H900" s="33"/>
      <c r="I900" s="33"/>
      <c r="J900" s="33"/>
      <c r="K900" s="33"/>
      <c r="L900" s="33"/>
      <c r="M900" s="35"/>
      <c r="N900" s="35"/>
      <c r="O900" s="36"/>
      <c r="P900" s="37"/>
      <c r="Q900" s="38"/>
      <c r="R900" s="39"/>
      <c r="S900" s="40"/>
      <c r="T900" s="41"/>
      <c r="U900" s="42"/>
      <c r="V900" s="43"/>
      <c r="W900" s="33"/>
      <c r="X900" s="33"/>
      <c r="Y900" s="33"/>
      <c r="Z900" s="33"/>
    </row>
    <row r="901" customFormat="false" ht="15.75" hidden="false" customHeight="true" outlineLevel="0" collapsed="false">
      <c r="A901" s="33"/>
      <c r="B901" s="33"/>
      <c r="C901" s="33"/>
      <c r="D901" s="33"/>
      <c r="E901" s="33"/>
      <c r="F901" s="33"/>
      <c r="G901" s="33"/>
      <c r="H901" s="33"/>
      <c r="I901" s="33"/>
      <c r="J901" s="33"/>
      <c r="K901" s="33"/>
      <c r="L901" s="33"/>
      <c r="M901" s="35"/>
      <c r="N901" s="35"/>
      <c r="O901" s="36"/>
      <c r="P901" s="37"/>
      <c r="Q901" s="38"/>
      <c r="R901" s="39"/>
      <c r="S901" s="40"/>
      <c r="T901" s="41"/>
      <c r="U901" s="42"/>
      <c r="V901" s="43"/>
      <c r="W901" s="33"/>
      <c r="X901" s="33"/>
      <c r="Y901" s="33"/>
      <c r="Z901" s="33"/>
    </row>
    <row r="902" customFormat="false" ht="15.75" hidden="false" customHeight="true" outlineLevel="0" collapsed="false">
      <c r="A902" s="33"/>
      <c r="B902" s="33"/>
      <c r="C902" s="33"/>
      <c r="D902" s="33"/>
      <c r="E902" s="33"/>
      <c r="F902" s="33"/>
      <c r="G902" s="33"/>
      <c r="H902" s="33"/>
      <c r="I902" s="33"/>
      <c r="J902" s="33"/>
      <c r="K902" s="33"/>
      <c r="L902" s="33"/>
      <c r="M902" s="35"/>
      <c r="N902" s="35"/>
      <c r="O902" s="36"/>
      <c r="P902" s="37"/>
      <c r="Q902" s="38"/>
      <c r="R902" s="39"/>
      <c r="S902" s="40"/>
      <c r="T902" s="41"/>
      <c r="U902" s="42"/>
      <c r="V902" s="43"/>
      <c r="W902" s="33"/>
      <c r="X902" s="33"/>
      <c r="Y902" s="33"/>
      <c r="Z902" s="33"/>
    </row>
    <row r="903" customFormat="false" ht="15.75" hidden="false" customHeight="true" outlineLevel="0" collapsed="false">
      <c r="A903" s="33"/>
      <c r="B903" s="33"/>
      <c r="C903" s="33"/>
      <c r="D903" s="33"/>
      <c r="E903" s="33"/>
      <c r="F903" s="33"/>
      <c r="G903" s="33"/>
      <c r="H903" s="33"/>
      <c r="I903" s="33"/>
      <c r="J903" s="33"/>
      <c r="K903" s="33"/>
      <c r="L903" s="33"/>
      <c r="M903" s="35"/>
      <c r="N903" s="35"/>
      <c r="O903" s="36"/>
      <c r="P903" s="37"/>
      <c r="Q903" s="38"/>
      <c r="R903" s="39"/>
      <c r="S903" s="40"/>
      <c r="T903" s="41"/>
      <c r="U903" s="42"/>
      <c r="V903" s="43"/>
      <c r="W903" s="33"/>
      <c r="X903" s="33"/>
      <c r="Y903" s="33"/>
      <c r="Z903" s="33"/>
    </row>
    <row r="904" customFormat="false" ht="15.75" hidden="false" customHeight="true" outlineLevel="0" collapsed="false">
      <c r="A904" s="33"/>
      <c r="B904" s="33"/>
      <c r="C904" s="33"/>
      <c r="D904" s="33"/>
      <c r="E904" s="33"/>
      <c r="F904" s="33"/>
      <c r="G904" s="33"/>
      <c r="H904" s="33"/>
      <c r="I904" s="33"/>
      <c r="J904" s="33"/>
      <c r="K904" s="33"/>
      <c r="L904" s="33"/>
      <c r="M904" s="35"/>
      <c r="N904" s="35"/>
      <c r="O904" s="36"/>
      <c r="P904" s="37"/>
      <c r="Q904" s="38"/>
      <c r="R904" s="39"/>
      <c r="S904" s="40"/>
      <c r="T904" s="41"/>
      <c r="U904" s="42"/>
      <c r="V904" s="43"/>
      <c r="W904" s="33"/>
      <c r="X904" s="33"/>
      <c r="Y904" s="33"/>
      <c r="Z904" s="33"/>
    </row>
    <row r="905" customFormat="false" ht="15.75" hidden="false" customHeight="true" outlineLevel="0" collapsed="false">
      <c r="A905" s="33"/>
      <c r="B905" s="33"/>
      <c r="C905" s="33"/>
      <c r="D905" s="33"/>
      <c r="E905" s="33"/>
      <c r="F905" s="33"/>
      <c r="G905" s="33"/>
      <c r="H905" s="33"/>
      <c r="I905" s="33"/>
      <c r="J905" s="33"/>
      <c r="K905" s="33"/>
      <c r="L905" s="33"/>
      <c r="M905" s="35"/>
      <c r="N905" s="35"/>
      <c r="O905" s="36"/>
      <c r="P905" s="37"/>
      <c r="Q905" s="38"/>
      <c r="R905" s="39"/>
      <c r="S905" s="40"/>
      <c r="T905" s="41"/>
      <c r="U905" s="42"/>
      <c r="V905" s="43"/>
      <c r="W905" s="33"/>
      <c r="X905" s="33"/>
      <c r="Y905" s="33"/>
      <c r="Z905" s="33"/>
    </row>
    <row r="906" customFormat="false" ht="15.75" hidden="false" customHeight="true" outlineLevel="0" collapsed="false">
      <c r="A906" s="33"/>
      <c r="B906" s="33"/>
      <c r="C906" s="33"/>
      <c r="D906" s="33"/>
      <c r="E906" s="33"/>
      <c r="F906" s="33"/>
      <c r="G906" s="33"/>
      <c r="H906" s="33"/>
      <c r="I906" s="33"/>
      <c r="J906" s="33"/>
      <c r="K906" s="33"/>
      <c r="L906" s="33"/>
      <c r="M906" s="35"/>
      <c r="N906" s="35"/>
      <c r="O906" s="36"/>
      <c r="P906" s="37"/>
      <c r="Q906" s="38"/>
      <c r="R906" s="39"/>
      <c r="S906" s="40"/>
      <c r="T906" s="41"/>
      <c r="U906" s="42"/>
      <c r="V906" s="43"/>
      <c r="W906" s="33"/>
      <c r="X906" s="33"/>
      <c r="Y906" s="33"/>
      <c r="Z906" s="33"/>
    </row>
    <row r="907" customFormat="false" ht="15.75" hidden="false" customHeight="true" outlineLevel="0" collapsed="false">
      <c r="A907" s="33"/>
      <c r="B907" s="33"/>
      <c r="C907" s="33"/>
      <c r="D907" s="33"/>
      <c r="E907" s="33"/>
      <c r="F907" s="33"/>
      <c r="G907" s="33"/>
      <c r="H907" s="33"/>
      <c r="I907" s="33"/>
      <c r="J907" s="33"/>
      <c r="K907" s="33"/>
      <c r="L907" s="33"/>
      <c r="M907" s="35"/>
      <c r="N907" s="35"/>
      <c r="O907" s="36"/>
      <c r="P907" s="37"/>
      <c r="Q907" s="38"/>
      <c r="R907" s="39"/>
      <c r="S907" s="40"/>
      <c r="T907" s="41"/>
      <c r="U907" s="42"/>
      <c r="V907" s="43"/>
      <c r="W907" s="33"/>
      <c r="X907" s="33"/>
      <c r="Y907" s="33"/>
      <c r="Z907" s="33"/>
    </row>
    <row r="908" customFormat="false" ht="15.75" hidden="false" customHeight="true" outlineLevel="0" collapsed="false">
      <c r="A908" s="33"/>
      <c r="B908" s="33"/>
      <c r="C908" s="33"/>
      <c r="D908" s="33"/>
      <c r="E908" s="33"/>
      <c r="F908" s="33"/>
      <c r="G908" s="33"/>
      <c r="H908" s="33"/>
      <c r="I908" s="33"/>
      <c r="J908" s="33"/>
      <c r="K908" s="33"/>
      <c r="L908" s="33"/>
      <c r="M908" s="35"/>
      <c r="N908" s="35"/>
      <c r="O908" s="36"/>
      <c r="P908" s="37"/>
      <c r="Q908" s="38"/>
      <c r="R908" s="39"/>
      <c r="S908" s="40"/>
      <c r="T908" s="41"/>
      <c r="U908" s="42"/>
      <c r="V908" s="43"/>
      <c r="W908" s="33"/>
      <c r="X908" s="33"/>
      <c r="Y908" s="33"/>
      <c r="Z908" s="33"/>
    </row>
    <row r="909" customFormat="false" ht="15.75" hidden="false" customHeight="true" outlineLevel="0" collapsed="false">
      <c r="A909" s="33"/>
      <c r="B909" s="33"/>
      <c r="C909" s="33"/>
      <c r="D909" s="33"/>
      <c r="E909" s="33"/>
      <c r="F909" s="33"/>
      <c r="G909" s="33"/>
      <c r="H909" s="33"/>
      <c r="I909" s="33"/>
      <c r="J909" s="33"/>
      <c r="K909" s="33"/>
      <c r="L909" s="33"/>
      <c r="M909" s="35"/>
      <c r="N909" s="35"/>
      <c r="O909" s="36"/>
      <c r="P909" s="37"/>
      <c r="Q909" s="38"/>
      <c r="R909" s="39"/>
      <c r="S909" s="40"/>
      <c r="T909" s="41"/>
      <c r="U909" s="42"/>
      <c r="V909" s="43"/>
      <c r="W909" s="33"/>
      <c r="X909" s="33"/>
      <c r="Y909" s="33"/>
      <c r="Z909" s="33"/>
    </row>
    <row r="910" customFormat="false" ht="15.75" hidden="false" customHeight="true" outlineLevel="0" collapsed="false">
      <c r="A910" s="33"/>
      <c r="B910" s="33"/>
      <c r="C910" s="33"/>
      <c r="D910" s="33"/>
      <c r="E910" s="33"/>
      <c r="F910" s="33"/>
      <c r="G910" s="33"/>
      <c r="H910" s="33"/>
      <c r="I910" s="33"/>
      <c r="J910" s="33"/>
      <c r="K910" s="33"/>
      <c r="L910" s="33"/>
      <c r="M910" s="35"/>
      <c r="N910" s="35"/>
      <c r="O910" s="36"/>
      <c r="P910" s="37"/>
      <c r="Q910" s="38"/>
      <c r="R910" s="39"/>
      <c r="S910" s="40"/>
      <c r="T910" s="41"/>
      <c r="U910" s="42"/>
      <c r="V910" s="43"/>
      <c r="W910" s="33"/>
      <c r="X910" s="33"/>
      <c r="Y910" s="33"/>
      <c r="Z910" s="33"/>
    </row>
    <row r="911" customFormat="false" ht="15.75" hidden="false" customHeight="true" outlineLevel="0" collapsed="false">
      <c r="A911" s="33"/>
      <c r="B911" s="33"/>
      <c r="C911" s="33"/>
      <c r="D911" s="33"/>
      <c r="E911" s="33"/>
      <c r="F911" s="33"/>
      <c r="G911" s="33"/>
      <c r="H911" s="33"/>
      <c r="I911" s="33"/>
      <c r="J911" s="33"/>
      <c r="K911" s="33"/>
      <c r="L911" s="33"/>
      <c r="M911" s="35"/>
      <c r="N911" s="35"/>
      <c r="O911" s="36"/>
      <c r="P911" s="37"/>
      <c r="Q911" s="38"/>
      <c r="R911" s="39"/>
      <c r="S911" s="40"/>
      <c r="T911" s="41"/>
      <c r="U911" s="42"/>
      <c r="V911" s="43"/>
      <c r="W911" s="33"/>
      <c r="X911" s="33"/>
      <c r="Y911" s="33"/>
      <c r="Z911" s="33"/>
    </row>
    <row r="912" customFormat="false" ht="15.75" hidden="false" customHeight="true" outlineLevel="0" collapsed="false">
      <c r="A912" s="33"/>
      <c r="B912" s="33"/>
      <c r="C912" s="33"/>
      <c r="D912" s="33"/>
      <c r="E912" s="33"/>
      <c r="F912" s="33"/>
      <c r="G912" s="33"/>
      <c r="H912" s="33"/>
      <c r="I912" s="33"/>
      <c r="J912" s="33"/>
      <c r="K912" s="33"/>
      <c r="L912" s="33"/>
      <c r="M912" s="35"/>
      <c r="N912" s="35"/>
      <c r="O912" s="36"/>
      <c r="P912" s="37"/>
      <c r="Q912" s="38"/>
      <c r="R912" s="39"/>
      <c r="S912" s="40"/>
      <c r="T912" s="41"/>
      <c r="U912" s="42"/>
      <c r="V912" s="43"/>
      <c r="W912" s="33"/>
      <c r="X912" s="33"/>
      <c r="Y912" s="33"/>
      <c r="Z912" s="33"/>
    </row>
    <row r="913" customFormat="false" ht="15.75" hidden="false" customHeight="true" outlineLevel="0" collapsed="false">
      <c r="A913" s="33"/>
      <c r="B913" s="33"/>
      <c r="C913" s="33"/>
      <c r="D913" s="33"/>
      <c r="E913" s="33"/>
      <c r="F913" s="33"/>
      <c r="G913" s="33"/>
      <c r="H913" s="33"/>
      <c r="I913" s="33"/>
      <c r="J913" s="33"/>
      <c r="K913" s="33"/>
      <c r="L913" s="33"/>
      <c r="M913" s="35"/>
      <c r="N913" s="35"/>
      <c r="O913" s="36"/>
      <c r="P913" s="37"/>
      <c r="Q913" s="38"/>
      <c r="R913" s="39"/>
      <c r="S913" s="40"/>
      <c r="T913" s="41"/>
      <c r="U913" s="42"/>
      <c r="V913" s="43"/>
      <c r="W913" s="33"/>
      <c r="X913" s="33"/>
      <c r="Y913" s="33"/>
      <c r="Z913" s="33"/>
    </row>
    <row r="914" customFormat="false" ht="15.75" hidden="false" customHeight="true" outlineLevel="0" collapsed="false">
      <c r="A914" s="33"/>
      <c r="B914" s="33"/>
      <c r="C914" s="33"/>
      <c r="D914" s="33"/>
      <c r="E914" s="33"/>
      <c r="F914" s="33"/>
      <c r="G914" s="33"/>
      <c r="H914" s="33"/>
      <c r="I914" s="33"/>
      <c r="J914" s="33"/>
      <c r="K914" s="33"/>
      <c r="L914" s="33"/>
      <c r="M914" s="35"/>
      <c r="N914" s="35"/>
      <c r="O914" s="36"/>
      <c r="P914" s="37"/>
      <c r="Q914" s="38"/>
      <c r="R914" s="39"/>
      <c r="S914" s="40"/>
      <c r="T914" s="41"/>
      <c r="U914" s="42"/>
      <c r="V914" s="43"/>
      <c r="W914" s="33"/>
      <c r="X914" s="33"/>
      <c r="Y914" s="33"/>
      <c r="Z914" s="33"/>
    </row>
    <row r="915" customFormat="false" ht="15.75" hidden="false" customHeight="true" outlineLevel="0" collapsed="false">
      <c r="A915" s="33"/>
      <c r="B915" s="33"/>
      <c r="C915" s="33"/>
      <c r="D915" s="33"/>
      <c r="E915" s="33"/>
      <c r="F915" s="33"/>
      <c r="G915" s="33"/>
      <c r="H915" s="33"/>
      <c r="I915" s="33"/>
      <c r="J915" s="33"/>
      <c r="K915" s="33"/>
      <c r="L915" s="33"/>
      <c r="M915" s="35"/>
      <c r="N915" s="35"/>
      <c r="O915" s="36"/>
      <c r="P915" s="37"/>
      <c r="Q915" s="38"/>
      <c r="R915" s="39"/>
      <c r="S915" s="40"/>
      <c r="T915" s="41"/>
      <c r="U915" s="42"/>
      <c r="V915" s="43"/>
      <c r="W915" s="33"/>
      <c r="X915" s="33"/>
      <c r="Y915" s="33"/>
      <c r="Z915" s="33"/>
    </row>
    <row r="916" customFormat="false" ht="15.75" hidden="false" customHeight="true" outlineLevel="0" collapsed="false">
      <c r="A916" s="33"/>
      <c r="B916" s="33"/>
      <c r="C916" s="33"/>
      <c r="D916" s="33"/>
      <c r="E916" s="33"/>
      <c r="F916" s="33"/>
      <c r="G916" s="33"/>
      <c r="H916" s="33"/>
      <c r="I916" s="33"/>
      <c r="J916" s="33"/>
      <c r="K916" s="33"/>
      <c r="L916" s="33"/>
      <c r="M916" s="35"/>
      <c r="N916" s="35"/>
      <c r="O916" s="36"/>
      <c r="P916" s="37"/>
      <c r="Q916" s="38"/>
      <c r="R916" s="39"/>
      <c r="S916" s="40"/>
      <c r="T916" s="41"/>
      <c r="U916" s="42"/>
      <c r="V916" s="43"/>
      <c r="W916" s="33"/>
      <c r="X916" s="33"/>
      <c r="Y916" s="33"/>
      <c r="Z916" s="33"/>
    </row>
    <row r="917" customFormat="false" ht="15.75" hidden="false" customHeight="true" outlineLevel="0" collapsed="false">
      <c r="A917" s="33"/>
      <c r="B917" s="33"/>
      <c r="C917" s="33"/>
      <c r="D917" s="33"/>
      <c r="E917" s="33"/>
      <c r="F917" s="33"/>
      <c r="G917" s="33"/>
      <c r="H917" s="33"/>
      <c r="I917" s="33"/>
      <c r="J917" s="33"/>
      <c r="K917" s="33"/>
      <c r="L917" s="33"/>
      <c r="M917" s="35"/>
      <c r="N917" s="35"/>
      <c r="O917" s="36"/>
      <c r="P917" s="37"/>
      <c r="Q917" s="38"/>
      <c r="R917" s="39"/>
      <c r="S917" s="40"/>
      <c r="T917" s="41"/>
      <c r="U917" s="42"/>
      <c r="V917" s="43"/>
      <c r="W917" s="33"/>
      <c r="X917" s="33"/>
      <c r="Y917" s="33"/>
      <c r="Z917" s="33"/>
    </row>
    <row r="918" customFormat="false" ht="15.75" hidden="false" customHeight="true" outlineLevel="0" collapsed="false">
      <c r="A918" s="33"/>
      <c r="B918" s="33"/>
      <c r="C918" s="33"/>
      <c r="D918" s="33"/>
      <c r="E918" s="33"/>
      <c r="F918" s="33"/>
      <c r="G918" s="33"/>
      <c r="H918" s="33"/>
      <c r="I918" s="33"/>
      <c r="J918" s="33"/>
      <c r="K918" s="33"/>
      <c r="L918" s="33"/>
      <c r="M918" s="35"/>
      <c r="N918" s="35"/>
      <c r="O918" s="36"/>
      <c r="P918" s="37"/>
      <c r="Q918" s="38"/>
      <c r="R918" s="39"/>
      <c r="S918" s="40"/>
      <c r="T918" s="41"/>
      <c r="U918" s="42"/>
      <c r="V918" s="43"/>
      <c r="W918" s="33"/>
      <c r="X918" s="33"/>
      <c r="Y918" s="33"/>
      <c r="Z918" s="33"/>
    </row>
    <row r="919" customFormat="false" ht="15.75" hidden="false" customHeight="true" outlineLevel="0" collapsed="false">
      <c r="A919" s="33"/>
      <c r="B919" s="33"/>
      <c r="C919" s="33"/>
      <c r="D919" s="33"/>
      <c r="E919" s="33"/>
      <c r="F919" s="33"/>
      <c r="G919" s="33"/>
      <c r="H919" s="33"/>
      <c r="I919" s="33"/>
      <c r="J919" s="33"/>
      <c r="K919" s="33"/>
      <c r="L919" s="33"/>
      <c r="M919" s="35"/>
      <c r="N919" s="35"/>
      <c r="O919" s="36"/>
      <c r="P919" s="37"/>
      <c r="Q919" s="38"/>
      <c r="R919" s="39"/>
      <c r="S919" s="40"/>
      <c r="T919" s="41"/>
      <c r="U919" s="42"/>
      <c r="V919" s="43"/>
      <c r="W919" s="33"/>
      <c r="X919" s="33"/>
      <c r="Y919" s="33"/>
      <c r="Z919" s="33"/>
    </row>
    <row r="920" customFormat="false" ht="15.75" hidden="false" customHeight="true" outlineLevel="0" collapsed="false">
      <c r="A920" s="33"/>
      <c r="B920" s="33"/>
      <c r="C920" s="33"/>
      <c r="D920" s="33"/>
      <c r="E920" s="33"/>
      <c r="F920" s="33"/>
      <c r="G920" s="33"/>
      <c r="H920" s="33"/>
      <c r="I920" s="33"/>
      <c r="J920" s="33"/>
      <c r="K920" s="33"/>
      <c r="L920" s="33"/>
      <c r="M920" s="35"/>
      <c r="N920" s="35"/>
      <c r="O920" s="36"/>
      <c r="P920" s="37"/>
      <c r="Q920" s="38"/>
      <c r="R920" s="39"/>
      <c r="S920" s="40"/>
      <c r="T920" s="41"/>
      <c r="U920" s="42"/>
      <c r="V920" s="43"/>
      <c r="W920" s="33"/>
      <c r="X920" s="33"/>
      <c r="Y920" s="33"/>
      <c r="Z920" s="33"/>
    </row>
    <row r="921" customFormat="false" ht="15.75" hidden="false" customHeight="true" outlineLevel="0" collapsed="false">
      <c r="A921" s="33"/>
      <c r="B921" s="33"/>
      <c r="C921" s="33"/>
      <c r="D921" s="33"/>
      <c r="E921" s="33"/>
      <c r="F921" s="33"/>
      <c r="G921" s="33"/>
      <c r="H921" s="33"/>
      <c r="I921" s="33"/>
      <c r="J921" s="33"/>
      <c r="K921" s="33"/>
      <c r="L921" s="33"/>
      <c r="M921" s="35"/>
      <c r="N921" s="35"/>
      <c r="O921" s="36"/>
      <c r="P921" s="37"/>
      <c r="Q921" s="38"/>
      <c r="R921" s="39"/>
      <c r="S921" s="40"/>
      <c r="T921" s="41"/>
      <c r="U921" s="42"/>
      <c r="V921" s="43"/>
      <c r="W921" s="33"/>
      <c r="X921" s="33"/>
      <c r="Y921" s="33"/>
      <c r="Z921" s="33"/>
    </row>
    <row r="922" customFormat="false" ht="15.75" hidden="false" customHeight="true" outlineLevel="0" collapsed="false">
      <c r="A922" s="33"/>
      <c r="B922" s="33"/>
      <c r="C922" s="33"/>
      <c r="D922" s="33"/>
      <c r="E922" s="33"/>
      <c r="F922" s="33"/>
      <c r="G922" s="33"/>
      <c r="H922" s="33"/>
      <c r="I922" s="33"/>
      <c r="J922" s="33"/>
      <c r="K922" s="33"/>
      <c r="L922" s="33"/>
      <c r="M922" s="35"/>
      <c r="N922" s="35"/>
      <c r="O922" s="36"/>
      <c r="P922" s="37"/>
      <c r="Q922" s="38"/>
      <c r="R922" s="39"/>
      <c r="S922" s="40"/>
      <c r="T922" s="41"/>
      <c r="U922" s="42"/>
      <c r="V922" s="43"/>
      <c r="W922" s="33"/>
      <c r="X922" s="33"/>
      <c r="Y922" s="33"/>
      <c r="Z922" s="33"/>
    </row>
    <row r="923" customFormat="false" ht="15.75" hidden="false" customHeight="true" outlineLevel="0" collapsed="false">
      <c r="A923" s="33"/>
      <c r="B923" s="33"/>
      <c r="C923" s="33"/>
      <c r="D923" s="33"/>
      <c r="E923" s="33"/>
      <c r="F923" s="33"/>
      <c r="G923" s="33"/>
      <c r="H923" s="33"/>
      <c r="I923" s="33"/>
      <c r="J923" s="33"/>
      <c r="K923" s="33"/>
      <c r="L923" s="33"/>
      <c r="M923" s="35"/>
      <c r="N923" s="35"/>
      <c r="O923" s="36"/>
      <c r="P923" s="37"/>
      <c r="Q923" s="38"/>
      <c r="R923" s="39"/>
      <c r="S923" s="40"/>
      <c r="T923" s="41"/>
      <c r="U923" s="42"/>
      <c r="V923" s="43"/>
      <c r="W923" s="33"/>
      <c r="X923" s="33"/>
      <c r="Y923" s="33"/>
      <c r="Z923" s="33"/>
    </row>
    <row r="924" customFormat="false" ht="15.75" hidden="false" customHeight="true" outlineLevel="0" collapsed="false">
      <c r="A924" s="33"/>
      <c r="B924" s="33"/>
      <c r="C924" s="33"/>
      <c r="D924" s="33"/>
      <c r="E924" s="33"/>
      <c r="F924" s="33"/>
      <c r="G924" s="33"/>
      <c r="H924" s="33"/>
      <c r="I924" s="33"/>
      <c r="J924" s="33"/>
      <c r="K924" s="33"/>
      <c r="L924" s="33"/>
      <c r="M924" s="35"/>
      <c r="N924" s="35"/>
      <c r="O924" s="36"/>
      <c r="P924" s="37"/>
      <c r="Q924" s="38"/>
      <c r="R924" s="39"/>
      <c r="S924" s="40"/>
      <c r="T924" s="41"/>
      <c r="U924" s="42"/>
      <c r="V924" s="43"/>
      <c r="W924" s="33"/>
      <c r="X924" s="33"/>
      <c r="Y924" s="33"/>
      <c r="Z924" s="33"/>
    </row>
    <row r="925" customFormat="false" ht="15.75" hidden="false" customHeight="true" outlineLevel="0" collapsed="false">
      <c r="A925" s="33"/>
      <c r="B925" s="33"/>
      <c r="C925" s="33"/>
      <c r="D925" s="33"/>
      <c r="E925" s="33"/>
      <c r="F925" s="33"/>
      <c r="G925" s="33"/>
      <c r="H925" s="33"/>
      <c r="I925" s="33"/>
      <c r="J925" s="33"/>
      <c r="K925" s="33"/>
      <c r="L925" s="33"/>
      <c r="M925" s="35"/>
      <c r="N925" s="35"/>
      <c r="O925" s="36"/>
      <c r="P925" s="37"/>
      <c r="Q925" s="38"/>
      <c r="R925" s="39"/>
      <c r="S925" s="40"/>
      <c r="T925" s="41"/>
      <c r="U925" s="42"/>
      <c r="V925" s="43"/>
      <c r="W925" s="33"/>
      <c r="X925" s="33"/>
      <c r="Y925" s="33"/>
      <c r="Z925" s="33"/>
    </row>
    <row r="926" customFormat="false" ht="15.75" hidden="false" customHeight="true" outlineLevel="0" collapsed="false">
      <c r="A926" s="33"/>
      <c r="B926" s="33"/>
      <c r="C926" s="33"/>
      <c r="D926" s="33"/>
      <c r="E926" s="33"/>
      <c r="F926" s="33"/>
      <c r="G926" s="33"/>
      <c r="H926" s="33"/>
      <c r="I926" s="33"/>
      <c r="J926" s="33"/>
      <c r="K926" s="33"/>
      <c r="L926" s="33"/>
      <c r="M926" s="35"/>
      <c r="N926" s="35"/>
      <c r="O926" s="36"/>
      <c r="P926" s="37"/>
      <c r="Q926" s="38"/>
      <c r="R926" s="39"/>
      <c r="S926" s="40"/>
      <c r="T926" s="41"/>
      <c r="U926" s="42"/>
      <c r="V926" s="43"/>
      <c r="W926" s="33"/>
      <c r="X926" s="33"/>
      <c r="Y926" s="33"/>
      <c r="Z926" s="33"/>
    </row>
    <row r="927" customFormat="false" ht="15.75" hidden="false" customHeight="true" outlineLevel="0" collapsed="false">
      <c r="A927" s="33"/>
      <c r="B927" s="33"/>
      <c r="C927" s="33"/>
      <c r="D927" s="33"/>
      <c r="E927" s="33"/>
      <c r="F927" s="33"/>
      <c r="G927" s="33"/>
      <c r="H927" s="33"/>
      <c r="I927" s="33"/>
      <c r="J927" s="33"/>
      <c r="K927" s="33"/>
      <c r="L927" s="33"/>
      <c r="M927" s="35"/>
      <c r="N927" s="35"/>
      <c r="O927" s="36"/>
      <c r="P927" s="37"/>
      <c r="Q927" s="38"/>
      <c r="R927" s="39"/>
      <c r="S927" s="40"/>
      <c r="T927" s="41"/>
      <c r="U927" s="42"/>
      <c r="V927" s="43"/>
      <c r="W927" s="33"/>
      <c r="X927" s="33"/>
      <c r="Y927" s="33"/>
      <c r="Z927" s="33"/>
    </row>
    <row r="928" customFormat="false" ht="15.75" hidden="false" customHeight="true" outlineLevel="0" collapsed="false">
      <c r="A928" s="33"/>
      <c r="B928" s="33"/>
      <c r="C928" s="33"/>
      <c r="D928" s="33"/>
      <c r="E928" s="33"/>
      <c r="F928" s="33"/>
      <c r="G928" s="33"/>
      <c r="H928" s="33"/>
      <c r="I928" s="33"/>
      <c r="J928" s="33"/>
      <c r="K928" s="33"/>
      <c r="L928" s="33"/>
      <c r="M928" s="35"/>
      <c r="N928" s="35"/>
      <c r="O928" s="36"/>
      <c r="P928" s="37"/>
      <c r="Q928" s="38"/>
      <c r="R928" s="39"/>
      <c r="S928" s="40"/>
      <c r="T928" s="41"/>
      <c r="U928" s="42"/>
      <c r="V928" s="43"/>
      <c r="W928" s="33"/>
      <c r="X928" s="33"/>
      <c r="Y928" s="33"/>
      <c r="Z928" s="33"/>
    </row>
    <row r="929" customFormat="false" ht="15.75" hidden="false" customHeight="true" outlineLevel="0" collapsed="false">
      <c r="A929" s="33"/>
      <c r="B929" s="33"/>
      <c r="C929" s="33"/>
      <c r="D929" s="33"/>
      <c r="E929" s="33"/>
      <c r="F929" s="33"/>
      <c r="G929" s="33"/>
      <c r="H929" s="33"/>
      <c r="I929" s="33"/>
      <c r="J929" s="33"/>
      <c r="K929" s="33"/>
      <c r="L929" s="33"/>
      <c r="M929" s="35"/>
      <c r="N929" s="35"/>
      <c r="O929" s="36"/>
      <c r="P929" s="37"/>
      <c r="Q929" s="38"/>
      <c r="R929" s="39"/>
      <c r="S929" s="40"/>
      <c r="T929" s="41"/>
      <c r="U929" s="42"/>
      <c r="V929" s="43"/>
      <c r="W929" s="33"/>
      <c r="X929" s="33"/>
      <c r="Y929" s="33"/>
      <c r="Z929" s="33"/>
    </row>
    <row r="930" customFormat="false" ht="15.75" hidden="false" customHeight="true" outlineLevel="0" collapsed="false">
      <c r="A930" s="33"/>
      <c r="B930" s="33"/>
      <c r="C930" s="33"/>
      <c r="D930" s="33"/>
      <c r="E930" s="33"/>
      <c r="F930" s="33"/>
      <c r="G930" s="33"/>
      <c r="H930" s="33"/>
      <c r="I930" s="33"/>
      <c r="J930" s="33"/>
      <c r="K930" s="33"/>
      <c r="L930" s="33"/>
      <c r="M930" s="35"/>
      <c r="N930" s="35"/>
      <c r="O930" s="36"/>
      <c r="P930" s="37"/>
      <c r="Q930" s="38"/>
      <c r="R930" s="39"/>
      <c r="S930" s="40"/>
      <c r="T930" s="41"/>
      <c r="U930" s="42"/>
      <c r="V930" s="43"/>
      <c r="W930" s="33"/>
      <c r="X930" s="33"/>
      <c r="Y930" s="33"/>
      <c r="Z930" s="33"/>
    </row>
    <row r="931" customFormat="false" ht="15.75" hidden="false" customHeight="true" outlineLevel="0" collapsed="false">
      <c r="A931" s="33"/>
      <c r="B931" s="33"/>
      <c r="C931" s="33"/>
      <c r="D931" s="33"/>
      <c r="E931" s="33"/>
      <c r="F931" s="33"/>
      <c r="G931" s="33"/>
      <c r="H931" s="33"/>
      <c r="I931" s="33"/>
      <c r="J931" s="33"/>
      <c r="K931" s="33"/>
      <c r="L931" s="33"/>
      <c r="M931" s="35"/>
      <c r="N931" s="35"/>
      <c r="O931" s="36"/>
      <c r="P931" s="37"/>
      <c r="Q931" s="38"/>
      <c r="R931" s="39"/>
      <c r="S931" s="40"/>
      <c r="T931" s="41"/>
      <c r="U931" s="42"/>
      <c r="V931" s="43"/>
      <c r="W931" s="33"/>
      <c r="X931" s="33"/>
      <c r="Y931" s="33"/>
      <c r="Z931" s="33"/>
    </row>
    <row r="932" customFormat="false" ht="15.75" hidden="false" customHeight="true" outlineLevel="0" collapsed="false">
      <c r="A932" s="33"/>
      <c r="B932" s="33"/>
      <c r="C932" s="33"/>
      <c r="D932" s="33"/>
      <c r="E932" s="33"/>
      <c r="F932" s="33"/>
      <c r="G932" s="33"/>
      <c r="H932" s="33"/>
      <c r="I932" s="33"/>
      <c r="J932" s="33"/>
      <c r="K932" s="33"/>
      <c r="L932" s="33"/>
      <c r="M932" s="35"/>
      <c r="N932" s="35"/>
      <c r="O932" s="36"/>
      <c r="P932" s="37"/>
      <c r="Q932" s="38"/>
      <c r="R932" s="39"/>
      <c r="S932" s="40"/>
      <c r="T932" s="41"/>
      <c r="U932" s="42"/>
      <c r="V932" s="43"/>
      <c r="W932" s="33"/>
      <c r="X932" s="33"/>
      <c r="Y932" s="33"/>
      <c r="Z932" s="33"/>
    </row>
    <row r="933" customFormat="false" ht="15.75" hidden="false" customHeight="true" outlineLevel="0" collapsed="false">
      <c r="A933" s="33"/>
      <c r="B933" s="33"/>
      <c r="C933" s="33"/>
      <c r="D933" s="33"/>
      <c r="E933" s="33"/>
      <c r="F933" s="33"/>
      <c r="G933" s="33"/>
      <c r="H933" s="33"/>
      <c r="I933" s="33"/>
      <c r="J933" s="33"/>
      <c r="K933" s="33"/>
      <c r="L933" s="33"/>
      <c r="M933" s="35"/>
      <c r="N933" s="35"/>
      <c r="O933" s="36"/>
      <c r="P933" s="37"/>
      <c r="Q933" s="38"/>
      <c r="R933" s="39"/>
      <c r="S933" s="40"/>
      <c r="T933" s="41"/>
      <c r="U933" s="42"/>
      <c r="V933" s="43"/>
      <c r="W933" s="33"/>
      <c r="X933" s="33"/>
      <c r="Y933" s="33"/>
      <c r="Z933" s="33"/>
    </row>
    <row r="934" customFormat="false" ht="15.75" hidden="false" customHeight="true" outlineLevel="0" collapsed="false">
      <c r="A934" s="33"/>
      <c r="B934" s="33"/>
      <c r="C934" s="33"/>
      <c r="D934" s="33"/>
      <c r="E934" s="33"/>
      <c r="F934" s="33"/>
      <c r="G934" s="33"/>
      <c r="H934" s="33"/>
      <c r="I934" s="33"/>
      <c r="J934" s="33"/>
      <c r="K934" s="33"/>
      <c r="L934" s="33"/>
      <c r="M934" s="35"/>
      <c r="N934" s="35"/>
      <c r="O934" s="36"/>
      <c r="P934" s="37"/>
      <c r="Q934" s="38"/>
      <c r="R934" s="39"/>
      <c r="S934" s="40"/>
      <c r="T934" s="41"/>
      <c r="U934" s="42"/>
      <c r="V934" s="43"/>
      <c r="W934" s="33"/>
      <c r="X934" s="33"/>
      <c r="Y934" s="33"/>
      <c r="Z934" s="33"/>
    </row>
    <row r="935" customFormat="false" ht="15.75" hidden="false" customHeight="true" outlineLevel="0" collapsed="false">
      <c r="A935" s="33"/>
      <c r="B935" s="33"/>
      <c r="C935" s="33"/>
      <c r="D935" s="33"/>
      <c r="E935" s="33"/>
      <c r="F935" s="33"/>
      <c r="G935" s="33"/>
      <c r="H935" s="33"/>
      <c r="I935" s="33"/>
      <c r="J935" s="33"/>
      <c r="K935" s="33"/>
      <c r="L935" s="33"/>
      <c r="M935" s="35"/>
      <c r="N935" s="35"/>
      <c r="O935" s="36"/>
      <c r="P935" s="37"/>
      <c r="Q935" s="38"/>
      <c r="R935" s="39"/>
      <c r="S935" s="40"/>
      <c r="T935" s="41"/>
      <c r="U935" s="42"/>
      <c r="V935" s="43"/>
      <c r="W935" s="33"/>
      <c r="X935" s="33"/>
      <c r="Y935" s="33"/>
      <c r="Z935" s="33"/>
    </row>
    <row r="936" customFormat="false" ht="15.75" hidden="false" customHeight="true" outlineLevel="0" collapsed="false">
      <c r="A936" s="33"/>
      <c r="B936" s="33"/>
      <c r="C936" s="33"/>
      <c r="D936" s="33"/>
      <c r="E936" s="33"/>
      <c r="F936" s="33"/>
      <c r="G936" s="33"/>
      <c r="H936" s="33"/>
      <c r="I936" s="33"/>
      <c r="J936" s="33"/>
      <c r="K936" s="33"/>
      <c r="L936" s="33"/>
      <c r="M936" s="35"/>
      <c r="N936" s="35"/>
      <c r="O936" s="36"/>
      <c r="P936" s="37"/>
      <c r="Q936" s="38"/>
      <c r="R936" s="39"/>
      <c r="S936" s="40"/>
      <c r="T936" s="41"/>
      <c r="U936" s="42"/>
      <c r="V936" s="43"/>
      <c r="W936" s="33"/>
      <c r="X936" s="33"/>
      <c r="Y936" s="33"/>
      <c r="Z936" s="33"/>
    </row>
    <row r="937" customFormat="false" ht="15.75" hidden="false" customHeight="true" outlineLevel="0" collapsed="false">
      <c r="A937" s="33"/>
      <c r="B937" s="33"/>
      <c r="C937" s="33"/>
      <c r="D937" s="33"/>
      <c r="E937" s="33"/>
      <c r="F937" s="33"/>
      <c r="G937" s="33"/>
      <c r="H937" s="33"/>
      <c r="I937" s="33"/>
      <c r="J937" s="33"/>
      <c r="K937" s="33"/>
      <c r="L937" s="33"/>
      <c r="M937" s="35"/>
      <c r="N937" s="35"/>
      <c r="O937" s="36"/>
      <c r="P937" s="37"/>
      <c r="Q937" s="38"/>
      <c r="R937" s="39"/>
      <c r="S937" s="40"/>
      <c r="T937" s="41"/>
      <c r="U937" s="42"/>
      <c r="V937" s="43"/>
      <c r="W937" s="33"/>
      <c r="X937" s="33"/>
      <c r="Y937" s="33"/>
      <c r="Z937" s="33"/>
    </row>
    <row r="938" customFormat="false" ht="15.75" hidden="false" customHeight="true" outlineLevel="0" collapsed="false">
      <c r="A938" s="33"/>
      <c r="B938" s="33"/>
      <c r="C938" s="33"/>
      <c r="D938" s="33"/>
      <c r="E938" s="33"/>
      <c r="F938" s="33"/>
      <c r="G938" s="33"/>
      <c r="H938" s="33"/>
      <c r="I938" s="33"/>
      <c r="J938" s="33"/>
      <c r="K938" s="33"/>
      <c r="L938" s="33"/>
      <c r="M938" s="35"/>
      <c r="N938" s="35"/>
      <c r="O938" s="36"/>
      <c r="P938" s="37"/>
      <c r="Q938" s="38"/>
      <c r="R938" s="39"/>
      <c r="S938" s="40"/>
      <c r="T938" s="41"/>
      <c r="U938" s="42"/>
      <c r="V938" s="43"/>
      <c r="W938" s="33"/>
      <c r="X938" s="33"/>
      <c r="Y938" s="33"/>
      <c r="Z938" s="33"/>
    </row>
    <row r="939" customFormat="false" ht="15.75" hidden="false" customHeight="true" outlineLevel="0" collapsed="false">
      <c r="A939" s="33"/>
      <c r="B939" s="33"/>
      <c r="C939" s="33"/>
      <c r="D939" s="33"/>
      <c r="E939" s="33"/>
      <c r="F939" s="33"/>
      <c r="G939" s="33"/>
      <c r="H939" s="33"/>
      <c r="I939" s="33"/>
      <c r="J939" s="33"/>
      <c r="K939" s="33"/>
      <c r="L939" s="33"/>
      <c r="M939" s="35"/>
      <c r="N939" s="35"/>
      <c r="O939" s="36"/>
      <c r="P939" s="37"/>
      <c r="Q939" s="38"/>
      <c r="R939" s="39"/>
      <c r="S939" s="40"/>
      <c r="T939" s="41"/>
      <c r="U939" s="42"/>
      <c r="V939" s="43"/>
      <c r="W939" s="33"/>
      <c r="X939" s="33"/>
      <c r="Y939" s="33"/>
      <c r="Z939" s="33"/>
    </row>
    <row r="940" customFormat="false" ht="15.75" hidden="false" customHeight="true" outlineLevel="0" collapsed="false">
      <c r="A940" s="33"/>
      <c r="B940" s="33"/>
      <c r="C940" s="33"/>
      <c r="D940" s="33"/>
      <c r="E940" s="33"/>
      <c r="F940" s="33"/>
      <c r="G940" s="33"/>
      <c r="H940" s="33"/>
      <c r="I940" s="33"/>
      <c r="J940" s="33"/>
      <c r="K940" s="33"/>
      <c r="L940" s="33"/>
      <c r="M940" s="35"/>
      <c r="N940" s="35"/>
      <c r="O940" s="36"/>
      <c r="P940" s="37"/>
      <c r="Q940" s="38"/>
      <c r="R940" s="39"/>
      <c r="S940" s="40"/>
      <c r="T940" s="41"/>
      <c r="U940" s="42"/>
      <c r="V940" s="43"/>
      <c r="W940" s="33"/>
      <c r="X940" s="33"/>
      <c r="Y940" s="33"/>
      <c r="Z940" s="33"/>
    </row>
    <row r="941" customFormat="false" ht="15.75" hidden="false" customHeight="true" outlineLevel="0" collapsed="false">
      <c r="A941" s="33"/>
      <c r="B941" s="33"/>
      <c r="C941" s="33"/>
      <c r="D941" s="33"/>
      <c r="E941" s="33"/>
      <c r="F941" s="33"/>
      <c r="G941" s="33"/>
      <c r="H941" s="33"/>
      <c r="I941" s="33"/>
      <c r="J941" s="33"/>
      <c r="K941" s="33"/>
      <c r="L941" s="33"/>
      <c r="M941" s="35"/>
      <c r="N941" s="35"/>
      <c r="O941" s="36"/>
      <c r="P941" s="37"/>
      <c r="Q941" s="38"/>
      <c r="R941" s="39"/>
      <c r="S941" s="40"/>
      <c r="T941" s="41"/>
      <c r="U941" s="42"/>
      <c r="V941" s="43"/>
      <c r="W941" s="33"/>
      <c r="X941" s="33"/>
      <c r="Y941" s="33"/>
      <c r="Z941" s="33"/>
    </row>
    <row r="942" customFormat="false" ht="15.75" hidden="false" customHeight="true" outlineLevel="0" collapsed="false">
      <c r="A942" s="33"/>
      <c r="B942" s="33"/>
      <c r="C942" s="33"/>
      <c r="D942" s="33"/>
      <c r="E942" s="33"/>
      <c r="F942" s="33"/>
      <c r="G942" s="33"/>
      <c r="H942" s="33"/>
      <c r="I942" s="33"/>
      <c r="J942" s="33"/>
      <c r="K942" s="33"/>
      <c r="L942" s="33"/>
      <c r="M942" s="35"/>
      <c r="N942" s="35"/>
      <c r="O942" s="36"/>
      <c r="P942" s="37"/>
      <c r="Q942" s="38"/>
      <c r="R942" s="39"/>
      <c r="S942" s="40"/>
      <c r="T942" s="41"/>
      <c r="U942" s="42"/>
      <c r="V942" s="43"/>
      <c r="W942" s="33"/>
      <c r="X942" s="33"/>
      <c r="Y942" s="33"/>
      <c r="Z942" s="33"/>
    </row>
    <row r="943" customFormat="false" ht="15.75" hidden="false" customHeight="true" outlineLevel="0" collapsed="false">
      <c r="A943" s="33"/>
      <c r="B943" s="33"/>
      <c r="C943" s="33"/>
      <c r="D943" s="33"/>
      <c r="E943" s="33"/>
      <c r="F943" s="33"/>
      <c r="G943" s="33"/>
      <c r="H943" s="33"/>
      <c r="I943" s="33"/>
      <c r="J943" s="33"/>
      <c r="K943" s="33"/>
      <c r="L943" s="33"/>
      <c r="M943" s="35"/>
      <c r="N943" s="35"/>
      <c r="O943" s="36"/>
      <c r="P943" s="37"/>
      <c r="Q943" s="38"/>
      <c r="R943" s="39"/>
      <c r="S943" s="40"/>
      <c r="T943" s="41"/>
      <c r="U943" s="42"/>
      <c r="V943" s="43"/>
      <c r="W943" s="33"/>
      <c r="X943" s="33"/>
      <c r="Y943" s="33"/>
      <c r="Z943" s="33"/>
    </row>
    <row r="944" customFormat="false" ht="15.75" hidden="false" customHeight="true" outlineLevel="0" collapsed="false">
      <c r="A944" s="33"/>
      <c r="B944" s="33"/>
      <c r="C944" s="33"/>
      <c r="D944" s="33"/>
      <c r="E944" s="33"/>
      <c r="F944" s="33"/>
      <c r="G944" s="33"/>
      <c r="H944" s="33"/>
      <c r="I944" s="33"/>
      <c r="J944" s="33"/>
      <c r="K944" s="33"/>
      <c r="L944" s="33"/>
      <c r="M944" s="35"/>
      <c r="N944" s="35"/>
      <c r="O944" s="36"/>
      <c r="P944" s="37"/>
      <c r="Q944" s="38"/>
      <c r="R944" s="39"/>
      <c r="S944" s="40"/>
      <c r="T944" s="41"/>
      <c r="U944" s="42"/>
      <c r="V944" s="43"/>
      <c r="W944" s="33"/>
      <c r="X944" s="33"/>
      <c r="Y944" s="33"/>
      <c r="Z944" s="33"/>
    </row>
    <row r="945" customFormat="false" ht="15.75" hidden="false" customHeight="true" outlineLevel="0" collapsed="false">
      <c r="A945" s="33"/>
      <c r="B945" s="33"/>
      <c r="C945" s="33"/>
      <c r="D945" s="33"/>
      <c r="E945" s="33"/>
      <c r="F945" s="33"/>
      <c r="G945" s="33"/>
      <c r="H945" s="33"/>
      <c r="I945" s="33"/>
      <c r="J945" s="33"/>
      <c r="K945" s="33"/>
      <c r="L945" s="33"/>
      <c r="M945" s="35"/>
      <c r="N945" s="35"/>
      <c r="O945" s="36"/>
      <c r="P945" s="37"/>
      <c r="Q945" s="38"/>
      <c r="R945" s="39"/>
      <c r="S945" s="40"/>
      <c r="T945" s="41"/>
      <c r="U945" s="42"/>
      <c r="V945" s="43"/>
      <c r="W945" s="33"/>
      <c r="X945" s="33"/>
      <c r="Y945" s="33"/>
      <c r="Z945" s="33"/>
    </row>
    <row r="946" customFormat="false" ht="15.75" hidden="false" customHeight="true" outlineLevel="0" collapsed="false">
      <c r="A946" s="33"/>
      <c r="B946" s="33"/>
      <c r="C946" s="33"/>
      <c r="D946" s="33"/>
      <c r="E946" s="33"/>
      <c r="F946" s="33"/>
      <c r="G946" s="33"/>
      <c r="H946" s="33"/>
      <c r="I946" s="33"/>
      <c r="J946" s="33"/>
      <c r="K946" s="33"/>
      <c r="L946" s="33"/>
      <c r="M946" s="35"/>
      <c r="N946" s="35"/>
      <c r="O946" s="36"/>
      <c r="P946" s="37"/>
      <c r="Q946" s="38"/>
      <c r="R946" s="39"/>
      <c r="S946" s="40"/>
      <c r="T946" s="41"/>
      <c r="U946" s="42"/>
      <c r="V946" s="43"/>
      <c r="W946" s="33"/>
      <c r="X946" s="33"/>
      <c r="Y946" s="33"/>
      <c r="Z946" s="33"/>
    </row>
    <row r="947" customFormat="false" ht="15.75" hidden="false" customHeight="true" outlineLevel="0" collapsed="false">
      <c r="A947" s="33"/>
      <c r="B947" s="33"/>
      <c r="C947" s="33"/>
      <c r="D947" s="33"/>
      <c r="E947" s="33"/>
      <c r="F947" s="33"/>
      <c r="G947" s="33"/>
      <c r="H947" s="33"/>
      <c r="I947" s="33"/>
      <c r="J947" s="33"/>
      <c r="K947" s="33"/>
      <c r="L947" s="33"/>
      <c r="M947" s="35"/>
      <c r="N947" s="35"/>
      <c r="O947" s="36"/>
      <c r="P947" s="37"/>
      <c r="Q947" s="38"/>
      <c r="R947" s="39"/>
      <c r="S947" s="40"/>
      <c r="T947" s="41"/>
      <c r="U947" s="42"/>
      <c r="V947" s="43"/>
      <c r="W947" s="33"/>
      <c r="X947" s="33"/>
      <c r="Y947" s="33"/>
      <c r="Z947" s="33"/>
    </row>
    <row r="948" customFormat="false" ht="15.75" hidden="false" customHeight="true" outlineLevel="0" collapsed="false">
      <c r="A948" s="33"/>
      <c r="B948" s="33"/>
      <c r="C948" s="33"/>
      <c r="D948" s="33"/>
      <c r="E948" s="33"/>
      <c r="F948" s="33"/>
      <c r="G948" s="33"/>
      <c r="H948" s="33"/>
      <c r="I948" s="33"/>
      <c r="J948" s="33"/>
      <c r="K948" s="33"/>
      <c r="L948" s="33"/>
      <c r="M948" s="35"/>
      <c r="N948" s="35"/>
      <c r="O948" s="36"/>
      <c r="P948" s="37"/>
      <c r="Q948" s="38"/>
      <c r="R948" s="39"/>
      <c r="S948" s="40"/>
      <c r="T948" s="41"/>
      <c r="U948" s="42"/>
      <c r="V948" s="43"/>
      <c r="W948" s="33"/>
      <c r="X948" s="33"/>
      <c r="Y948" s="33"/>
      <c r="Z948" s="33"/>
    </row>
    <row r="949" customFormat="false" ht="15.75" hidden="false" customHeight="true" outlineLevel="0" collapsed="false">
      <c r="A949" s="33"/>
      <c r="B949" s="33"/>
      <c r="C949" s="33"/>
      <c r="D949" s="33"/>
      <c r="E949" s="33"/>
      <c r="F949" s="33"/>
      <c r="G949" s="33"/>
      <c r="H949" s="33"/>
      <c r="I949" s="33"/>
      <c r="J949" s="33"/>
      <c r="K949" s="33"/>
      <c r="L949" s="33"/>
      <c r="M949" s="35"/>
      <c r="N949" s="35"/>
      <c r="O949" s="36"/>
      <c r="P949" s="37"/>
      <c r="Q949" s="38"/>
      <c r="R949" s="39"/>
      <c r="S949" s="40"/>
      <c r="T949" s="41"/>
      <c r="U949" s="42"/>
      <c r="V949" s="43"/>
      <c r="W949" s="33"/>
      <c r="X949" s="33"/>
      <c r="Y949" s="33"/>
      <c r="Z949" s="33"/>
    </row>
    <row r="950" customFormat="false" ht="15.75" hidden="false" customHeight="true" outlineLevel="0" collapsed="false">
      <c r="A950" s="33"/>
      <c r="B950" s="33"/>
      <c r="C950" s="33"/>
      <c r="D950" s="33"/>
      <c r="E950" s="33"/>
      <c r="F950" s="33"/>
      <c r="G950" s="33"/>
      <c r="H950" s="33"/>
      <c r="I950" s="33"/>
      <c r="J950" s="33"/>
      <c r="K950" s="33"/>
      <c r="L950" s="33"/>
      <c r="M950" s="35"/>
      <c r="N950" s="35"/>
      <c r="O950" s="36"/>
      <c r="P950" s="37"/>
      <c r="Q950" s="38"/>
      <c r="R950" s="39"/>
      <c r="S950" s="40"/>
      <c r="T950" s="41"/>
      <c r="U950" s="42"/>
      <c r="V950" s="43"/>
      <c r="W950" s="33"/>
      <c r="X950" s="33"/>
      <c r="Y950" s="33"/>
      <c r="Z950" s="33"/>
    </row>
    <row r="951" customFormat="false" ht="15.75" hidden="false" customHeight="true" outlineLevel="0" collapsed="false">
      <c r="A951" s="33"/>
      <c r="B951" s="33"/>
      <c r="C951" s="33"/>
      <c r="D951" s="33"/>
      <c r="E951" s="33"/>
      <c r="F951" s="33"/>
      <c r="G951" s="33"/>
      <c r="H951" s="33"/>
      <c r="I951" s="33"/>
      <c r="J951" s="33"/>
      <c r="K951" s="33"/>
      <c r="L951" s="33"/>
      <c r="M951" s="35"/>
      <c r="N951" s="35"/>
      <c r="O951" s="36"/>
      <c r="P951" s="37"/>
      <c r="Q951" s="38"/>
      <c r="R951" s="39"/>
      <c r="S951" s="40"/>
      <c r="T951" s="41"/>
      <c r="U951" s="42"/>
      <c r="V951" s="43"/>
      <c r="W951" s="33"/>
      <c r="X951" s="33"/>
      <c r="Y951" s="33"/>
      <c r="Z951" s="33"/>
    </row>
    <row r="952" customFormat="false" ht="15.75" hidden="false" customHeight="true" outlineLevel="0" collapsed="false">
      <c r="A952" s="33"/>
      <c r="B952" s="33"/>
      <c r="C952" s="33"/>
      <c r="D952" s="33"/>
      <c r="E952" s="33"/>
      <c r="F952" s="33"/>
      <c r="G952" s="33"/>
      <c r="H952" s="33"/>
      <c r="I952" s="33"/>
      <c r="J952" s="33"/>
      <c r="K952" s="33"/>
      <c r="L952" s="33"/>
      <c r="M952" s="35"/>
      <c r="N952" s="35"/>
      <c r="O952" s="36"/>
      <c r="P952" s="37"/>
      <c r="Q952" s="38"/>
      <c r="R952" s="39"/>
      <c r="S952" s="40"/>
      <c r="T952" s="41"/>
      <c r="U952" s="42"/>
      <c r="V952" s="43"/>
      <c r="W952" s="33"/>
      <c r="X952" s="33"/>
      <c r="Y952" s="33"/>
      <c r="Z952" s="33"/>
    </row>
    <row r="953" customFormat="false" ht="15.75" hidden="false" customHeight="true" outlineLevel="0" collapsed="false">
      <c r="A953" s="33"/>
      <c r="B953" s="33"/>
      <c r="C953" s="33"/>
      <c r="D953" s="33"/>
      <c r="E953" s="33"/>
      <c r="F953" s="33"/>
      <c r="G953" s="33"/>
      <c r="H953" s="33"/>
      <c r="I953" s="33"/>
      <c r="J953" s="33"/>
      <c r="K953" s="33"/>
      <c r="L953" s="33"/>
      <c r="M953" s="35"/>
      <c r="N953" s="35"/>
      <c r="O953" s="36"/>
      <c r="P953" s="37"/>
      <c r="Q953" s="38"/>
      <c r="R953" s="39"/>
      <c r="S953" s="40"/>
      <c r="T953" s="41"/>
      <c r="U953" s="42"/>
      <c r="V953" s="43"/>
      <c r="W953" s="33"/>
      <c r="X953" s="33"/>
      <c r="Y953" s="33"/>
      <c r="Z953" s="33"/>
    </row>
    <row r="954" customFormat="false" ht="15.75" hidden="false" customHeight="true" outlineLevel="0" collapsed="false">
      <c r="A954" s="33"/>
      <c r="B954" s="33"/>
      <c r="C954" s="33"/>
      <c r="D954" s="33"/>
      <c r="E954" s="33"/>
      <c r="F954" s="33"/>
      <c r="G954" s="33"/>
      <c r="H954" s="33"/>
      <c r="I954" s="33"/>
      <c r="J954" s="33"/>
      <c r="K954" s="33"/>
      <c r="L954" s="33"/>
      <c r="M954" s="35"/>
      <c r="N954" s="35"/>
      <c r="O954" s="36"/>
      <c r="P954" s="37"/>
      <c r="Q954" s="38"/>
      <c r="R954" s="39"/>
      <c r="S954" s="40"/>
      <c r="T954" s="41"/>
      <c r="U954" s="42"/>
      <c r="V954" s="43"/>
      <c r="W954" s="33"/>
      <c r="X954" s="33"/>
      <c r="Y954" s="33"/>
      <c r="Z954" s="33"/>
    </row>
    <row r="955" customFormat="false" ht="15.75" hidden="false" customHeight="true" outlineLevel="0" collapsed="false">
      <c r="A955" s="33"/>
      <c r="B955" s="33"/>
      <c r="C955" s="33"/>
      <c r="D955" s="33"/>
      <c r="E955" s="33"/>
      <c r="F955" s="33"/>
      <c r="G955" s="33"/>
      <c r="H955" s="33"/>
      <c r="I955" s="33"/>
      <c r="J955" s="33"/>
      <c r="K955" s="33"/>
      <c r="L955" s="33"/>
      <c r="M955" s="35"/>
      <c r="N955" s="35"/>
      <c r="O955" s="36"/>
      <c r="P955" s="37"/>
      <c r="Q955" s="38"/>
      <c r="R955" s="39"/>
      <c r="S955" s="40"/>
      <c r="T955" s="41"/>
      <c r="U955" s="42"/>
      <c r="V955" s="43"/>
      <c r="W955" s="33"/>
      <c r="X955" s="33"/>
      <c r="Y955" s="33"/>
      <c r="Z955" s="33"/>
    </row>
    <row r="956" customFormat="false" ht="15.75" hidden="false" customHeight="true" outlineLevel="0" collapsed="false">
      <c r="A956" s="33"/>
      <c r="B956" s="33"/>
      <c r="C956" s="33"/>
      <c r="D956" s="33"/>
      <c r="E956" s="33"/>
      <c r="F956" s="33"/>
      <c r="G956" s="33"/>
      <c r="H956" s="33"/>
      <c r="I956" s="33"/>
      <c r="J956" s="33"/>
      <c r="K956" s="33"/>
      <c r="L956" s="33"/>
      <c r="M956" s="35"/>
      <c r="N956" s="35"/>
      <c r="O956" s="36"/>
      <c r="P956" s="37"/>
      <c r="Q956" s="38"/>
      <c r="R956" s="39"/>
      <c r="S956" s="40"/>
      <c r="T956" s="41"/>
      <c r="U956" s="42"/>
      <c r="V956" s="43"/>
      <c r="W956" s="33"/>
      <c r="X956" s="33"/>
      <c r="Y956" s="33"/>
      <c r="Z956" s="33"/>
    </row>
    <row r="957" customFormat="false" ht="15.75" hidden="false" customHeight="true" outlineLevel="0" collapsed="false">
      <c r="A957" s="33"/>
      <c r="B957" s="33"/>
      <c r="C957" s="33"/>
      <c r="D957" s="33"/>
      <c r="E957" s="33"/>
      <c r="F957" s="33"/>
      <c r="G957" s="33"/>
      <c r="H957" s="33"/>
      <c r="I957" s="33"/>
      <c r="J957" s="33"/>
      <c r="K957" s="33"/>
      <c r="L957" s="33"/>
      <c r="M957" s="35"/>
      <c r="N957" s="35"/>
      <c r="O957" s="36"/>
      <c r="P957" s="37"/>
      <c r="Q957" s="38"/>
      <c r="R957" s="39"/>
      <c r="S957" s="40"/>
      <c r="T957" s="41"/>
      <c r="U957" s="42"/>
      <c r="V957" s="43"/>
      <c r="W957" s="33"/>
      <c r="X957" s="33"/>
      <c r="Y957" s="33"/>
      <c r="Z957" s="33"/>
    </row>
    <row r="958" customFormat="false" ht="15.75" hidden="false" customHeight="true" outlineLevel="0" collapsed="false">
      <c r="A958" s="33"/>
      <c r="B958" s="33"/>
      <c r="C958" s="33"/>
      <c r="D958" s="33"/>
      <c r="E958" s="33"/>
      <c r="F958" s="33"/>
      <c r="G958" s="33"/>
      <c r="H958" s="33"/>
      <c r="I958" s="33"/>
      <c r="J958" s="33"/>
      <c r="K958" s="33"/>
      <c r="L958" s="33"/>
      <c r="M958" s="35"/>
      <c r="N958" s="35"/>
      <c r="O958" s="36"/>
      <c r="P958" s="37"/>
      <c r="Q958" s="38"/>
      <c r="R958" s="39"/>
      <c r="S958" s="40"/>
      <c r="T958" s="41"/>
      <c r="U958" s="42"/>
      <c r="V958" s="43"/>
      <c r="W958" s="33"/>
      <c r="X958" s="33"/>
      <c r="Y958" s="33"/>
      <c r="Z958" s="33"/>
    </row>
    <row r="959" customFormat="false" ht="15.75" hidden="false" customHeight="true" outlineLevel="0" collapsed="false">
      <c r="A959" s="33"/>
      <c r="B959" s="33"/>
      <c r="C959" s="33"/>
      <c r="D959" s="33"/>
      <c r="E959" s="33"/>
      <c r="F959" s="33"/>
      <c r="G959" s="33"/>
      <c r="H959" s="33"/>
      <c r="I959" s="33"/>
      <c r="J959" s="33"/>
      <c r="K959" s="33"/>
      <c r="L959" s="33"/>
      <c r="M959" s="35"/>
      <c r="N959" s="35"/>
      <c r="O959" s="36"/>
      <c r="P959" s="37"/>
      <c r="Q959" s="38"/>
      <c r="R959" s="39"/>
      <c r="S959" s="40"/>
      <c r="T959" s="41"/>
      <c r="U959" s="42"/>
      <c r="V959" s="43"/>
      <c r="W959" s="33"/>
      <c r="X959" s="33"/>
      <c r="Y959" s="33"/>
      <c r="Z959" s="33"/>
    </row>
    <row r="960" customFormat="false" ht="15.75" hidden="false" customHeight="true" outlineLevel="0" collapsed="false">
      <c r="A960" s="33"/>
      <c r="B960" s="33"/>
      <c r="C960" s="33"/>
      <c r="D960" s="33"/>
      <c r="E960" s="33"/>
      <c r="F960" s="33"/>
      <c r="G960" s="33"/>
      <c r="H960" s="33"/>
      <c r="I960" s="33"/>
      <c r="J960" s="33"/>
      <c r="K960" s="33"/>
      <c r="L960" s="33"/>
      <c r="M960" s="35"/>
      <c r="N960" s="35"/>
      <c r="O960" s="36"/>
      <c r="P960" s="37"/>
      <c r="Q960" s="38"/>
      <c r="R960" s="39"/>
      <c r="S960" s="40"/>
      <c r="T960" s="41"/>
      <c r="U960" s="42"/>
      <c r="V960" s="43"/>
      <c r="W960" s="33"/>
      <c r="X960" s="33"/>
      <c r="Y960" s="33"/>
      <c r="Z960" s="33"/>
    </row>
    <row r="961" customFormat="false" ht="15.75" hidden="false" customHeight="true" outlineLevel="0" collapsed="false">
      <c r="A961" s="33"/>
      <c r="B961" s="33"/>
      <c r="C961" s="33"/>
      <c r="D961" s="33"/>
      <c r="E961" s="33"/>
      <c r="F961" s="33"/>
      <c r="G961" s="33"/>
      <c r="H961" s="33"/>
      <c r="I961" s="33"/>
      <c r="J961" s="33"/>
      <c r="K961" s="33"/>
      <c r="L961" s="33"/>
      <c r="M961" s="35"/>
      <c r="N961" s="35"/>
      <c r="O961" s="36"/>
      <c r="P961" s="37"/>
      <c r="Q961" s="38"/>
      <c r="R961" s="39"/>
      <c r="S961" s="40"/>
      <c r="T961" s="41"/>
      <c r="U961" s="42"/>
      <c r="V961" s="43"/>
      <c r="W961" s="33"/>
      <c r="X961" s="33"/>
      <c r="Y961" s="33"/>
      <c r="Z961" s="33"/>
    </row>
    <row r="962" customFormat="false" ht="15.75" hidden="false" customHeight="true" outlineLevel="0" collapsed="false">
      <c r="A962" s="33"/>
      <c r="B962" s="33"/>
      <c r="C962" s="33"/>
      <c r="D962" s="33"/>
      <c r="E962" s="33"/>
      <c r="F962" s="33"/>
      <c r="G962" s="33"/>
      <c r="H962" s="33"/>
      <c r="I962" s="33"/>
      <c r="J962" s="33"/>
      <c r="K962" s="33"/>
      <c r="L962" s="33"/>
      <c r="M962" s="35"/>
      <c r="N962" s="35"/>
      <c r="O962" s="36"/>
      <c r="P962" s="37"/>
      <c r="Q962" s="38"/>
      <c r="R962" s="39"/>
      <c r="S962" s="40"/>
      <c r="T962" s="41"/>
      <c r="U962" s="42"/>
      <c r="V962" s="43"/>
      <c r="W962" s="33"/>
      <c r="X962" s="33"/>
      <c r="Y962" s="33"/>
      <c r="Z962" s="33"/>
    </row>
    <row r="963" customFormat="false" ht="15.75" hidden="false" customHeight="true" outlineLevel="0" collapsed="false">
      <c r="A963" s="33"/>
      <c r="B963" s="33"/>
      <c r="C963" s="33"/>
      <c r="D963" s="33"/>
      <c r="E963" s="33"/>
      <c r="F963" s="33"/>
      <c r="G963" s="33"/>
      <c r="H963" s="33"/>
      <c r="I963" s="33"/>
      <c r="J963" s="33"/>
      <c r="K963" s="33"/>
      <c r="L963" s="33"/>
      <c r="M963" s="35"/>
      <c r="N963" s="35"/>
      <c r="O963" s="36"/>
      <c r="P963" s="37"/>
      <c r="Q963" s="38"/>
      <c r="R963" s="39"/>
      <c r="S963" s="40"/>
      <c r="T963" s="41"/>
      <c r="U963" s="42"/>
      <c r="V963" s="43"/>
      <c r="W963" s="33"/>
      <c r="X963" s="33"/>
      <c r="Y963" s="33"/>
      <c r="Z963" s="33"/>
    </row>
    <row r="964" customFormat="false" ht="15.75" hidden="false" customHeight="true" outlineLevel="0" collapsed="false">
      <c r="A964" s="33"/>
      <c r="B964" s="33"/>
      <c r="C964" s="33"/>
      <c r="D964" s="33"/>
      <c r="E964" s="33"/>
      <c r="F964" s="33"/>
      <c r="G964" s="33"/>
      <c r="H964" s="33"/>
      <c r="I964" s="33"/>
      <c r="J964" s="33"/>
      <c r="K964" s="33"/>
      <c r="L964" s="33"/>
      <c r="M964" s="35"/>
      <c r="N964" s="35"/>
      <c r="O964" s="36"/>
      <c r="P964" s="37"/>
      <c r="Q964" s="38"/>
      <c r="R964" s="39"/>
      <c r="S964" s="40"/>
      <c r="T964" s="41"/>
      <c r="U964" s="42"/>
      <c r="V964" s="43"/>
      <c r="W964" s="33"/>
      <c r="X964" s="33"/>
      <c r="Y964" s="33"/>
      <c r="Z964" s="33"/>
    </row>
    <row r="965" customFormat="false" ht="15.75" hidden="false" customHeight="true" outlineLevel="0" collapsed="false">
      <c r="A965" s="33"/>
      <c r="B965" s="33"/>
      <c r="C965" s="33"/>
      <c r="D965" s="33"/>
      <c r="E965" s="33"/>
      <c r="F965" s="33"/>
      <c r="G965" s="33"/>
      <c r="H965" s="33"/>
      <c r="I965" s="33"/>
      <c r="J965" s="33"/>
      <c r="K965" s="33"/>
      <c r="L965" s="33"/>
      <c r="M965" s="35"/>
      <c r="N965" s="35"/>
      <c r="O965" s="36"/>
      <c r="P965" s="37"/>
      <c r="Q965" s="38"/>
      <c r="R965" s="39"/>
      <c r="S965" s="40"/>
      <c r="T965" s="41"/>
      <c r="U965" s="42"/>
      <c r="V965" s="43"/>
      <c r="W965" s="33"/>
      <c r="X965" s="33"/>
      <c r="Y965" s="33"/>
      <c r="Z965" s="33"/>
    </row>
    <row r="966" customFormat="false" ht="15.75" hidden="false" customHeight="true" outlineLevel="0" collapsed="false">
      <c r="A966" s="33"/>
      <c r="B966" s="33"/>
      <c r="C966" s="33"/>
      <c r="D966" s="33"/>
      <c r="E966" s="33"/>
      <c r="F966" s="33"/>
      <c r="G966" s="33"/>
      <c r="H966" s="33"/>
      <c r="I966" s="33"/>
      <c r="J966" s="33"/>
      <c r="K966" s="33"/>
      <c r="L966" s="33"/>
      <c r="M966" s="35"/>
      <c r="N966" s="35"/>
      <c r="O966" s="36"/>
      <c r="P966" s="37"/>
      <c r="Q966" s="38"/>
      <c r="R966" s="39"/>
      <c r="S966" s="40"/>
      <c r="T966" s="41"/>
      <c r="U966" s="42"/>
      <c r="V966" s="43"/>
      <c r="W966" s="33"/>
      <c r="X966" s="33"/>
      <c r="Y966" s="33"/>
      <c r="Z966" s="33"/>
    </row>
    <row r="967" customFormat="false" ht="15.75" hidden="false" customHeight="true" outlineLevel="0" collapsed="false">
      <c r="A967" s="33"/>
      <c r="B967" s="33"/>
      <c r="C967" s="33"/>
      <c r="D967" s="33"/>
      <c r="E967" s="33"/>
      <c r="F967" s="33"/>
      <c r="G967" s="33"/>
      <c r="H967" s="33"/>
      <c r="I967" s="33"/>
      <c r="J967" s="33"/>
      <c r="K967" s="33"/>
      <c r="L967" s="33"/>
      <c r="M967" s="35"/>
      <c r="N967" s="35"/>
      <c r="O967" s="36"/>
      <c r="P967" s="37"/>
      <c r="Q967" s="38"/>
      <c r="R967" s="39"/>
      <c r="S967" s="40"/>
      <c r="T967" s="41"/>
      <c r="U967" s="42"/>
      <c r="V967" s="43"/>
      <c r="W967" s="33"/>
      <c r="X967" s="33"/>
      <c r="Y967" s="33"/>
      <c r="Z967" s="33"/>
    </row>
    <row r="968" customFormat="false" ht="15.75" hidden="false" customHeight="true" outlineLevel="0" collapsed="false">
      <c r="A968" s="33"/>
      <c r="B968" s="33"/>
      <c r="C968" s="33"/>
      <c r="D968" s="33"/>
      <c r="E968" s="33"/>
      <c r="F968" s="33"/>
      <c r="G968" s="33"/>
      <c r="H968" s="33"/>
      <c r="I968" s="33"/>
      <c r="J968" s="33"/>
      <c r="K968" s="33"/>
      <c r="L968" s="33"/>
      <c r="M968" s="35"/>
      <c r="N968" s="35"/>
      <c r="O968" s="36"/>
      <c r="P968" s="37"/>
      <c r="Q968" s="38"/>
      <c r="R968" s="39"/>
      <c r="S968" s="40"/>
      <c r="T968" s="41"/>
      <c r="U968" s="42"/>
      <c r="V968" s="43"/>
      <c r="W968" s="33"/>
      <c r="X968" s="33"/>
      <c r="Y968" s="33"/>
      <c r="Z968" s="33"/>
    </row>
    <row r="969" customFormat="false" ht="15.75" hidden="false" customHeight="true" outlineLevel="0" collapsed="false">
      <c r="A969" s="33"/>
      <c r="B969" s="33"/>
      <c r="C969" s="33"/>
      <c r="D969" s="33"/>
      <c r="E969" s="33"/>
      <c r="F969" s="33"/>
      <c r="G969" s="33"/>
      <c r="H969" s="33"/>
      <c r="I969" s="33"/>
      <c r="J969" s="33"/>
      <c r="K969" s="33"/>
      <c r="L969" s="33"/>
      <c r="M969" s="35"/>
      <c r="N969" s="35"/>
      <c r="O969" s="36"/>
      <c r="P969" s="37"/>
      <c r="Q969" s="38"/>
      <c r="R969" s="39"/>
      <c r="S969" s="40"/>
      <c r="T969" s="41"/>
      <c r="U969" s="42"/>
      <c r="V969" s="43"/>
      <c r="W969" s="33"/>
      <c r="X969" s="33"/>
      <c r="Y969" s="33"/>
      <c r="Z969" s="33"/>
    </row>
    <row r="970" customFormat="false" ht="15.75" hidden="false" customHeight="true" outlineLevel="0" collapsed="false">
      <c r="A970" s="33"/>
      <c r="B970" s="33"/>
      <c r="C970" s="33"/>
      <c r="D970" s="33"/>
      <c r="E970" s="33"/>
      <c r="F970" s="33"/>
      <c r="G970" s="33"/>
      <c r="H970" s="33"/>
      <c r="I970" s="33"/>
      <c r="J970" s="33"/>
      <c r="K970" s="33"/>
      <c r="L970" s="33"/>
      <c r="M970" s="35"/>
      <c r="N970" s="35"/>
      <c r="O970" s="36"/>
      <c r="P970" s="37"/>
      <c r="Q970" s="38"/>
      <c r="R970" s="39"/>
      <c r="S970" s="40"/>
      <c r="T970" s="41"/>
      <c r="U970" s="42"/>
      <c r="V970" s="43"/>
      <c r="W970" s="33"/>
      <c r="X970" s="33"/>
      <c r="Y970" s="33"/>
      <c r="Z970" s="33"/>
    </row>
    <row r="971" customFormat="false" ht="15.75" hidden="false" customHeight="true" outlineLevel="0" collapsed="false">
      <c r="A971" s="33"/>
      <c r="B971" s="33"/>
      <c r="C971" s="33"/>
      <c r="D971" s="33"/>
      <c r="E971" s="33"/>
      <c r="F971" s="33"/>
      <c r="G971" s="33"/>
      <c r="H971" s="33"/>
      <c r="I971" s="33"/>
      <c r="J971" s="33"/>
      <c r="K971" s="33"/>
      <c r="L971" s="33"/>
      <c r="M971" s="35"/>
      <c r="N971" s="35"/>
      <c r="O971" s="36"/>
      <c r="P971" s="37"/>
      <c r="Q971" s="38"/>
      <c r="R971" s="39"/>
      <c r="S971" s="40"/>
      <c r="T971" s="41"/>
      <c r="U971" s="42"/>
      <c r="V971" s="43"/>
      <c r="W971" s="33"/>
      <c r="X971" s="33"/>
      <c r="Y971" s="33"/>
      <c r="Z971" s="33"/>
    </row>
    <row r="972" customFormat="false" ht="15.75" hidden="false" customHeight="true" outlineLevel="0" collapsed="false">
      <c r="A972" s="33"/>
      <c r="B972" s="33"/>
      <c r="C972" s="33"/>
      <c r="D972" s="33"/>
      <c r="E972" s="33"/>
      <c r="F972" s="33"/>
      <c r="G972" s="33"/>
      <c r="H972" s="33"/>
      <c r="I972" s="33"/>
      <c r="J972" s="33"/>
      <c r="K972" s="33"/>
      <c r="L972" s="33"/>
      <c r="M972" s="35"/>
      <c r="N972" s="35"/>
      <c r="O972" s="36"/>
      <c r="P972" s="37"/>
      <c r="Q972" s="38"/>
      <c r="R972" s="39"/>
      <c r="S972" s="40"/>
      <c r="T972" s="41"/>
      <c r="U972" s="42"/>
      <c r="V972" s="43"/>
      <c r="W972" s="33"/>
      <c r="X972" s="33"/>
      <c r="Y972" s="33"/>
      <c r="Z972" s="33"/>
    </row>
    <row r="973" customFormat="false" ht="15.75" hidden="false" customHeight="true" outlineLevel="0" collapsed="false">
      <c r="A973" s="33"/>
      <c r="B973" s="33"/>
      <c r="C973" s="33"/>
      <c r="D973" s="33"/>
      <c r="E973" s="33"/>
      <c r="F973" s="33"/>
      <c r="G973" s="33"/>
      <c r="H973" s="33"/>
      <c r="I973" s="33"/>
      <c r="J973" s="33"/>
      <c r="K973" s="33"/>
      <c r="L973" s="33"/>
      <c r="M973" s="35"/>
      <c r="N973" s="35"/>
      <c r="O973" s="36"/>
      <c r="P973" s="37"/>
      <c r="Q973" s="38"/>
      <c r="R973" s="39"/>
      <c r="S973" s="40"/>
      <c r="T973" s="41"/>
      <c r="U973" s="42"/>
      <c r="V973" s="43"/>
      <c r="W973" s="33"/>
      <c r="X973" s="33"/>
      <c r="Y973" s="33"/>
      <c r="Z973" s="33"/>
    </row>
    <row r="974" customFormat="false" ht="15.75" hidden="false" customHeight="true" outlineLevel="0" collapsed="false">
      <c r="A974" s="33"/>
      <c r="B974" s="33"/>
      <c r="C974" s="33"/>
      <c r="D974" s="33"/>
      <c r="E974" s="33"/>
      <c r="F974" s="33"/>
      <c r="G974" s="33"/>
      <c r="H974" s="33"/>
      <c r="I974" s="33"/>
      <c r="J974" s="33"/>
      <c r="K974" s="33"/>
      <c r="L974" s="33"/>
      <c r="M974" s="35"/>
      <c r="N974" s="35"/>
      <c r="O974" s="36"/>
      <c r="P974" s="37"/>
      <c r="Q974" s="38"/>
      <c r="R974" s="39"/>
      <c r="S974" s="40"/>
      <c r="T974" s="41"/>
      <c r="U974" s="42"/>
      <c r="V974" s="43"/>
      <c r="W974" s="33"/>
      <c r="X974" s="33"/>
      <c r="Y974" s="33"/>
      <c r="Z974" s="33"/>
    </row>
    <row r="975" customFormat="false" ht="15.75" hidden="false" customHeight="true" outlineLevel="0" collapsed="false">
      <c r="A975" s="33"/>
      <c r="B975" s="33"/>
      <c r="C975" s="33"/>
      <c r="D975" s="33"/>
      <c r="E975" s="33"/>
      <c r="F975" s="33"/>
      <c r="G975" s="33"/>
      <c r="H975" s="33"/>
      <c r="I975" s="33"/>
      <c r="J975" s="33"/>
      <c r="K975" s="33"/>
      <c r="L975" s="33"/>
      <c r="M975" s="35"/>
      <c r="N975" s="35"/>
      <c r="O975" s="36"/>
      <c r="P975" s="37"/>
      <c r="Q975" s="38"/>
      <c r="R975" s="39"/>
      <c r="S975" s="40"/>
      <c r="T975" s="41"/>
      <c r="U975" s="42"/>
      <c r="V975" s="43"/>
      <c r="W975" s="33"/>
      <c r="X975" s="33"/>
      <c r="Y975" s="33"/>
      <c r="Z975" s="33"/>
    </row>
    <row r="976" customFormat="false" ht="15.75" hidden="false" customHeight="true" outlineLevel="0" collapsed="false">
      <c r="A976" s="33"/>
      <c r="B976" s="33"/>
      <c r="C976" s="33"/>
      <c r="D976" s="33"/>
      <c r="E976" s="33"/>
      <c r="F976" s="33"/>
      <c r="G976" s="33"/>
      <c r="H976" s="33"/>
      <c r="I976" s="33"/>
      <c r="J976" s="33"/>
      <c r="K976" s="33"/>
      <c r="L976" s="33"/>
      <c r="M976" s="35"/>
      <c r="N976" s="35"/>
      <c r="O976" s="36"/>
      <c r="P976" s="37"/>
      <c r="Q976" s="38"/>
      <c r="R976" s="39"/>
      <c r="S976" s="40"/>
      <c r="T976" s="41"/>
      <c r="U976" s="42"/>
      <c r="V976" s="43"/>
      <c r="W976" s="33"/>
      <c r="X976" s="33"/>
      <c r="Y976" s="33"/>
      <c r="Z976" s="33"/>
    </row>
    <row r="977" customFormat="false" ht="15.75" hidden="false" customHeight="true" outlineLevel="0" collapsed="false">
      <c r="A977" s="33"/>
      <c r="B977" s="33"/>
      <c r="C977" s="33"/>
      <c r="D977" s="33"/>
      <c r="E977" s="33"/>
      <c r="F977" s="33"/>
      <c r="G977" s="33"/>
      <c r="H977" s="33"/>
      <c r="I977" s="33"/>
      <c r="J977" s="33"/>
      <c r="K977" s="33"/>
      <c r="L977" s="33"/>
      <c r="M977" s="35"/>
      <c r="N977" s="35"/>
      <c r="O977" s="36"/>
      <c r="P977" s="37"/>
      <c r="Q977" s="38"/>
      <c r="R977" s="39"/>
      <c r="S977" s="40"/>
      <c r="T977" s="41"/>
      <c r="U977" s="42"/>
      <c r="V977" s="43"/>
      <c r="W977" s="33"/>
      <c r="X977" s="33"/>
      <c r="Y977" s="33"/>
      <c r="Z977" s="33"/>
    </row>
    <row r="978" customFormat="false" ht="15.75" hidden="false" customHeight="true" outlineLevel="0" collapsed="false">
      <c r="A978" s="33"/>
      <c r="B978" s="33"/>
      <c r="C978" s="33"/>
      <c r="D978" s="33"/>
      <c r="E978" s="33"/>
      <c r="F978" s="33"/>
      <c r="G978" s="33"/>
      <c r="H978" s="33"/>
      <c r="I978" s="33"/>
      <c r="J978" s="33"/>
      <c r="K978" s="33"/>
      <c r="L978" s="33"/>
      <c r="M978" s="35"/>
      <c r="N978" s="35"/>
      <c r="O978" s="36"/>
      <c r="P978" s="37"/>
      <c r="Q978" s="38"/>
      <c r="R978" s="39"/>
      <c r="S978" s="40"/>
      <c r="T978" s="41"/>
      <c r="U978" s="42"/>
      <c r="V978" s="43"/>
      <c r="W978" s="33"/>
      <c r="X978" s="33"/>
      <c r="Y978" s="33"/>
      <c r="Z978" s="33"/>
    </row>
    <row r="979" customFormat="false" ht="15.75" hidden="false" customHeight="true" outlineLevel="0" collapsed="false">
      <c r="A979" s="33"/>
      <c r="B979" s="33"/>
      <c r="C979" s="33"/>
      <c r="D979" s="33"/>
      <c r="E979" s="33"/>
      <c r="F979" s="33"/>
      <c r="G979" s="33"/>
      <c r="H979" s="33"/>
      <c r="I979" s="33"/>
      <c r="J979" s="33"/>
      <c r="K979" s="33"/>
      <c r="L979" s="33"/>
      <c r="M979" s="35"/>
      <c r="N979" s="35"/>
      <c r="O979" s="36"/>
      <c r="P979" s="37"/>
      <c r="Q979" s="38"/>
      <c r="R979" s="39"/>
      <c r="S979" s="40"/>
      <c r="T979" s="41"/>
      <c r="U979" s="42"/>
      <c r="V979" s="43"/>
      <c r="W979" s="33"/>
      <c r="X979" s="33"/>
      <c r="Y979" s="33"/>
      <c r="Z979" s="33"/>
    </row>
    <row r="980" customFormat="false" ht="15.75" hidden="false" customHeight="true" outlineLevel="0" collapsed="false">
      <c r="A980" s="33"/>
      <c r="B980" s="33"/>
      <c r="C980" s="33"/>
      <c r="D980" s="33"/>
      <c r="E980" s="33"/>
      <c r="F980" s="33"/>
      <c r="G980" s="33"/>
      <c r="H980" s="33"/>
      <c r="I980" s="33"/>
      <c r="J980" s="33"/>
      <c r="K980" s="33"/>
      <c r="L980" s="33"/>
      <c r="M980" s="35"/>
      <c r="N980" s="35"/>
      <c r="O980" s="36"/>
      <c r="P980" s="37"/>
      <c r="Q980" s="38"/>
      <c r="R980" s="39"/>
      <c r="S980" s="40"/>
      <c r="T980" s="41"/>
      <c r="U980" s="42"/>
      <c r="V980" s="43"/>
      <c r="W980" s="33"/>
      <c r="X980" s="33"/>
      <c r="Y980" s="33"/>
      <c r="Z980" s="33"/>
    </row>
    <row r="981" customFormat="false" ht="15.75" hidden="false" customHeight="true" outlineLevel="0" collapsed="false">
      <c r="A981" s="33"/>
      <c r="B981" s="33"/>
      <c r="C981" s="33"/>
      <c r="D981" s="33"/>
      <c r="E981" s="33"/>
      <c r="F981" s="33"/>
      <c r="G981" s="33"/>
      <c r="H981" s="33"/>
      <c r="I981" s="33"/>
      <c r="J981" s="33"/>
      <c r="K981" s="33"/>
      <c r="L981" s="33"/>
      <c r="M981" s="35"/>
      <c r="N981" s="35"/>
      <c r="O981" s="36"/>
      <c r="P981" s="37"/>
      <c r="Q981" s="38"/>
      <c r="R981" s="39"/>
      <c r="S981" s="40"/>
      <c r="T981" s="41"/>
      <c r="U981" s="42"/>
      <c r="V981" s="43"/>
      <c r="W981" s="33"/>
      <c r="X981" s="33"/>
      <c r="Y981" s="33"/>
      <c r="Z981" s="33"/>
    </row>
    <row r="982" customFormat="false" ht="15.75" hidden="false" customHeight="true" outlineLevel="0" collapsed="false">
      <c r="A982" s="33"/>
      <c r="B982" s="33"/>
      <c r="C982" s="33"/>
      <c r="D982" s="33"/>
      <c r="E982" s="33"/>
      <c r="F982" s="33"/>
      <c r="G982" s="33"/>
      <c r="H982" s="33"/>
      <c r="I982" s="33"/>
      <c r="J982" s="33"/>
      <c r="K982" s="33"/>
      <c r="L982" s="33"/>
      <c r="M982" s="35"/>
      <c r="N982" s="35"/>
      <c r="O982" s="36"/>
      <c r="P982" s="37"/>
      <c r="Q982" s="38"/>
      <c r="R982" s="39"/>
      <c r="S982" s="40"/>
      <c r="T982" s="41"/>
      <c r="U982" s="42"/>
      <c r="V982" s="43"/>
      <c r="W982" s="33"/>
      <c r="X982" s="33"/>
      <c r="Y982" s="33"/>
      <c r="Z982" s="33"/>
    </row>
    <row r="983" customFormat="false" ht="15.75" hidden="false" customHeight="true" outlineLevel="0" collapsed="false">
      <c r="A983" s="33"/>
      <c r="B983" s="33"/>
      <c r="C983" s="33"/>
      <c r="D983" s="33"/>
      <c r="E983" s="33"/>
      <c r="F983" s="33"/>
      <c r="G983" s="33"/>
      <c r="H983" s="33"/>
      <c r="I983" s="33"/>
      <c r="J983" s="33"/>
      <c r="K983" s="33"/>
      <c r="L983" s="33"/>
      <c r="M983" s="35"/>
      <c r="N983" s="35"/>
      <c r="O983" s="36"/>
      <c r="P983" s="37"/>
      <c r="Q983" s="38"/>
      <c r="R983" s="39"/>
      <c r="S983" s="40"/>
      <c r="T983" s="41"/>
      <c r="U983" s="42"/>
      <c r="V983" s="43"/>
      <c r="W983" s="33"/>
      <c r="X983" s="33"/>
      <c r="Y983" s="33"/>
      <c r="Z983" s="33"/>
    </row>
    <row r="984" customFormat="false" ht="15.75" hidden="false" customHeight="true" outlineLevel="0" collapsed="false">
      <c r="A984" s="33"/>
      <c r="B984" s="33"/>
      <c r="C984" s="33"/>
      <c r="D984" s="33"/>
      <c r="E984" s="33"/>
      <c r="F984" s="33"/>
      <c r="G984" s="33"/>
      <c r="H984" s="33"/>
      <c r="I984" s="33"/>
      <c r="J984" s="33"/>
      <c r="K984" s="33"/>
      <c r="L984" s="33"/>
      <c r="M984" s="35"/>
      <c r="N984" s="35"/>
      <c r="O984" s="36"/>
      <c r="P984" s="37"/>
      <c r="Q984" s="38"/>
      <c r="R984" s="39"/>
      <c r="S984" s="40"/>
      <c r="T984" s="41"/>
      <c r="U984" s="42"/>
      <c r="V984" s="43"/>
      <c r="W984" s="33"/>
      <c r="X984" s="33"/>
      <c r="Y984" s="33"/>
      <c r="Z984" s="33"/>
    </row>
    <row r="985" customFormat="false" ht="15.75" hidden="false" customHeight="true" outlineLevel="0" collapsed="false">
      <c r="A985" s="33"/>
      <c r="B985" s="33"/>
      <c r="C985" s="33"/>
      <c r="D985" s="33"/>
      <c r="E985" s="33"/>
      <c r="F985" s="33"/>
      <c r="G985" s="33"/>
      <c r="H985" s="33"/>
      <c r="I985" s="33"/>
      <c r="J985" s="33"/>
      <c r="K985" s="33"/>
      <c r="L985" s="33"/>
      <c r="M985" s="35"/>
      <c r="N985" s="35"/>
      <c r="O985" s="36"/>
      <c r="P985" s="37"/>
      <c r="Q985" s="38"/>
      <c r="R985" s="39"/>
      <c r="S985" s="40"/>
      <c r="T985" s="41"/>
      <c r="U985" s="42"/>
      <c r="V985" s="43"/>
      <c r="W985" s="33"/>
      <c r="X985" s="33"/>
      <c r="Y985" s="33"/>
      <c r="Z985" s="33"/>
    </row>
    <row r="986" customFormat="false" ht="15.75" hidden="false" customHeight="true" outlineLevel="0" collapsed="false">
      <c r="A986" s="33"/>
      <c r="B986" s="33"/>
      <c r="C986" s="33"/>
      <c r="D986" s="33"/>
      <c r="E986" s="33"/>
      <c r="F986" s="33"/>
      <c r="G986" s="33"/>
      <c r="H986" s="33"/>
      <c r="I986" s="33"/>
      <c r="J986" s="33"/>
      <c r="K986" s="33"/>
      <c r="L986" s="33"/>
      <c r="M986" s="35"/>
      <c r="N986" s="35"/>
      <c r="O986" s="36"/>
      <c r="P986" s="37"/>
      <c r="Q986" s="38"/>
      <c r="R986" s="39"/>
      <c r="S986" s="40"/>
      <c r="T986" s="41"/>
      <c r="U986" s="42"/>
      <c r="V986" s="43"/>
      <c r="W986" s="33"/>
      <c r="X986" s="33"/>
      <c r="Y986" s="33"/>
      <c r="Z986" s="33"/>
    </row>
    <row r="987" customFormat="false" ht="15.75" hidden="false" customHeight="true" outlineLevel="0" collapsed="false">
      <c r="A987" s="33"/>
      <c r="B987" s="33"/>
      <c r="C987" s="33"/>
      <c r="D987" s="33"/>
      <c r="E987" s="33"/>
      <c r="F987" s="33"/>
      <c r="G987" s="33"/>
      <c r="H987" s="33"/>
      <c r="I987" s="33"/>
      <c r="J987" s="33"/>
      <c r="K987" s="33"/>
      <c r="L987" s="33"/>
      <c r="M987" s="35"/>
      <c r="N987" s="35"/>
      <c r="O987" s="36"/>
      <c r="P987" s="37"/>
      <c r="Q987" s="38"/>
      <c r="R987" s="39"/>
      <c r="S987" s="40"/>
      <c r="T987" s="41"/>
      <c r="U987" s="42"/>
      <c r="V987" s="43"/>
      <c r="W987" s="33"/>
      <c r="X987" s="33"/>
      <c r="Y987" s="33"/>
      <c r="Z987" s="33"/>
    </row>
    <row r="988" customFormat="false" ht="15.75" hidden="false" customHeight="true" outlineLevel="0" collapsed="false">
      <c r="A988" s="33"/>
      <c r="B988" s="33"/>
      <c r="C988" s="33"/>
      <c r="D988" s="33"/>
      <c r="E988" s="33"/>
      <c r="F988" s="33"/>
      <c r="G988" s="33"/>
      <c r="H988" s="33"/>
      <c r="I988" s="33"/>
      <c r="J988" s="33"/>
      <c r="K988" s="33"/>
      <c r="L988" s="33"/>
      <c r="M988" s="35"/>
      <c r="N988" s="35"/>
      <c r="O988" s="36"/>
      <c r="P988" s="37"/>
      <c r="Q988" s="38"/>
      <c r="R988" s="39"/>
      <c r="S988" s="40"/>
      <c r="T988" s="41"/>
      <c r="U988" s="42"/>
      <c r="V988" s="43"/>
      <c r="W988" s="33"/>
      <c r="X988" s="33"/>
      <c r="Y988" s="33"/>
      <c r="Z988" s="33"/>
    </row>
    <row r="989" customFormat="false" ht="15.75" hidden="false" customHeight="true" outlineLevel="0" collapsed="false">
      <c r="A989" s="33"/>
      <c r="B989" s="33"/>
      <c r="C989" s="33"/>
      <c r="D989" s="33"/>
      <c r="E989" s="33"/>
      <c r="F989" s="33"/>
      <c r="G989" s="33"/>
      <c r="H989" s="33"/>
      <c r="I989" s="33"/>
      <c r="J989" s="33"/>
      <c r="K989" s="33"/>
      <c r="L989" s="33"/>
      <c r="M989" s="35"/>
      <c r="N989" s="35"/>
      <c r="O989" s="36"/>
      <c r="P989" s="37"/>
      <c r="Q989" s="38"/>
      <c r="R989" s="39"/>
      <c r="S989" s="40"/>
      <c r="T989" s="41"/>
      <c r="U989" s="42"/>
      <c r="V989" s="43"/>
      <c r="W989" s="33"/>
      <c r="X989" s="33"/>
      <c r="Y989" s="33"/>
      <c r="Z989" s="33"/>
    </row>
    <row r="990" customFormat="false" ht="15.75" hidden="false" customHeight="true" outlineLevel="0" collapsed="false">
      <c r="A990" s="33"/>
      <c r="B990" s="33"/>
      <c r="C990" s="33"/>
      <c r="D990" s="33"/>
      <c r="E990" s="33"/>
      <c r="F990" s="33"/>
      <c r="G990" s="33"/>
      <c r="H990" s="33"/>
      <c r="I990" s="33"/>
      <c r="J990" s="33"/>
      <c r="K990" s="33"/>
      <c r="L990" s="33"/>
      <c r="M990" s="35"/>
      <c r="N990" s="35"/>
      <c r="O990" s="36"/>
      <c r="P990" s="37"/>
      <c r="Q990" s="38"/>
      <c r="R990" s="39"/>
      <c r="S990" s="40"/>
      <c r="T990" s="41"/>
      <c r="U990" s="42"/>
      <c r="V990" s="43"/>
      <c r="W990" s="33"/>
      <c r="X990" s="33"/>
      <c r="Y990" s="33"/>
      <c r="Z990" s="33"/>
    </row>
    <row r="991" customFormat="false" ht="15.75" hidden="false" customHeight="true" outlineLevel="0" collapsed="false">
      <c r="A991" s="33"/>
      <c r="B991" s="33"/>
      <c r="C991" s="33"/>
      <c r="D991" s="33"/>
      <c r="E991" s="33"/>
      <c r="F991" s="33"/>
      <c r="G991" s="33"/>
      <c r="H991" s="33"/>
      <c r="I991" s="33"/>
      <c r="J991" s="33"/>
      <c r="K991" s="33"/>
      <c r="L991" s="33"/>
      <c r="M991" s="35"/>
      <c r="N991" s="35"/>
      <c r="O991" s="36"/>
      <c r="P991" s="37"/>
      <c r="Q991" s="38"/>
      <c r="R991" s="39"/>
      <c r="S991" s="40"/>
      <c r="T991" s="41"/>
      <c r="U991" s="42"/>
      <c r="V991" s="43"/>
      <c r="W991" s="33"/>
      <c r="X991" s="33"/>
      <c r="Y991" s="33"/>
      <c r="Z991" s="33"/>
    </row>
    <row r="992" customFormat="false" ht="15.75" hidden="false" customHeight="true" outlineLevel="0" collapsed="false">
      <c r="A992" s="33"/>
      <c r="B992" s="33"/>
      <c r="C992" s="33"/>
      <c r="D992" s="33"/>
      <c r="E992" s="33"/>
      <c r="F992" s="33"/>
      <c r="G992" s="33"/>
      <c r="H992" s="33"/>
      <c r="I992" s="33"/>
      <c r="J992" s="33"/>
      <c r="K992" s="33"/>
      <c r="L992" s="33"/>
      <c r="M992" s="35"/>
      <c r="N992" s="35"/>
      <c r="O992" s="36"/>
      <c r="P992" s="37"/>
      <c r="Q992" s="38"/>
      <c r="R992" s="39"/>
      <c r="S992" s="40"/>
      <c r="T992" s="41"/>
      <c r="U992" s="42"/>
      <c r="V992" s="43"/>
      <c r="W992" s="33"/>
      <c r="X992" s="33"/>
      <c r="Y992" s="33"/>
      <c r="Z992" s="33"/>
    </row>
    <row r="993" customFormat="false" ht="15.75" hidden="false" customHeight="true" outlineLevel="0" collapsed="false">
      <c r="A993" s="33"/>
      <c r="B993" s="33"/>
      <c r="C993" s="33"/>
      <c r="D993" s="33"/>
      <c r="E993" s="33"/>
      <c r="F993" s="33"/>
      <c r="G993" s="33"/>
      <c r="H993" s="33"/>
      <c r="I993" s="33"/>
      <c r="J993" s="33"/>
      <c r="K993" s="33"/>
      <c r="L993" s="33"/>
      <c r="M993" s="35"/>
      <c r="N993" s="35"/>
      <c r="O993" s="36"/>
      <c r="P993" s="37"/>
      <c r="Q993" s="38"/>
      <c r="R993" s="39"/>
      <c r="S993" s="40"/>
      <c r="T993" s="41"/>
      <c r="U993" s="42"/>
      <c r="V993" s="43"/>
      <c r="W993" s="33"/>
      <c r="X993" s="33"/>
      <c r="Y993" s="33"/>
      <c r="Z993" s="33"/>
    </row>
    <row r="994" customFormat="false" ht="15.75" hidden="false" customHeight="true" outlineLevel="0" collapsed="false">
      <c r="A994" s="33"/>
      <c r="B994" s="33"/>
      <c r="C994" s="33"/>
      <c r="D994" s="33"/>
      <c r="E994" s="33"/>
      <c r="F994" s="33"/>
      <c r="G994" s="33"/>
      <c r="H994" s="33"/>
      <c r="I994" s="33"/>
      <c r="J994" s="33"/>
      <c r="K994" s="33"/>
      <c r="L994" s="33"/>
      <c r="M994" s="35"/>
      <c r="N994" s="35"/>
      <c r="O994" s="36"/>
      <c r="P994" s="37"/>
      <c r="Q994" s="38"/>
      <c r="R994" s="39"/>
      <c r="S994" s="40"/>
      <c r="T994" s="41"/>
      <c r="U994" s="42"/>
      <c r="V994" s="43"/>
      <c r="W994" s="33"/>
      <c r="X994" s="33"/>
      <c r="Y994" s="33"/>
      <c r="Z994" s="33"/>
    </row>
    <row r="995" customFormat="false" ht="15.75" hidden="false" customHeight="true" outlineLevel="0" collapsed="false">
      <c r="A995" s="33"/>
      <c r="B995" s="33"/>
      <c r="C995" s="33"/>
      <c r="D995" s="33"/>
      <c r="E995" s="33"/>
      <c r="F995" s="33"/>
      <c r="G995" s="33"/>
      <c r="H995" s="33"/>
      <c r="I995" s="33"/>
      <c r="J995" s="33"/>
      <c r="K995" s="33"/>
      <c r="L995" s="33"/>
      <c r="M995" s="35"/>
      <c r="N995" s="35"/>
      <c r="O995" s="36"/>
      <c r="P995" s="37"/>
      <c r="Q995" s="38"/>
      <c r="R995" s="39"/>
      <c r="S995" s="40"/>
      <c r="T995" s="41"/>
      <c r="U995" s="42"/>
      <c r="V995" s="43"/>
      <c r="W995" s="33"/>
      <c r="X995" s="33"/>
      <c r="Y995" s="33"/>
      <c r="Z995" s="33"/>
    </row>
    <row r="996" customFormat="false" ht="15.75" hidden="false" customHeight="true" outlineLevel="0" collapsed="false">
      <c r="A996" s="33"/>
      <c r="B996" s="33"/>
      <c r="C996" s="33"/>
      <c r="D996" s="33"/>
      <c r="E996" s="33"/>
      <c r="F996" s="33"/>
      <c r="G996" s="33"/>
      <c r="H996" s="33"/>
      <c r="I996" s="33"/>
      <c r="J996" s="33"/>
      <c r="K996" s="33"/>
      <c r="L996" s="33"/>
      <c r="M996" s="35"/>
      <c r="N996" s="35"/>
      <c r="O996" s="36"/>
      <c r="P996" s="37"/>
      <c r="Q996" s="38"/>
      <c r="R996" s="39"/>
      <c r="S996" s="40"/>
      <c r="T996" s="41"/>
      <c r="U996" s="42"/>
      <c r="V996" s="43"/>
      <c r="W996" s="33"/>
      <c r="X996" s="33"/>
      <c r="Y996" s="33"/>
      <c r="Z996" s="33"/>
    </row>
    <row r="997" customFormat="false" ht="15.75" hidden="false" customHeight="true" outlineLevel="0" collapsed="false">
      <c r="A997" s="33"/>
      <c r="B997" s="33"/>
      <c r="C997" s="33"/>
      <c r="D997" s="33"/>
      <c r="E997" s="33"/>
      <c r="F997" s="33"/>
      <c r="G997" s="33"/>
      <c r="H997" s="33"/>
      <c r="I997" s="33"/>
      <c r="J997" s="33"/>
      <c r="K997" s="33"/>
      <c r="L997" s="33"/>
      <c r="M997" s="35"/>
      <c r="N997" s="35"/>
      <c r="O997" s="36"/>
      <c r="P997" s="37"/>
      <c r="Q997" s="38"/>
      <c r="R997" s="39"/>
      <c r="S997" s="40"/>
      <c r="T997" s="41"/>
      <c r="U997" s="42"/>
      <c r="V997" s="43"/>
      <c r="W997" s="33"/>
      <c r="X997" s="33"/>
      <c r="Y997" s="33"/>
      <c r="Z997" s="33"/>
    </row>
    <row r="998" customFormat="false" ht="15.75" hidden="false" customHeight="true" outlineLevel="0" collapsed="false">
      <c r="A998" s="33"/>
      <c r="B998" s="33"/>
      <c r="C998" s="33"/>
      <c r="D998" s="33"/>
      <c r="E998" s="33"/>
      <c r="F998" s="33"/>
      <c r="G998" s="33"/>
      <c r="H998" s="33"/>
      <c r="I998" s="33"/>
      <c r="J998" s="33"/>
      <c r="K998" s="33"/>
      <c r="L998" s="33"/>
      <c r="M998" s="35"/>
      <c r="N998" s="35"/>
      <c r="O998" s="36"/>
      <c r="P998" s="37"/>
      <c r="Q998" s="38"/>
      <c r="R998" s="39"/>
      <c r="S998" s="40"/>
      <c r="T998" s="41"/>
      <c r="U998" s="42"/>
      <c r="V998" s="43"/>
      <c r="W998" s="33"/>
      <c r="X998" s="33"/>
      <c r="Y998" s="33"/>
      <c r="Z998" s="33"/>
    </row>
    <row r="999" customFormat="false" ht="15.75" hidden="false" customHeight="true" outlineLevel="0" collapsed="false">
      <c r="A999" s="33"/>
      <c r="B999" s="33"/>
      <c r="C999" s="33"/>
      <c r="D999" s="33"/>
      <c r="E999" s="33"/>
      <c r="F999" s="33"/>
      <c r="G999" s="33"/>
      <c r="H999" s="33"/>
      <c r="I999" s="33"/>
      <c r="J999" s="33"/>
      <c r="K999" s="33"/>
      <c r="L999" s="33"/>
      <c r="M999" s="35"/>
      <c r="N999" s="35"/>
      <c r="O999" s="36"/>
      <c r="P999" s="37"/>
      <c r="Q999" s="38"/>
      <c r="R999" s="39"/>
      <c r="S999" s="40"/>
      <c r="T999" s="41"/>
      <c r="U999" s="42"/>
      <c r="V999" s="43"/>
      <c r="W999" s="33"/>
      <c r="X999" s="33"/>
      <c r="Y999" s="33"/>
      <c r="Z999" s="33"/>
    </row>
    <row r="1000" customFormat="false" ht="15.75" hidden="false" customHeight="true" outlineLevel="0" collapsed="false">
      <c r="A1000" s="33"/>
      <c r="B1000" s="33"/>
      <c r="C1000" s="33"/>
      <c r="D1000" s="33"/>
      <c r="E1000" s="33"/>
      <c r="F1000" s="33"/>
      <c r="G1000" s="33"/>
      <c r="H1000" s="33"/>
      <c r="I1000" s="33"/>
      <c r="J1000" s="33"/>
      <c r="K1000" s="33"/>
      <c r="L1000" s="33"/>
      <c r="M1000" s="35"/>
      <c r="N1000" s="35"/>
      <c r="O1000" s="36"/>
      <c r="P1000" s="37"/>
      <c r="Q1000" s="38"/>
      <c r="R1000" s="39"/>
      <c r="S1000" s="40"/>
      <c r="T1000" s="41"/>
      <c r="U1000" s="42"/>
      <c r="V1000" s="43"/>
      <c r="W1000" s="33"/>
      <c r="X1000" s="33"/>
      <c r="Y1000" s="33"/>
      <c r="Z1000" s="33"/>
    </row>
  </sheetData>
  <autoFilter ref="A1:V26"/>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4.42578125" defaultRowHeight="15" zeroHeight="false" outlineLevelRow="0" outlineLevelCol="0"/>
  <cols>
    <col collapsed="false" customWidth="true" hidden="false" outlineLevel="0" max="3" min="1" style="0" width="9.14"/>
    <col collapsed="false" customWidth="true" hidden="false" outlineLevel="0" max="4" min="4" style="0" width="36.57"/>
    <col collapsed="false" customWidth="true" hidden="false" outlineLevel="0" max="6" min="5" style="0" width="9.14"/>
    <col collapsed="false" customWidth="true" hidden="false" outlineLevel="0" max="26" min="7" style="0" width="8.71"/>
  </cols>
  <sheetData>
    <row r="1" customFormat="false" ht="15" hidden="false" customHeight="false" outlineLevel="0" collapsed="false">
      <c r="A1" s="1"/>
      <c r="B1" s="1"/>
      <c r="C1" s="1"/>
      <c r="D1" s="1"/>
      <c r="E1" s="1"/>
      <c r="F1" s="1"/>
      <c r="G1" s="1"/>
      <c r="H1" s="1"/>
      <c r="I1" s="1"/>
      <c r="J1" s="1"/>
      <c r="K1" s="1"/>
      <c r="L1" s="1"/>
      <c r="M1" s="1"/>
      <c r="N1" s="1"/>
      <c r="O1" s="1"/>
      <c r="P1" s="1"/>
      <c r="Q1" s="1"/>
      <c r="R1" s="1"/>
      <c r="S1" s="1"/>
      <c r="T1" s="1"/>
      <c r="U1" s="1"/>
      <c r="V1" s="1"/>
      <c r="W1" s="1"/>
      <c r="X1" s="1"/>
      <c r="Y1" s="1"/>
      <c r="Z1" s="1"/>
    </row>
    <row r="2" customFormat="false" ht="15" hidden="false" customHeight="false" outlineLevel="0" collapsed="false">
      <c r="A2" s="1"/>
      <c r="B2" s="17" t="s">
        <v>3599</v>
      </c>
      <c r="C2" s="1"/>
      <c r="D2" s="1"/>
      <c r="E2" s="1"/>
      <c r="F2" s="1"/>
      <c r="G2" s="1"/>
      <c r="H2" s="1"/>
      <c r="I2" s="1"/>
      <c r="J2" s="1"/>
      <c r="K2" s="1"/>
      <c r="L2" s="1"/>
      <c r="M2" s="1"/>
      <c r="N2" s="1"/>
      <c r="O2" s="1"/>
      <c r="P2" s="1"/>
      <c r="Q2" s="1"/>
      <c r="R2" s="1"/>
      <c r="S2" s="1"/>
      <c r="T2" s="1"/>
      <c r="U2" s="1"/>
      <c r="V2" s="1"/>
      <c r="W2" s="1"/>
      <c r="X2" s="1"/>
      <c r="Y2" s="1"/>
      <c r="Z2" s="1"/>
    </row>
    <row r="3" customFormat="false" ht="15" hidden="false" customHeight="false" outlineLevel="0" collapsed="false">
      <c r="A3" s="1"/>
      <c r="B3" s="63" t="s">
        <v>3600</v>
      </c>
      <c r="C3" s="1"/>
      <c r="D3" s="1"/>
      <c r="E3" s="1"/>
      <c r="F3" s="1"/>
      <c r="G3" s="1"/>
      <c r="H3" s="1"/>
      <c r="I3" s="1"/>
      <c r="J3" s="1"/>
      <c r="K3" s="1"/>
      <c r="L3" s="1"/>
      <c r="M3" s="1"/>
      <c r="N3" s="1"/>
      <c r="O3" s="1"/>
      <c r="P3" s="1"/>
      <c r="Q3" s="1"/>
      <c r="R3" s="1"/>
      <c r="S3" s="1"/>
      <c r="T3" s="1"/>
      <c r="U3" s="1"/>
      <c r="V3" s="1"/>
      <c r="W3" s="1"/>
      <c r="X3" s="1"/>
      <c r="Y3" s="1"/>
      <c r="Z3" s="1"/>
    </row>
    <row r="4" customFormat="false" ht="15" hidden="false" customHeight="false" outlineLevel="0" collapsed="false">
      <c r="A4" s="1"/>
      <c r="B4" s="1"/>
      <c r="C4" s="1"/>
      <c r="D4" s="1"/>
      <c r="E4" s="1"/>
      <c r="F4" s="1"/>
      <c r="G4" s="1"/>
      <c r="H4" s="1"/>
      <c r="I4" s="1"/>
      <c r="J4" s="1"/>
      <c r="K4" s="1"/>
      <c r="L4" s="1"/>
      <c r="M4" s="1"/>
      <c r="N4" s="1"/>
      <c r="O4" s="1"/>
      <c r="P4" s="1"/>
      <c r="Q4" s="1"/>
      <c r="R4" s="1"/>
      <c r="S4" s="1"/>
      <c r="T4" s="1"/>
      <c r="U4" s="1"/>
      <c r="V4" s="1"/>
      <c r="W4" s="1"/>
      <c r="X4" s="1"/>
      <c r="Y4" s="1"/>
      <c r="Z4" s="1"/>
    </row>
    <row r="5" customFormat="false" ht="15" hidden="false" customHeight="false" outlineLevel="0" collapsed="false">
      <c r="A5" s="1"/>
      <c r="B5" s="1"/>
      <c r="C5" s="1" t="s">
        <v>3601</v>
      </c>
      <c r="D5" s="1"/>
      <c r="E5" s="1"/>
      <c r="F5" s="1"/>
      <c r="G5" s="1"/>
      <c r="H5" s="1"/>
      <c r="I5" s="1"/>
      <c r="J5" s="1"/>
      <c r="K5" s="1"/>
      <c r="L5" s="1"/>
      <c r="M5" s="1"/>
      <c r="N5" s="1"/>
      <c r="O5" s="1"/>
      <c r="P5" s="1"/>
      <c r="Q5" s="1"/>
      <c r="R5" s="1"/>
      <c r="S5" s="1"/>
      <c r="T5" s="1"/>
      <c r="U5" s="1"/>
      <c r="V5" s="1"/>
      <c r="W5" s="1"/>
      <c r="X5" s="1"/>
      <c r="Y5" s="1"/>
      <c r="Z5" s="1"/>
    </row>
    <row r="6" customFormat="false" ht="15" hidden="false" customHeight="false" outlineLevel="0" collapsed="false">
      <c r="A6" s="1"/>
      <c r="B6" s="1"/>
      <c r="C6" s="1" t="n">
        <v>7</v>
      </c>
      <c r="D6" s="1" t="s">
        <v>3602</v>
      </c>
      <c r="E6" s="1"/>
      <c r="F6" s="1"/>
      <c r="G6" s="1"/>
      <c r="H6" s="1"/>
      <c r="I6" s="1"/>
      <c r="J6" s="1"/>
      <c r="K6" s="1"/>
      <c r="L6" s="1"/>
      <c r="M6" s="1"/>
      <c r="N6" s="1"/>
      <c r="O6" s="1"/>
      <c r="P6" s="1"/>
      <c r="Q6" s="1"/>
      <c r="R6" s="1"/>
      <c r="S6" s="1"/>
      <c r="T6" s="1"/>
      <c r="U6" s="1"/>
      <c r="V6" s="1"/>
      <c r="W6" s="1"/>
      <c r="X6" s="1"/>
      <c r="Y6" s="1"/>
      <c r="Z6" s="1"/>
    </row>
    <row r="7" customFormat="false" ht="15" hidden="false" customHeight="false" outlineLevel="0" collapsed="false">
      <c r="A7" s="1"/>
      <c r="B7" s="1"/>
      <c r="C7" s="1" t="n">
        <f aca="false">8+3</f>
        <v>11</v>
      </c>
      <c r="D7" s="1" t="s">
        <v>3603</v>
      </c>
      <c r="E7" s="1"/>
      <c r="F7" s="1"/>
      <c r="G7" s="1"/>
      <c r="H7" s="1"/>
      <c r="I7" s="1"/>
      <c r="J7" s="1"/>
      <c r="K7" s="1"/>
      <c r="L7" s="1"/>
      <c r="M7" s="1"/>
      <c r="N7" s="1"/>
      <c r="O7" s="1"/>
      <c r="P7" s="1"/>
      <c r="Q7" s="1"/>
      <c r="R7" s="1"/>
      <c r="S7" s="1"/>
      <c r="T7" s="1"/>
      <c r="U7" s="1"/>
      <c r="V7" s="1"/>
      <c r="W7" s="1"/>
      <c r="X7" s="1"/>
      <c r="Y7" s="1"/>
      <c r="Z7" s="1"/>
    </row>
    <row r="8" customFormat="false" ht="15" hidden="false" customHeight="false" outlineLevel="0" collapsed="false">
      <c r="A8" s="1"/>
      <c r="B8" s="1"/>
      <c r="C8" s="1" t="n">
        <v>1</v>
      </c>
      <c r="D8" s="1" t="s">
        <v>3604</v>
      </c>
      <c r="E8" s="1"/>
      <c r="F8" s="1"/>
      <c r="G8" s="1"/>
      <c r="H8" s="1"/>
      <c r="I8" s="1"/>
      <c r="J8" s="1"/>
      <c r="K8" s="1"/>
      <c r="L8" s="1"/>
      <c r="M8" s="1"/>
      <c r="N8" s="1"/>
      <c r="O8" s="1"/>
      <c r="P8" s="1"/>
      <c r="Q8" s="1"/>
      <c r="R8" s="1"/>
      <c r="S8" s="1"/>
      <c r="T8" s="1"/>
      <c r="U8" s="1"/>
      <c r="V8" s="1"/>
      <c r="W8" s="1"/>
      <c r="X8" s="1"/>
      <c r="Y8" s="1"/>
      <c r="Z8" s="1"/>
    </row>
    <row r="9" customFormat="false" ht="15" hidden="false" customHeight="false" outlineLevel="0" collapsed="false">
      <c r="A9" s="1"/>
      <c r="B9" s="1"/>
      <c r="C9" s="1" t="n">
        <v>1</v>
      </c>
      <c r="D9" s="1" t="s">
        <v>3605</v>
      </c>
      <c r="E9" s="1"/>
      <c r="F9" s="1"/>
      <c r="G9" s="1"/>
      <c r="H9" s="1"/>
      <c r="I9" s="1"/>
      <c r="J9" s="1"/>
      <c r="K9" s="1"/>
      <c r="L9" s="1"/>
      <c r="M9" s="1"/>
      <c r="N9" s="1"/>
      <c r="O9" s="1"/>
      <c r="P9" s="1"/>
      <c r="Q9" s="1"/>
      <c r="R9" s="1"/>
      <c r="S9" s="1"/>
      <c r="T9" s="1"/>
      <c r="U9" s="1"/>
      <c r="V9" s="1"/>
      <c r="W9" s="1"/>
      <c r="X9" s="1"/>
      <c r="Y9" s="1"/>
      <c r="Z9" s="1"/>
    </row>
    <row r="10" customFormat="false" ht="15" hidden="false" customHeight="false" outlineLevel="0" collapsed="false">
      <c r="A10" s="1"/>
      <c r="B10" s="1"/>
      <c r="C10" s="1" t="n">
        <v>1</v>
      </c>
      <c r="D10" s="1" t="s">
        <v>3606</v>
      </c>
      <c r="E10" s="1"/>
      <c r="F10" s="1"/>
      <c r="G10" s="1"/>
      <c r="H10" s="1"/>
      <c r="I10" s="1"/>
      <c r="J10" s="1"/>
      <c r="K10" s="1"/>
      <c r="L10" s="1"/>
      <c r="M10" s="1"/>
      <c r="N10" s="1"/>
      <c r="O10" s="1"/>
      <c r="P10" s="1"/>
      <c r="Q10" s="1"/>
      <c r="R10" s="1"/>
      <c r="S10" s="1"/>
      <c r="T10" s="1"/>
      <c r="U10" s="1"/>
      <c r="V10" s="1"/>
      <c r="W10" s="1"/>
      <c r="X10" s="1"/>
      <c r="Y10" s="1"/>
      <c r="Z10" s="1"/>
    </row>
    <row r="11" customFormat="false" ht="15" hidden="false" customHeight="false" outlineLevel="0" collapsed="false">
      <c r="A11" s="1"/>
      <c r="B11" s="1"/>
      <c r="C11" s="1" t="n">
        <v>1</v>
      </c>
      <c r="D11" s="1" t="s">
        <v>3607</v>
      </c>
      <c r="E11" s="1"/>
      <c r="F11" s="1"/>
      <c r="G11" s="1"/>
      <c r="H11" s="1"/>
      <c r="I11" s="1"/>
      <c r="J11" s="1"/>
      <c r="K11" s="1"/>
      <c r="L11" s="1"/>
      <c r="M11" s="1"/>
      <c r="N11" s="1"/>
      <c r="O11" s="1"/>
      <c r="P11" s="1"/>
      <c r="Q11" s="1"/>
      <c r="R11" s="1"/>
      <c r="S11" s="1"/>
      <c r="T11" s="1"/>
      <c r="U11" s="1"/>
      <c r="V11" s="1"/>
      <c r="W11" s="1"/>
      <c r="X11" s="1"/>
      <c r="Y11" s="1"/>
      <c r="Z11" s="1"/>
    </row>
    <row r="12" customFormat="false" ht="15" hidden="false" customHeight="false" outlineLevel="0" collapsed="false">
      <c r="A12" s="1"/>
      <c r="B12" s="1"/>
      <c r="C12" s="1"/>
      <c r="D12" s="1"/>
      <c r="E12" s="1"/>
      <c r="F12" s="1"/>
      <c r="G12" s="1"/>
      <c r="H12" s="1"/>
      <c r="I12" s="1"/>
      <c r="J12" s="1"/>
      <c r="K12" s="1"/>
      <c r="L12" s="1"/>
      <c r="M12" s="1"/>
      <c r="N12" s="1"/>
      <c r="O12" s="1"/>
      <c r="P12" s="1"/>
      <c r="Q12" s="1"/>
      <c r="R12" s="1"/>
      <c r="S12" s="1"/>
      <c r="T12" s="1"/>
      <c r="U12" s="1"/>
      <c r="V12" s="1"/>
      <c r="W12" s="1"/>
      <c r="X12" s="1"/>
      <c r="Y12" s="1"/>
      <c r="Z12" s="1"/>
    </row>
    <row r="13" customFormat="false" ht="15" hidden="false" customHeight="false" outlineLevel="0" collapsed="false">
      <c r="A13" s="1"/>
      <c r="B13" s="1"/>
      <c r="C13" s="1"/>
      <c r="D13" s="1"/>
      <c r="E13" s="1"/>
      <c r="F13" s="1"/>
      <c r="G13" s="1"/>
      <c r="H13" s="1"/>
      <c r="I13" s="1"/>
      <c r="J13" s="1"/>
      <c r="K13" s="1"/>
      <c r="L13" s="1"/>
      <c r="M13" s="1"/>
      <c r="N13" s="1"/>
      <c r="O13" s="1"/>
      <c r="P13" s="1"/>
      <c r="Q13" s="1"/>
      <c r="R13" s="1"/>
      <c r="S13" s="1"/>
      <c r="T13" s="1"/>
      <c r="U13" s="1"/>
      <c r="V13" s="1"/>
      <c r="W13" s="1"/>
      <c r="X13" s="1"/>
      <c r="Y13" s="1"/>
      <c r="Z13" s="1"/>
    </row>
    <row r="14" customFormat="false" ht="15" hidden="false" customHeight="false" outlineLevel="0" collapsed="false">
      <c r="A14" s="1"/>
      <c r="B14" s="1"/>
      <c r="C14" s="1" t="s">
        <v>3608</v>
      </c>
      <c r="D14" s="1"/>
      <c r="E14" s="1"/>
      <c r="F14" s="1"/>
      <c r="G14" s="1"/>
      <c r="H14" s="1"/>
      <c r="I14" s="1"/>
      <c r="J14" s="1"/>
      <c r="K14" s="1"/>
      <c r="L14" s="1"/>
      <c r="M14" s="1"/>
      <c r="N14" s="1"/>
      <c r="O14" s="1"/>
      <c r="P14" s="1"/>
      <c r="Q14" s="1"/>
      <c r="R14" s="1"/>
      <c r="S14" s="1"/>
      <c r="T14" s="1"/>
      <c r="U14" s="1"/>
      <c r="V14" s="1"/>
      <c r="W14" s="1"/>
      <c r="X14" s="1"/>
      <c r="Y14" s="1"/>
      <c r="Z14" s="1"/>
    </row>
    <row r="15" customFormat="false" ht="15" hidden="false" customHeight="false" outlineLevel="0" collapsed="false">
      <c r="A15" s="1"/>
      <c r="B15" s="1"/>
      <c r="C15" s="1"/>
      <c r="D15" s="1" t="s">
        <v>215</v>
      </c>
      <c r="E15" s="1" t="s">
        <v>3516</v>
      </c>
      <c r="F15" s="1"/>
      <c r="G15" s="1"/>
      <c r="H15" s="1"/>
      <c r="I15" s="1"/>
      <c r="J15" s="1"/>
      <c r="K15" s="1"/>
      <c r="L15" s="1"/>
      <c r="M15" s="1"/>
      <c r="N15" s="1"/>
      <c r="O15" s="1"/>
      <c r="P15" s="1"/>
      <c r="Q15" s="1"/>
      <c r="R15" s="1"/>
      <c r="S15" s="1"/>
      <c r="T15" s="1"/>
      <c r="U15" s="1"/>
      <c r="V15" s="1"/>
      <c r="W15" s="1"/>
      <c r="X15" s="1"/>
      <c r="Y15" s="1"/>
      <c r="Z15" s="1"/>
    </row>
    <row r="16" customFormat="false" ht="15" hidden="false" customHeight="false" outlineLevel="0" collapsed="false">
      <c r="A16" s="1"/>
      <c r="B16" s="1"/>
      <c r="C16" s="1"/>
      <c r="D16" s="1" t="s">
        <v>754</v>
      </c>
      <c r="E16" s="1" t="s">
        <v>3538</v>
      </c>
      <c r="F16" s="1"/>
      <c r="G16" s="1"/>
      <c r="H16" s="1"/>
      <c r="I16" s="1"/>
      <c r="J16" s="1"/>
      <c r="K16" s="1"/>
      <c r="L16" s="1"/>
      <c r="M16" s="1"/>
      <c r="N16" s="1"/>
      <c r="O16" s="1"/>
      <c r="P16" s="1"/>
      <c r="Q16" s="1"/>
      <c r="R16" s="1"/>
      <c r="S16" s="1"/>
      <c r="T16" s="1"/>
      <c r="U16" s="1"/>
      <c r="V16" s="1"/>
      <c r="W16" s="1"/>
      <c r="X16" s="1"/>
      <c r="Y16" s="1"/>
      <c r="Z16" s="1"/>
    </row>
    <row r="17" customFormat="false" ht="15" hidden="false" customHeight="false" outlineLevel="0" collapsed="false">
      <c r="A17" s="1"/>
      <c r="B17" s="1"/>
      <c r="C17" s="1"/>
      <c r="D17" s="1" t="s">
        <v>835</v>
      </c>
      <c r="E17" s="1" t="s">
        <v>3543</v>
      </c>
      <c r="F17" s="1"/>
      <c r="G17" s="1"/>
      <c r="H17" s="1"/>
      <c r="I17" s="1"/>
      <c r="J17" s="1"/>
      <c r="K17" s="1"/>
      <c r="L17" s="1"/>
      <c r="M17" s="1"/>
      <c r="N17" s="1"/>
      <c r="O17" s="1"/>
      <c r="P17" s="1"/>
      <c r="Q17" s="1"/>
      <c r="R17" s="1"/>
      <c r="S17" s="1"/>
      <c r="T17" s="1"/>
      <c r="U17" s="1"/>
      <c r="V17" s="1"/>
      <c r="W17" s="1"/>
      <c r="X17" s="1"/>
      <c r="Y17" s="1"/>
      <c r="Z17" s="1"/>
    </row>
    <row r="18" customFormat="false" ht="15" hidden="false" customHeight="false" outlineLevel="0" collapsed="false">
      <c r="A18" s="1"/>
      <c r="B18" s="1"/>
      <c r="C18" s="1"/>
      <c r="D18" s="1" t="s">
        <v>1031</v>
      </c>
      <c r="E18" s="1" t="s">
        <v>3548</v>
      </c>
      <c r="F18" s="1"/>
      <c r="G18" s="1"/>
      <c r="H18" s="1"/>
      <c r="I18" s="1"/>
      <c r="J18" s="1"/>
      <c r="K18" s="1"/>
      <c r="L18" s="1"/>
      <c r="M18" s="1"/>
      <c r="N18" s="1"/>
      <c r="O18" s="1"/>
      <c r="P18" s="1"/>
      <c r="Q18" s="1"/>
      <c r="R18" s="1"/>
      <c r="S18" s="1"/>
      <c r="T18" s="1"/>
      <c r="U18" s="1"/>
      <c r="V18" s="1"/>
      <c r="W18" s="1"/>
      <c r="X18" s="1"/>
      <c r="Y18" s="1"/>
      <c r="Z18" s="1"/>
    </row>
    <row r="19" customFormat="false" ht="15" hidden="false" customHeight="false" outlineLevel="0" collapsed="false">
      <c r="A19" s="1"/>
      <c r="B19" s="1"/>
      <c r="C19" s="1"/>
      <c r="D19" s="1" t="s">
        <v>1128</v>
      </c>
      <c r="E19" s="1" t="s">
        <v>3553</v>
      </c>
      <c r="F19" s="1"/>
      <c r="G19" s="1"/>
      <c r="H19" s="1"/>
      <c r="I19" s="1"/>
      <c r="J19" s="1"/>
      <c r="K19" s="1"/>
      <c r="L19" s="1"/>
      <c r="M19" s="1"/>
      <c r="N19" s="1"/>
      <c r="O19" s="1"/>
      <c r="P19" s="1"/>
      <c r="Q19" s="1"/>
      <c r="R19" s="1"/>
      <c r="S19" s="1"/>
      <c r="T19" s="1"/>
      <c r="U19" s="1"/>
      <c r="V19" s="1"/>
      <c r="W19" s="1"/>
      <c r="X19" s="1"/>
      <c r="Y19" s="1"/>
      <c r="Z19" s="1"/>
    </row>
    <row r="20" customFormat="false" ht="15" hidden="false" customHeight="false" outlineLevel="0" collapsed="false">
      <c r="A20" s="1"/>
      <c r="B20" s="1"/>
      <c r="C20" s="1"/>
      <c r="D20" s="1" t="s">
        <v>1298</v>
      </c>
      <c r="E20" s="1" t="s">
        <v>3516</v>
      </c>
      <c r="F20" s="1"/>
      <c r="G20" s="1"/>
      <c r="H20" s="1"/>
      <c r="I20" s="1"/>
      <c r="J20" s="1"/>
      <c r="K20" s="1"/>
      <c r="L20" s="1"/>
      <c r="M20" s="1"/>
      <c r="N20" s="1"/>
      <c r="O20" s="1"/>
      <c r="P20" s="1"/>
      <c r="Q20" s="1"/>
      <c r="R20" s="1"/>
      <c r="S20" s="1"/>
      <c r="T20" s="1"/>
      <c r="U20" s="1"/>
      <c r="V20" s="1"/>
      <c r="W20" s="1"/>
      <c r="X20" s="1"/>
      <c r="Y20" s="1"/>
      <c r="Z20" s="1"/>
    </row>
    <row r="21" customFormat="false" ht="15.75" hidden="false" customHeight="true" outlineLevel="0" collapsed="false">
      <c r="A21" s="1"/>
      <c r="B21" s="1"/>
      <c r="C21" s="1"/>
      <c r="D21" s="1" t="s">
        <v>1348</v>
      </c>
      <c r="E21" s="1" t="s">
        <v>3553</v>
      </c>
      <c r="F21" s="1"/>
      <c r="G21" s="1"/>
      <c r="H21" s="1"/>
      <c r="I21" s="1"/>
      <c r="J21" s="1"/>
      <c r="K21" s="1"/>
      <c r="L21" s="1"/>
      <c r="M21" s="1"/>
      <c r="N21" s="1"/>
      <c r="O21" s="1"/>
      <c r="P21" s="1"/>
      <c r="Q21" s="1"/>
      <c r="R21" s="1"/>
      <c r="S21" s="1"/>
      <c r="T21" s="1"/>
      <c r="U21" s="1"/>
      <c r="V21" s="1"/>
      <c r="W21" s="1"/>
      <c r="X21" s="1"/>
      <c r="Y21" s="1"/>
      <c r="Z21" s="1"/>
    </row>
    <row r="22" customFormat="false" ht="15.75" hidden="false" customHeight="true" outlineLevel="0" collapsed="false">
      <c r="A22" s="1"/>
      <c r="B22" s="1"/>
      <c r="C22" s="1"/>
      <c r="D22" s="1" t="s">
        <v>1416</v>
      </c>
      <c r="E22" s="1" t="s">
        <v>3516</v>
      </c>
      <c r="F22" s="1"/>
      <c r="G22" s="1"/>
      <c r="H22" s="1"/>
      <c r="I22" s="1"/>
      <c r="J22" s="1"/>
      <c r="K22" s="1"/>
      <c r="L22" s="1"/>
      <c r="M22" s="1"/>
      <c r="N22" s="1"/>
      <c r="O22" s="1"/>
      <c r="P22" s="1"/>
      <c r="Q22" s="1"/>
      <c r="R22" s="1"/>
      <c r="S22" s="1"/>
      <c r="T22" s="1"/>
      <c r="U22" s="1"/>
      <c r="V22" s="1"/>
      <c r="W22" s="1"/>
      <c r="X22" s="1"/>
      <c r="Y22" s="1"/>
      <c r="Z22" s="1"/>
    </row>
    <row r="23" customFormat="false" ht="15.75" hidden="false" customHeight="true" outlineLevel="0" collapsed="false">
      <c r="A23" s="1"/>
      <c r="B23" s="1"/>
      <c r="C23" s="1"/>
      <c r="D23" s="1" t="s">
        <v>1496</v>
      </c>
      <c r="E23" s="1" t="s">
        <v>3553</v>
      </c>
      <c r="F23" s="1"/>
      <c r="G23" s="1"/>
      <c r="H23" s="1"/>
      <c r="I23" s="1"/>
      <c r="J23" s="1"/>
      <c r="K23" s="1"/>
      <c r="L23" s="1"/>
      <c r="M23" s="1"/>
      <c r="N23" s="1"/>
      <c r="O23" s="1"/>
      <c r="P23" s="1"/>
      <c r="Q23" s="1"/>
      <c r="R23" s="1"/>
      <c r="S23" s="1"/>
      <c r="T23" s="1"/>
      <c r="U23" s="1"/>
      <c r="V23" s="1"/>
      <c r="W23" s="1"/>
      <c r="X23" s="1"/>
      <c r="Y23" s="1"/>
      <c r="Z23" s="1"/>
    </row>
    <row r="24" customFormat="false" ht="15.75" hidden="false" customHeight="true" outlineLevel="0" collapsed="false">
      <c r="A24" s="1"/>
      <c r="B24" s="1"/>
      <c r="C24" s="1"/>
      <c r="D24" s="1" t="s">
        <v>1542</v>
      </c>
      <c r="E24" s="1" t="s">
        <v>3553</v>
      </c>
      <c r="F24" s="1"/>
      <c r="G24" s="1"/>
      <c r="H24" s="1"/>
      <c r="I24" s="1"/>
      <c r="J24" s="1"/>
      <c r="K24" s="1"/>
      <c r="L24" s="1"/>
      <c r="M24" s="1"/>
      <c r="N24" s="1"/>
      <c r="O24" s="1"/>
      <c r="P24" s="1"/>
      <c r="Q24" s="1"/>
      <c r="R24" s="1"/>
      <c r="S24" s="1"/>
      <c r="T24" s="1"/>
      <c r="U24" s="1"/>
      <c r="V24" s="1"/>
      <c r="W24" s="1"/>
      <c r="X24" s="1"/>
      <c r="Y24" s="1"/>
      <c r="Z24" s="1"/>
    </row>
    <row r="25" customFormat="false" ht="15.75" hidden="false" customHeight="true" outlineLevel="0" collapsed="false">
      <c r="A25" s="1"/>
      <c r="B25" s="1"/>
      <c r="C25" s="1"/>
      <c r="D25" s="1" t="s">
        <v>1734</v>
      </c>
      <c r="E25" s="1" t="s">
        <v>3553</v>
      </c>
      <c r="F25" s="1"/>
      <c r="G25" s="1"/>
      <c r="H25" s="1"/>
      <c r="I25" s="1"/>
      <c r="J25" s="1"/>
      <c r="K25" s="1"/>
      <c r="L25" s="1"/>
      <c r="M25" s="1"/>
      <c r="N25" s="1"/>
      <c r="O25" s="1"/>
      <c r="P25" s="1"/>
      <c r="Q25" s="1"/>
      <c r="R25" s="1"/>
      <c r="S25" s="1"/>
      <c r="T25" s="1"/>
      <c r="U25" s="1"/>
      <c r="V25" s="1"/>
      <c r="W25" s="1"/>
      <c r="X25" s="1"/>
      <c r="Y25" s="1"/>
      <c r="Z25" s="1"/>
    </row>
    <row r="26" customFormat="false" ht="15.75" hidden="false" customHeight="true" outlineLevel="0" collapsed="false">
      <c r="A26" s="1"/>
      <c r="B26" s="1"/>
      <c r="C26" s="1"/>
      <c r="D26" s="1" t="s">
        <v>1812</v>
      </c>
      <c r="E26" s="1" t="s">
        <v>3516</v>
      </c>
      <c r="F26" s="1"/>
      <c r="G26" s="1"/>
      <c r="H26" s="1"/>
      <c r="I26" s="1"/>
      <c r="J26" s="1"/>
      <c r="K26" s="1"/>
      <c r="L26" s="1"/>
      <c r="M26" s="1"/>
      <c r="N26" s="1"/>
      <c r="O26" s="1"/>
      <c r="P26" s="1"/>
      <c r="Q26" s="1"/>
      <c r="R26" s="1"/>
      <c r="S26" s="1"/>
      <c r="T26" s="1"/>
      <c r="U26" s="1"/>
      <c r="V26" s="1"/>
      <c r="W26" s="1"/>
      <c r="X26" s="1"/>
      <c r="Y26" s="1"/>
      <c r="Z26" s="1"/>
    </row>
    <row r="27" customFormat="false" ht="15.75" hidden="false" customHeight="true" outlineLevel="0" collapsed="false">
      <c r="A27" s="1"/>
      <c r="B27" s="1"/>
      <c r="C27" s="1"/>
      <c r="D27" s="1" t="s">
        <v>2128</v>
      </c>
      <c r="E27" s="1" t="s">
        <v>3553</v>
      </c>
      <c r="F27" s="1"/>
      <c r="G27" s="1"/>
      <c r="H27" s="1"/>
      <c r="I27" s="1"/>
      <c r="J27" s="1"/>
      <c r="K27" s="1"/>
      <c r="L27" s="1"/>
      <c r="M27" s="1"/>
      <c r="N27" s="1"/>
      <c r="O27" s="1"/>
      <c r="P27" s="1"/>
      <c r="Q27" s="1"/>
      <c r="R27" s="1"/>
      <c r="S27" s="1"/>
      <c r="T27" s="1"/>
      <c r="U27" s="1"/>
      <c r="V27" s="1"/>
      <c r="W27" s="1"/>
      <c r="X27" s="1"/>
      <c r="Y27" s="1"/>
      <c r="Z27" s="1"/>
    </row>
    <row r="28" customFormat="false" ht="15.75" hidden="false" customHeight="true" outlineLevel="0" collapsed="false">
      <c r="A28" s="1"/>
      <c r="B28" s="1"/>
      <c r="C28" s="1"/>
      <c r="D28" s="1" t="s">
        <v>2419</v>
      </c>
      <c r="E28" s="1" t="s">
        <v>3565</v>
      </c>
      <c r="F28" s="1"/>
      <c r="G28" s="1"/>
      <c r="H28" s="1"/>
      <c r="I28" s="1"/>
      <c r="J28" s="1"/>
      <c r="K28" s="1"/>
      <c r="L28" s="1"/>
      <c r="M28" s="1"/>
      <c r="N28" s="1"/>
      <c r="O28" s="1"/>
      <c r="P28" s="1"/>
      <c r="Q28" s="1"/>
      <c r="R28" s="1"/>
      <c r="S28" s="1"/>
      <c r="T28" s="1"/>
      <c r="U28" s="1"/>
      <c r="V28" s="1"/>
      <c r="W28" s="1"/>
      <c r="X28" s="1"/>
      <c r="Y28" s="1"/>
      <c r="Z28" s="1"/>
    </row>
    <row r="29" customFormat="false" ht="15.75" hidden="false" customHeight="true" outlineLevel="0" collapsed="false">
      <c r="A29" s="1"/>
      <c r="B29" s="1"/>
      <c r="C29" s="1"/>
      <c r="D29" s="1" t="s">
        <v>2743</v>
      </c>
      <c r="E29" s="1" t="s">
        <v>3548</v>
      </c>
      <c r="F29" s="1"/>
      <c r="G29" s="1"/>
      <c r="H29" s="1"/>
      <c r="I29" s="1"/>
      <c r="J29" s="1"/>
      <c r="K29" s="1"/>
      <c r="L29" s="1"/>
      <c r="M29" s="1"/>
      <c r="N29" s="1"/>
      <c r="O29" s="1"/>
      <c r="P29" s="1"/>
      <c r="Q29" s="1"/>
      <c r="R29" s="1"/>
      <c r="S29" s="1"/>
      <c r="T29" s="1"/>
      <c r="U29" s="1"/>
      <c r="V29" s="1"/>
      <c r="W29" s="1"/>
      <c r="X29" s="1"/>
      <c r="Y29" s="1"/>
      <c r="Z29" s="1"/>
    </row>
    <row r="30" customFormat="false" ht="15.75" hidden="false" customHeight="true" outlineLevel="0" collapsed="false">
      <c r="A30" s="1"/>
      <c r="B30" s="1"/>
      <c r="C30" s="1"/>
      <c r="D30" s="1" t="s">
        <v>2785</v>
      </c>
      <c r="E30" s="1" t="s">
        <v>3572</v>
      </c>
      <c r="F30" s="1"/>
      <c r="G30" s="1"/>
      <c r="H30" s="1"/>
      <c r="I30" s="1"/>
      <c r="J30" s="1"/>
      <c r="K30" s="1"/>
      <c r="L30" s="1"/>
      <c r="M30" s="1"/>
      <c r="N30" s="1"/>
      <c r="O30" s="1"/>
      <c r="P30" s="1"/>
      <c r="Q30" s="1"/>
      <c r="R30" s="1"/>
      <c r="S30" s="1"/>
      <c r="T30" s="1"/>
      <c r="U30" s="1"/>
      <c r="V30" s="1"/>
      <c r="W30" s="1"/>
      <c r="X30" s="1"/>
      <c r="Y30" s="1"/>
      <c r="Z30" s="1"/>
    </row>
    <row r="31" customFormat="false" ht="15.75" hidden="false" customHeight="true" outlineLevel="0" collapsed="false">
      <c r="A31" s="1"/>
      <c r="B31" s="1"/>
      <c r="C31" s="1"/>
      <c r="D31" s="1" t="s">
        <v>2944</v>
      </c>
      <c r="E31" s="1" t="s">
        <v>3553</v>
      </c>
      <c r="F31" s="1"/>
      <c r="G31" s="1"/>
      <c r="H31" s="1"/>
      <c r="I31" s="1"/>
      <c r="J31" s="1"/>
      <c r="K31" s="1"/>
      <c r="L31" s="1"/>
      <c r="M31" s="1"/>
      <c r="N31" s="1"/>
      <c r="O31" s="1"/>
      <c r="P31" s="1"/>
      <c r="Q31" s="1"/>
      <c r="R31" s="1"/>
      <c r="S31" s="1"/>
      <c r="T31" s="1"/>
      <c r="U31" s="1"/>
      <c r="V31" s="1"/>
      <c r="W31" s="1"/>
      <c r="X31" s="1"/>
      <c r="Y31" s="1"/>
      <c r="Z31" s="1"/>
    </row>
    <row r="32" customFormat="false" ht="15.75" hidden="false" customHeight="true" outlineLevel="0" collapsed="false">
      <c r="A32" s="1"/>
      <c r="B32" s="1"/>
      <c r="C32" s="1"/>
      <c r="D32" s="1" t="s">
        <v>3021</v>
      </c>
      <c r="E32" s="1" t="s">
        <v>3580</v>
      </c>
      <c r="F32" s="1"/>
      <c r="G32" s="1"/>
      <c r="H32" s="1"/>
      <c r="I32" s="1"/>
      <c r="J32" s="1"/>
      <c r="K32" s="1"/>
      <c r="L32" s="1"/>
      <c r="M32" s="1"/>
      <c r="N32" s="1"/>
      <c r="O32" s="1"/>
      <c r="P32" s="1"/>
      <c r="Q32" s="1"/>
      <c r="R32" s="1"/>
      <c r="S32" s="1"/>
      <c r="T32" s="1"/>
      <c r="U32" s="1"/>
      <c r="V32" s="1"/>
      <c r="W32" s="1"/>
      <c r="X32" s="1"/>
      <c r="Y32" s="1"/>
      <c r="Z32" s="1"/>
    </row>
    <row r="33" customFormat="false" ht="15.75" hidden="false" customHeight="true" outlineLevel="0" collapsed="false">
      <c r="A33" s="1"/>
      <c r="B33" s="1"/>
      <c r="C33" s="1"/>
      <c r="D33" s="1" t="s">
        <v>3034</v>
      </c>
      <c r="E33" s="1" t="s">
        <v>3516</v>
      </c>
      <c r="F33" s="1"/>
      <c r="G33" s="1"/>
      <c r="H33" s="1"/>
      <c r="I33" s="1"/>
      <c r="J33" s="1"/>
      <c r="K33" s="1"/>
      <c r="L33" s="1"/>
      <c r="M33" s="1"/>
      <c r="N33" s="1"/>
      <c r="O33" s="1"/>
      <c r="P33" s="1"/>
      <c r="Q33" s="1"/>
      <c r="R33" s="1"/>
      <c r="S33" s="1"/>
      <c r="T33" s="1"/>
      <c r="U33" s="1"/>
      <c r="V33" s="1"/>
      <c r="W33" s="1"/>
      <c r="X33" s="1"/>
      <c r="Y33" s="1"/>
      <c r="Z33" s="1"/>
    </row>
    <row r="34" customFormat="false" ht="15.75" hidden="false" customHeight="true" outlineLevel="0" collapsed="false">
      <c r="A34" s="1"/>
      <c r="B34" s="1"/>
      <c r="C34" s="1"/>
      <c r="D34" s="1" t="s">
        <v>3074</v>
      </c>
      <c r="E34" s="1" t="s">
        <v>3516</v>
      </c>
      <c r="F34" s="1"/>
      <c r="G34" s="1"/>
      <c r="H34" s="1"/>
      <c r="I34" s="1"/>
      <c r="J34" s="1"/>
      <c r="K34" s="1"/>
      <c r="L34" s="1"/>
      <c r="M34" s="1"/>
      <c r="N34" s="1"/>
      <c r="O34" s="1"/>
      <c r="P34" s="1"/>
      <c r="Q34" s="1"/>
      <c r="R34" s="1"/>
      <c r="S34" s="1"/>
      <c r="T34" s="1"/>
      <c r="U34" s="1"/>
      <c r="V34" s="1"/>
      <c r="W34" s="1"/>
      <c r="X34" s="1"/>
      <c r="Y34" s="1"/>
      <c r="Z34" s="1"/>
    </row>
    <row r="35" customFormat="false" ht="15.75" hidden="false" customHeight="true" outlineLevel="0" collapsed="false">
      <c r="A35" s="1"/>
      <c r="B35" s="1"/>
      <c r="C35" s="1"/>
      <c r="D35" s="1" t="s">
        <v>3087</v>
      </c>
      <c r="E35" s="1" t="s">
        <v>3581</v>
      </c>
      <c r="F35" s="1"/>
      <c r="G35" s="1"/>
      <c r="H35" s="1"/>
      <c r="I35" s="1"/>
      <c r="J35" s="1"/>
      <c r="K35" s="1"/>
      <c r="L35" s="1"/>
      <c r="M35" s="1"/>
      <c r="N35" s="1"/>
      <c r="O35" s="1"/>
      <c r="P35" s="1"/>
      <c r="Q35" s="1"/>
      <c r="R35" s="1"/>
      <c r="S35" s="1"/>
      <c r="T35" s="1"/>
      <c r="U35" s="1"/>
      <c r="V35" s="1"/>
      <c r="W35" s="1"/>
      <c r="X35" s="1"/>
      <c r="Y35" s="1"/>
      <c r="Z35" s="1"/>
    </row>
    <row r="36" customFormat="false" ht="15.75" hidden="false" customHeight="true" outlineLevel="0" collapsed="false">
      <c r="A36" s="1"/>
      <c r="B36" s="1"/>
      <c r="C36" s="1"/>
      <c r="D36" s="1" t="s">
        <v>3126</v>
      </c>
      <c r="E36" s="1" t="s">
        <v>3565</v>
      </c>
      <c r="F36" s="1"/>
      <c r="G36" s="1"/>
      <c r="H36" s="1"/>
      <c r="I36" s="1"/>
      <c r="J36" s="1"/>
      <c r="K36" s="1"/>
      <c r="L36" s="1"/>
      <c r="M36" s="1"/>
      <c r="N36" s="1"/>
      <c r="O36" s="1"/>
      <c r="P36" s="1"/>
      <c r="Q36" s="1"/>
      <c r="R36" s="1"/>
      <c r="S36" s="1"/>
      <c r="T36" s="1"/>
      <c r="U36" s="1"/>
      <c r="V36" s="1"/>
      <c r="W36" s="1"/>
      <c r="X36" s="1"/>
      <c r="Y36" s="1"/>
      <c r="Z36" s="1"/>
    </row>
    <row r="37" customFormat="false" ht="15.75" hidden="false" customHeight="true" outlineLevel="0" collapsed="false">
      <c r="A37" s="1"/>
      <c r="B37" s="1"/>
      <c r="C37" s="1"/>
      <c r="D37" s="1" t="s">
        <v>3259</v>
      </c>
      <c r="E37" s="1" t="s">
        <v>3565</v>
      </c>
      <c r="F37" s="1"/>
      <c r="G37" s="1"/>
      <c r="H37" s="1"/>
      <c r="I37" s="1"/>
      <c r="J37" s="1"/>
      <c r="K37" s="1"/>
      <c r="L37" s="1"/>
      <c r="M37" s="1"/>
      <c r="N37" s="1"/>
      <c r="O37" s="1"/>
      <c r="P37" s="1"/>
      <c r="Q37" s="1"/>
      <c r="R37" s="1"/>
      <c r="S37" s="1"/>
      <c r="T37" s="1"/>
      <c r="U37" s="1"/>
      <c r="V37" s="1"/>
      <c r="W37" s="1"/>
      <c r="X37" s="1"/>
      <c r="Y37" s="1"/>
      <c r="Z37" s="1"/>
    </row>
    <row r="38" customFormat="false" ht="15.75" hidden="false" customHeight="true" outlineLevel="0" collapsed="false">
      <c r="A38" s="1"/>
      <c r="B38" s="1"/>
      <c r="C38" s="1"/>
      <c r="D38" s="1" t="s">
        <v>3324</v>
      </c>
      <c r="E38" s="1" t="s">
        <v>3553</v>
      </c>
      <c r="F38" s="1"/>
      <c r="G38" s="1"/>
      <c r="H38" s="1"/>
      <c r="I38" s="1"/>
      <c r="J38" s="1"/>
      <c r="K38" s="1"/>
      <c r="L38" s="1"/>
      <c r="M38" s="1"/>
      <c r="N38" s="1"/>
      <c r="O38" s="1"/>
      <c r="P38" s="1"/>
      <c r="Q38" s="1"/>
      <c r="R38" s="1"/>
      <c r="S38" s="1"/>
      <c r="T38" s="1"/>
      <c r="U38" s="1"/>
      <c r="V38" s="1"/>
      <c r="W38" s="1"/>
      <c r="X38" s="1"/>
      <c r="Y38" s="1"/>
      <c r="Z38" s="1"/>
    </row>
    <row r="39" customFormat="false" ht="15.75" hidden="false" customHeight="true" outlineLevel="0" collapsed="false">
      <c r="A39" s="1"/>
      <c r="B39" s="1"/>
      <c r="C39" s="1"/>
      <c r="D39" s="1" t="s">
        <v>3351</v>
      </c>
      <c r="E39" s="1" t="s">
        <v>3548</v>
      </c>
      <c r="F39" s="1"/>
      <c r="G39" s="1"/>
      <c r="H39" s="1"/>
      <c r="I39" s="1"/>
      <c r="J39" s="1"/>
      <c r="K39" s="1"/>
      <c r="L39" s="1"/>
      <c r="M39" s="1"/>
      <c r="N39" s="1"/>
      <c r="O39" s="1"/>
      <c r="P39" s="1"/>
      <c r="Q39" s="1"/>
      <c r="R39" s="1"/>
      <c r="S39" s="1"/>
      <c r="T39" s="1"/>
      <c r="U39" s="1"/>
      <c r="V39" s="1"/>
      <c r="W39" s="1"/>
      <c r="X39" s="1"/>
      <c r="Y39" s="1"/>
      <c r="Z39" s="1"/>
    </row>
    <row r="40" customFormat="false" ht="15.75" hidden="false" customHeight="true" outlineLevel="0" collapsed="false">
      <c r="A40" s="1"/>
      <c r="B40" s="1"/>
      <c r="C40" s="1"/>
      <c r="D40" s="1"/>
      <c r="E40" s="1"/>
      <c r="F40" s="1"/>
      <c r="G40" s="1"/>
      <c r="H40" s="1"/>
      <c r="I40" s="1"/>
      <c r="J40" s="1"/>
      <c r="K40" s="1"/>
      <c r="L40" s="1"/>
      <c r="M40" s="1"/>
      <c r="N40" s="1"/>
      <c r="O40" s="1"/>
      <c r="P40" s="1"/>
      <c r="Q40" s="1"/>
      <c r="R40" s="1"/>
      <c r="S40" s="1"/>
      <c r="T40" s="1"/>
      <c r="U40" s="1"/>
      <c r="V40" s="1"/>
      <c r="W40" s="1"/>
      <c r="X40" s="1"/>
      <c r="Y40" s="1"/>
      <c r="Z40" s="1"/>
    </row>
    <row r="41" customFormat="false" ht="15.75" hidden="false" customHeight="true" outlineLevel="0" collapsed="false">
      <c r="A41" s="1"/>
      <c r="B41" s="1"/>
      <c r="C41" s="1"/>
      <c r="D41" s="1"/>
      <c r="E41" s="1"/>
      <c r="F41" s="1"/>
      <c r="G41" s="1"/>
      <c r="H41" s="1"/>
      <c r="I41" s="1"/>
      <c r="J41" s="1"/>
      <c r="K41" s="1"/>
      <c r="L41" s="1"/>
      <c r="M41" s="1"/>
      <c r="N41" s="1"/>
      <c r="O41" s="1"/>
      <c r="P41" s="1"/>
      <c r="Q41" s="1"/>
      <c r="R41" s="1"/>
      <c r="S41" s="1"/>
      <c r="T41" s="1"/>
      <c r="U41" s="1"/>
      <c r="V41" s="1"/>
      <c r="W41" s="1"/>
      <c r="X41" s="1"/>
      <c r="Y41" s="1"/>
      <c r="Z41" s="1"/>
    </row>
    <row r="42" customFormat="false" ht="15.75" hidden="false" customHeight="true" outlineLevel="0" collapsed="false">
      <c r="A42" s="1"/>
      <c r="B42" s="1"/>
      <c r="C42" s="1"/>
      <c r="D42" s="1"/>
      <c r="E42" s="1"/>
      <c r="F42" s="1"/>
      <c r="G42" s="1"/>
      <c r="H42" s="1"/>
      <c r="I42" s="1"/>
      <c r="J42" s="1"/>
      <c r="K42" s="1"/>
      <c r="L42" s="1"/>
      <c r="M42" s="1"/>
      <c r="N42" s="1"/>
      <c r="O42" s="1"/>
      <c r="P42" s="1"/>
      <c r="Q42" s="1"/>
      <c r="R42" s="1"/>
      <c r="S42" s="1"/>
      <c r="T42" s="1"/>
      <c r="U42" s="1"/>
      <c r="V42" s="1"/>
      <c r="W42" s="1"/>
      <c r="X42" s="1"/>
      <c r="Y42" s="1"/>
      <c r="Z42" s="1"/>
    </row>
    <row r="43" customFormat="false" ht="15.75" hidden="false" customHeight="true" outlineLevel="0" collapsed="false">
      <c r="A43" s="1"/>
      <c r="B43" s="1"/>
      <c r="C43" s="1"/>
      <c r="D43" s="1"/>
      <c r="E43" s="1"/>
      <c r="F43" s="1"/>
      <c r="G43" s="1"/>
      <c r="H43" s="1"/>
      <c r="I43" s="1"/>
      <c r="J43" s="1"/>
      <c r="K43" s="1"/>
      <c r="L43" s="1"/>
      <c r="M43" s="1"/>
      <c r="N43" s="1"/>
      <c r="O43" s="1"/>
      <c r="P43" s="1"/>
      <c r="Q43" s="1"/>
      <c r="R43" s="1"/>
      <c r="S43" s="1"/>
      <c r="T43" s="1"/>
      <c r="U43" s="1"/>
      <c r="V43" s="1"/>
      <c r="W43" s="1"/>
      <c r="X43" s="1"/>
      <c r="Y43" s="1"/>
      <c r="Z43" s="1"/>
    </row>
    <row r="44" customFormat="false" ht="15.75" hidden="false" customHeight="true" outlineLevel="0" collapsed="false">
      <c r="A44" s="1"/>
      <c r="B44" s="1"/>
      <c r="C44" s="1"/>
      <c r="D44" s="1"/>
      <c r="E44" s="1"/>
      <c r="F44" s="1"/>
      <c r="G44" s="1"/>
      <c r="H44" s="1"/>
      <c r="I44" s="1"/>
      <c r="J44" s="1"/>
      <c r="K44" s="1"/>
      <c r="L44" s="1"/>
      <c r="M44" s="1"/>
      <c r="N44" s="1"/>
      <c r="O44" s="1"/>
      <c r="P44" s="1"/>
      <c r="Q44" s="1"/>
      <c r="R44" s="1"/>
      <c r="S44" s="1"/>
      <c r="T44" s="1"/>
      <c r="U44" s="1"/>
      <c r="V44" s="1"/>
      <c r="W44" s="1"/>
      <c r="X44" s="1"/>
      <c r="Y44" s="1"/>
      <c r="Z44" s="1"/>
    </row>
    <row r="45" customFormat="false" ht="15.75" hidden="false" customHeight="true" outlineLevel="0" collapsed="false">
      <c r="A45" s="1"/>
      <c r="B45" s="1"/>
      <c r="C45" s="1"/>
      <c r="D45" s="1"/>
      <c r="E45" s="1"/>
      <c r="F45" s="1"/>
      <c r="G45" s="1"/>
      <c r="H45" s="1"/>
      <c r="I45" s="1"/>
      <c r="J45" s="1"/>
      <c r="K45" s="1"/>
      <c r="L45" s="1"/>
      <c r="M45" s="1"/>
      <c r="N45" s="1"/>
      <c r="O45" s="1"/>
      <c r="P45" s="1"/>
      <c r="Q45" s="1"/>
      <c r="R45" s="1"/>
      <c r="S45" s="1"/>
      <c r="T45" s="1"/>
      <c r="U45" s="1"/>
      <c r="V45" s="1"/>
      <c r="W45" s="1"/>
      <c r="X45" s="1"/>
      <c r="Y45" s="1"/>
      <c r="Z45" s="1"/>
    </row>
    <row r="46" customFormat="false" ht="15.75" hidden="false" customHeight="true" outlineLevel="0" collapsed="false">
      <c r="A46" s="1"/>
      <c r="B46" s="1"/>
      <c r="C46" s="1"/>
      <c r="D46" s="1"/>
      <c r="E46" s="1"/>
      <c r="F46" s="1"/>
      <c r="G46" s="1"/>
      <c r="H46" s="1"/>
      <c r="I46" s="1"/>
      <c r="J46" s="1"/>
      <c r="K46" s="1"/>
      <c r="L46" s="1"/>
      <c r="M46" s="1"/>
      <c r="N46" s="1"/>
      <c r="O46" s="1"/>
      <c r="P46" s="1"/>
      <c r="Q46" s="1"/>
      <c r="R46" s="1"/>
      <c r="S46" s="1"/>
      <c r="T46" s="1"/>
      <c r="U46" s="1"/>
      <c r="V46" s="1"/>
      <c r="W46" s="1"/>
      <c r="X46" s="1"/>
      <c r="Y46" s="1"/>
      <c r="Z46" s="1"/>
    </row>
    <row r="47" customFormat="false" ht="15.75" hidden="false" customHeight="true" outlineLevel="0" collapsed="false">
      <c r="A47" s="1"/>
      <c r="B47" s="1"/>
      <c r="C47" s="1"/>
      <c r="D47" s="1"/>
      <c r="E47" s="1"/>
      <c r="F47" s="1"/>
      <c r="G47" s="1"/>
      <c r="H47" s="1"/>
      <c r="I47" s="1"/>
      <c r="J47" s="1"/>
      <c r="K47" s="1"/>
      <c r="L47" s="1"/>
      <c r="M47" s="1"/>
      <c r="N47" s="1"/>
      <c r="O47" s="1"/>
      <c r="P47" s="1"/>
      <c r="Q47" s="1"/>
      <c r="R47" s="1"/>
      <c r="S47" s="1"/>
      <c r="T47" s="1"/>
      <c r="U47" s="1"/>
      <c r="V47" s="1"/>
      <c r="W47" s="1"/>
      <c r="X47" s="1"/>
      <c r="Y47" s="1"/>
      <c r="Z47" s="1"/>
    </row>
    <row r="48" customFormat="false" ht="15.75" hidden="false" customHeight="true" outlineLevel="0" collapsed="false">
      <c r="A48" s="1"/>
      <c r="B48" s="1"/>
      <c r="C48" s="1"/>
      <c r="D48" s="1"/>
      <c r="E48" s="1"/>
      <c r="F48" s="1"/>
      <c r="G48" s="1"/>
      <c r="H48" s="1"/>
      <c r="I48" s="1"/>
      <c r="J48" s="1"/>
      <c r="K48" s="1"/>
      <c r="L48" s="1"/>
      <c r="M48" s="1"/>
      <c r="N48" s="1"/>
      <c r="O48" s="1"/>
      <c r="P48" s="1"/>
      <c r="Q48" s="1"/>
      <c r="R48" s="1"/>
      <c r="S48" s="1"/>
      <c r="T48" s="1"/>
      <c r="U48" s="1"/>
      <c r="V48" s="1"/>
      <c r="W48" s="1"/>
      <c r="X48" s="1"/>
      <c r="Y48" s="1"/>
      <c r="Z48" s="1"/>
    </row>
    <row r="49" customFormat="false" ht="15.75" hidden="false" customHeight="true" outlineLevel="0" collapsed="false">
      <c r="A49" s="1"/>
      <c r="B49" s="1"/>
      <c r="C49" s="1"/>
      <c r="D49" s="1"/>
      <c r="E49" s="1"/>
      <c r="F49" s="1"/>
      <c r="G49" s="1"/>
      <c r="H49" s="1"/>
      <c r="I49" s="1"/>
      <c r="J49" s="1"/>
      <c r="K49" s="1"/>
      <c r="L49" s="1"/>
      <c r="M49" s="1"/>
      <c r="N49" s="1"/>
      <c r="O49" s="1"/>
      <c r="P49" s="1"/>
      <c r="Q49" s="1"/>
      <c r="R49" s="1"/>
      <c r="S49" s="1"/>
      <c r="T49" s="1"/>
      <c r="U49" s="1"/>
      <c r="V49" s="1"/>
      <c r="W49" s="1"/>
      <c r="X49" s="1"/>
      <c r="Y49" s="1"/>
      <c r="Z49" s="1"/>
    </row>
    <row r="50" customFormat="false" ht="15.75" hidden="false" customHeight="true" outlineLevel="0" collapsed="false">
      <c r="A50" s="1"/>
      <c r="B50" s="1"/>
      <c r="C50" s="1"/>
      <c r="D50" s="1"/>
      <c r="E50" s="1"/>
      <c r="F50" s="1"/>
      <c r="G50" s="1"/>
      <c r="H50" s="1"/>
      <c r="I50" s="1"/>
      <c r="J50" s="1"/>
      <c r="K50" s="1"/>
      <c r="L50" s="1"/>
      <c r="M50" s="1"/>
      <c r="N50" s="1"/>
      <c r="O50" s="1"/>
      <c r="P50" s="1"/>
      <c r="Q50" s="1"/>
      <c r="R50" s="1"/>
      <c r="S50" s="1"/>
      <c r="T50" s="1"/>
      <c r="U50" s="1"/>
      <c r="V50" s="1"/>
      <c r="W50" s="1"/>
      <c r="X50" s="1"/>
      <c r="Y50" s="1"/>
      <c r="Z50" s="1"/>
    </row>
    <row r="51" customFormat="false" ht="15.75" hidden="false" customHeight="true" outlineLevel="0" collapsed="false">
      <c r="A51" s="1"/>
      <c r="B51" s="1"/>
      <c r="C51" s="1"/>
      <c r="D51" s="1"/>
      <c r="E51" s="1"/>
      <c r="F51" s="1"/>
      <c r="G51" s="1"/>
      <c r="H51" s="1"/>
      <c r="I51" s="1"/>
      <c r="J51" s="1"/>
      <c r="K51" s="1"/>
      <c r="L51" s="1"/>
      <c r="M51" s="1"/>
      <c r="N51" s="1"/>
      <c r="O51" s="1"/>
      <c r="P51" s="1"/>
      <c r="Q51" s="1"/>
      <c r="R51" s="1"/>
      <c r="S51" s="1"/>
      <c r="T51" s="1"/>
      <c r="U51" s="1"/>
      <c r="V51" s="1"/>
      <c r="W51" s="1"/>
      <c r="X51" s="1"/>
      <c r="Y51" s="1"/>
      <c r="Z51" s="1"/>
    </row>
    <row r="52" customFormat="false" ht="15.75" hidden="false" customHeight="true" outlineLevel="0" collapsed="false">
      <c r="A52" s="1"/>
      <c r="B52" s="1"/>
      <c r="C52" s="1"/>
      <c r="D52" s="1"/>
      <c r="E52" s="1"/>
      <c r="F52" s="1"/>
      <c r="G52" s="1"/>
      <c r="H52" s="1"/>
      <c r="I52" s="1"/>
      <c r="J52" s="1"/>
      <c r="K52" s="1"/>
      <c r="L52" s="1"/>
      <c r="M52" s="1"/>
      <c r="N52" s="1"/>
      <c r="O52" s="1"/>
      <c r="P52" s="1"/>
      <c r="Q52" s="1"/>
      <c r="R52" s="1"/>
      <c r="S52" s="1"/>
      <c r="T52" s="1"/>
      <c r="U52" s="1"/>
      <c r="V52" s="1"/>
      <c r="W52" s="1"/>
      <c r="X52" s="1"/>
      <c r="Y52" s="1"/>
      <c r="Z52" s="1"/>
    </row>
    <row r="53" customFormat="false" ht="15.75" hidden="false" customHeight="true" outlineLevel="0" collapsed="false">
      <c r="A53" s="1"/>
      <c r="B53" s="1"/>
      <c r="C53" s="1"/>
      <c r="D53" s="1"/>
      <c r="E53" s="1"/>
      <c r="F53" s="1"/>
      <c r="G53" s="1"/>
      <c r="H53" s="1"/>
      <c r="I53" s="1"/>
      <c r="J53" s="1"/>
      <c r="K53" s="1"/>
      <c r="L53" s="1"/>
      <c r="M53" s="1"/>
      <c r="N53" s="1"/>
      <c r="O53" s="1"/>
      <c r="P53" s="1"/>
      <c r="Q53" s="1"/>
      <c r="R53" s="1"/>
      <c r="S53" s="1"/>
      <c r="T53" s="1"/>
      <c r="U53" s="1"/>
      <c r="V53" s="1"/>
      <c r="W53" s="1"/>
      <c r="X53" s="1"/>
      <c r="Y53" s="1"/>
      <c r="Z53" s="1"/>
    </row>
    <row r="54" customFormat="false" ht="15.75" hidden="false" customHeight="true" outlineLevel="0" collapsed="false">
      <c r="A54" s="1"/>
      <c r="B54" s="1"/>
      <c r="C54" s="1"/>
      <c r="D54" s="1"/>
      <c r="E54" s="1"/>
      <c r="F54" s="1"/>
      <c r="G54" s="1"/>
      <c r="H54" s="1"/>
      <c r="I54" s="1"/>
      <c r="J54" s="1"/>
      <c r="K54" s="1"/>
      <c r="L54" s="1"/>
      <c r="M54" s="1"/>
      <c r="N54" s="1"/>
      <c r="O54" s="1"/>
      <c r="P54" s="1"/>
      <c r="Q54" s="1"/>
      <c r="R54" s="1"/>
      <c r="S54" s="1"/>
      <c r="T54" s="1"/>
      <c r="U54" s="1"/>
      <c r="V54" s="1"/>
      <c r="W54" s="1"/>
      <c r="X54" s="1"/>
      <c r="Y54" s="1"/>
      <c r="Z54" s="1"/>
    </row>
    <row r="55" customFormat="false" ht="15.75" hidden="false" customHeight="true" outlineLevel="0" collapsed="false">
      <c r="A55" s="1"/>
      <c r="B55" s="1"/>
      <c r="C55" s="1"/>
      <c r="D55" s="1"/>
      <c r="E55" s="1"/>
      <c r="F55" s="1"/>
      <c r="G55" s="1"/>
      <c r="H55" s="1"/>
      <c r="I55" s="1"/>
      <c r="J55" s="1"/>
      <c r="K55" s="1"/>
      <c r="L55" s="1"/>
      <c r="M55" s="1"/>
      <c r="N55" s="1"/>
      <c r="O55" s="1"/>
      <c r="P55" s="1"/>
      <c r="Q55" s="1"/>
      <c r="R55" s="1"/>
      <c r="S55" s="1"/>
      <c r="T55" s="1"/>
      <c r="U55" s="1"/>
      <c r="V55" s="1"/>
      <c r="W55" s="1"/>
      <c r="X55" s="1"/>
      <c r="Y55" s="1"/>
      <c r="Z55" s="1"/>
    </row>
    <row r="56" customFormat="false" ht="15.75" hidden="false" customHeight="true" outlineLevel="0" collapsed="false">
      <c r="A56" s="1"/>
      <c r="B56" s="1"/>
      <c r="C56" s="1"/>
      <c r="D56" s="1"/>
      <c r="E56" s="1"/>
      <c r="F56" s="1"/>
      <c r="G56" s="1"/>
      <c r="H56" s="1"/>
      <c r="I56" s="1"/>
      <c r="J56" s="1"/>
      <c r="K56" s="1"/>
      <c r="L56" s="1"/>
      <c r="M56" s="1"/>
      <c r="N56" s="1"/>
      <c r="O56" s="1"/>
      <c r="P56" s="1"/>
      <c r="Q56" s="1"/>
      <c r="R56" s="1"/>
      <c r="S56" s="1"/>
      <c r="T56" s="1"/>
      <c r="U56" s="1"/>
      <c r="V56" s="1"/>
      <c r="W56" s="1"/>
      <c r="X56" s="1"/>
      <c r="Y56" s="1"/>
      <c r="Z56" s="1"/>
    </row>
    <row r="57" customFormat="false" ht="15.75" hidden="false" customHeight="true" outlineLevel="0" collapsed="false">
      <c r="A57" s="1"/>
      <c r="B57" s="1"/>
      <c r="C57" s="1"/>
      <c r="D57" s="1"/>
      <c r="E57" s="1"/>
      <c r="F57" s="1"/>
      <c r="G57" s="1"/>
      <c r="H57" s="1"/>
      <c r="I57" s="1"/>
      <c r="J57" s="1"/>
      <c r="K57" s="1"/>
      <c r="L57" s="1"/>
      <c r="M57" s="1"/>
      <c r="N57" s="1"/>
      <c r="O57" s="1"/>
      <c r="P57" s="1"/>
      <c r="Q57" s="1"/>
      <c r="R57" s="1"/>
      <c r="S57" s="1"/>
      <c r="T57" s="1"/>
      <c r="U57" s="1"/>
      <c r="V57" s="1"/>
      <c r="W57" s="1"/>
      <c r="X57" s="1"/>
      <c r="Y57" s="1"/>
      <c r="Z57" s="1"/>
    </row>
    <row r="58" customFormat="false" ht="15.75" hidden="false" customHeight="true" outlineLevel="0" collapsed="false">
      <c r="A58" s="1"/>
      <c r="B58" s="1"/>
      <c r="C58" s="1"/>
      <c r="D58" s="1"/>
      <c r="E58" s="1"/>
      <c r="F58" s="1"/>
      <c r="G58" s="1"/>
      <c r="H58" s="1"/>
      <c r="I58" s="1"/>
      <c r="J58" s="1"/>
      <c r="K58" s="1"/>
      <c r="L58" s="1"/>
      <c r="M58" s="1"/>
      <c r="N58" s="1"/>
      <c r="O58" s="1"/>
      <c r="P58" s="1"/>
      <c r="Q58" s="1"/>
      <c r="R58" s="1"/>
      <c r="S58" s="1"/>
      <c r="T58" s="1"/>
      <c r="U58" s="1"/>
      <c r="V58" s="1"/>
      <c r="W58" s="1"/>
      <c r="X58" s="1"/>
      <c r="Y58" s="1"/>
      <c r="Z58" s="1"/>
    </row>
    <row r="59" customFormat="false" ht="15.75" hidden="false" customHeight="true" outlineLevel="0" collapsed="false">
      <c r="A59" s="1"/>
      <c r="B59" s="1"/>
      <c r="C59" s="1"/>
      <c r="D59" s="1"/>
      <c r="E59" s="1"/>
      <c r="F59" s="1"/>
      <c r="G59" s="1"/>
      <c r="H59" s="1"/>
      <c r="I59" s="1"/>
      <c r="J59" s="1"/>
      <c r="K59" s="1"/>
      <c r="L59" s="1"/>
      <c r="M59" s="1"/>
      <c r="N59" s="1"/>
      <c r="O59" s="1"/>
      <c r="P59" s="1"/>
      <c r="Q59" s="1"/>
      <c r="R59" s="1"/>
      <c r="S59" s="1"/>
      <c r="T59" s="1"/>
      <c r="U59" s="1"/>
      <c r="V59" s="1"/>
      <c r="W59" s="1"/>
      <c r="X59" s="1"/>
      <c r="Y59" s="1"/>
      <c r="Z59" s="1"/>
    </row>
    <row r="60" customFormat="false" ht="15.75" hidden="false" customHeight="true" outlineLevel="0" collapsed="false">
      <c r="A60" s="1"/>
      <c r="B60" s="1"/>
      <c r="C60" s="1"/>
      <c r="D60" s="1"/>
      <c r="E60" s="1"/>
      <c r="F60" s="1"/>
      <c r="G60" s="1"/>
      <c r="H60" s="1"/>
      <c r="I60" s="1"/>
      <c r="J60" s="1"/>
      <c r="K60" s="1"/>
      <c r="L60" s="1"/>
      <c r="M60" s="1"/>
      <c r="N60" s="1"/>
      <c r="O60" s="1"/>
      <c r="P60" s="1"/>
      <c r="Q60" s="1"/>
      <c r="R60" s="1"/>
      <c r="S60" s="1"/>
      <c r="T60" s="1"/>
      <c r="U60" s="1"/>
      <c r="V60" s="1"/>
      <c r="W60" s="1"/>
      <c r="X60" s="1"/>
      <c r="Y60" s="1"/>
      <c r="Z60" s="1"/>
    </row>
    <row r="61" customFormat="false" ht="15.75" hidden="false" customHeight="true" outlineLevel="0" collapsed="false">
      <c r="A61" s="1"/>
      <c r="B61" s="1"/>
      <c r="C61" s="1"/>
      <c r="D61" s="1"/>
      <c r="E61" s="1"/>
      <c r="F61" s="1"/>
      <c r="G61" s="1"/>
      <c r="H61" s="1"/>
      <c r="I61" s="1"/>
      <c r="J61" s="1"/>
      <c r="K61" s="1"/>
      <c r="L61" s="1"/>
      <c r="M61" s="1"/>
      <c r="N61" s="1"/>
      <c r="O61" s="1"/>
      <c r="P61" s="1"/>
      <c r="Q61" s="1"/>
      <c r="R61" s="1"/>
      <c r="S61" s="1"/>
      <c r="T61" s="1"/>
      <c r="U61" s="1"/>
      <c r="V61" s="1"/>
      <c r="W61" s="1"/>
      <c r="X61" s="1"/>
      <c r="Y61" s="1"/>
      <c r="Z61" s="1"/>
    </row>
    <row r="62" customFormat="false" ht="15.75" hidden="false" customHeight="true" outlineLevel="0" collapsed="false">
      <c r="A62" s="1"/>
      <c r="B62" s="1"/>
      <c r="C62" s="1"/>
      <c r="D62" s="1"/>
      <c r="E62" s="1"/>
      <c r="F62" s="1"/>
      <c r="G62" s="1"/>
      <c r="H62" s="1"/>
      <c r="I62" s="1"/>
      <c r="J62" s="1"/>
      <c r="K62" s="1"/>
      <c r="L62" s="1"/>
      <c r="M62" s="1"/>
      <c r="N62" s="1"/>
      <c r="O62" s="1"/>
      <c r="P62" s="1"/>
      <c r="Q62" s="1"/>
      <c r="R62" s="1"/>
      <c r="S62" s="1"/>
      <c r="T62" s="1"/>
      <c r="U62" s="1"/>
      <c r="V62" s="1"/>
      <c r="W62" s="1"/>
      <c r="X62" s="1"/>
      <c r="Y62" s="1"/>
      <c r="Z62" s="1"/>
    </row>
    <row r="63" customFormat="false" ht="15.75" hidden="false" customHeight="true" outlineLevel="0" collapsed="false">
      <c r="A63" s="1"/>
      <c r="B63" s="1"/>
      <c r="C63" s="1"/>
      <c r="D63" s="1"/>
      <c r="E63" s="1"/>
      <c r="F63" s="1"/>
      <c r="G63" s="1"/>
      <c r="H63" s="1"/>
      <c r="I63" s="1"/>
      <c r="J63" s="1"/>
      <c r="K63" s="1"/>
      <c r="L63" s="1"/>
      <c r="M63" s="1"/>
      <c r="N63" s="1"/>
      <c r="O63" s="1"/>
      <c r="P63" s="1"/>
      <c r="Q63" s="1"/>
      <c r="R63" s="1"/>
      <c r="S63" s="1"/>
      <c r="T63" s="1"/>
      <c r="U63" s="1"/>
      <c r="V63" s="1"/>
      <c r="W63" s="1"/>
      <c r="X63" s="1"/>
      <c r="Y63" s="1"/>
      <c r="Z63" s="1"/>
    </row>
    <row r="64" customFormat="false" ht="15.75" hidden="false" customHeight="true" outlineLevel="0" collapsed="false">
      <c r="A64" s="1"/>
      <c r="B64" s="1"/>
      <c r="C64" s="1"/>
      <c r="D64" s="1"/>
      <c r="E64" s="1"/>
      <c r="F64" s="1"/>
      <c r="G64" s="1"/>
      <c r="H64" s="1"/>
      <c r="I64" s="1"/>
      <c r="J64" s="1"/>
      <c r="K64" s="1"/>
      <c r="L64" s="1"/>
      <c r="M64" s="1"/>
      <c r="N64" s="1"/>
      <c r="O64" s="1"/>
      <c r="P64" s="1"/>
      <c r="Q64" s="1"/>
      <c r="R64" s="1"/>
      <c r="S64" s="1"/>
      <c r="T64" s="1"/>
      <c r="U64" s="1"/>
      <c r="V64" s="1"/>
      <c r="W64" s="1"/>
      <c r="X64" s="1"/>
      <c r="Y64" s="1"/>
      <c r="Z64" s="1"/>
    </row>
    <row r="65" customFormat="false" ht="15.75" hidden="false" customHeight="true" outlineLevel="0" collapsed="false">
      <c r="A65" s="1"/>
      <c r="B65" s="1"/>
      <c r="C65" s="1"/>
      <c r="D65" s="1"/>
      <c r="E65" s="1"/>
      <c r="F65" s="1"/>
      <c r="G65" s="1"/>
      <c r="H65" s="1"/>
      <c r="I65" s="1"/>
      <c r="J65" s="1"/>
      <c r="K65" s="1"/>
      <c r="L65" s="1"/>
      <c r="M65" s="1"/>
      <c r="N65" s="1"/>
      <c r="O65" s="1"/>
      <c r="P65" s="1"/>
      <c r="Q65" s="1"/>
      <c r="R65" s="1"/>
      <c r="S65" s="1"/>
      <c r="T65" s="1"/>
      <c r="U65" s="1"/>
      <c r="V65" s="1"/>
      <c r="W65" s="1"/>
      <c r="X65" s="1"/>
      <c r="Y65" s="1"/>
      <c r="Z65" s="1"/>
    </row>
    <row r="66" customFormat="false" ht="15.75" hidden="false" customHeight="true" outlineLevel="0" collapsed="false">
      <c r="A66" s="1"/>
      <c r="B66" s="1"/>
      <c r="C66" s="1"/>
      <c r="D66" s="1"/>
      <c r="E66" s="1"/>
      <c r="F66" s="1"/>
      <c r="G66" s="1"/>
      <c r="H66" s="1"/>
      <c r="I66" s="1"/>
      <c r="J66" s="1"/>
      <c r="K66" s="1"/>
      <c r="L66" s="1"/>
      <c r="M66" s="1"/>
      <c r="N66" s="1"/>
      <c r="O66" s="1"/>
      <c r="P66" s="1"/>
      <c r="Q66" s="1"/>
      <c r="R66" s="1"/>
      <c r="S66" s="1"/>
      <c r="T66" s="1"/>
      <c r="U66" s="1"/>
      <c r="V66" s="1"/>
      <c r="W66" s="1"/>
      <c r="X66" s="1"/>
      <c r="Y66" s="1"/>
      <c r="Z66" s="1"/>
    </row>
    <row r="67" customFormat="false" ht="15.75" hidden="false" customHeight="true" outlineLevel="0" collapsed="false">
      <c r="A67" s="1"/>
      <c r="B67" s="1"/>
      <c r="C67" s="1"/>
      <c r="D67" s="1"/>
      <c r="E67" s="1"/>
      <c r="F67" s="1"/>
      <c r="G67" s="1"/>
      <c r="H67" s="1"/>
      <c r="I67" s="1"/>
      <c r="J67" s="1"/>
      <c r="K67" s="1"/>
      <c r="L67" s="1"/>
      <c r="M67" s="1"/>
      <c r="N67" s="1"/>
      <c r="O67" s="1"/>
      <c r="P67" s="1"/>
      <c r="Q67" s="1"/>
      <c r="R67" s="1"/>
      <c r="S67" s="1"/>
      <c r="T67" s="1"/>
      <c r="U67" s="1"/>
      <c r="V67" s="1"/>
      <c r="W67" s="1"/>
      <c r="X67" s="1"/>
      <c r="Y67" s="1"/>
      <c r="Z67" s="1"/>
    </row>
    <row r="68" customFormat="false" ht="15.75" hidden="false" customHeight="true" outlineLevel="0" collapsed="false">
      <c r="A68" s="1"/>
      <c r="B68" s="1"/>
      <c r="C68" s="1"/>
      <c r="D68" s="1"/>
      <c r="E68" s="1"/>
      <c r="F68" s="1"/>
      <c r="G68" s="1"/>
      <c r="H68" s="1"/>
      <c r="I68" s="1"/>
      <c r="J68" s="1"/>
      <c r="K68" s="1"/>
      <c r="L68" s="1"/>
      <c r="M68" s="1"/>
      <c r="N68" s="1"/>
      <c r="O68" s="1"/>
      <c r="P68" s="1"/>
      <c r="Q68" s="1"/>
      <c r="R68" s="1"/>
      <c r="S68" s="1"/>
      <c r="T68" s="1"/>
      <c r="U68" s="1"/>
      <c r="V68" s="1"/>
      <c r="W68" s="1"/>
      <c r="X68" s="1"/>
      <c r="Y68" s="1"/>
      <c r="Z68" s="1"/>
    </row>
    <row r="69" customFormat="false" ht="15.75" hidden="false" customHeight="true" outlineLevel="0" collapsed="false">
      <c r="A69" s="1"/>
      <c r="B69" s="1"/>
      <c r="C69" s="1"/>
      <c r="D69" s="1"/>
      <c r="E69" s="1"/>
      <c r="F69" s="1"/>
      <c r="G69" s="1"/>
      <c r="H69" s="1"/>
      <c r="I69" s="1"/>
      <c r="J69" s="1"/>
      <c r="K69" s="1"/>
      <c r="L69" s="1"/>
      <c r="M69" s="1"/>
      <c r="N69" s="1"/>
      <c r="O69" s="1"/>
      <c r="P69" s="1"/>
      <c r="Q69" s="1"/>
      <c r="R69" s="1"/>
      <c r="S69" s="1"/>
      <c r="T69" s="1"/>
      <c r="U69" s="1"/>
      <c r="V69" s="1"/>
      <c r="W69" s="1"/>
      <c r="X69" s="1"/>
      <c r="Y69" s="1"/>
      <c r="Z69" s="1"/>
    </row>
    <row r="70" customFormat="false" ht="15.75" hidden="false" customHeight="true" outlineLevel="0" collapsed="false">
      <c r="A70" s="1"/>
      <c r="B70" s="1"/>
      <c r="C70" s="1"/>
      <c r="D70" s="1"/>
      <c r="E70" s="1"/>
      <c r="F70" s="1"/>
      <c r="G70" s="1"/>
      <c r="H70" s="1"/>
      <c r="I70" s="1"/>
      <c r="J70" s="1"/>
      <c r="K70" s="1"/>
      <c r="L70" s="1"/>
      <c r="M70" s="1"/>
      <c r="N70" s="1"/>
      <c r="O70" s="1"/>
      <c r="P70" s="1"/>
      <c r="Q70" s="1"/>
      <c r="R70" s="1"/>
      <c r="S70" s="1"/>
      <c r="T70" s="1"/>
      <c r="U70" s="1"/>
      <c r="V70" s="1"/>
      <c r="W70" s="1"/>
      <c r="X70" s="1"/>
      <c r="Y70" s="1"/>
      <c r="Z70" s="1"/>
    </row>
    <row r="71" customFormat="false" ht="15.75" hidden="false" customHeight="true" outlineLevel="0" collapsed="false">
      <c r="A71" s="1"/>
      <c r="B71" s="1"/>
      <c r="C71" s="1"/>
      <c r="D71" s="1"/>
      <c r="E71" s="1"/>
      <c r="F71" s="1"/>
      <c r="G71" s="1"/>
      <c r="H71" s="1"/>
      <c r="I71" s="1"/>
      <c r="J71" s="1"/>
      <c r="K71" s="1"/>
      <c r="L71" s="1"/>
      <c r="M71" s="1"/>
      <c r="N71" s="1"/>
      <c r="O71" s="1"/>
      <c r="P71" s="1"/>
      <c r="Q71" s="1"/>
      <c r="R71" s="1"/>
      <c r="S71" s="1"/>
      <c r="T71" s="1"/>
      <c r="U71" s="1"/>
      <c r="V71" s="1"/>
      <c r="W71" s="1"/>
      <c r="X71" s="1"/>
      <c r="Y71" s="1"/>
      <c r="Z71" s="1"/>
    </row>
    <row r="72" customFormat="false" ht="15.75" hidden="false" customHeight="true" outlineLevel="0" collapsed="false">
      <c r="A72" s="1"/>
      <c r="B72" s="1"/>
      <c r="C72" s="1"/>
      <c r="D72" s="1"/>
      <c r="E72" s="1"/>
      <c r="F72" s="1"/>
      <c r="G72" s="1"/>
      <c r="H72" s="1"/>
      <c r="I72" s="1"/>
      <c r="J72" s="1"/>
      <c r="K72" s="1"/>
      <c r="L72" s="1"/>
      <c r="M72" s="1"/>
      <c r="N72" s="1"/>
      <c r="O72" s="1"/>
      <c r="P72" s="1"/>
      <c r="Q72" s="1"/>
      <c r="R72" s="1"/>
      <c r="S72" s="1"/>
      <c r="T72" s="1"/>
      <c r="U72" s="1"/>
      <c r="V72" s="1"/>
      <c r="W72" s="1"/>
      <c r="X72" s="1"/>
      <c r="Y72" s="1"/>
      <c r="Z72" s="1"/>
    </row>
    <row r="73" customFormat="false" ht="15.75" hidden="false" customHeight="true" outlineLevel="0" collapsed="false">
      <c r="A73" s="1"/>
      <c r="B73" s="1"/>
      <c r="C73" s="1"/>
      <c r="D73" s="1"/>
      <c r="E73" s="1"/>
      <c r="F73" s="1"/>
      <c r="G73" s="1"/>
      <c r="H73" s="1"/>
      <c r="I73" s="1"/>
      <c r="J73" s="1"/>
      <c r="K73" s="1"/>
      <c r="L73" s="1"/>
      <c r="M73" s="1"/>
      <c r="N73" s="1"/>
      <c r="O73" s="1"/>
      <c r="P73" s="1"/>
      <c r="Q73" s="1"/>
      <c r="R73" s="1"/>
      <c r="S73" s="1"/>
      <c r="T73" s="1"/>
      <c r="U73" s="1"/>
      <c r="V73" s="1"/>
      <c r="W73" s="1"/>
      <c r="X73" s="1"/>
      <c r="Y73" s="1"/>
      <c r="Z73" s="1"/>
    </row>
    <row r="74" customFormat="false" ht="15.75" hidden="false" customHeight="true" outlineLevel="0" collapsed="false">
      <c r="A74" s="1"/>
      <c r="B74" s="1"/>
      <c r="C74" s="1"/>
      <c r="D74" s="1"/>
      <c r="E74" s="1"/>
      <c r="F74" s="1"/>
      <c r="G74" s="1"/>
      <c r="H74" s="1"/>
      <c r="I74" s="1"/>
      <c r="J74" s="1"/>
      <c r="K74" s="1"/>
      <c r="L74" s="1"/>
      <c r="M74" s="1"/>
      <c r="N74" s="1"/>
      <c r="O74" s="1"/>
      <c r="P74" s="1"/>
      <c r="Q74" s="1"/>
      <c r="R74" s="1"/>
      <c r="S74" s="1"/>
      <c r="T74" s="1"/>
      <c r="U74" s="1"/>
      <c r="V74" s="1"/>
      <c r="W74" s="1"/>
      <c r="X74" s="1"/>
      <c r="Y74" s="1"/>
      <c r="Z74" s="1"/>
    </row>
    <row r="75" customFormat="false" ht="15.75" hidden="false" customHeight="true" outlineLevel="0" collapsed="false">
      <c r="A75" s="1"/>
      <c r="B75" s="1"/>
      <c r="C75" s="1"/>
      <c r="D75" s="1"/>
      <c r="E75" s="1"/>
      <c r="F75" s="1"/>
      <c r="G75" s="1"/>
      <c r="H75" s="1"/>
      <c r="I75" s="1"/>
      <c r="J75" s="1"/>
      <c r="K75" s="1"/>
      <c r="L75" s="1"/>
      <c r="M75" s="1"/>
      <c r="N75" s="1"/>
      <c r="O75" s="1"/>
      <c r="P75" s="1"/>
      <c r="Q75" s="1"/>
      <c r="R75" s="1"/>
      <c r="S75" s="1"/>
      <c r="T75" s="1"/>
      <c r="U75" s="1"/>
      <c r="V75" s="1"/>
      <c r="W75" s="1"/>
      <c r="X75" s="1"/>
      <c r="Y75" s="1"/>
      <c r="Z75" s="1"/>
    </row>
    <row r="76" customFormat="false" ht="15.75" hidden="false" customHeight="true" outlineLevel="0" collapsed="false">
      <c r="A76" s="1"/>
      <c r="B76" s="1"/>
      <c r="C76" s="1"/>
      <c r="D76" s="1"/>
      <c r="E76" s="1"/>
      <c r="F76" s="1"/>
      <c r="G76" s="1"/>
      <c r="H76" s="1"/>
      <c r="I76" s="1"/>
      <c r="J76" s="1"/>
      <c r="K76" s="1"/>
      <c r="L76" s="1"/>
      <c r="M76" s="1"/>
      <c r="N76" s="1"/>
      <c r="O76" s="1"/>
      <c r="P76" s="1"/>
      <c r="Q76" s="1"/>
      <c r="R76" s="1"/>
      <c r="S76" s="1"/>
      <c r="T76" s="1"/>
      <c r="U76" s="1"/>
      <c r="V76" s="1"/>
      <c r="W76" s="1"/>
      <c r="X76" s="1"/>
      <c r="Y76" s="1"/>
      <c r="Z76" s="1"/>
    </row>
    <row r="77" customFormat="false" ht="15.75" hidden="false" customHeight="true" outlineLevel="0" collapsed="false">
      <c r="A77" s="1"/>
      <c r="B77" s="1"/>
      <c r="C77" s="1"/>
      <c r="D77" s="1"/>
      <c r="E77" s="1"/>
      <c r="F77" s="1"/>
      <c r="G77" s="1"/>
      <c r="H77" s="1"/>
      <c r="I77" s="1"/>
      <c r="J77" s="1"/>
      <c r="K77" s="1"/>
      <c r="L77" s="1"/>
      <c r="M77" s="1"/>
      <c r="N77" s="1"/>
      <c r="O77" s="1"/>
      <c r="P77" s="1"/>
      <c r="Q77" s="1"/>
      <c r="R77" s="1"/>
      <c r="S77" s="1"/>
      <c r="T77" s="1"/>
      <c r="U77" s="1"/>
      <c r="V77" s="1"/>
      <c r="W77" s="1"/>
      <c r="X77" s="1"/>
      <c r="Y77" s="1"/>
      <c r="Z77" s="1"/>
    </row>
    <row r="78" customFormat="false" ht="15.75" hidden="false" customHeight="true" outlineLevel="0" collapsed="false">
      <c r="A78" s="1"/>
      <c r="B78" s="1"/>
      <c r="C78" s="1"/>
      <c r="D78" s="1"/>
      <c r="E78" s="1"/>
      <c r="F78" s="1"/>
      <c r="G78" s="1"/>
      <c r="H78" s="1"/>
      <c r="I78" s="1"/>
      <c r="J78" s="1"/>
      <c r="K78" s="1"/>
      <c r="L78" s="1"/>
      <c r="M78" s="1"/>
      <c r="N78" s="1"/>
      <c r="O78" s="1"/>
      <c r="P78" s="1"/>
      <c r="Q78" s="1"/>
      <c r="R78" s="1"/>
      <c r="S78" s="1"/>
      <c r="T78" s="1"/>
      <c r="U78" s="1"/>
      <c r="V78" s="1"/>
      <c r="W78" s="1"/>
      <c r="X78" s="1"/>
      <c r="Y78" s="1"/>
      <c r="Z78" s="1"/>
    </row>
    <row r="79" customFormat="false" ht="15.75" hidden="false" customHeight="true" outlineLevel="0" collapsed="false">
      <c r="A79" s="1"/>
      <c r="B79" s="1"/>
      <c r="C79" s="1"/>
      <c r="D79" s="1"/>
      <c r="E79" s="1"/>
      <c r="F79" s="1"/>
      <c r="G79" s="1"/>
      <c r="H79" s="1"/>
      <c r="I79" s="1"/>
      <c r="J79" s="1"/>
      <c r="K79" s="1"/>
      <c r="L79" s="1"/>
      <c r="M79" s="1"/>
      <c r="N79" s="1"/>
      <c r="O79" s="1"/>
      <c r="P79" s="1"/>
      <c r="Q79" s="1"/>
      <c r="R79" s="1"/>
      <c r="S79" s="1"/>
      <c r="T79" s="1"/>
      <c r="U79" s="1"/>
      <c r="V79" s="1"/>
      <c r="W79" s="1"/>
      <c r="X79" s="1"/>
      <c r="Y79" s="1"/>
      <c r="Z79" s="1"/>
    </row>
    <row r="80" customFormat="false" ht="15.75" hidden="false" customHeight="true" outlineLevel="0" collapsed="false">
      <c r="A80" s="1"/>
      <c r="B80" s="1"/>
      <c r="C80" s="1"/>
      <c r="D80" s="1"/>
      <c r="E80" s="1"/>
      <c r="F80" s="1"/>
      <c r="G80" s="1"/>
      <c r="H80" s="1"/>
      <c r="I80" s="1"/>
      <c r="J80" s="1"/>
      <c r="K80" s="1"/>
      <c r="L80" s="1"/>
      <c r="M80" s="1"/>
      <c r="N80" s="1"/>
      <c r="O80" s="1"/>
      <c r="P80" s="1"/>
      <c r="Q80" s="1"/>
      <c r="R80" s="1"/>
      <c r="S80" s="1"/>
      <c r="T80" s="1"/>
      <c r="U80" s="1"/>
      <c r="V80" s="1"/>
      <c r="W80" s="1"/>
      <c r="X80" s="1"/>
      <c r="Y80" s="1"/>
      <c r="Z80" s="1"/>
    </row>
    <row r="81" customFormat="false" ht="15.75" hidden="false" customHeight="true" outlineLevel="0" collapsed="false">
      <c r="A81" s="1"/>
      <c r="B81" s="1"/>
      <c r="C81" s="1"/>
      <c r="D81" s="1"/>
      <c r="E81" s="1"/>
      <c r="F81" s="1"/>
      <c r="G81" s="1"/>
      <c r="H81" s="1"/>
      <c r="I81" s="1"/>
      <c r="J81" s="1"/>
      <c r="K81" s="1"/>
      <c r="L81" s="1"/>
      <c r="M81" s="1"/>
      <c r="N81" s="1"/>
      <c r="O81" s="1"/>
      <c r="P81" s="1"/>
      <c r="Q81" s="1"/>
      <c r="R81" s="1"/>
      <c r="S81" s="1"/>
      <c r="T81" s="1"/>
      <c r="U81" s="1"/>
      <c r="V81" s="1"/>
      <c r="W81" s="1"/>
      <c r="X81" s="1"/>
      <c r="Y81" s="1"/>
      <c r="Z81" s="1"/>
    </row>
    <row r="82" customFormat="false" ht="15.75" hidden="false" customHeight="true" outlineLevel="0" collapsed="false">
      <c r="A82" s="1"/>
      <c r="B82" s="1"/>
      <c r="C82" s="1"/>
      <c r="D82" s="1"/>
      <c r="E82" s="1"/>
      <c r="F82" s="1"/>
      <c r="G82" s="1"/>
      <c r="H82" s="1"/>
      <c r="I82" s="1"/>
      <c r="J82" s="1"/>
      <c r="K82" s="1"/>
      <c r="L82" s="1"/>
      <c r="M82" s="1"/>
      <c r="N82" s="1"/>
      <c r="O82" s="1"/>
      <c r="P82" s="1"/>
      <c r="Q82" s="1"/>
      <c r="R82" s="1"/>
      <c r="S82" s="1"/>
      <c r="T82" s="1"/>
      <c r="U82" s="1"/>
      <c r="V82" s="1"/>
      <c r="W82" s="1"/>
      <c r="X82" s="1"/>
      <c r="Y82" s="1"/>
      <c r="Z82" s="1"/>
    </row>
    <row r="83" customFormat="false" ht="15.75" hidden="false" customHeight="true" outlineLevel="0" collapsed="false">
      <c r="A83" s="1"/>
      <c r="B83" s="1"/>
      <c r="C83" s="1"/>
      <c r="D83" s="1"/>
      <c r="E83" s="1"/>
      <c r="F83" s="1"/>
      <c r="G83" s="1"/>
      <c r="H83" s="1"/>
      <c r="I83" s="1"/>
      <c r="J83" s="1"/>
      <c r="K83" s="1"/>
      <c r="L83" s="1"/>
      <c r="M83" s="1"/>
      <c r="N83" s="1"/>
      <c r="O83" s="1"/>
      <c r="P83" s="1"/>
      <c r="Q83" s="1"/>
      <c r="R83" s="1"/>
      <c r="S83" s="1"/>
      <c r="T83" s="1"/>
      <c r="U83" s="1"/>
      <c r="V83" s="1"/>
      <c r="W83" s="1"/>
      <c r="X83" s="1"/>
      <c r="Y83" s="1"/>
      <c r="Z83" s="1"/>
    </row>
    <row r="84" customFormat="false" ht="15.75" hidden="false" customHeight="true" outlineLevel="0" collapsed="false">
      <c r="A84" s="1"/>
      <c r="B84" s="1"/>
      <c r="C84" s="1"/>
      <c r="D84" s="1"/>
      <c r="E84" s="1"/>
      <c r="F84" s="1"/>
      <c r="G84" s="1"/>
      <c r="H84" s="1"/>
      <c r="I84" s="1"/>
      <c r="J84" s="1"/>
      <c r="K84" s="1"/>
      <c r="L84" s="1"/>
      <c r="M84" s="1"/>
      <c r="N84" s="1"/>
      <c r="O84" s="1"/>
      <c r="P84" s="1"/>
      <c r="Q84" s="1"/>
      <c r="R84" s="1"/>
      <c r="S84" s="1"/>
      <c r="T84" s="1"/>
      <c r="U84" s="1"/>
      <c r="V84" s="1"/>
      <c r="W84" s="1"/>
      <c r="X84" s="1"/>
      <c r="Y84" s="1"/>
      <c r="Z84" s="1"/>
    </row>
    <row r="85" customFormat="false" ht="15.75" hidden="false" customHeight="true" outlineLevel="0" collapsed="false">
      <c r="A85" s="1"/>
      <c r="B85" s="1"/>
      <c r="C85" s="1"/>
      <c r="D85" s="1"/>
      <c r="E85" s="1"/>
      <c r="F85" s="1"/>
      <c r="G85" s="1"/>
      <c r="H85" s="1"/>
      <c r="I85" s="1"/>
      <c r="J85" s="1"/>
      <c r="K85" s="1"/>
      <c r="L85" s="1"/>
      <c r="M85" s="1"/>
      <c r="N85" s="1"/>
      <c r="O85" s="1"/>
      <c r="P85" s="1"/>
      <c r="Q85" s="1"/>
      <c r="R85" s="1"/>
      <c r="S85" s="1"/>
      <c r="T85" s="1"/>
      <c r="U85" s="1"/>
      <c r="V85" s="1"/>
      <c r="W85" s="1"/>
      <c r="X85" s="1"/>
      <c r="Y85" s="1"/>
      <c r="Z85" s="1"/>
    </row>
    <row r="86" customFormat="false" ht="15.75" hidden="false" customHeight="true" outlineLevel="0" collapsed="false">
      <c r="A86" s="1"/>
      <c r="B86" s="1"/>
      <c r="C86" s="1"/>
      <c r="D86" s="1"/>
      <c r="E86" s="1"/>
      <c r="F86" s="1"/>
      <c r="G86" s="1"/>
      <c r="H86" s="1"/>
      <c r="I86" s="1"/>
      <c r="J86" s="1"/>
      <c r="K86" s="1"/>
      <c r="L86" s="1"/>
      <c r="M86" s="1"/>
      <c r="N86" s="1"/>
      <c r="O86" s="1"/>
      <c r="P86" s="1"/>
      <c r="Q86" s="1"/>
      <c r="R86" s="1"/>
      <c r="S86" s="1"/>
      <c r="T86" s="1"/>
      <c r="U86" s="1"/>
      <c r="V86" s="1"/>
      <c r="W86" s="1"/>
      <c r="X86" s="1"/>
      <c r="Y86" s="1"/>
      <c r="Z86" s="1"/>
    </row>
    <row r="87" customFormat="false" ht="15.75" hidden="false" customHeight="true" outlineLevel="0" collapsed="false">
      <c r="A87" s="1"/>
      <c r="B87" s="1"/>
      <c r="C87" s="1"/>
      <c r="D87" s="1"/>
      <c r="E87" s="1"/>
      <c r="F87" s="1"/>
      <c r="G87" s="1"/>
      <c r="H87" s="1"/>
      <c r="I87" s="1"/>
      <c r="J87" s="1"/>
      <c r="K87" s="1"/>
      <c r="L87" s="1"/>
      <c r="M87" s="1"/>
      <c r="N87" s="1"/>
      <c r="O87" s="1"/>
      <c r="P87" s="1"/>
      <c r="Q87" s="1"/>
      <c r="R87" s="1"/>
      <c r="S87" s="1"/>
      <c r="T87" s="1"/>
      <c r="U87" s="1"/>
      <c r="V87" s="1"/>
      <c r="W87" s="1"/>
      <c r="X87" s="1"/>
      <c r="Y87" s="1"/>
      <c r="Z87" s="1"/>
    </row>
    <row r="88" customFormat="false" ht="15.75" hidden="false" customHeight="true" outlineLevel="0" collapsed="false">
      <c r="A88" s="1"/>
      <c r="B88" s="1"/>
      <c r="C88" s="1"/>
      <c r="D88" s="1"/>
      <c r="E88" s="1"/>
      <c r="F88" s="1"/>
      <c r="G88" s="1"/>
      <c r="H88" s="1"/>
      <c r="I88" s="1"/>
      <c r="J88" s="1"/>
      <c r="K88" s="1"/>
      <c r="L88" s="1"/>
      <c r="M88" s="1"/>
      <c r="N88" s="1"/>
      <c r="O88" s="1"/>
      <c r="P88" s="1"/>
      <c r="Q88" s="1"/>
      <c r="R88" s="1"/>
      <c r="S88" s="1"/>
      <c r="T88" s="1"/>
      <c r="U88" s="1"/>
      <c r="V88" s="1"/>
      <c r="W88" s="1"/>
      <c r="X88" s="1"/>
      <c r="Y88" s="1"/>
      <c r="Z88" s="1"/>
    </row>
    <row r="89" customFormat="false" ht="15.75" hidden="false" customHeight="true" outlineLevel="0" collapsed="false">
      <c r="A89" s="1"/>
      <c r="B89" s="1"/>
      <c r="C89" s="1"/>
      <c r="D89" s="1"/>
      <c r="E89" s="1"/>
      <c r="F89" s="1"/>
      <c r="G89" s="1"/>
      <c r="H89" s="1"/>
      <c r="I89" s="1"/>
      <c r="J89" s="1"/>
      <c r="K89" s="1"/>
      <c r="L89" s="1"/>
      <c r="M89" s="1"/>
      <c r="N89" s="1"/>
      <c r="O89" s="1"/>
      <c r="P89" s="1"/>
      <c r="Q89" s="1"/>
      <c r="R89" s="1"/>
      <c r="S89" s="1"/>
      <c r="T89" s="1"/>
      <c r="U89" s="1"/>
      <c r="V89" s="1"/>
      <c r="W89" s="1"/>
      <c r="X89" s="1"/>
      <c r="Y89" s="1"/>
      <c r="Z89" s="1"/>
    </row>
    <row r="90" customFormat="false" ht="15.75" hidden="false" customHeight="true" outlineLevel="0" collapsed="false">
      <c r="A90" s="1"/>
      <c r="B90" s="1"/>
      <c r="C90" s="1"/>
      <c r="D90" s="1"/>
      <c r="E90" s="1"/>
      <c r="F90" s="1"/>
      <c r="G90" s="1"/>
      <c r="H90" s="1"/>
      <c r="I90" s="1"/>
      <c r="J90" s="1"/>
      <c r="K90" s="1"/>
      <c r="L90" s="1"/>
      <c r="M90" s="1"/>
      <c r="N90" s="1"/>
      <c r="O90" s="1"/>
      <c r="P90" s="1"/>
      <c r="Q90" s="1"/>
      <c r="R90" s="1"/>
      <c r="S90" s="1"/>
      <c r="T90" s="1"/>
      <c r="U90" s="1"/>
      <c r="V90" s="1"/>
      <c r="W90" s="1"/>
      <c r="X90" s="1"/>
      <c r="Y90" s="1"/>
      <c r="Z90" s="1"/>
    </row>
    <row r="91" customFormat="false" ht="15.75" hidden="false" customHeight="true" outlineLevel="0" collapsed="false">
      <c r="A91" s="1"/>
      <c r="B91" s="1"/>
      <c r="C91" s="1"/>
      <c r="D91" s="1"/>
      <c r="E91" s="1"/>
      <c r="F91" s="1"/>
      <c r="G91" s="1"/>
      <c r="H91" s="1"/>
      <c r="I91" s="1"/>
      <c r="J91" s="1"/>
      <c r="K91" s="1"/>
      <c r="L91" s="1"/>
      <c r="M91" s="1"/>
      <c r="N91" s="1"/>
      <c r="O91" s="1"/>
      <c r="P91" s="1"/>
      <c r="Q91" s="1"/>
      <c r="R91" s="1"/>
      <c r="S91" s="1"/>
      <c r="T91" s="1"/>
      <c r="U91" s="1"/>
      <c r="V91" s="1"/>
      <c r="W91" s="1"/>
      <c r="X91" s="1"/>
      <c r="Y91" s="1"/>
      <c r="Z91" s="1"/>
    </row>
    <row r="92" customFormat="false" ht="15.75" hidden="false" customHeight="true" outlineLevel="0" collapsed="false">
      <c r="A92" s="1"/>
      <c r="B92" s="1"/>
      <c r="C92" s="1"/>
      <c r="D92" s="1"/>
      <c r="E92" s="1"/>
      <c r="F92" s="1"/>
      <c r="G92" s="1"/>
      <c r="H92" s="1"/>
      <c r="I92" s="1"/>
      <c r="J92" s="1"/>
      <c r="K92" s="1"/>
      <c r="L92" s="1"/>
      <c r="M92" s="1"/>
      <c r="N92" s="1"/>
      <c r="O92" s="1"/>
      <c r="P92" s="1"/>
      <c r="Q92" s="1"/>
      <c r="R92" s="1"/>
      <c r="S92" s="1"/>
      <c r="T92" s="1"/>
      <c r="U92" s="1"/>
      <c r="V92" s="1"/>
      <c r="W92" s="1"/>
      <c r="X92" s="1"/>
      <c r="Y92" s="1"/>
      <c r="Z92" s="1"/>
    </row>
    <row r="93" customFormat="false" ht="15.75" hidden="false" customHeight="true" outlineLevel="0" collapsed="false">
      <c r="A93" s="1"/>
      <c r="B93" s="1"/>
      <c r="C93" s="1"/>
      <c r="D93" s="1"/>
      <c r="E93" s="1"/>
      <c r="F93" s="1"/>
      <c r="G93" s="1"/>
      <c r="H93" s="1"/>
      <c r="I93" s="1"/>
      <c r="J93" s="1"/>
      <c r="K93" s="1"/>
      <c r="L93" s="1"/>
      <c r="M93" s="1"/>
      <c r="N93" s="1"/>
      <c r="O93" s="1"/>
      <c r="P93" s="1"/>
      <c r="Q93" s="1"/>
      <c r="R93" s="1"/>
      <c r="S93" s="1"/>
      <c r="T93" s="1"/>
      <c r="U93" s="1"/>
      <c r="V93" s="1"/>
      <c r="W93" s="1"/>
      <c r="X93" s="1"/>
      <c r="Y93" s="1"/>
      <c r="Z93" s="1"/>
    </row>
    <row r="94" customFormat="false" ht="15.75" hidden="false" customHeight="true" outlineLevel="0" collapsed="false">
      <c r="A94" s="1"/>
      <c r="B94" s="1"/>
      <c r="C94" s="1"/>
      <c r="D94" s="1"/>
      <c r="E94" s="1"/>
      <c r="F94" s="1"/>
      <c r="G94" s="1"/>
      <c r="H94" s="1"/>
      <c r="I94" s="1"/>
      <c r="J94" s="1"/>
      <c r="K94" s="1"/>
      <c r="L94" s="1"/>
      <c r="M94" s="1"/>
      <c r="N94" s="1"/>
      <c r="O94" s="1"/>
      <c r="P94" s="1"/>
      <c r="Q94" s="1"/>
      <c r="R94" s="1"/>
      <c r="S94" s="1"/>
      <c r="T94" s="1"/>
      <c r="U94" s="1"/>
      <c r="V94" s="1"/>
      <c r="W94" s="1"/>
      <c r="X94" s="1"/>
      <c r="Y94" s="1"/>
      <c r="Z94" s="1"/>
    </row>
    <row r="95" customFormat="false" ht="15.75" hidden="false" customHeight="true" outlineLevel="0" collapsed="false">
      <c r="A95" s="1"/>
      <c r="B95" s="1"/>
      <c r="C95" s="1"/>
      <c r="D95" s="1"/>
      <c r="E95" s="1"/>
      <c r="F95" s="1"/>
      <c r="G95" s="1"/>
      <c r="H95" s="1"/>
      <c r="I95" s="1"/>
      <c r="J95" s="1"/>
      <c r="K95" s="1"/>
      <c r="L95" s="1"/>
      <c r="M95" s="1"/>
      <c r="N95" s="1"/>
      <c r="O95" s="1"/>
      <c r="P95" s="1"/>
      <c r="Q95" s="1"/>
      <c r="R95" s="1"/>
      <c r="S95" s="1"/>
      <c r="T95" s="1"/>
      <c r="U95" s="1"/>
      <c r="V95" s="1"/>
      <c r="W95" s="1"/>
      <c r="X95" s="1"/>
      <c r="Y95" s="1"/>
      <c r="Z95" s="1"/>
    </row>
    <row r="96" customFormat="false" ht="15.75" hidden="false" customHeight="true" outlineLevel="0" collapsed="false">
      <c r="A96" s="1"/>
      <c r="B96" s="1"/>
      <c r="C96" s="1"/>
      <c r="D96" s="1"/>
      <c r="E96" s="1"/>
      <c r="F96" s="1"/>
      <c r="G96" s="1"/>
      <c r="H96" s="1"/>
      <c r="I96" s="1"/>
      <c r="J96" s="1"/>
      <c r="K96" s="1"/>
      <c r="L96" s="1"/>
      <c r="M96" s="1"/>
      <c r="N96" s="1"/>
      <c r="O96" s="1"/>
      <c r="P96" s="1"/>
      <c r="Q96" s="1"/>
      <c r="R96" s="1"/>
      <c r="S96" s="1"/>
      <c r="T96" s="1"/>
      <c r="U96" s="1"/>
      <c r="V96" s="1"/>
      <c r="W96" s="1"/>
      <c r="X96" s="1"/>
      <c r="Y96" s="1"/>
      <c r="Z96" s="1"/>
    </row>
    <row r="97" customFormat="false" ht="15.75" hidden="false" customHeight="true" outlineLevel="0" collapsed="false">
      <c r="A97" s="1"/>
      <c r="B97" s="1"/>
      <c r="C97" s="1"/>
      <c r="D97" s="1"/>
      <c r="E97" s="1"/>
      <c r="F97" s="1"/>
      <c r="G97" s="1"/>
      <c r="H97" s="1"/>
      <c r="I97" s="1"/>
      <c r="J97" s="1"/>
      <c r="K97" s="1"/>
      <c r="L97" s="1"/>
      <c r="M97" s="1"/>
      <c r="N97" s="1"/>
      <c r="O97" s="1"/>
      <c r="P97" s="1"/>
      <c r="Q97" s="1"/>
      <c r="R97" s="1"/>
      <c r="S97" s="1"/>
      <c r="T97" s="1"/>
      <c r="U97" s="1"/>
      <c r="V97" s="1"/>
      <c r="W97" s="1"/>
      <c r="X97" s="1"/>
      <c r="Y97" s="1"/>
      <c r="Z97" s="1"/>
    </row>
    <row r="98" customFormat="false" ht="15.75" hidden="false" customHeight="true" outlineLevel="0" collapsed="false">
      <c r="A98" s="1"/>
      <c r="B98" s="1"/>
      <c r="C98" s="1"/>
      <c r="D98" s="1"/>
      <c r="E98" s="1"/>
      <c r="F98" s="1"/>
      <c r="G98" s="1"/>
      <c r="H98" s="1"/>
      <c r="I98" s="1"/>
      <c r="J98" s="1"/>
      <c r="K98" s="1"/>
      <c r="L98" s="1"/>
      <c r="M98" s="1"/>
      <c r="N98" s="1"/>
      <c r="O98" s="1"/>
      <c r="P98" s="1"/>
      <c r="Q98" s="1"/>
      <c r="R98" s="1"/>
      <c r="S98" s="1"/>
      <c r="T98" s="1"/>
      <c r="U98" s="1"/>
      <c r="V98" s="1"/>
      <c r="W98" s="1"/>
      <c r="X98" s="1"/>
      <c r="Y98" s="1"/>
      <c r="Z98" s="1"/>
    </row>
    <row r="99" customFormat="false" ht="15.75" hidden="false" customHeight="true" outlineLevel="0" collapsed="false">
      <c r="A99" s="1"/>
      <c r="B99" s="1"/>
      <c r="C99" s="1"/>
      <c r="D99" s="1"/>
      <c r="E99" s="1"/>
      <c r="F99" s="1"/>
      <c r="G99" s="1"/>
      <c r="H99" s="1"/>
      <c r="I99" s="1"/>
      <c r="J99" s="1"/>
      <c r="K99" s="1"/>
      <c r="L99" s="1"/>
      <c r="M99" s="1"/>
      <c r="N99" s="1"/>
      <c r="O99" s="1"/>
      <c r="P99" s="1"/>
      <c r="Q99" s="1"/>
      <c r="R99" s="1"/>
      <c r="S99" s="1"/>
      <c r="T99" s="1"/>
      <c r="U99" s="1"/>
      <c r="V99" s="1"/>
      <c r="W99" s="1"/>
      <c r="X99" s="1"/>
      <c r="Y99" s="1"/>
      <c r="Z99" s="1"/>
    </row>
    <row r="100" customFormat="false" ht="15.75" hidden="false" customHeight="true" outlineLevel="0" collapsed="false">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customFormat="false" ht="15.75" hidden="false" customHeight="true" outlineLevel="0" collapsed="false">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customFormat="false" ht="15.75" hidden="false" customHeight="true" outlineLevel="0" collapsed="false">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customFormat="false" ht="15.75" hidden="false" customHeight="true" outlineLevel="0" collapsed="false">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customFormat="false" ht="15.75" hidden="false" customHeight="true" outlineLevel="0" collapsed="false">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customFormat="false" ht="15.75" hidden="false" customHeight="true" outlineLevel="0" collapsed="false">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customFormat="false" ht="15.75" hidden="false" customHeight="true" outlineLevel="0" collapsed="false">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customFormat="false" ht="15.75" hidden="false" customHeight="true" outlineLevel="0" collapsed="false">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customFormat="false" ht="15.75" hidden="false" customHeight="true" outlineLevel="0" collapsed="false">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customFormat="false" ht="15.75" hidden="false" customHeight="true" outlineLevel="0" collapsed="false">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customFormat="false" ht="15.75" hidden="false" customHeight="true" outlineLevel="0" collapsed="false">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customFormat="false" ht="15.75" hidden="false" customHeight="true" outlineLevel="0" collapsed="false">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customFormat="false" ht="15.75" hidden="false" customHeight="true" outlineLevel="0" collapsed="false">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customFormat="false" ht="15.75" hidden="false" customHeight="true" outlineLevel="0" collapsed="false">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customFormat="false" ht="15.75" hidden="false" customHeight="true" outlineLevel="0" collapsed="false">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customFormat="false" ht="15.75" hidden="false" customHeight="true" outlineLevel="0" collapsed="false">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customFormat="false" ht="15.75" hidden="false" customHeight="true" outlineLevel="0" collapsed="false">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customFormat="false" ht="15.75" hidden="false" customHeight="true" outlineLevel="0" collapsed="false">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customFormat="false" ht="15.75" hidden="false" customHeight="true" outlineLevel="0" collapsed="false">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customFormat="false" ht="15.75" hidden="false" customHeight="true" outlineLevel="0" collapsed="false">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customFormat="false" ht="15.75" hidden="false" customHeight="true" outlineLevel="0" collapsed="false">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customFormat="false" ht="15.75" hidden="false" customHeight="true" outlineLevel="0" collapsed="false">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customFormat="false" ht="15.75" hidden="false" customHeight="true" outlineLevel="0" collapsed="false">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customFormat="false" ht="15.75" hidden="false" customHeight="true" outlineLevel="0" collapsed="false">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customFormat="false" ht="15.75" hidden="false" customHeight="true" outlineLevel="0" collapsed="false">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customFormat="false" ht="15.75" hidden="false" customHeight="true" outlineLevel="0" collapsed="false">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customFormat="false" ht="15.75" hidden="false" customHeight="true" outlineLevel="0" collapsed="false">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customFormat="false" ht="15.75" hidden="false" customHeight="true" outlineLevel="0" collapsed="false">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customFormat="false" ht="15.75" hidden="false" customHeight="true" outlineLevel="0" collapsed="false">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customFormat="false" ht="15.75" hidden="false" customHeight="true" outlineLevel="0" collapsed="false">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customFormat="false" ht="15.75" hidden="false" customHeight="true" outlineLevel="0" collapsed="false">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customFormat="false" ht="15.75" hidden="false" customHeight="true" outlineLevel="0" collapsed="false">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customFormat="false" ht="15.75" hidden="false" customHeight="true" outlineLevel="0" collapsed="false">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customFormat="false" ht="15.75" hidden="false" customHeight="true" outlineLevel="0" collapsed="false">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customFormat="false" ht="15.75" hidden="false" customHeight="true" outlineLevel="0" collapsed="false">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customFormat="false" ht="15.75" hidden="false" customHeight="true" outlineLevel="0" collapsed="false">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customFormat="false" ht="15.75" hidden="false" customHeight="true" outlineLevel="0" collapsed="false">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customFormat="false" ht="15.75" hidden="false" customHeight="true" outlineLevel="0" collapsed="false">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customFormat="false" ht="15.75" hidden="false" customHeight="true" outlineLevel="0" collapsed="false">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customFormat="false" ht="15.75" hidden="false" customHeight="true" outlineLevel="0" collapsed="false">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customFormat="false" ht="15.75" hidden="false" customHeight="true" outlineLevel="0" collapsed="false">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customFormat="false" ht="15.75" hidden="false" customHeight="true" outlineLevel="0" collapsed="false">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customFormat="false" ht="15.75" hidden="false" customHeight="true" outlineLevel="0" collapsed="false">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customFormat="false" ht="15.75" hidden="false" customHeight="true" outlineLevel="0" collapsed="false">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customFormat="false" ht="15.75" hidden="false" customHeight="true" outlineLevel="0" collapsed="false">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customFormat="false" ht="15.75" hidden="false" customHeight="true" outlineLevel="0" collapsed="false">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customFormat="false" ht="15.75" hidden="false" customHeight="true" outlineLevel="0" collapsed="false">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customFormat="false" ht="15.75" hidden="false" customHeight="true" outlineLevel="0" collapsed="false">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customFormat="false" ht="15.75" hidden="false" customHeight="true" outlineLevel="0" collapsed="false">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customFormat="false" ht="15.75" hidden="false" customHeight="true" outlineLevel="0" collapsed="false">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customFormat="false" ht="15.75" hidden="false" customHeight="true" outlineLevel="0" collapsed="false">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customFormat="false" ht="15.75" hidden="false" customHeight="true" outlineLevel="0" collapsed="false">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customFormat="false" ht="15.75" hidden="false" customHeight="true" outlineLevel="0" collapsed="false">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customFormat="false" ht="15.75" hidden="false" customHeight="true" outlineLevel="0" collapsed="false">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customFormat="false" ht="15.75" hidden="false" customHeight="true" outlineLevel="0" collapsed="false">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customFormat="false" ht="15.75" hidden="false" customHeight="true" outlineLevel="0" collapsed="false">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customFormat="false" ht="15.75" hidden="false" customHeight="true" outlineLevel="0" collapsed="false">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customFormat="false" ht="15.75" hidden="false" customHeight="true" outlineLevel="0" collapsed="false">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customFormat="false" ht="15.75" hidden="false" customHeight="true" outlineLevel="0" collapsed="false">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customFormat="false" ht="15.75" hidden="false" customHeight="true" outlineLevel="0" collapsed="false">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customFormat="false" ht="15.75" hidden="false" customHeight="true" outlineLevel="0" collapsed="false">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customFormat="false" ht="15.75" hidden="false" customHeight="true" outlineLevel="0" collapsed="false">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customFormat="false" ht="15.75" hidden="false" customHeight="true" outlineLevel="0" collapsed="false">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customFormat="false" ht="15.75" hidden="false" customHeight="true" outlineLevel="0" collapsed="false">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customFormat="false" ht="15.75" hidden="false" customHeight="true" outlineLevel="0" collapsed="false">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customFormat="false" ht="15.75" hidden="false" customHeight="true" outlineLevel="0" collapsed="false">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customFormat="false" ht="15.75" hidden="false" customHeight="true" outlineLevel="0" collapsed="false">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customFormat="false" ht="15.75" hidden="false" customHeight="true" outlineLevel="0" collapsed="false">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customFormat="false" ht="15.75" hidden="false" customHeight="true" outlineLevel="0" collapsed="false">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customFormat="false" ht="15.75" hidden="false" customHeight="true" outlineLevel="0" collapsed="false">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customFormat="false" ht="15.75" hidden="false" customHeight="true" outlineLevel="0" collapsed="false">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customFormat="false" ht="15.75" hidden="false" customHeight="true" outlineLevel="0" collapsed="false">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customFormat="false" ht="15.75" hidden="false" customHeight="true" outlineLevel="0" collapsed="false">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customFormat="false" ht="15.75" hidden="false" customHeight="true" outlineLevel="0" collapsed="false">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customFormat="false" ht="15.75" hidden="false" customHeight="true" outlineLevel="0" collapsed="false">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customFormat="false" ht="15.75" hidden="false" customHeight="true" outlineLevel="0" collapsed="false">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customFormat="false" ht="15.75" hidden="false" customHeight="true" outlineLevel="0" collapsed="false">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customFormat="false" ht="15.75" hidden="false" customHeight="true" outlineLevel="0" collapsed="false">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customFormat="false" ht="15.75" hidden="false" customHeight="true" outlineLevel="0" collapsed="false">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customFormat="false" ht="15.75" hidden="false" customHeight="true" outlineLevel="0" collapsed="false">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customFormat="false" ht="15.75" hidden="false" customHeight="true" outlineLevel="0" collapsed="false">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customFormat="false" ht="15.75" hidden="false" customHeight="true" outlineLevel="0" collapsed="false">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customFormat="false" ht="15.75" hidden="false" customHeight="true" outlineLevel="0" collapsed="false">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customFormat="false" ht="15.75" hidden="false" customHeight="true" outlineLevel="0" collapsed="false">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customFormat="false" ht="15.75" hidden="false" customHeight="true" outlineLevel="0" collapsed="false">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customFormat="false" ht="15.75" hidden="false" customHeight="true" outlineLevel="0" collapsed="false">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customFormat="false" ht="15.75" hidden="false" customHeight="true" outlineLevel="0" collapsed="false">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customFormat="false" ht="15.75" hidden="false" customHeight="true" outlineLevel="0" collapsed="false">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customFormat="false" ht="15.75" hidden="false" customHeight="true" outlineLevel="0" collapsed="false">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customFormat="false" ht="15.75" hidden="false" customHeight="true" outlineLevel="0" collapsed="false">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customFormat="false" ht="15.75" hidden="false" customHeight="true" outlineLevel="0" collapsed="false">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customFormat="false" ht="15.75" hidden="false" customHeight="true" outlineLevel="0" collapsed="false">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customFormat="false" ht="15.75" hidden="false" customHeight="true" outlineLevel="0" collapsed="false">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customFormat="false" ht="15.75" hidden="false" customHeight="true" outlineLevel="0" collapsed="false">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customFormat="false" ht="15.75" hidden="false" customHeight="true" outlineLevel="0" collapsed="false">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customFormat="false" ht="15.75" hidden="false" customHeight="true" outlineLevel="0" collapsed="false">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customFormat="false" ht="15.75" hidden="false" customHeight="true" outlineLevel="0" collapsed="false">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customFormat="false" ht="15.75" hidden="false" customHeight="true" outlineLevel="0" collapsed="false">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customFormat="false" ht="15.75" hidden="false" customHeight="true" outlineLevel="0" collapsed="false">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customFormat="false" ht="15.75" hidden="false" customHeight="true" outlineLevel="0" collapsed="false">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customFormat="false" ht="15.75" hidden="false" customHeight="true" outlineLevel="0" collapsed="false">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customFormat="false" ht="15.75" hidden="false" customHeight="true" outlineLevel="0" collapsed="false">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customFormat="false" ht="15.75" hidden="false" customHeight="true" outlineLevel="0" collapsed="false">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customFormat="false" ht="15.75" hidden="false" customHeight="true" outlineLevel="0" collapsed="false">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customFormat="false" ht="15.75" hidden="false" customHeight="true" outlineLevel="0" collapsed="false">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customFormat="false" ht="15.75" hidden="false" customHeight="true" outlineLevel="0" collapsed="false">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customFormat="false" ht="15.75" hidden="false" customHeight="true" outlineLevel="0" collapsed="false">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customFormat="false" ht="15.75" hidden="false" customHeight="true" outlineLevel="0" collapsed="false">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customFormat="false" ht="15.75" hidden="false" customHeight="true" outlineLevel="0" collapsed="false">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customFormat="false" ht="15.75" hidden="false" customHeight="true" outlineLevel="0" collapsed="false">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customFormat="false" ht="15.75" hidden="false" customHeight="true" outlineLevel="0" collapsed="false">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customFormat="false" ht="15.75" hidden="false" customHeight="true" outlineLevel="0" collapsed="false">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customFormat="false" ht="15.75" hidden="false" customHeight="true" outlineLevel="0" collapsed="false">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customFormat="false" ht="15.75" hidden="false" customHeight="true" outlineLevel="0" collapsed="false">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customFormat="false" ht="15.75" hidden="false" customHeight="true" outlineLevel="0" collapsed="false">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customFormat="false" ht="15.75" hidden="false" customHeight="true" outlineLevel="0" collapsed="false">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customFormat="false" ht="15.75" hidden="false" customHeight="true" outlineLevel="0" collapsed="false">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customFormat="false" ht="15.75" hidden="false" customHeight="true" outlineLevel="0" collapsed="false">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customFormat="false" ht="15.75" hidden="false" customHeight="true" outlineLevel="0" collapsed="false">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customFormat="false" ht="15.75" hidden="false" customHeight="true" outlineLevel="0" collapsed="false">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customFormat="false" ht="15.75" hidden="false" customHeight="true" outlineLevel="0" collapsed="false">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customFormat="false" ht="15.75" hidden="false" customHeight="true" outlineLevel="0" collapsed="false">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customFormat="false" ht="15.75" hidden="false" customHeight="true" outlineLevel="0" collapsed="false">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customFormat="false" ht="15.75" hidden="false" customHeight="true" outlineLevel="0" collapsed="false">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customFormat="false" ht="15.75" hidden="false" customHeight="true" outlineLevel="0" collapsed="false">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customFormat="false" ht="15.75" hidden="false" customHeight="true" outlineLevel="0" collapsed="false">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customFormat="false" ht="15.75" hidden="false" customHeight="true" outlineLevel="0" collapsed="false">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customFormat="false" ht="15.75" hidden="false" customHeight="true" outlineLevel="0" collapsed="false">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customFormat="false" ht="15.75" hidden="false" customHeight="true" outlineLevel="0" collapsed="false">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customFormat="false" ht="15.75" hidden="false" customHeight="true" outlineLevel="0" collapsed="false">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customFormat="false" ht="15.75" hidden="false" customHeight="true" outlineLevel="0" collapsed="false">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customFormat="false" ht="15.75" hidden="false" customHeight="true" outlineLevel="0" collapsed="false">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customFormat="false" ht="15.75" hidden="false" customHeight="true" outlineLevel="0" collapsed="false">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customFormat="false" ht="15.75" hidden="false" customHeight="true" outlineLevel="0" collapsed="false">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customFormat="false" ht="15.75" hidden="false" customHeight="true" outlineLevel="0" collapsed="false">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customFormat="false" ht="15.75" hidden="false" customHeight="true" outlineLevel="0" collapsed="false">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customFormat="false" ht="15.75" hidden="false" customHeight="true" outlineLevel="0" collapsed="false">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customFormat="false" ht="15.75" hidden="false" customHeight="true" outlineLevel="0" collapsed="false">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customFormat="false" ht="15.75" hidden="false" customHeight="true" outlineLevel="0" collapsed="false">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customFormat="false" ht="15.75" hidden="false" customHeight="true" outlineLevel="0" collapsed="false">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customFormat="false" ht="15.75" hidden="false" customHeight="true" outlineLevel="0" collapsed="false">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customFormat="false" ht="15.75" hidden="false" customHeight="true" outlineLevel="0" collapsed="false">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customFormat="false" ht="15.75" hidden="false" customHeight="true" outlineLevel="0" collapsed="false">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customFormat="false" ht="15.75" hidden="false" customHeight="true" outlineLevel="0" collapsed="false">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customFormat="false" ht="15.75" hidden="false" customHeight="true" outlineLevel="0" collapsed="false">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customFormat="false" ht="15.75" hidden="false" customHeight="true" outlineLevel="0" collapsed="false">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customFormat="false" ht="15.75" hidden="false" customHeight="true" outlineLevel="0" collapsed="false">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customFormat="false" ht="15.75" hidden="false" customHeight="true" outlineLevel="0" collapsed="false">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customFormat="false" ht="15.75" hidden="false" customHeight="true" outlineLevel="0" collapsed="false">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customFormat="false" ht="15.75" hidden="false" customHeight="true" outlineLevel="0" collapsed="false">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customFormat="false" ht="15.75" hidden="false" customHeight="true" outlineLevel="0" collapsed="false">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customFormat="false" ht="15.75" hidden="false" customHeight="true" outlineLevel="0" collapsed="false">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customFormat="false" ht="15.75" hidden="false" customHeight="true" outlineLevel="0" collapsed="false">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customFormat="false" ht="15.75" hidden="false" customHeight="true" outlineLevel="0" collapsed="false">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customFormat="false" ht="15.75" hidden="false" customHeight="true" outlineLevel="0" collapsed="false">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customFormat="false" ht="15.75" hidden="false" customHeight="true" outlineLevel="0" collapsed="false">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customFormat="false" ht="15.75" hidden="false" customHeight="true" outlineLevel="0" collapsed="false">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customFormat="false" ht="15.75" hidden="false" customHeight="true" outlineLevel="0" collapsed="false">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customFormat="false" ht="15.75" hidden="false" customHeight="true" outlineLevel="0" collapsed="false">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customFormat="false" ht="15.75" hidden="false" customHeight="true" outlineLevel="0" collapsed="false">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customFormat="false" ht="15.75" hidden="false" customHeight="true" outlineLevel="0" collapsed="false">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customFormat="false" ht="15.75" hidden="false" customHeight="true" outlineLevel="0" collapsed="false">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customFormat="false" ht="15.75" hidden="false" customHeight="true" outlineLevel="0" collapsed="false">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customFormat="false" ht="15.75" hidden="false" customHeight="true" outlineLevel="0" collapsed="false">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customFormat="false" ht="15.75" hidden="false" customHeight="true" outlineLevel="0" collapsed="false">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customFormat="false" ht="15.75" hidden="false" customHeight="true" outlineLevel="0" collapsed="false">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customFormat="false" ht="15.75" hidden="false" customHeight="true" outlineLevel="0" collapsed="false">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customFormat="false" ht="15.75" hidden="false" customHeight="true" outlineLevel="0" collapsed="false">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customFormat="false" ht="15.75" hidden="false" customHeight="true" outlineLevel="0" collapsed="false">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customFormat="false" ht="15.75" hidden="false" customHeight="true" outlineLevel="0" collapsed="false">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customFormat="false" ht="15.75" hidden="false" customHeight="true" outlineLevel="0" collapsed="false">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customFormat="false" ht="15.75" hidden="false" customHeight="true" outlineLevel="0" collapsed="false">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customFormat="false" ht="15.75" hidden="false" customHeight="true" outlineLevel="0" collapsed="false">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customFormat="false" ht="15.75" hidden="false" customHeight="true" outlineLevel="0" collapsed="false">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customFormat="false" ht="15.75" hidden="false" customHeight="true" outlineLevel="0" collapsed="false">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customFormat="false" ht="15.75" hidden="false" customHeight="true" outlineLevel="0" collapsed="false">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customFormat="false" ht="15.75" hidden="false" customHeight="true" outlineLevel="0" collapsed="false">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customFormat="false" ht="15.75" hidden="false" customHeight="true" outlineLevel="0" collapsed="false">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customFormat="false" ht="15.75" hidden="false" customHeight="true" outlineLevel="0" collapsed="false">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customFormat="false" ht="15.75" hidden="false" customHeight="true" outlineLevel="0" collapsed="false">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customFormat="false" ht="15.75" hidden="false" customHeight="true" outlineLevel="0" collapsed="false">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customFormat="false" ht="15.75" hidden="false" customHeight="true" outlineLevel="0" collapsed="false">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customFormat="false" ht="15.75" hidden="false" customHeight="true" outlineLevel="0" collapsed="false">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customFormat="false" ht="15.75" hidden="false" customHeight="true" outlineLevel="0" collapsed="false">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customFormat="false" ht="15.75" hidden="false" customHeight="true" outlineLevel="0" collapsed="false">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customFormat="false" ht="15.75" hidden="false" customHeight="true" outlineLevel="0" collapsed="false">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customFormat="false" ht="15.75" hidden="false" customHeight="true" outlineLevel="0" collapsed="false">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customFormat="false" ht="15.75" hidden="false" customHeight="true" outlineLevel="0" collapsed="false">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customFormat="false" ht="15.75" hidden="false" customHeight="true" outlineLevel="0" collapsed="false">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customFormat="false" ht="15.75" hidden="false" customHeight="true" outlineLevel="0" collapsed="false">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customFormat="false" ht="15.75" hidden="false" customHeight="true" outlineLevel="0" collapsed="false">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customFormat="false" ht="15.75" hidden="false" customHeight="true" outlineLevel="0" collapsed="false">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customFormat="false" ht="15.75" hidden="false" customHeight="true" outlineLevel="0" collapsed="false">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customFormat="false" ht="15.75" hidden="false" customHeight="true" outlineLevel="0" collapsed="false">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customFormat="false" ht="15.75" hidden="false" customHeight="true" outlineLevel="0" collapsed="false">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customFormat="false" ht="15.75" hidden="false" customHeight="true" outlineLevel="0" collapsed="false">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customFormat="false" ht="15.75" hidden="false" customHeight="true" outlineLevel="0" collapsed="false">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customFormat="false" ht="15.75" hidden="false" customHeight="true" outlineLevel="0" collapsed="false">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customFormat="false" ht="15.75" hidden="false" customHeight="true" outlineLevel="0" collapsed="false">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customFormat="false" ht="15.75" hidden="false" customHeight="true" outlineLevel="0" collapsed="false">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customFormat="false" ht="15.75" hidden="false" customHeight="true" outlineLevel="0" collapsed="false">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customFormat="false" ht="15.75" hidden="false" customHeight="true" outlineLevel="0" collapsed="false">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customFormat="false" ht="15.75" hidden="false" customHeight="true" outlineLevel="0" collapsed="false">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customFormat="false" ht="15.75" hidden="false" customHeight="true" outlineLevel="0" collapsed="false">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customFormat="false" ht="15.75" hidden="false" customHeight="true" outlineLevel="0" collapsed="false">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customFormat="false" ht="15.75" hidden="false" customHeight="true" outlineLevel="0" collapsed="false">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customFormat="false" ht="15.75" hidden="false" customHeight="true" outlineLevel="0" collapsed="false">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customFormat="false" ht="15.75" hidden="false" customHeight="true" outlineLevel="0" collapsed="false">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customFormat="false" ht="15.75" hidden="false" customHeight="true" outlineLevel="0" collapsed="false">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customFormat="false" ht="15.75" hidden="false" customHeight="true" outlineLevel="0" collapsed="false">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customFormat="false" ht="15.75" hidden="false" customHeight="true" outlineLevel="0" collapsed="false">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customFormat="false" ht="15.75" hidden="false" customHeight="true" outlineLevel="0" collapsed="false">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customFormat="false" ht="15.75" hidden="false" customHeight="true" outlineLevel="0" collapsed="false">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customFormat="false" ht="15.75" hidden="false" customHeight="true" outlineLevel="0" collapsed="false">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customFormat="false" ht="15.75" hidden="false" customHeight="true" outlineLevel="0" collapsed="false">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customFormat="false" ht="15.75" hidden="false" customHeight="true" outlineLevel="0" collapsed="false">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customFormat="false" ht="15.75" hidden="false" customHeight="true" outlineLevel="0" collapsed="false">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customFormat="false" ht="15.75" hidden="false" customHeight="true" outlineLevel="0" collapsed="false">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customFormat="false" ht="15.75" hidden="false" customHeight="true" outlineLevel="0" collapsed="false">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customFormat="false" ht="15.75" hidden="false" customHeight="true" outlineLevel="0" collapsed="false">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customFormat="false" ht="15.75" hidden="false" customHeight="true" outlineLevel="0" collapsed="false">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customFormat="false" ht="15.75" hidden="false" customHeight="true" outlineLevel="0" collapsed="false">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customFormat="false" ht="15.75" hidden="false" customHeight="true" outlineLevel="0" collapsed="false">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customFormat="false" ht="15.75" hidden="false" customHeight="true" outlineLevel="0" collapsed="false">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customFormat="false" ht="15.75" hidden="false" customHeight="true" outlineLevel="0" collapsed="false">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customFormat="false" ht="15.75" hidden="false" customHeight="true" outlineLevel="0" collapsed="false">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customFormat="false" ht="15.75" hidden="false" customHeight="true" outlineLevel="0" collapsed="false">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customFormat="false" ht="15.75" hidden="false" customHeight="true" outlineLevel="0" collapsed="false">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customFormat="false" ht="15.75" hidden="false" customHeight="true" outlineLevel="0" collapsed="false">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customFormat="false" ht="15.75" hidden="false" customHeight="true" outlineLevel="0" collapsed="false">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customFormat="false" ht="15.75" hidden="false" customHeight="true" outlineLevel="0" collapsed="false">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customFormat="false" ht="15.75" hidden="false" customHeight="true" outlineLevel="0" collapsed="false">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customFormat="false" ht="15.75" hidden="false" customHeight="true" outlineLevel="0" collapsed="false">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customFormat="false" ht="15.75" hidden="false" customHeight="true" outlineLevel="0" collapsed="false">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customFormat="false" ht="15.75" hidden="false" customHeight="true" outlineLevel="0" collapsed="false">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customFormat="false" ht="15.75" hidden="false" customHeight="true" outlineLevel="0" collapsed="false">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customFormat="false" ht="15.75" hidden="false" customHeight="true" outlineLevel="0" collapsed="false">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customFormat="false" ht="15.75" hidden="false" customHeight="true" outlineLevel="0" collapsed="false">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customFormat="false" ht="15.75" hidden="false" customHeight="true" outlineLevel="0" collapsed="false">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customFormat="false" ht="15.75" hidden="false" customHeight="true" outlineLevel="0" collapsed="false">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customFormat="false" ht="15.75" hidden="false" customHeight="true" outlineLevel="0" collapsed="false">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customFormat="false" ht="15.75" hidden="false" customHeight="true" outlineLevel="0" collapsed="false">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customFormat="false" ht="15.75" hidden="false" customHeight="true" outlineLevel="0" collapsed="false">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customFormat="false" ht="15.75" hidden="false" customHeight="true" outlineLevel="0" collapsed="false">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customFormat="false" ht="15.75" hidden="false" customHeight="true" outlineLevel="0" collapsed="false">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customFormat="false" ht="15.75" hidden="false" customHeight="true" outlineLevel="0" collapsed="false">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customFormat="false" ht="15.75" hidden="false" customHeight="true" outlineLevel="0" collapsed="false">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customFormat="false" ht="15.75" hidden="false" customHeight="true" outlineLevel="0" collapsed="false">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customFormat="false" ht="15.75" hidden="false" customHeight="true" outlineLevel="0" collapsed="false">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customFormat="false" ht="15.75" hidden="false" customHeight="true" outlineLevel="0" collapsed="false">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customFormat="false" ht="15.75" hidden="false" customHeight="true" outlineLevel="0" collapsed="false">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customFormat="false" ht="15.75" hidden="false" customHeight="true" outlineLevel="0" collapsed="false">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customFormat="false" ht="15.75" hidden="false" customHeight="true" outlineLevel="0" collapsed="false">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customFormat="false" ht="15.75" hidden="false" customHeight="true" outlineLevel="0" collapsed="false">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customFormat="false" ht="15.75" hidden="false" customHeight="true" outlineLevel="0" collapsed="false">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customFormat="false" ht="15.75" hidden="false" customHeight="true" outlineLevel="0" collapsed="false">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customFormat="false" ht="15.75" hidden="false" customHeight="true" outlineLevel="0" collapsed="false">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customFormat="false" ht="15.75" hidden="false" customHeight="true" outlineLevel="0" collapsed="false">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customFormat="false" ht="15.75" hidden="false" customHeight="true" outlineLevel="0" collapsed="false">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customFormat="false" ht="15.75" hidden="false" customHeight="true" outlineLevel="0" collapsed="false">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customFormat="false" ht="15.75" hidden="false" customHeight="true" outlineLevel="0" collapsed="false">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customFormat="false" ht="15.75" hidden="false" customHeight="true" outlineLevel="0" collapsed="false">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customFormat="false" ht="15.75" hidden="false" customHeight="true" outlineLevel="0" collapsed="false">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customFormat="false" ht="15.75" hidden="false" customHeight="true" outlineLevel="0" collapsed="false">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customFormat="false" ht="15.75" hidden="false" customHeight="true" outlineLevel="0" collapsed="false">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customFormat="false" ht="15.75" hidden="false" customHeight="true" outlineLevel="0" collapsed="false">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customFormat="false" ht="15.75" hidden="false" customHeight="true" outlineLevel="0" collapsed="false">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customFormat="false" ht="15.75" hidden="false" customHeight="true" outlineLevel="0" collapsed="false">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customFormat="false" ht="15.75" hidden="false" customHeight="true" outlineLevel="0" collapsed="false">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customFormat="false" ht="15.75" hidden="false" customHeight="true" outlineLevel="0" collapsed="false">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customFormat="false" ht="15.75" hidden="false" customHeight="true" outlineLevel="0" collapsed="false">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customFormat="false" ht="15.75" hidden="false" customHeight="true" outlineLevel="0" collapsed="false">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customFormat="false" ht="15.75" hidden="false" customHeight="true" outlineLevel="0" collapsed="false">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customFormat="false" ht="15.75" hidden="false" customHeight="true" outlineLevel="0" collapsed="false">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customFormat="false" ht="15.75" hidden="false" customHeight="true" outlineLevel="0" collapsed="false">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customFormat="false" ht="15.75" hidden="false" customHeight="true" outlineLevel="0" collapsed="false">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customFormat="false" ht="15.75" hidden="false" customHeight="true" outlineLevel="0" collapsed="false">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customFormat="false" ht="15.75" hidden="false" customHeight="true" outlineLevel="0" collapsed="false">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customFormat="false" ht="15.75" hidden="false" customHeight="true" outlineLevel="0" collapsed="false">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customFormat="false" ht="15.75" hidden="false" customHeight="true" outlineLevel="0" collapsed="false">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customFormat="false" ht="15.75" hidden="false" customHeight="true" outlineLevel="0" collapsed="false">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customFormat="false" ht="15.75" hidden="false" customHeight="true" outlineLevel="0" collapsed="false">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customFormat="false" ht="15.75" hidden="false" customHeight="true" outlineLevel="0" collapsed="false">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customFormat="false" ht="15.75" hidden="false" customHeight="true" outlineLevel="0" collapsed="false">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customFormat="false" ht="15.75" hidden="false" customHeight="true" outlineLevel="0" collapsed="false">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customFormat="false" ht="15.75" hidden="false" customHeight="true" outlineLevel="0" collapsed="false">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customFormat="false" ht="15.75" hidden="false" customHeight="true" outlineLevel="0" collapsed="false">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customFormat="false" ht="15.75" hidden="false" customHeight="true" outlineLevel="0" collapsed="false">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customFormat="false" ht="15.75" hidden="false" customHeight="true" outlineLevel="0" collapsed="false">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customFormat="false" ht="15.75" hidden="false" customHeight="true" outlineLevel="0" collapsed="false">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customFormat="false" ht="15.75" hidden="false" customHeight="true" outlineLevel="0" collapsed="false">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customFormat="false" ht="15.75" hidden="false" customHeight="true" outlineLevel="0" collapsed="false">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customFormat="false" ht="15.75" hidden="false" customHeight="true" outlineLevel="0" collapsed="false">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customFormat="false" ht="15.75" hidden="false" customHeight="true" outlineLevel="0" collapsed="false">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customFormat="false" ht="15.75" hidden="false" customHeight="true" outlineLevel="0" collapsed="false">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customFormat="false" ht="15.75" hidden="false" customHeight="true" outlineLevel="0" collapsed="false">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customFormat="false" ht="15.75" hidden="false" customHeight="true" outlineLevel="0" collapsed="false">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customFormat="false" ht="15.75" hidden="false" customHeight="true" outlineLevel="0" collapsed="false">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customFormat="false" ht="15.75" hidden="false" customHeight="true" outlineLevel="0" collapsed="false">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customFormat="false" ht="15.75" hidden="false" customHeight="true" outlineLevel="0" collapsed="false">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customFormat="false" ht="15.75" hidden="false" customHeight="true" outlineLevel="0" collapsed="false">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customFormat="false" ht="15.75" hidden="false" customHeight="true" outlineLevel="0" collapsed="false">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customFormat="false" ht="15.75" hidden="false" customHeight="true" outlineLevel="0" collapsed="false">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customFormat="false" ht="15.75" hidden="false" customHeight="true" outlineLevel="0" collapsed="false">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customFormat="false" ht="15.75" hidden="false" customHeight="true" outlineLevel="0" collapsed="false">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customFormat="false" ht="15.75" hidden="false" customHeight="true" outlineLevel="0" collapsed="false">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customFormat="false" ht="15.75" hidden="false" customHeight="true" outlineLevel="0" collapsed="false">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customFormat="false" ht="15.75" hidden="false" customHeight="true" outlineLevel="0" collapsed="false">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customFormat="false" ht="15.75" hidden="false" customHeight="true" outlineLevel="0" collapsed="false">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customFormat="false" ht="15.75" hidden="false" customHeight="true" outlineLevel="0" collapsed="false">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customFormat="false" ht="15.75" hidden="false" customHeight="true" outlineLevel="0" collapsed="false">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customFormat="false" ht="15.75" hidden="false" customHeight="true" outlineLevel="0" collapsed="false">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customFormat="false" ht="15.75" hidden="false" customHeight="true" outlineLevel="0" collapsed="false">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customFormat="false" ht="15.75" hidden="false" customHeight="true" outlineLevel="0" collapsed="false">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customFormat="false" ht="15.75" hidden="false" customHeight="true" outlineLevel="0" collapsed="false">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customFormat="false" ht="15.75" hidden="false" customHeight="true" outlineLevel="0" collapsed="false">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customFormat="false" ht="15.75" hidden="false" customHeight="true" outlineLevel="0" collapsed="false">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customFormat="false" ht="15.75" hidden="false" customHeight="true" outlineLevel="0" collapsed="false">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customFormat="false" ht="15.75" hidden="false" customHeight="true" outlineLevel="0" collapsed="false">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customFormat="false" ht="15.75" hidden="false" customHeight="true" outlineLevel="0" collapsed="false">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customFormat="false" ht="15.75" hidden="false" customHeight="true" outlineLevel="0" collapsed="false">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customFormat="false" ht="15.75" hidden="false" customHeight="true" outlineLevel="0" collapsed="false">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customFormat="false" ht="15.75" hidden="false" customHeight="true" outlineLevel="0" collapsed="false">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customFormat="false" ht="15.75" hidden="false" customHeight="true" outlineLevel="0" collapsed="false">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customFormat="false" ht="15.75" hidden="false" customHeight="true" outlineLevel="0" collapsed="false">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customFormat="false" ht="15.75" hidden="false" customHeight="true" outlineLevel="0" collapsed="false">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customFormat="false" ht="15.75" hidden="false" customHeight="true" outlineLevel="0" collapsed="false">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customFormat="false" ht="15.75" hidden="false" customHeight="true" outlineLevel="0" collapsed="false">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customFormat="false" ht="15.75" hidden="false" customHeight="true" outlineLevel="0" collapsed="false">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customFormat="false" ht="15.75" hidden="false" customHeight="true" outlineLevel="0" collapsed="false">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customFormat="false" ht="15.75" hidden="false" customHeight="true" outlineLevel="0" collapsed="false">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customFormat="false" ht="15.75" hidden="false" customHeight="true" outlineLevel="0" collapsed="false">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customFormat="false" ht="15.75" hidden="false" customHeight="true" outlineLevel="0" collapsed="false">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customFormat="false" ht="15.75" hidden="false" customHeight="true" outlineLevel="0" collapsed="false">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customFormat="false" ht="15.75" hidden="false" customHeight="true" outlineLevel="0" collapsed="false">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customFormat="false" ht="15.75" hidden="false" customHeight="true" outlineLevel="0" collapsed="false">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customFormat="false" ht="15.75" hidden="false" customHeight="true" outlineLevel="0" collapsed="false">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customFormat="false" ht="15.75" hidden="false" customHeight="true" outlineLevel="0" collapsed="false">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customFormat="false" ht="15.75" hidden="false" customHeight="true" outlineLevel="0" collapsed="false">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customFormat="false" ht="15.75" hidden="false" customHeight="true" outlineLevel="0" collapsed="false">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customFormat="false" ht="15.75" hidden="false" customHeight="true" outlineLevel="0" collapsed="false">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customFormat="false" ht="15.75" hidden="false" customHeight="true" outlineLevel="0" collapsed="false">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customFormat="false" ht="15.75" hidden="false" customHeight="true" outlineLevel="0" collapsed="false">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customFormat="false" ht="15.75" hidden="false" customHeight="true" outlineLevel="0" collapsed="false">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customFormat="false" ht="15.75" hidden="false" customHeight="true" outlineLevel="0" collapsed="false">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customFormat="false" ht="15.75" hidden="false" customHeight="true" outlineLevel="0" collapsed="false">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customFormat="false" ht="15.75" hidden="false" customHeight="true" outlineLevel="0" collapsed="false">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customFormat="false" ht="15.75" hidden="false" customHeight="true" outlineLevel="0" collapsed="false">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customFormat="false" ht="15.75" hidden="false" customHeight="true" outlineLevel="0" collapsed="false">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customFormat="false" ht="15.75" hidden="false" customHeight="true" outlineLevel="0" collapsed="false">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customFormat="false" ht="15.75" hidden="false" customHeight="true" outlineLevel="0" collapsed="false">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customFormat="false" ht="15.75" hidden="false" customHeight="true" outlineLevel="0" collapsed="false">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customFormat="false" ht="15.75" hidden="false" customHeight="true" outlineLevel="0" collapsed="false">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customFormat="false" ht="15.75" hidden="false" customHeight="true" outlineLevel="0" collapsed="false">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customFormat="false" ht="15.75" hidden="false" customHeight="true" outlineLevel="0" collapsed="false">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customFormat="false" ht="15.75" hidden="false" customHeight="true" outlineLevel="0" collapsed="false">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customFormat="false" ht="15.75" hidden="false" customHeight="true" outlineLevel="0" collapsed="false">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customFormat="false" ht="15.75" hidden="false" customHeight="true" outlineLevel="0" collapsed="false">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customFormat="false" ht="15.75" hidden="false" customHeight="true" outlineLevel="0" collapsed="false">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customFormat="false" ht="15.75" hidden="false" customHeight="true" outlineLevel="0" collapsed="false">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customFormat="false" ht="15.75" hidden="false" customHeight="true" outlineLevel="0" collapsed="false">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customFormat="false" ht="15.75" hidden="false" customHeight="true" outlineLevel="0" collapsed="false">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customFormat="false" ht="15.75" hidden="false" customHeight="true" outlineLevel="0" collapsed="false">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customFormat="false" ht="15.75" hidden="false" customHeight="true" outlineLevel="0" collapsed="false">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customFormat="false" ht="15.75" hidden="false" customHeight="true" outlineLevel="0" collapsed="false">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customFormat="false" ht="15.75" hidden="false" customHeight="true" outlineLevel="0" collapsed="false">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customFormat="false" ht="15.75" hidden="false" customHeight="true" outlineLevel="0" collapsed="false">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customFormat="false" ht="15.75" hidden="false" customHeight="true" outlineLevel="0" collapsed="false">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customFormat="false" ht="15.75" hidden="false" customHeight="true" outlineLevel="0" collapsed="false">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customFormat="false" ht="15.75" hidden="false" customHeight="true" outlineLevel="0" collapsed="false">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customFormat="false" ht="15.75" hidden="false" customHeight="true" outlineLevel="0" collapsed="false">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customFormat="false" ht="15.75" hidden="false" customHeight="true" outlineLevel="0" collapsed="false">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customFormat="false" ht="15.75" hidden="false" customHeight="true" outlineLevel="0" collapsed="false">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customFormat="false" ht="15.75" hidden="false" customHeight="true" outlineLevel="0" collapsed="false">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customFormat="false" ht="15.75" hidden="false" customHeight="true" outlineLevel="0" collapsed="false">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customFormat="false" ht="15.75" hidden="false" customHeight="true" outlineLevel="0" collapsed="false">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customFormat="false" ht="15.75" hidden="false" customHeight="true" outlineLevel="0" collapsed="false">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customFormat="false" ht="15.75" hidden="false" customHeight="true" outlineLevel="0" collapsed="false">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customFormat="false" ht="15.75" hidden="false" customHeight="true" outlineLevel="0" collapsed="false">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customFormat="false" ht="15.75" hidden="false" customHeight="true" outlineLevel="0" collapsed="false">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customFormat="false" ht="15.75" hidden="false" customHeight="true" outlineLevel="0" collapsed="false">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customFormat="false" ht="15.75" hidden="false" customHeight="true" outlineLevel="0" collapsed="false">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customFormat="false" ht="15.75" hidden="false" customHeight="true" outlineLevel="0" collapsed="false">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customFormat="false" ht="15.75" hidden="false" customHeight="true" outlineLevel="0" collapsed="false">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customFormat="false" ht="15.75" hidden="false" customHeight="true" outlineLevel="0" collapsed="false">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customFormat="false" ht="15.75" hidden="false" customHeight="true" outlineLevel="0" collapsed="false">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customFormat="false" ht="15.75" hidden="false" customHeight="true" outlineLevel="0" collapsed="false">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customFormat="false" ht="15.75" hidden="false" customHeight="true" outlineLevel="0" collapsed="false">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customFormat="false" ht="15.75" hidden="false" customHeight="true" outlineLevel="0" collapsed="false">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customFormat="false" ht="15.75" hidden="false" customHeight="true" outlineLevel="0" collapsed="false">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customFormat="false" ht="15.75" hidden="false" customHeight="true" outlineLevel="0" collapsed="false">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customFormat="false" ht="15.75" hidden="false" customHeight="true" outlineLevel="0" collapsed="false">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customFormat="false" ht="15.75" hidden="false" customHeight="true" outlineLevel="0" collapsed="false">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customFormat="false" ht="15.75" hidden="false" customHeight="true" outlineLevel="0" collapsed="false">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customFormat="false" ht="15.75" hidden="false" customHeight="true" outlineLevel="0" collapsed="false">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customFormat="false" ht="15.75" hidden="false" customHeight="true" outlineLevel="0" collapsed="false">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customFormat="false" ht="15.75" hidden="false" customHeight="true" outlineLevel="0" collapsed="false">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customFormat="false" ht="15.75" hidden="false" customHeight="true" outlineLevel="0" collapsed="false">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customFormat="false" ht="15.75" hidden="false" customHeight="true" outlineLevel="0" collapsed="false">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customFormat="false" ht="15.75" hidden="false" customHeight="true" outlineLevel="0" collapsed="false">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customFormat="false" ht="15.75" hidden="false" customHeight="true" outlineLevel="0" collapsed="false">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customFormat="false" ht="15.75" hidden="false" customHeight="true" outlineLevel="0" collapsed="false">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customFormat="false" ht="15.75" hidden="false" customHeight="true" outlineLevel="0" collapsed="false">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customFormat="false" ht="15.75" hidden="false" customHeight="true" outlineLevel="0" collapsed="false">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customFormat="false" ht="15.75" hidden="false" customHeight="true" outlineLevel="0" collapsed="false">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customFormat="false" ht="15.75" hidden="false" customHeight="true" outlineLevel="0" collapsed="false">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customFormat="false" ht="15.75" hidden="false" customHeight="true" outlineLevel="0" collapsed="false">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customFormat="false" ht="15.75" hidden="false" customHeight="true" outlineLevel="0" collapsed="false">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customFormat="false" ht="15.75" hidden="false" customHeight="true" outlineLevel="0" collapsed="false">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customFormat="false" ht="15.75" hidden="false" customHeight="true" outlineLevel="0" collapsed="false">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customFormat="false" ht="15.75" hidden="false" customHeight="true" outlineLevel="0" collapsed="false">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customFormat="false" ht="15.75" hidden="false" customHeight="true" outlineLevel="0" collapsed="false">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customFormat="false" ht="15.75" hidden="false" customHeight="true" outlineLevel="0" collapsed="false">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customFormat="false" ht="15.75" hidden="false" customHeight="true" outlineLevel="0" collapsed="false">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customFormat="false" ht="15.75" hidden="false" customHeight="true" outlineLevel="0" collapsed="false">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customFormat="false" ht="15.75" hidden="false" customHeight="true" outlineLevel="0" collapsed="false">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customFormat="false" ht="15.75" hidden="false" customHeight="true" outlineLevel="0" collapsed="false">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customFormat="false" ht="15.75" hidden="false" customHeight="true" outlineLevel="0" collapsed="false">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customFormat="false" ht="15.75" hidden="false" customHeight="true" outlineLevel="0" collapsed="false">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customFormat="false" ht="15.75" hidden="false" customHeight="true" outlineLevel="0" collapsed="false">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customFormat="false" ht="15.75" hidden="false" customHeight="true" outlineLevel="0" collapsed="false">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customFormat="false" ht="15.75" hidden="false" customHeight="true" outlineLevel="0" collapsed="false">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customFormat="false" ht="15.75" hidden="false" customHeight="true" outlineLevel="0" collapsed="false">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customFormat="false" ht="15.75" hidden="false" customHeight="true" outlineLevel="0" collapsed="false">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customFormat="false" ht="15.75" hidden="false" customHeight="true" outlineLevel="0" collapsed="false">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customFormat="false" ht="15.75" hidden="false" customHeight="true" outlineLevel="0" collapsed="false">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customFormat="false" ht="15.75" hidden="false" customHeight="true" outlineLevel="0" collapsed="false">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customFormat="false" ht="15.75" hidden="false" customHeight="true" outlineLevel="0" collapsed="false">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customFormat="false" ht="15.75" hidden="false" customHeight="true" outlineLevel="0" collapsed="false">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customFormat="false" ht="15.75" hidden="false" customHeight="true" outlineLevel="0" collapsed="false">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customFormat="false" ht="15.75" hidden="false" customHeight="true" outlineLevel="0" collapsed="false">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customFormat="false" ht="15.75" hidden="false" customHeight="true" outlineLevel="0" collapsed="false">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customFormat="false" ht="15.75" hidden="false" customHeight="true" outlineLevel="0" collapsed="false">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customFormat="false" ht="15.75" hidden="false" customHeight="true" outlineLevel="0" collapsed="false">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customFormat="false" ht="15.75" hidden="false" customHeight="true" outlineLevel="0" collapsed="false">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customFormat="false" ht="15.75" hidden="false" customHeight="true" outlineLevel="0" collapsed="false">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customFormat="false" ht="15.75" hidden="false" customHeight="true" outlineLevel="0" collapsed="false">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customFormat="false" ht="15.75" hidden="false" customHeight="true" outlineLevel="0" collapsed="false">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customFormat="false" ht="15.75" hidden="false" customHeight="true" outlineLevel="0" collapsed="false">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customFormat="false" ht="15.75" hidden="false" customHeight="true" outlineLevel="0" collapsed="false">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customFormat="false" ht="15.75" hidden="false" customHeight="true" outlineLevel="0" collapsed="false">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customFormat="false" ht="15.75" hidden="false" customHeight="true" outlineLevel="0" collapsed="false">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customFormat="false" ht="15.75" hidden="false" customHeight="true" outlineLevel="0" collapsed="false">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customFormat="false" ht="15.75" hidden="false" customHeight="true" outlineLevel="0" collapsed="false">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customFormat="false" ht="15.75" hidden="false" customHeight="true" outlineLevel="0" collapsed="false">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customFormat="false" ht="15.75" hidden="false" customHeight="true" outlineLevel="0" collapsed="false">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customFormat="false" ht="15.75" hidden="false" customHeight="true" outlineLevel="0" collapsed="false">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customFormat="false" ht="15.75" hidden="false" customHeight="true" outlineLevel="0" collapsed="false">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customFormat="false" ht="15.75" hidden="false" customHeight="true" outlineLevel="0" collapsed="false">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customFormat="false" ht="15.75" hidden="false" customHeight="true" outlineLevel="0" collapsed="false">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customFormat="false" ht="15.75" hidden="false" customHeight="true" outlineLevel="0" collapsed="false">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customFormat="false" ht="15.75" hidden="false" customHeight="true" outlineLevel="0" collapsed="false">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customFormat="false" ht="15.75" hidden="false" customHeight="true" outlineLevel="0" collapsed="false">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customFormat="false" ht="15.75" hidden="false" customHeight="true" outlineLevel="0" collapsed="false">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customFormat="false" ht="15.75" hidden="false" customHeight="true" outlineLevel="0" collapsed="false">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customFormat="false" ht="15.75" hidden="false" customHeight="true" outlineLevel="0" collapsed="false">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customFormat="false" ht="15.75" hidden="false" customHeight="true" outlineLevel="0" collapsed="false">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customFormat="false" ht="15.75" hidden="false" customHeight="true" outlineLevel="0" collapsed="false">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customFormat="false" ht="15.75" hidden="false" customHeight="true" outlineLevel="0" collapsed="false">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customFormat="false" ht="15.75" hidden="false" customHeight="true" outlineLevel="0" collapsed="false">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customFormat="false" ht="15.75" hidden="false" customHeight="true" outlineLevel="0" collapsed="false">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customFormat="false" ht="15.75" hidden="false" customHeight="true" outlineLevel="0" collapsed="false">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customFormat="false" ht="15.75" hidden="false" customHeight="true" outlineLevel="0" collapsed="false">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customFormat="false" ht="15.75" hidden="false" customHeight="true" outlineLevel="0" collapsed="false">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customFormat="false" ht="15.75" hidden="false" customHeight="true" outlineLevel="0" collapsed="false">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customFormat="false" ht="15.75" hidden="false" customHeight="true" outlineLevel="0" collapsed="false">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customFormat="false" ht="15.75" hidden="false" customHeight="true" outlineLevel="0" collapsed="false">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customFormat="false" ht="15.75" hidden="false" customHeight="true" outlineLevel="0" collapsed="false">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customFormat="false" ht="15.75" hidden="false" customHeight="true" outlineLevel="0" collapsed="false">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customFormat="false" ht="15.75" hidden="false" customHeight="true" outlineLevel="0" collapsed="false">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customFormat="false" ht="15.75" hidden="false" customHeight="true" outlineLevel="0" collapsed="false">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customFormat="false" ht="15.75" hidden="false" customHeight="true" outlineLevel="0" collapsed="false">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customFormat="false" ht="15.75" hidden="false" customHeight="true" outlineLevel="0" collapsed="false">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customFormat="false" ht="15.75" hidden="false" customHeight="true" outlineLevel="0" collapsed="false">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customFormat="false" ht="15.75" hidden="false" customHeight="true" outlineLevel="0" collapsed="false">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customFormat="false" ht="15.75" hidden="false" customHeight="true" outlineLevel="0" collapsed="false">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customFormat="false" ht="15.75" hidden="false" customHeight="true" outlineLevel="0" collapsed="false">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customFormat="false" ht="15.75" hidden="false" customHeight="true" outlineLevel="0" collapsed="false">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customFormat="false" ht="15.75" hidden="false" customHeight="true" outlineLevel="0" collapsed="false">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customFormat="false" ht="15.75" hidden="false" customHeight="true" outlineLevel="0" collapsed="false">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customFormat="false" ht="15.75" hidden="false" customHeight="true" outlineLevel="0" collapsed="false">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customFormat="false" ht="15.75" hidden="false" customHeight="true" outlineLevel="0" collapsed="false">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customFormat="false" ht="15.75" hidden="false" customHeight="true" outlineLevel="0" collapsed="false">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customFormat="false" ht="15.75" hidden="false" customHeight="true" outlineLevel="0" collapsed="false">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customFormat="false" ht="15.75" hidden="false" customHeight="true" outlineLevel="0" collapsed="false">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customFormat="false" ht="15.75" hidden="false" customHeight="true" outlineLevel="0" collapsed="false">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customFormat="false" ht="15.75" hidden="false" customHeight="true" outlineLevel="0" collapsed="false">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customFormat="false" ht="15.75" hidden="false" customHeight="true" outlineLevel="0" collapsed="false">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customFormat="false" ht="15.75" hidden="false" customHeight="true" outlineLevel="0" collapsed="false">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customFormat="false" ht="15.75" hidden="false" customHeight="true" outlineLevel="0" collapsed="false">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customFormat="false" ht="15.75" hidden="false" customHeight="true" outlineLevel="0" collapsed="false">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customFormat="false" ht="15.75" hidden="false" customHeight="true" outlineLevel="0" collapsed="false">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customFormat="false" ht="15.75" hidden="false" customHeight="true" outlineLevel="0" collapsed="false">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customFormat="false" ht="15.75" hidden="false" customHeight="true" outlineLevel="0" collapsed="false">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customFormat="false" ht="15.75" hidden="false" customHeight="true" outlineLevel="0" collapsed="false">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customFormat="false" ht="15.75" hidden="false" customHeight="true" outlineLevel="0" collapsed="false">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customFormat="false" ht="15.75" hidden="false" customHeight="true" outlineLevel="0" collapsed="false">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customFormat="false" ht="15.75" hidden="false" customHeight="true" outlineLevel="0" collapsed="false">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customFormat="false" ht="15.75" hidden="false" customHeight="true" outlineLevel="0" collapsed="false">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customFormat="false" ht="15.75" hidden="false" customHeight="true" outlineLevel="0" collapsed="false">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customFormat="false" ht="15.75" hidden="false" customHeight="true" outlineLevel="0" collapsed="false">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customFormat="false" ht="15.75" hidden="false" customHeight="true" outlineLevel="0" collapsed="false">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customFormat="false" ht="15.75" hidden="false" customHeight="true" outlineLevel="0" collapsed="false">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customFormat="false" ht="15.75" hidden="false" customHeight="true" outlineLevel="0" collapsed="false">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customFormat="false" ht="15.75" hidden="false" customHeight="true" outlineLevel="0" collapsed="false">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customFormat="false" ht="15.75" hidden="false" customHeight="true" outlineLevel="0" collapsed="false">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customFormat="false" ht="15.75" hidden="false" customHeight="true" outlineLevel="0" collapsed="false">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customFormat="false" ht="15.75" hidden="false" customHeight="true" outlineLevel="0" collapsed="false">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customFormat="false" ht="15.75" hidden="false" customHeight="true" outlineLevel="0" collapsed="false">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customFormat="false" ht="15.75" hidden="false" customHeight="true" outlineLevel="0" collapsed="false">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customFormat="false" ht="15.75" hidden="false" customHeight="true" outlineLevel="0" collapsed="false">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customFormat="false" ht="15.75" hidden="false" customHeight="true" outlineLevel="0" collapsed="false">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customFormat="false" ht="15.75" hidden="false" customHeight="true" outlineLevel="0" collapsed="false">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customFormat="false" ht="15.75" hidden="false" customHeight="true" outlineLevel="0" collapsed="false">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customFormat="false" ht="15.75" hidden="false" customHeight="true" outlineLevel="0" collapsed="false">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customFormat="false" ht="15.75" hidden="false" customHeight="true" outlineLevel="0" collapsed="false">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customFormat="false" ht="15.75" hidden="false" customHeight="true" outlineLevel="0" collapsed="false">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customFormat="false" ht="15.75" hidden="false" customHeight="true" outlineLevel="0" collapsed="false">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customFormat="false" ht="15.75" hidden="false" customHeight="true" outlineLevel="0" collapsed="false">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customFormat="false" ht="15.75" hidden="false" customHeight="true" outlineLevel="0" collapsed="false">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customFormat="false" ht="15.75" hidden="false" customHeight="true" outlineLevel="0" collapsed="false">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customFormat="false" ht="15.75" hidden="false" customHeight="true" outlineLevel="0" collapsed="false">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customFormat="false" ht="15.75" hidden="false" customHeight="true" outlineLevel="0" collapsed="false">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customFormat="false" ht="15.75" hidden="false" customHeight="true" outlineLevel="0" collapsed="false">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customFormat="false" ht="15.75" hidden="false" customHeight="true" outlineLevel="0" collapsed="false">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customFormat="false" ht="15.75" hidden="false" customHeight="true" outlineLevel="0" collapsed="false">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customFormat="false" ht="15.75" hidden="false" customHeight="true" outlineLevel="0" collapsed="false">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customFormat="false" ht="15.75" hidden="false" customHeight="true" outlineLevel="0" collapsed="false">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customFormat="false" ht="15.75" hidden="false" customHeight="true" outlineLevel="0" collapsed="false">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customFormat="false" ht="15.75" hidden="false" customHeight="true" outlineLevel="0" collapsed="false">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customFormat="false" ht="15.75" hidden="false" customHeight="true" outlineLevel="0" collapsed="false">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customFormat="false" ht="15.75" hidden="false" customHeight="true" outlineLevel="0" collapsed="false">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customFormat="false" ht="15.75" hidden="false" customHeight="true" outlineLevel="0" collapsed="false">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customFormat="false" ht="15.75" hidden="false" customHeight="true" outlineLevel="0" collapsed="false">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customFormat="false" ht="15.75" hidden="false" customHeight="true" outlineLevel="0" collapsed="false">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customFormat="false" ht="15.75" hidden="false" customHeight="true" outlineLevel="0" collapsed="false">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customFormat="false" ht="15.75" hidden="false" customHeight="true" outlineLevel="0" collapsed="false">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customFormat="false" ht="15.75" hidden="false" customHeight="true" outlineLevel="0" collapsed="false">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customFormat="false" ht="15.75" hidden="false" customHeight="true" outlineLevel="0" collapsed="false">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customFormat="false" ht="15.75" hidden="false" customHeight="true" outlineLevel="0" collapsed="false">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customFormat="false" ht="15.75" hidden="false" customHeight="true" outlineLevel="0" collapsed="false">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customFormat="false" ht="15.75" hidden="false" customHeight="true" outlineLevel="0" collapsed="false">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customFormat="false" ht="15.75" hidden="false" customHeight="true" outlineLevel="0" collapsed="false">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customFormat="false" ht="15.75" hidden="false" customHeight="true" outlineLevel="0" collapsed="false">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customFormat="false" ht="15.75" hidden="false" customHeight="true" outlineLevel="0" collapsed="false">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customFormat="false" ht="15.75" hidden="false" customHeight="true" outlineLevel="0" collapsed="false">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customFormat="false" ht="15.75" hidden="false" customHeight="true" outlineLevel="0" collapsed="false">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customFormat="false" ht="15.75" hidden="false" customHeight="true" outlineLevel="0" collapsed="false">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customFormat="false" ht="15.75" hidden="false" customHeight="true" outlineLevel="0" collapsed="false">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customFormat="false" ht="15.75" hidden="false" customHeight="true" outlineLevel="0" collapsed="false">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customFormat="false" ht="15.75" hidden="false" customHeight="true" outlineLevel="0" collapsed="false">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customFormat="false" ht="15.75" hidden="false" customHeight="true" outlineLevel="0" collapsed="false">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customFormat="false" ht="15.75" hidden="false" customHeight="true" outlineLevel="0" collapsed="false">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customFormat="false" ht="15.75" hidden="false" customHeight="true" outlineLevel="0" collapsed="false">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customFormat="false" ht="15.75" hidden="false" customHeight="true" outlineLevel="0" collapsed="false">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customFormat="false" ht="15.75" hidden="false" customHeight="true" outlineLevel="0" collapsed="false">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customFormat="false" ht="15.75" hidden="false" customHeight="true" outlineLevel="0" collapsed="false">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customFormat="false" ht="15.75" hidden="false" customHeight="true" outlineLevel="0" collapsed="false">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customFormat="false" ht="15.75" hidden="false" customHeight="true" outlineLevel="0" collapsed="false">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customFormat="false" ht="15.75" hidden="false" customHeight="true" outlineLevel="0" collapsed="false">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customFormat="false" ht="15.75" hidden="false" customHeight="true" outlineLevel="0" collapsed="false">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customFormat="false" ht="15.75" hidden="false" customHeight="true" outlineLevel="0" collapsed="false">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customFormat="false" ht="15.75" hidden="false" customHeight="true" outlineLevel="0" collapsed="false">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customFormat="false" ht="15.75" hidden="false" customHeight="true" outlineLevel="0" collapsed="false">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customFormat="false" ht="15.75" hidden="false" customHeight="true" outlineLevel="0" collapsed="false">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customFormat="false" ht="15.75" hidden="false" customHeight="true" outlineLevel="0" collapsed="false">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customFormat="false" ht="15.75" hidden="false" customHeight="true" outlineLevel="0" collapsed="false">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customFormat="false" ht="15.75" hidden="false" customHeight="true" outlineLevel="0" collapsed="false">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customFormat="false" ht="15.75" hidden="false" customHeight="true" outlineLevel="0" collapsed="false">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customFormat="false" ht="15.75" hidden="false" customHeight="true" outlineLevel="0" collapsed="false">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customFormat="false" ht="15.75" hidden="false" customHeight="true" outlineLevel="0" collapsed="false">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customFormat="false" ht="15.75" hidden="false" customHeight="true" outlineLevel="0" collapsed="false">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customFormat="false" ht="15.75" hidden="false" customHeight="true" outlineLevel="0" collapsed="false">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customFormat="false" ht="15.75" hidden="false" customHeight="true" outlineLevel="0" collapsed="false">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customFormat="false" ht="15.75" hidden="false" customHeight="true" outlineLevel="0" collapsed="false">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customFormat="false" ht="15.75" hidden="false" customHeight="true" outlineLevel="0" collapsed="false">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customFormat="false" ht="15.75" hidden="false" customHeight="true" outlineLevel="0" collapsed="false">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customFormat="false" ht="15.75" hidden="false" customHeight="true" outlineLevel="0" collapsed="false">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customFormat="false" ht="15.75" hidden="false" customHeight="true" outlineLevel="0" collapsed="false">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customFormat="false" ht="15.75" hidden="false" customHeight="true" outlineLevel="0" collapsed="false">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customFormat="false" ht="15.75" hidden="false" customHeight="true" outlineLevel="0" collapsed="false">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customFormat="false" ht="15.75" hidden="false" customHeight="true" outlineLevel="0" collapsed="false">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customFormat="false" ht="15.75" hidden="false" customHeight="true" outlineLevel="0" collapsed="false">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customFormat="false" ht="15.75" hidden="false" customHeight="true" outlineLevel="0" collapsed="false">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customFormat="false" ht="15.75" hidden="false" customHeight="true" outlineLevel="0" collapsed="false">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customFormat="false" ht="15.75" hidden="false" customHeight="true" outlineLevel="0" collapsed="false">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customFormat="false" ht="15.75" hidden="false" customHeight="true" outlineLevel="0" collapsed="false">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customFormat="false" ht="15.75" hidden="false" customHeight="true" outlineLevel="0" collapsed="false">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customFormat="false" ht="15.75" hidden="false" customHeight="true" outlineLevel="0" collapsed="false">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customFormat="false" ht="15.75" hidden="false" customHeight="true" outlineLevel="0" collapsed="false">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customFormat="false" ht="15.75" hidden="false" customHeight="true" outlineLevel="0" collapsed="false">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customFormat="false" ht="15.75" hidden="false" customHeight="true" outlineLevel="0" collapsed="false">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customFormat="false" ht="15.75" hidden="false" customHeight="true" outlineLevel="0" collapsed="false">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customFormat="false" ht="15.75" hidden="false" customHeight="true" outlineLevel="0" collapsed="false">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customFormat="false" ht="15.75" hidden="false" customHeight="true" outlineLevel="0" collapsed="false">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customFormat="false" ht="15.75" hidden="false" customHeight="true" outlineLevel="0" collapsed="false">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customFormat="false" ht="15.75" hidden="false" customHeight="true" outlineLevel="0" collapsed="false">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customFormat="false" ht="15.75" hidden="false" customHeight="true" outlineLevel="0" collapsed="false">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customFormat="false" ht="15.75" hidden="false" customHeight="true" outlineLevel="0" collapsed="false">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customFormat="false" ht="15.75" hidden="false" customHeight="true" outlineLevel="0" collapsed="false">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customFormat="false" ht="15.75" hidden="false" customHeight="true" outlineLevel="0" collapsed="false">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customFormat="false" ht="15.75" hidden="false" customHeight="true" outlineLevel="0" collapsed="false">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customFormat="false" ht="15.75" hidden="false" customHeight="true" outlineLevel="0" collapsed="false">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customFormat="false" ht="15.75" hidden="false" customHeight="true" outlineLevel="0" collapsed="false">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customFormat="false" ht="15.75" hidden="false" customHeight="true" outlineLevel="0" collapsed="false">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customFormat="false" ht="15.75" hidden="false" customHeight="true" outlineLevel="0" collapsed="false">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customFormat="false" ht="15.75" hidden="false" customHeight="true" outlineLevel="0" collapsed="false">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customFormat="false" ht="15.75" hidden="false" customHeight="true" outlineLevel="0" collapsed="false">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customFormat="false" ht="15.75" hidden="false" customHeight="true" outlineLevel="0" collapsed="false">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customFormat="false" ht="15.75" hidden="false" customHeight="true" outlineLevel="0" collapsed="false">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customFormat="false" ht="15.75" hidden="false" customHeight="true" outlineLevel="0" collapsed="false">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customFormat="false" ht="15.75" hidden="false" customHeight="true" outlineLevel="0" collapsed="false">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customFormat="false" ht="15.75" hidden="false" customHeight="true" outlineLevel="0" collapsed="false">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customFormat="false" ht="15.75" hidden="false" customHeight="true" outlineLevel="0" collapsed="false">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customFormat="false" ht="15.75" hidden="false" customHeight="true" outlineLevel="0" collapsed="false">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customFormat="false" ht="15.75" hidden="false" customHeight="true" outlineLevel="0" collapsed="false">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customFormat="false" ht="15.75" hidden="false" customHeight="true" outlineLevel="0" collapsed="false">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customFormat="false" ht="15.75" hidden="false" customHeight="true" outlineLevel="0" collapsed="false">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customFormat="false" ht="15.75" hidden="false" customHeight="true" outlineLevel="0" collapsed="false">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customFormat="false" ht="15.75" hidden="false" customHeight="true" outlineLevel="0" collapsed="false">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customFormat="false" ht="15.75" hidden="false" customHeight="true" outlineLevel="0" collapsed="false">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customFormat="false" ht="15.75" hidden="false" customHeight="true" outlineLevel="0" collapsed="false">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customFormat="false" ht="15.75" hidden="false" customHeight="true" outlineLevel="0" collapsed="false">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customFormat="false" ht="15.75" hidden="false" customHeight="true" outlineLevel="0" collapsed="false">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customFormat="false" ht="15.75" hidden="false" customHeight="true" outlineLevel="0" collapsed="false">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customFormat="false" ht="15.75" hidden="false" customHeight="true" outlineLevel="0" collapsed="false">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customFormat="false" ht="15.75" hidden="false" customHeight="true" outlineLevel="0" collapsed="false">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customFormat="false" ht="15.75" hidden="false" customHeight="true" outlineLevel="0" collapsed="false">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customFormat="false" ht="15.75" hidden="false" customHeight="true" outlineLevel="0" collapsed="false">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customFormat="false" ht="15.75" hidden="false" customHeight="true" outlineLevel="0" collapsed="false">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customFormat="false" ht="15.75" hidden="false" customHeight="true" outlineLevel="0" collapsed="false">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customFormat="false" ht="15.75" hidden="false" customHeight="true" outlineLevel="0" collapsed="false">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customFormat="false" ht="15.75" hidden="false" customHeight="true" outlineLevel="0" collapsed="false">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customFormat="false" ht="15.75" hidden="false" customHeight="true" outlineLevel="0" collapsed="false">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customFormat="false" ht="15.75" hidden="false" customHeight="true" outlineLevel="0" collapsed="false">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customFormat="false" ht="15.75" hidden="false" customHeight="true" outlineLevel="0" collapsed="false">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customFormat="false" ht="15.75" hidden="false" customHeight="true" outlineLevel="0" collapsed="false">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customFormat="false" ht="15.75" hidden="false" customHeight="true" outlineLevel="0" collapsed="false">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customFormat="false" ht="15.75" hidden="false" customHeight="true" outlineLevel="0" collapsed="false">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customFormat="false" ht="15.75" hidden="false" customHeight="true" outlineLevel="0" collapsed="false">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customFormat="false" ht="15.75" hidden="false" customHeight="true" outlineLevel="0" collapsed="false">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customFormat="false" ht="15.75" hidden="false" customHeight="true" outlineLevel="0" collapsed="false">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customFormat="false" ht="15.75" hidden="false" customHeight="true" outlineLevel="0" collapsed="false">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customFormat="false" ht="15.75" hidden="false" customHeight="true" outlineLevel="0" collapsed="false">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customFormat="false" ht="15.75" hidden="false" customHeight="true" outlineLevel="0" collapsed="false">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customFormat="false" ht="15.75" hidden="false" customHeight="true" outlineLevel="0" collapsed="false">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customFormat="false" ht="15.75" hidden="false" customHeight="true" outlineLevel="0" collapsed="false">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customFormat="false" ht="15.75" hidden="false" customHeight="true" outlineLevel="0" collapsed="false">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customFormat="false" ht="15.75" hidden="false" customHeight="true" outlineLevel="0" collapsed="false">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customFormat="false" ht="15.75" hidden="false" customHeight="true" outlineLevel="0" collapsed="false">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customFormat="false" ht="15.75" hidden="false" customHeight="true" outlineLevel="0" collapsed="false">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customFormat="false" ht="15.75" hidden="false" customHeight="true" outlineLevel="0" collapsed="false">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customFormat="false" ht="15.75" hidden="false" customHeight="true" outlineLevel="0" collapsed="false">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customFormat="false" ht="15.75" hidden="false" customHeight="true" outlineLevel="0" collapsed="false">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customFormat="false" ht="15.75" hidden="false" customHeight="true" outlineLevel="0" collapsed="false">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customFormat="false" ht="15.75" hidden="false" customHeight="true" outlineLevel="0" collapsed="false">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customFormat="false" ht="15.75" hidden="false" customHeight="true" outlineLevel="0" collapsed="false">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customFormat="false" ht="15.75" hidden="false" customHeight="true" outlineLevel="0" collapsed="false">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customFormat="false" ht="15.75" hidden="false" customHeight="true" outlineLevel="0" collapsed="false">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customFormat="false" ht="15.75" hidden="false" customHeight="true" outlineLevel="0" collapsed="false">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customFormat="false" ht="15.75" hidden="false" customHeight="true" outlineLevel="0" collapsed="false">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customFormat="false" ht="15.75" hidden="false" customHeight="true" outlineLevel="0" collapsed="false">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customFormat="false" ht="15.75" hidden="false" customHeight="true" outlineLevel="0" collapsed="false">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customFormat="false" ht="15.75" hidden="false" customHeight="true" outlineLevel="0" collapsed="false">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customFormat="false" ht="15.75" hidden="false" customHeight="true" outlineLevel="0" collapsed="false">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customFormat="false" ht="15.75" hidden="false" customHeight="true" outlineLevel="0" collapsed="false">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customFormat="false" ht="15.75" hidden="false" customHeight="true" outlineLevel="0" collapsed="false">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customFormat="false" ht="15.75" hidden="false" customHeight="true" outlineLevel="0" collapsed="false">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customFormat="false" ht="15.75" hidden="false" customHeight="true" outlineLevel="0" collapsed="false">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customFormat="false" ht="15.75" hidden="false" customHeight="true" outlineLevel="0" collapsed="false">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customFormat="false" ht="15.75" hidden="false" customHeight="true" outlineLevel="0" collapsed="false">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customFormat="false" ht="15.75" hidden="false" customHeight="true" outlineLevel="0" collapsed="false">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customFormat="false" ht="15.75" hidden="false" customHeight="true" outlineLevel="0" collapsed="false">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customFormat="false" ht="15.75" hidden="false" customHeight="true" outlineLevel="0" collapsed="false">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customFormat="false" ht="15.75" hidden="false" customHeight="true" outlineLevel="0" collapsed="false">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customFormat="false" ht="15.75" hidden="false" customHeight="true" outlineLevel="0" collapsed="false">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customFormat="false" ht="15.75" hidden="false" customHeight="true" outlineLevel="0" collapsed="false">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customFormat="false" ht="15.75" hidden="false" customHeight="true" outlineLevel="0" collapsed="false">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customFormat="false" ht="15.75" hidden="false" customHeight="true" outlineLevel="0" collapsed="false">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customFormat="false" ht="15.75" hidden="false" customHeight="true" outlineLevel="0" collapsed="false">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customFormat="false" ht="15.75" hidden="false" customHeight="true" outlineLevel="0" collapsed="false">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customFormat="false" ht="15.75" hidden="false" customHeight="true" outlineLevel="0" collapsed="false">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customFormat="false" ht="15.75" hidden="false" customHeight="true" outlineLevel="0" collapsed="false">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customFormat="false" ht="15.75" hidden="false" customHeight="true" outlineLevel="0" collapsed="false">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customFormat="false" ht="15.75" hidden="false" customHeight="true" outlineLevel="0" collapsed="false">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customFormat="false" ht="15.75" hidden="false" customHeight="true" outlineLevel="0" collapsed="false">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customFormat="false" ht="15.75" hidden="false" customHeight="true" outlineLevel="0" collapsed="false">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customFormat="false" ht="15.75" hidden="false" customHeight="true" outlineLevel="0" collapsed="false">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customFormat="false" ht="15.75" hidden="false" customHeight="true" outlineLevel="0" collapsed="false">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customFormat="false" ht="15.75" hidden="false" customHeight="true" outlineLevel="0" collapsed="false">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customFormat="false" ht="15.75" hidden="false" customHeight="true" outlineLevel="0" collapsed="false">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customFormat="false" ht="15.75" hidden="false" customHeight="true" outlineLevel="0" collapsed="false">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customFormat="false" ht="15.75" hidden="false" customHeight="true" outlineLevel="0" collapsed="false">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customFormat="false" ht="15.75" hidden="false" customHeight="true" outlineLevel="0" collapsed="false">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customFormat="false" ht="15.75" hidden="false" customHeight="true" outlineLevel="0" collapsed="false">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customFormat="false" ht="15.75" hidden="false" customHeight="true" outlineLevel="0" collapsed="false">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customFormat="false" ht="15.75" hidden="false" customHeight="true" outlineLevel="0" collapsed="false">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customFormat="false" ht="15.75" hidden="false" customHeight="true" outlineLevel="0" collapsed="false">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customFormat="false" ht="15.75" hidden="false" customHeight="true" outlineLevel="0" collapsed="false">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customFormat="false" ht="15.75" hidden="false" customHeight="true" outlineLevel="0" collapsed="false">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customFormat="false" ht="15.75" hidden="false" customHeight="true" outlineLevel="0" collapsed="false">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customFormat="false" ht="15.75" hidden="false" customHeight="true" outlineLevel="0" collapsed="false">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customFormat="false" ht="15.75" hidden="false" customHeight="true" outlineLevel="0" collapsed="false">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customFormat="false" ht="15.75" hidden="false" customHeight="true" outlineLevel="0" collapsed="false">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customFormat="false" ht="15.75" hidden="false" customHeight="true" outlineLevel="0" collapsed="false">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customFormat="false" ht="15.75" hidden="false" customHeight="true" outlineLevel="0" collapsed="false">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customFormat="false" ht="15.75" hidden="false" customHeight="true" outlineLevel="0" collapsed="false">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customFormat="false" ht="15.75" hidden="false" customHeight="true" outlineLevel="0" collapsed="false">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customFormat="false" ht="15.75" hidden="false" customHeight="true" outlineLevel="0" collapsed="false">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customFormat="false" ht="15.75" hidden="false" customHeight="true" outlineLevel="0" collapsed="false">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customFormat="false" ht="15.75" hidden="false" customHeight="true" outlineLevel="0" collapsed="false">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customFormat="false" ht="15.75" hidden="false" customHeight="true" outlineLevel="0" collapsed="false">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customFormat="false" ht="15.75" hidden="false" customHeight="true" outlineLevel="0" collapsed="false">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customFormat="false" ht="15.75" hidden="false" customHeight="true" outlineLevel="0" collapsed="false">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customFormat="false" ht="15.75" hidden="false" customHeight="true" outlineLevel="0" collapsed="false">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customFormat="false" ht="15.75" hidden="false" customHeight="true" outlineLevel="0" collapsed="false">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customFormat="false" ht="15.75" hidden="false" customHeight="true" outlineLevel="0" collapsed="false">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customFormat="false" ht="15.75" hidden="false" customHeight="true" outlineLevel="0" collapsed="false">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customFormat="false" ht="15.75" hidden="false" customHeight="true" outlineLevel="0" collapsed="false">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customFormat="false" ht="15.75" hidden="false" customHeight="true" outlineLevel="0" collapsed="false">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customFormat="false" ht="15.75" hidden="false" customHeight="true" outlineLevel="0" collapsed="false">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customFormat="false" ht="15.75" hidden="false" customHeight="true" outlineLevel="0" collapsed="false">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customFormat="false" ht="15.75" hidden="false" customHeight="true" outlineLevel="0" collapsed="false">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customFormat="false" ht="15.75" hidden="false" customHeight="true" outlineLevel="0" collapsed="false">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customFormat="false" ht="15.75" hidden="false" customHeight="true" outlineLevel="0" collapsed="false">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customFormat="false" ht="15.75" hidden="false" customHeight="true" outlineLevel="0" collapsed="false">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customFormat="false" ht="15.75" hidden="false" customHeight="true" outlineLevel="0" collapsed="false">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customFormat="false" ht="15.75" hidden="false" customHeight="true" outlineLevel="0" collapsed="false">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customFormat="false" ht="15.75" hidden="false" customHeight="true" outlineLevel="0" collapsed="false">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customFormat="false" ht="15.75" hidden="false" customHeight="true" outlineLevel="0" collapsed="false">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customFormat="false" ht="15.75" hidden="false" customHeight="true" outlineLevel="0" collapsed="false">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customFormat="false" ht="15.75" hidden="false" customHeight="true" outlineLevel="0" collapsed="false">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customFormat="false" ht="15.75" hidden="false" customHeight="true" outlineLevel="0" collapsed="false">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customFormat="false" ht="15.75" hidden="false" customHeight="true" outlineLevel="0" collapsed="false">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customFormat="false" ht="15.75" hidden="false" customHeight="true" outlineLevel="0" collapsed="false">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customFormat="false" ht="15.75" hidden="false" customHeight="true" outlineLevel="0" collapsed="false">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customFormat="false" ht="15.75" hidden="false" customHeight="true" outlineLevel="0" collapsed="false">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customFormat="false" ht="15.75" hidden="false" customHeight="true" outlineLevel="0" collapsed="false">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customFormat="false" ht="15.75" hidden="false" customHeight="true" outlineLevel="0" collapsed="false">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customFormat="false" ht="15.75" hidden="false" customHeight="true" outlineLevel="0" collapsed="false">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customFormat="false" ht="15.75" hidden="false" customHeight="true" outlineLevel="0" collapsed="false">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customFormat="false" ht="15.75" hidden="false" customHeight="true" outlineLevel="0" collapsed="false">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customFormat="false" ht="15.75" hidden="false" customHeight="true" outlineLevel="0" collapsed="false">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customFormat="false" ht="15.75" hidden="false" customHeight="true" outlineLevel="0" collapsed="false">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customFormat="false" ht="15.75" hidden="false" customHeight="true" outlineLevel="0" collapsed="false">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customFormat="false" ht="15.75" hidden="false" customHeight="true" outlineLevel="0" collapsed="false">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customFormat="false" ht="15.75" hidden="false" customHeight="true" outlineLevel="0" collapsed="false">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customFormat="false" ht="15.75" hidden="false" customHeight="true" outlineLevel="0" collapsed="false">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customFormat="false" ht="15.75" hidden="false" customHeight="true" outlineLevel="0" collapsed="false">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customFormat="false" ht="15.75" hidden="false" customHeight="true" outlineLevel="0" collapsed="false">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customFormat="false" ht="15.75" hidden="false" customHeight="true" outlineLevel="0" collapsed="false">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customFormat="false" ht="15.75" hidden="false" customHeight="true" outlineLevel="0" collapsed="false">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customFormat="false" ht="15.75" hidden="false" customHeight="true" outlineLevel="0" collapsed="false">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customFormat="false" ht="15.75" hidden="false" customHeight="true" outlineLevel="0" collapsed="false">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customFormat="false" ht="15.75" hidden="false" customHeight="true" outlineLevel="0" collapsed="false">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customFormat="false" ht="15.75" hidden="false" customHeight="true" outlineLevel="0" collapsed="false">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customFormat="false" ht="15.75" hidden="false" customHeight="true" outlineLevel="0" collapsed="false">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customFormat="false" ht="15.75" hidden="false" customHeight="true" outlineLevel="0" collapsed="false">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customFormat="false" ht="15.75" hidden="false" customHeight="true" outlineLevel="0" collapsed="false">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customFormat="false" ht="15.75" hidden="false" customHeight="true" outlineLevel="0" collapsed="false">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customFormat="false" ht="15.75" hidden="false" customHeight="true" outlineLevel="0" collapsed="false">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customFormat="false" ht="15.75" hidden="false" customHeight="true" outlineLevel="0" collapsed="false">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customFormat="false" ht="15.75" hidden="false" customHeight="true" outlineLevel="0" collapsed="false">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customFormat="false" ht="15.75" hidden="false" customHeight="true" outlineLevel="0" collapsed="false">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customFormat="false" ht="15.75" hidden="false" customHeight="true" outlineLevel="0" collapsed="false">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customFormat="false" ht="15.75" hidden="false" customHeight="true" outlineLevel="0" collapsed="false">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customFormat="false" ht="15.75" hidden="false" customHeight="true" outlineLevel="0" collapsed="false">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customFormat="false" ht="15.75" hidden="false" customHeight="true" outlineLevel="0" collapsed="false">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customFormat="false" ht="15.75" hidden="false" customHeight="true" outlineLevel="0" collapsed="false">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customFormat="false" ht="15.75" hidden="false" customHeight="true" outlineLevel="0" collapsed="false">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customFormat="false" ht="15.75" hidden="false" customHeight="true" outlineLevel="0" collapsed="false">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customFormat="false" ht="15.75" hidden="false" customHeight="true" outlineLevel="0" collapsed="false">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customFormat="false" ht="15.75" hidden="false" customHeight="true" outlineLevel="0" collapsed="false">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customFormat="false" ht="15.75" hidden="false" customHeight="true" outlineLevel="0" collapsed="false">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customFormat="false" ht="15.75" hidden="false" customHeight="true" outlineLevel="0" collapsed="false">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customFormat="false" ht="15.75" hidden="false" customHeight="true" outlineLevel="0" collapsed="false">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customFormat="false" ht="15.75" hidden="false" customHeight="true" outlineLevel="0" collapsed="false">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customFormat="false" ht="15.75" hidden="false" customHeight="true" outlineLevel="0" collapsed="false">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customFormat="false" ht="15.75" hidden="false" customHeight="true" outlineLevel="0" collapsed="false">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customFormat="false" ht="15.75" hidden="false" customHeight="true" outlineLevel="0" collapsed="false">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customFormat="false" ht="15.75" hidden="false" customHeight="true" outlineLevel="0" collapsed="false">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customFormat="false" ht="15.75" hidden="false" customHeight="true" outlineLevel="0" collapsed="false">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customFormat="false" ht="15.75" hidden="false" customHeight="true" outlineLevel="0" collapsed="false">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customFormat="false" ht="15.75" hidden="false" customHeight="true" outlineLevel="0" collapsed="false">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customFormat="false" ht="15.75" hidden="false" customHeight="true" outlineLevel="0" collapsed="false">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customFormat="false" ht="15.75" hidden="false" customHeight="true" outlineLevel="0" collapsed="false">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customFormat="false" ht="15.75" hidden="false" customHeight="true" outlineLevel="0" collapsed="false">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customFormat="false" ht="15.75" hidden="false" customHeight="true" outlineLevel="0" collapsed="false">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customFormat="false" ht="15.75" hidden="false" customHeight="true" outlineLevel="0" collapsed="false">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customFormat="false" ht="15.75" hidden="false" customHeight="true" outlineLevel="0" collapsed="false">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customFormat="false" ht="15.75" hidden="false" customHeight="true" outlineLevel="0" collapsed="false">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customFormat="false" ht="15.75" hidden="false" customHeight="true" outlineLevel="0" collapsed="false">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customFormat="false" ht="15.75" hidden="false" customHeight="true" outlineLevel="0" collapsed="false">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customFormat="false" ht="15.75" hidden="false" customHeight="true" outlineLevel="0" collapsed="false">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customFormat="false" ht="15.75" hidden="false" customHeight="true" outlineLevel="0" collapsed="false">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customFormat="false" ht="15.75" hidden="false" customHeight="true" outlineLevel="0" collapsed="false">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customFormat="false" ht="15.75" hidden="false" customHeight="true" outlineLevel="0" collapsed="false">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customFormat="false" ht="15.75" hidden="false" customHeight="true" outlineLevel="0" collapsed="false">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customFormat="false" ht="15.75" hidden="false" customHeight="true" outlineLevel="0" collapsed="false">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customFormat="false" ht="15.75" hidden="false" customHeight="true" outlineLevel="0" collapsed="false">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customFormat="false" ht="15.75" hidden="false" customHeight="true" outlineLevel="0" collapsed="false">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customFormat="false" ht="15.75" hidden="false" customHeight="true" outlineLevel="0" collapsed="false">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customFormat="false" ht="15.75" hidden="false" customHeight="true" outlineLevel="0" collapsed="false">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customFormat="false" ht="15.75" hidden="false" customHeight="true" outlineLevel="0" collapsed="false">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customFormat="false" ht="15.75" hidden="false" customHeight="true" outlineLevel="0" collapsed="false">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customFormat="false" ht="15.75" hidden="false" customHeight="true" outlineLevel="0" collapsed="false">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customFormat="false" ht="15.75" hidden="false" customHeight="true" outlineLevel="0" collapsed="false">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customFormat="false" ht="15.75" hidden="false" customHeight="true" outlineLevel="0" collapsed="false">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customFormat="false" ht="15.75" hidden="false" customHeight="true" outlineLevel="0" collapsed="false">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customFormat="false" ht="15.75" hidden="false" customHeight="true" outlineLevel="0" collapsed="false">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customFormat="false" ht="15.75" hidden="false" customHeight="true" outlineLevel="0" collapsed="false">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customFormat="false" ht="15.75" hidden="false" customHeight="true" outlineLevel="0" collapsed="false">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customFormat="false" ht="15.75" hidden="false" customHeight="true" outlineLevel="0" collapsed="false">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customFormat="false" ht="15.75" hidden="false" customHeight="true" outlineLevel="0" collapsed="false">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customFormat="false" ht="15.75" hidden="false" customHeight="true" outlineLevel="0" collapsed="false">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customFormat="false" ht="15.75" hidden="false" customHeight="true" outlineLevel="0" collapsed="false">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customFormat="false" ht="15.75" hidden="false" customHeight="true" outlineLevel="0" collapsed="false">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customFormat="false" ht="15.75" hidden="false" customHeight="true" outlineLevel="0" collapsed="false">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customFormat="false" ht="15.75" hidden="false" customHeight="true" outlineLevel="0" collapsed="false">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customFormat="false" ht="15.75" hidden="false" customHeight="true" outlineLevel="0" collapsed="false">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customFormat="false" ht="15.75" hidden="false" customHeight="true" outlineLevel="0" collapsed="false">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customFormat="false" ht="15.75" hidden="false" customHeight="true" outlineLevel="0" collapsed="false">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customFormat="false" ht="15.75" hidden="false" customHeight="true" outlineLevel="0" collapsed="false">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customFormat="false" ht="15.75" hidden="false" customHeight="true" outlineLevel="0" collapsed="false">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customFormat="false" ht="15.75" hidden="false" customHeight="true" outlineLevel="0" collapsed="false">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customFormat="false" ht="15.75" hidden="false" customHeight="true" outlineLevel="0" collapsed="false">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customFormat="false" ht="15.75" hidden="false" customHeight="true" outlineLevel="0" collapsed="false">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customFormat="false" ht="15.75" hidden="false" customHeight="true" outlineLevel="0" collapsed="false">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customFormat="false" ht="15.75" hidden="false" customHeight="true" outlineLevel="0" collapsed="false">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customFormat="false" ht="15.75" hidden="false" customHeight="true" outlineLevel="0" collapsed="false">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customFormat="false" ht="15.75" hidden="false" customHeight="true" outlineLevel="0" collapsed="false">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customFormat="false" ht="15.75" hidden="false" customHeight="true" outlineLevel="0" collapsed="false">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customFormat="false" ht="15.75" hidden="false" customHeight="true" outlineLevel="0" collapsed="false">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customFormat="false" ht="15.75" hidden="false" customHeight="true" outlineLevel="0" collapsed="false">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customFormat="false" ht="15.75" hidden="false" customHeight="true" outlineLevel="0" collapsed="false">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customFormat="false" ht="15.75" hidden="false" customHeight="true" outlineLevel="0" collapsed="false">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customFormat="false" ht="15.75" hidden="false" customHeight="true" outlineLevel="0" collapsed="false">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customFormat="false" ht="15.75" hidden="false" customHeight="true" outlineLevel="0" collapsed="false">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customFormat="false" ht="15.75" hidden="false" customHeight="true" outlineLevel="0" collapsed="false">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customFormat="false" ht="15.75" hidden="false" customHeight="true" outlineLevel="0" collapsed="false">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customFormat="false" ht="15.75" hidden="false" customHeight="true" outlineLevel="0" collapsed="false">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customFormat="false" ht="15.75" hidden="false" customHeight="true" outlineLevel="0" collapsed="false">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customFormat="false" ht="15.75" hidden="false" customHeight="true" outlineLevel="0" collapsed="false">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customFormat="false" ht="15.75" hidden="false" customHeight="true" outlineLevel="0" collapsed="false">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customFormat="false" ht="15.75" hidden="false" customHeight="true" outlineLevel="0" collapsed="false">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customFormat="false" ht="15.75" hidden="false" customHeight="true" outlineLevel="0" collapsed="false">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customFormat="false" ht="15.75" hidden="false" customHeight="true" outlineLevel="0" collapsed="false">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customFormat="false" ht="15.75" hidden="false" customHeight="true" outlineLevel="0" collapsed="false">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customFormat="false" ht="15.75" hidden="false" customHeight="true" outlineLevel="0" collapsed="false">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customFormat="false" ht="15.75" hidden="false" customHeight="true" outlineLevel="0" collapsed="false">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customFormat="false" ht="15.75" hidden="false" customHeight="true" outlineLevel="0" collapsed="false">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customFormat="false" ht="15.75" hidden="false" customHeight="true" outlineLevel="0" collapsed="false">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customFormat="false" ht="15.75" hidden="false" customHeight="true" outlineLevel="0" collapsed="false">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customFormat="false" ht="15.75" hidden="false" customHeight="true" outlineLevel="0" collapsed="false">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customFormat="false" ht="15.75" hidden="false" customHeight="true" outlineLevel="0" collapsed="false">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customFormat="false" ht="15.75" hidden="false" customHeight="true" outlineLevel="0" collapsed="false">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customFormat="false" ht="15.75" hidden="false" customHeight="true" outlineLevel="0" collapsed="false">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customFormat="false" ht="15.75" hidden="false" customHeight="true" outlineLevel="0" collapsed="false">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customFormat="false" ht="15.75" hidden="false" customHeight="true" outlineLevel="0" collapsed="false">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customFormat="false" ht="15.75" hidden="false" customHeight="true" outlineLevel="0" collapsed="false">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customFormat="false" ht="15.75" hidden="false" customHeight="true" outlineLevel="0" collapsed="false">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customFormat="false" ht="15.75" hidden="false" customHeight="true" outlineLevel="0" collapsed="false">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customFormat="false" ht="15.75" hidden="false" customHeight="true" outlineLevel="0" collapsed="false">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customFormat="false" ht="15.75" hidden="false" customHeight="true" outlineLevel="0" collapsed="false">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customFormat="false" ht="15.75" hidden="false" customHeight="true" outlineLevel="0" collapsed="false">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customFormat="false" ht="15.75" hidden="false" customHeight="true" outlineLevel="0" collapsed="false">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customFormat="false" ht="15.75" hidden="false" customHeight="true" outlineLevel="0" collapsed="false">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customFormat="false" ht="15.75" hidden="false" customHeight="true" outlineLevel="0" collapsed="false">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customFormat="false" ht="15.75" hidden="false" customHeight="true" outlineLevel="0" collapsed="false">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customFormat="false" ht="15.75" hidden="false" customHeight="true" outlineLevel="0" collapsed="false">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customFormat="false" ht="15.75" hidden="false" customHeight="true" outlineLevel="0" collapsed="false">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customFormat="false" ht="15.75" hidden="false" customHeight="true" outlineLevel="0" collapsed="false">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customFormat="false" ht="15.75" hidden="false" customHeight="true" outlineLevel="0" collapsed="false">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customFormat="false" ht="15.75" hidden="false" customHeight="true" outlineLevel="0" collapsed="false">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customFormat="false" ht="15.75" hidden="false" customHeight="true" outlineLevel="0" collapsed="false">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customFormat="false" ht="15.75" hidden="false" customHeight="true" outlineLevel="0" collapsed="false">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customFormat="false" ht="15.75" hidden="false" customHeight="true" outlineLevel="0" collapsed="false">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customFormat="false" ht="15.75" hidden="false" customHeight="true" outlineLevel="0" collapsed="false">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customFormat="false" ht="15.75" hidden="false" customHeight="true" outlineLevel="0" collapsed="false">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customFormat="false" ht="15.75" hidden="false" customHeight="true" outlineLevel="0" collapsed="false">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customFormat="false" ht="15.75" hidden="false" customHeight="true" outlineLevel="0" collapsed="false">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customFormat="false" ht="15.75" hidden="false" customHeight="true" outlineLevel="0" collapsed="false">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customFormat="false" ht="15.75" hidden="false" customHeight="true" outlineLevel="0" collapsed="false">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customFormat="false" ht="15.75" hidden="false" customHeight="true" outlineLevel="0" collapsed="false">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customFormat="false" ht="15.75" hidden="false" customHeight="true" outlineLevel="0" collapsed="false">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customFormat="false" ht="15.75" hidden="false" customHeight="true" outlineLevel="0" collapsed="false">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customFormat="false" ht="15.75" hidden="false" customHeight="true" outlineLevel="0" collapsed="false">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customFormat="false" ht="15.75" hidden="false" customHeight="true" outlineLevel="0" collapsed="false">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customFormat="false" ht="15.75" hidden="false" customHeight="true" outlineLevel="0" collapsed="false">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customFormat="false" ht="15.75" hidden="false" customHeight="true" outlineLevel="0" collapsed="false">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customFormat="false" ht="15.75" hidden="false" customHeight="true" outlineLevel="0" collapsed="false">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customFormat="false" ht="15.75" hidden="false" customHeight="true" outlineLevel="0" collapsed="false">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customFormat="false" ht="15.75" hidden="false" customHeight="true" outlineLevel="0" collapsed="false">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customFormat="false" ht="15.75" hidden="false" customHeight="true" outlineLevel="0" collapsed="false">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customFormat="false" ht="15.75" hidden="false" customHeight="true" outlineLevel="0" collapsed="false">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customFormat="false" ht="15.75" hidden="false" customHeight="true" outlineLevel="0" collapsed="false">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customFormat="false" ht="15.75" hidden="false" customHeight="true" outlineLevel="0" collapsed="false">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customFormat="false" ht="15.75" hidden="false" customHeight="true" outlineLevel="0" collapsed="false">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customFormat="false" ht="15.75" hidden="false" customHeight="true" outlineLevel="0" collapsed="false">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customFormat="false" ht="15.75" hidden="false" customHeight="true" outlineLevel="0" collapsed="false">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customFormat="false" ht="15.75" hidden="false" customHeight="true" outlineLevel="0" collapsed="false">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hyperlinks>
    <hyperlink ref="B3" r:id="rId1" display="https://www.kickstarter.com/projects/level99games/millennium-blades-collusion/posts/3206611"/>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9</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2025-07-03T18:39:35Z</dcterms:modified>
  <cp:revision>6</cp:revision>
  <dc:subject/>
  <dc:title/>
</cp:coreProperties>
</file>

<file path=docProps/custom.xml><?xml version="1.0" encoding="utf-8"?>
<Properties xmlns="http://schemas.openxmlformats.org/officeDocument/2006/custom-properties" xmlns:vt="http://schemas.openxmlformats.org/officeDocument/2006/docPropsVTypes"/>
</file>