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6ca889efb8042858/Documents/University of Minnesota/Upper Mississippi River Project/UMRS/"/>
    </mc:Choice>
  </mc:AlternateContent>
  <bookViews>
    <workbookView xWindow="0" yWindow="0" windowWidth="19180" windowHeight="6760" activeTab="2"/>
  </bookViews>
  <sheets>
    <sheet name="AllSites_modified4" sheetId="1" r:id="rId1"/>
    <sheet name="Trimmed" sheetId="2" r:id="rId2"/>
    <sheet name="Tables" sheetId="4" r:id="rId3"/>
    <sheet name="MCBC" sheetId="11" r:id="rId4"/>
    <sheet name="McNally's Landing" sheetId="10" r:id="rId5"/>
    <sheet name="Lake Rebecca" sheetId="9" r:id="rId6"/>
    <sheet name="Indian Slough" sheetId="8" r:id="rId7"/>
    <sheet name="Great River Harbor" sheetId="6" r:id="rId8"/>
    <sheet name="Goose Island" sheetId="5" r:id="rId9"/>
    <sheet name="Bagley Bottoms" sheetId="3" r:id="rId10"/>
  </sheets>
  <calcPr calcId="0"/>
  <pivotCaches>
    <pivotCache cacheId="7" r:id="rId11"/>
    <pivotCache cacheId="14" r:id="rId12"/>
    <pivotCache cacheId="23" r:id="rId13"/>
    <pivotCache cacheId="27" r:id="rId14"/>
    <pivotCache cacheId="31" r:id="rId15"/>
    <pivotCache cacheId="35" r:id="rId16"/>
    <pivotCache cacheId="40" r:id="rId17"/>
  </pivotCaches>
</workbook>
</file>

<file path=xl/calcChain.xml><?xml version="1.0" encoding="utf-8"?>
<calcChain xmlns="http://schemas.openxmlformats.org/spreadsheetml/2006/main">
  <c r="L19" i="11" l="1"/>
  <c r="M19" i="11" s="1"/>
  <c r="M18" i="11"/>
  <c r="L18" i="11"/>
  <c r="L17" i="11"/>
  <c r="M17" i="11" s="1"/>
  <c r="L16" i="11"/>
  <c r="M16" i="11" s="1"/>
  <c r="L15" i="11"/>
  <c r="M15" i="11" s="1"/>
  <c r="M14" i="11"/>
  <c r="L14" i="11"/>
  <c r="L13" i="11"/>
  <c r="M13" i="11" s="1"/>
  <c r="L12" i="11"/>
  <c r="M12" i="11" s="1"/>
  <c r="L11" i="11"/>
  <c r="M11" i="11" s="1"/>
  <c r="M10" i="11"/>
  <c r="L10" i="11"/>
  <c r="L9" i="11"/>
  <c r="M9" i="11" s="1"/>
  <c r="L8" i="11"/>
  <c r="M8" i="11" s="1"/>
  <c r="L7" i="11"/>
  <c r="M7" i="11" s="1"/>
  <c r="M6" i="11"/>
  <c r="L6" i="11"/>
  <c r="L5" i="11"/>
  <c r="M5" i="11" s="1"/>
  <c r="L4" i="11"/>
  <c r="M4" i="11" s="1"/>
  <c r="L3" i="11"/>
  <c r="M3" i="11" s="1"/>
  <c r="M2" i="11"/>
  <c r="L2" i="1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8" i="10"/>
  <c r="M18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1" i="10"/>
  <c r="M11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4" i="10"/>
  <c r="M4" i="10" s="1"/>
  <c r="L3" i="10"/>
  <c r="M3" i="10" s="1"/>
  <c r="L2" i="10"/>
  <c r="M2" i="10" s="1"/>
  <c r="M105" i="9"/>
  <c r="L105" i="9"/>
  <c r="L104" i="9"/>
  <c r="M104" i="9" s="1"/>
  <c r="L103" i="9"/>
  <c r="M103" i="9" s="1"/>
  <c r="L102" i="9"/>
  <c r="M102" i="9" s="1"/>
  <c r="M101" i="9"/>
  <c r="L101" i="9"/>
  <c r="L100" i="9"/>
  <c r="M100" i="9" s="1"/>
  <c r="L99" i="9"/>
  <c r="M99" i="9" s="1"/>
  <c r="L98" i="9"/>
  <c r="M98" i="9" s="1"/>
  <c r="M97" i="9"/>
  <c r="L97" i="9"/>
  <c r="L96" i="9"/>
  <c r="M96" i="9" s="1"/>
  <c r="L95" i="9"/>
  <c r="M95" i="9" s="1"/>
  <c r="L94" i="9"/>
  <c r="M94" i="9" s="1"/>
  <c r="M93" i="9"/>
  <c r="L93" i="9"/>
  <c r="L92" i="9"/>
  <c r="M92" i="9" s="1"/>
  <c r="L91" i="9"/>
  <c r="M91" i="9" s="1"/>
  <c r="L90" i="9"/>
  <c r="M90" i="9" s="1"/>
  <c r="M89" i="9"/>
  <c r="L89" i="9"/>
  <c r="L88" i="9"/>
  <c r="M88" i="9" s="1"/>
  <c r="L87" i="9"/>
  <c r="M87" i="9" s="1"/>
  <c r="L86" i="9"/>
  <c r="M86" i="9" s="1"/>
  <c r="M85" i="9"/>
  <c r="L85" i="9"/>
  <c r="L84" i="9"/>
  <c r="M84" i="9" s="1"/>
  <c r="L83" i="9"/>
  <c r="M83" i="9" s="1"/>
  <c r="L82" i="9"/>
  <c r="M82" i="9" s="1"/>
  <c r="M81" i="9"/>
  <c r="L81" i="9"/>
  <c r="L80" i="9"/>
  <c r="M80" i="9" s="1"/>
  <c r="L79" i="9"/>
  <c r="M79" i="9" s="1"/>
  <c r="L78" i="9"/>
  <c r="M78" i="9" s="1"/>
  <c r="M77" i="9"/>
  <c r="L77" i="9"/>
  <c r="L76" i="9"/>
  <c r="M76" i="9" s="1"/>
  <c r="L75" i="9"/>
  <c r="M75" i="9" s="1"/>
  <c r="L74" i="9"/>
  <c r="M74" i="9" s="1"/>
  <c r="M73" i="9"/>
  <c r="L73" i="9"/>
  <c r="L72" i="9"/>
  <c r="M72" i="9" s="1"/>
  <c r="L71" i="9"/>
  <c r="M71" i="9" s="1"/>
  <c r="L70" i="9"/>
  <c r="M70" i="9" s="1"/>
  <c r="M69" i="9"/>
  <c r="L69" i="9"/>
  <c r="L68" i="9"/>
  <c r="M68" i="9" s="1"/>
  <c r="L67" i="9"/>
  <c r="M67" i="9" s="1"/>
  <c r="L66" i="9"/>
  <c r="M66" i="9" s="1"/>
  <c r="M65" i="9"/>
  <c r="L65" i="9"/>
  <c r="L64" i="9"/>
  <c r="M64" i="9" s="1"/>
  <c r="L63" i="9"/>
  <c r="M63" i="9" s="1"/>
  <c r="L62" i="9"/>
  <c r="M62" i="9" s="1"/>
  <c r="M61" i="9"/>
  <c r="L61" i="9"/>
  <c r="L60" i="9"/>
  <c r="M60" i="9" s="1"/>
  <c r="L59" i="9"/>
  <c r="M59" i="9" s="1"/>
  <c r="L58" i="9"/>
  <c r="M58" i="9" s="1"/>
  <c r="M57" i="9"/>
  <c r="L57" i="9"/>
  <c r="L56" i="9"/>
  <c r="M56" i="9" s="1"/>
  <c r="L55" i="9"/>
  <c r="M55" i="9" s="1"/>
  <c r="L54" i="9"/>
  <c r="M54" i="9" s="1"/>
  <c r="M53" i="9"/>
  <c r="L53" i="9"/>
  <c r="L52" i="9"/>
  <c r="M52" i="9" s="1"/>
  <c r="L51" i="9"/>
  <c r="M51" i="9" s="1"/>
  <c r="L50" i="9"/>
  <c r="M50" i="9" s="1"/>
  <c r="M49" i="9"/>
  <c r="L49" i="9"/>
  <c r="L48" i="9"/>
  <c r="M48" i="9" s="1"/>
  <c r="L47" i="9"/>
  <c r="M47" i="9" s="1"/>
  <c r="L46" i="9"/>
  <c r="M46" i="9" s="1"/>
  <c r="M45" i="9"/>
  <c r="L45" i="9"/>
  <c r="L44" i="9"/>
  <c r="M44" i="9" s="1"/>
  <c r="L43" i="9"/>
  <c r="M43" i="9" s="1"/>
  <c r="L42" i="9"/>
  <c r="M42" i="9" s="1"/>
  <c r="M41" i="9"/>
  <c r="L41" i="9"/>
  <c r="L40" i="9"/>
  <c r="M40" i="9" s="1"/>
  <c r="L39" i="9"/>
  <c r="M39" i="9" s="1"/>
  <c r="L38" i="9"/>
  <c r="M38" i="9" s="1"/>
  <c r="M37" i="9"/>
  <c r="L37" i="9"/>
  <c r="L36" i="9"/>
  <c r="M36" i="9" s="1"/>
  <c r="L35" i="9"/>
  <c r="M35" i="9" s="1"/>
  <c r="L34" i="9"/>
  <c r="M34" i="9" s="1"/>
  <c r="M33" i="9"/>
  <c r="L33" i="9"/>
  <c r="L32" i="9"/>
  <c r="M32" i="9" s="1"/>
  <c r="L31" i="9"/>
  <c r="M31" i="9" s="1"/>
  <c r="L30" i="9"/>
  <c r="M30" i="9" s="1"/>
  <c r="M29" i="9"/>
  <c r="L29" i="9"/>
  <c r="L28" i="9"/>
  <c r="M28" i="9" s="1"/>
  <c r="L27" i="9"/>
  <c r="M27" i="9" s="1"/>
  <c r="L26" i="9"/>
  <c r="M26" i="9" s="1"/>
  <c r="M25" i="9"/>
  <c r="L25" i="9"/>
  <c r="L24" i="9"/>
  <c r="M24" i="9" s="1"/>
  <c r="L23" i="9"/>
  <c r="M23" i="9" s="1"/>
  <c r="L22" i="9"/>
  <c r="M22" i="9" s="1"/>
  <c r="M21" i="9"/>
  <c r="L21" i="9"/>
  <c r="L20" i="9"/>
  <c r="M20" i="9" s="1"/>
  <c r="L19" i="9"/>
  <c r="M19" i="9" s="1"/>
  <c r="L18" i="9"/>
  <c r="M18" i="9" s="1"/>
  <c r="M17" i="9"/>
  <c r="L17" i="9"/>
  <c r="L16" i="9"/>
  <c r="M16" i="9" s="1"/>
  <c r="L15" i="9"/>
  <c r="M15" i="9" s="1"/>
  <c r="L14" i="9"/>
  <c r="M14" i="9" s="1"/>
  <c r="M13" i="9"/>
  <c r="L13" i="9"/>
  <c r="L12" i="9"/>
  <c r="M12" i="9" s="1"/>
  <c r="L11" i="9"/>
  <c r="M11" i="9" s="1"/>
  <c r="L10" i="9"/>
  <c r="M10" i="9" s="1"/>
  <c r="M9" i="9"/>
  <c r="L9" i="9"/>
  <c r="L8" i="9"/>
  <c r="M8" i="9" s="1"/>
  <c r="L7" i="9"/>
  <c r="M7" i="9" s="1"/>
  <c r="L6" i="9"/>
  <c r="M6" i="9" s="1"/>
  <c r="M5" i="9"/>
  <c r="L5" i="9"/>
  <c r="L4" i="9"/>
  <c r="M4" i="9" s="1"/>
  <c r="L3" i="9"/>
  <c r="M3" i="9" s="1"/>
  <c r="L2" i="9"/>
  <c r="M2" i="9" s="1"/>
  <c r="L40" i="8"/>
  <c r="M40" i="8" s="1"/>
  <c r="L39" i="8"/>
  <c r="M39" i="8" s="1"/>
  <c r="L38" i="8"/>
  <c r="M38" i="8" s="1"/>
  <c r="L37" i="8"/>
  <c r="M37" i="8" s="1"/>
  <c r="L36" i="8"/>
  <c r="M36" i="8" s="1"/>
  <c r="L35" i="8"/>
  <c r="M35" i="8" s="1"/>
  <c r="L34" i="8"/>
  <c r="M34" i="8" s="1"/>
  <c r="L33" i="8"/>
  <c r="M33" i="8" s="1"/>
  <c r="L32" i="8"/>
  <c r="M32" i="8" s="1"/>
  <c r="L31" i="8"/>
  <c r="M31" i="8" s="1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18" i="8"/>
  <c r="M18" i="8" s="1"/>
  <c r="L17" i="8"/>
  <c r="M17" i="8" s="1"/>
  <c r="L16" i="8"/>
  <c r="M16" i="8" s="1"/>
  <c r="L15" i="8"/>
  <c r="M15" i="8" s="1"/>
  <c r="L14" i="8"/>
  <c r="M14" i="8" s="1"/>
  <c r="L13" i="8"/>
  <c r="M13" i="8" s="1"/>
  <c r="L12" i="8"/>
  <c r="M12" i="8" s="1"/>
  <c r="L11" i="8"/>
  <c r="M11" i="8" s="1"/>
  <c r="L10" i="8"/>
  <c r="M10" i="8" s="1"/>
  <c r="L9" i="8"/>
  <c r="M9" i="8" s="1"/>
  <c r="L8" i="8"/>
  <c r="M8" i="8" s="1"/>
  <c r="L7" i="8"/>
  <c r="M7" i="8" s="1"/>
  <c r="L6" i="8"/>
  <c r="M6" i="8" s="1"/>
  <c r="L5" i="8"/>
  <c r="M5" i="8" s="1"/>
  <c r="L4" i="8"/>
  <c r="M4" i="8" s="1"/>
  <c r="L3" i="8"/>
  <c r="M3" i="8" s="1"/>
  <c r="L2" i="8"/>
  <c r="M2" i="8" s="1"/>
  <c r="L49" i="6"/>
  <c r="M49" i="6" s="1"/>
  <c r="L48" i="6"/>
  <c r="M48" i="6" s="1"/>
  <c r="L47" i="6"/>
  <c r="M47" i="6" s="1"/>
  <c r="L46" i="6"/>
  <c r="M46" i="6" s="1"/>
  <c r="L45" i="6"/>
  <c r="M45" i="6" s="1"/>
  <c r="L44" i="6"/>
  <c r="M44" i="6" s="1"/>
  <c r="L43" i="6"/>
  <c r="M43" i="6" s="1"/>
  <c r="L42" i="6"/>
  <c r="M42" i="6" s="1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L33" i="6"/>
  <c r="M33" i="6" s="1"/>
  <c r="L32" i="6"/>
  <c r="M32" i="6" s="1"/>
  <c r="L31" i="6"/>
  <c r="M31" i="6" s="1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L15" i="6"/>
  <c r="M15" i="6" s="1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L103" i="5"/>
  <c r="M103" i="5" s="1"/>
  <c r="L102" i="5"/>
  <c r="M102" i="5" s="1"/>
  <c r="L101" i="5"/>
  <c r="M101" i="5" s="1"/>
  <c r="L100" i="5"/>
  <c r="M100" i="5" s="1"/>
  <c r="L99" i="5"/>
  <c r="M99" i="5" s="1"/>
  <c r="L98" i="5"/>
  <c r="M98" i="5" s="1"/>
  <c r="L97" i="5"/>
  <c r="M97" i="5" s="1"/>
  <c r="L96" i="5"/>
  <c r="M96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9" i="5"/>
  <c r="M89" i="5" s="1"/>
  <c r="L88" i="5"/>
  <c r="M88" i="5" s="1"/>
  <c r="L87" i="5"/>
  <c r="M87" i="5" s="1"/>
  <c r="L86" i="5"/>
  <c r="M86" i="5" s="1"/>
  <c r="L85" i="5"/>
  <c r="M85" i="5" s="1"/>
  <c r="L84" i="5"/>
  <c r="M84" i="5" s="1"/>
  <c r="L83" i="5"/>
  <c r="M83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2" i="5"/>
  <c r="M72" i="5" s="1"/>
  <c r="L71" i="5"/>
  <c r="M71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60" i="5"/>
  <c r="M60" i="5" s="1"/>
  <c r="L59" i="5"/>
  <c r="M59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8" i="5"/>
  <c r="M48" i="5" s="1"/>
  <c r="L47" i="5"/>
  <c r="M47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6" i="5"/>
  <c r="M36" i="5" s="1"/>
  <c r="L35" i="5"/>
  <c r="M35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4" i="5"/>
  <c r="M24" i="5" s="1"/>
  <c r="L23" i="5"/>
  <c r="M23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2" i="5"/>
  <c r="M12" i="5" s="1"/>
  <c r="L11" i="5"/>
  <c r="M11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2" i="5"/>
  <c r="M2" i="5" s="1"/>
  <c r="L118" i="3"/>
  <c r="M118" i="3" s="1"/>
  <c r="L117" i="3"/>
  <c r="M117" i="3" s="1"/>
  <c r="M116" i="3"/>
  <c r="L116" i="3"/>
  <c r="L115" i="3"/>
  <c r="M115" i="3" s="1"/>
  <c r="L114" i="3"/>
  <c r="M114" i="3" s="1"/>
  <c r="L113" i="3"/>
  <c r="M113" i="3" s="1"/>
  <c r="M112" i="3"/>
  <c r="L112" i="3"/>
  <c r="L111" i="3"/>
  <c r="M111" i="3" s="1"/>
  <c r="L110" i="3"/>
  <c r="M110" i="3" s="1"/>
  <c r="L109" i="3"/>
  <c r="M109" i="3" s="1"/>
  <c r="M108" i="3"/>
  <c r="L108" i="3"/>
  <c r="L107" i="3"/>
  <c r="M107" i="3" s="1"/>
  <c r="L106" i="3"/>
  <c r="M106" i="3" s="1"/>
  <c r="L105" i="3"/>
  <c r="M105" i="3" s="1"/>
  <c r="M104" i="3"/>
  <c r="L104" i="3"/>
  <c r="L103" i="3"/>
  <c r="M103" i="3" s="1"/>
  <c r="L102" i="3"/>
  <c r="M102" i="3" s="1"/>
  <c r="L101" i="3"/>
  <c r="M101" i="3" s="1"/>
  <c r="M100" i="3"/>
  <c r="L100" i="3"/>
  <c r="L99" i="3"/>
  <c r="M99" i="3" s="1"/>
  <c r="L98" i="3"/>
  <c r="M98" i="3" s="1"/>
  <c r="L97" i="3"/>
  <c r="M97" i="3" s="1"/>
  <c r="M96" i="3"/>
  <c r="L96" i="3"/>
  <c r="L95" i="3"/>
  <c r="M95" i="3" s="1"/>
  <c r="L94" i="3"/>
  <c r="M94" i="3" s="1"/>
  <c r="L93" i="3"/>
  <c r="M93" i="3" s="1"/>
  <c r="M92" i="3"/>
  <c r="L92" i="3"/>
  <c r="L91" i="3"/>
  <c r="M91" i="3" s="1"/>
  <c r="L90" i="3"/>
  <c r="M90" i="3" s="1"/>
  <c r="L89" i="3"/>
  <c r="M89" i="3" s="1"/>
  <c r="M88" i="3"/>
  <c r="L88" i="3"/>
  <c r="L87" i="3"/>
  <c r="M87" i="3" s="1"/>
  <c r="L86" i="3"/>
  <c r="M86" i="3" s="1"/>
  <c r="L85" i="3"/>
  <c r="M85" i="3" s="1"/>
  <c r="M84" i="3"/>
  <c r="L84" i="3"/>
  <c r="L83" i="3"/>
  <c r="M83" i="3" s="1"/>
  <c r="L82" i="3"/>
  <c r="M82" i="3" s="1"/>
  <c r="L81" i="3"/>
  <c r="M81" i="3" s="1"/>
  <c r="M80" i="3"/>
  <c r="L80" i="3"/>
  <c r="L79" i="3"/>
  <c r="M79" i="3" s="1"/>
  <c r="L78" i="3"/>
  <c r="M78" i="3" s="1"/>
  <c r="L77" i="3"/>
  <c r="M77" i="3" s="1"/>
  <c r="M76" i="3"/>
  <c r="L76" i="3"/>
  <c r="L75" i="3"/>
  <c r="M75" i="3" s="1"/>
  <c r="L74" i="3"/>
  <c r="M74" i="3" s="1"/>
  <c r="L73" i="3"/>
  <c r="M73" i="3" s="1"/>
  <c r="M72" i="3"/>
  <c r="L72" i="3"/>
  <c r="L71" i="3"/>
  <c r="M71" i="3" s="1"/>
  <c r="L70" i="3"/>
  <c r="M70" i="3" s="1"/>
  <c r="L69" i="3"/>
  <c r="M69" i="3" s="1"/>
  <c r="M68" i="3"/>
  <c r="L68" i="3"/>
  <c r="L67" i="3"/>
  <c r="M67" i="3" s="1"/>
  <c r="L66" i="3"/>
  <c r="M66" i="3" s="1"/>
  <c r="L65" i="3"/>
  <c r="M65" i="3" s="1"/>
  <c r="M64" i="3"/>
  <c r="L64" i="3"/>
  <c r="L63" i="3"/>
  <c r="M63" i="3" s="1"/>
  <c r="L62" i="3"/>
  <c r="M62" i="3" s="1"/>
  <c r="L61" i="3"/>
  <c r="M61" i="3" s="1"/>
  <c r="M60" i="3"/>
  <c r="L60" i="3"/>
  <c r="L59" i="3"/>
  <c r="M59" i="3" s="1"/>
  <c r="L58" i="3"/>
  <c r="M58" i="3" s="1"/>
  <c r="L57" i="3"/>
  <c r="M57" i="3" s="1"/>
  <c r="M56" i="3"/>
  <c r="L56" i="3"/>
  <c r="L55" i="3"/>
  <c r="M55" i="3" s="1"/>
  <c r="L54" i="3"/>
  <c r="M54" i="3" s="1"/>
  <c r="L53" i="3"/>
  <c r="M53" i="3" s="1"/>
  <c r="M52" i="3"/>
  <c r="L52" i="3"/>
  <c r="L51" i="3"/>
  <c r="M51" i="3" s="1"/>
  <c r="L50" i="3"/>
  <c r="M50" i="3" s="1"/>
  <c r="L49" i="3"/>
  <c r="M49" i="3" s="1"/>
  <c r="M48" i="3"/>
  <c r="L48" i="3"/>
  <c r="L47" i="3"/>
  <c r="M47" i="3" s="1"/>
  <c r="L46" i="3"/>
  <c r="M46" i="3" s="1"/>
  <c r="L45" i="3"/>
  <c r="M45" i="3" s="1"/>
  <c r="M44" i="3"/>
  <c r="L44" i="3"/>
  <c r="L43" i="3"/>
  <c r="M43" i="3" s="1"/>
  <c r="L42" i="3"/>
  <c r="M42" i="3" s="1"/>
  <c r="L41" i="3"/>
  <c r="M41" i="3" s="1"/>
  <c r="M40" i="3"/>
  <c r="L40" i="3"/>
  <c r="L39" i="3"/>
  <c r="M39" i="3" s="1"/>
  <c r="L38" i="3"/>
  <c r="M38" i="3" s="1"/>
  <c r="L37" i="3"/>
  <c r="M37" i="3" s="1"/>
  <c r="M36" i="3"/>
  <c r="L36" i="3"/>
  <c r="L35" i="3"/>
  <c r="M35" i="3" s="1"/>
  <c r="L34" i="3"/>
  <c r="M34" i="3" s="1"/>
  <c r="L33" i="3"/>
  <c r="M33" i="3" s="1"/>
  <c r="M32" i="3"/>
  <c r="L32" i="3"/>
  <c r="L31" i="3"/>
  <c r="M31" i="3" s="1"/>
  <c r="L30" i="3"/>
  <c r="M30" i="3" s="1"/>
  <c r="L29" i="3"/>
  <c r="M29" i="3" s="1"/>
  <c r="M28" i="3"/>
  <c r="L28" i="3"/>
  <c r="L27" i="3"/>
  <c r="M27" i="3" s="1"/>
  <c r="L26" i="3"/>
  <c r="M26" i="3" s="1"/>
  <c r="L25" i="3"/>
  <c r="M25" i="3" s="1"/>
  <c r="M24" i="3"/>
  <c r="L24" i="3"/>
  <c r="L23" i="3"/>
  <c r="M23" i="3" s="1"/>
  <c r="L22" i="3"/>
  <c r="M22" i="3" s="1"/>
  <c r="L21" i="3"/>
  <c r="M21" i="3" s="1"/>
  <c r="M20" i="3"/>
  <c r="L20" i="3"/>
  <c r="L19" i="3"/>
  <c r="M19" i="3" s="1"/>
  <c r="L18" i="3"/>
  <c r="M18" i="3" s="1"/>
  <c r="L17" i="3"/>
  <c r="M17" i="3" s="1"/>
  <c r="M16" i="3"/>
  <c r="L16" i="3"/>
  <c r="L15" i="3"/>
  <c r="M15" i="3" s="1"/>
  <c r="L14" i="3"/>
  <c r="M14" i="3" s="1"/>
  <c r="L13" i="3"/>
  <c r="M13" i="3" s="1"/>
  <c r="M12" i="3"/>
  <c r="L12" i="3"/>
  <c r="L11" i="3"/>
  <c r="M11" i="3" s="1"/>
  <c r="L10" i="3"/>
  <c r="M10" i="3" s="1"/>
  <c r="L9" i="3"/>
  <c r="M9" i="3" s="1"/>
  <c r="M8" i="3"/>
  <c r="L8" i="3"/>
  <c r="L7" i="3"/>
  <c r="M7" i="3" s="1"/>
  <c r="L6" i="3"/>
  <c r="M6" i="3" s="1"/>
  <c r="L5" i="3"/>
  <c r="M5" i="3" s="1"/>
  <c r="M4" i="3"/>
  <c r="L4" i="3"/>
  <c r="L3" i="3"/>
  <c r="M3" i="3" s="1"/>
  <c r="L2" i="3"/>
  <c r="M2" i="3" s="1"/>
  <c r="L73" i="2"/>
  <c r="L49" i="2"/>
  <c r="L89" i="2"/>
  <c r="L91" i="2"/>
  <c r="L78" i="2"/>
  <c r="L79" i="2"/>
  <c r="M79" i="2" s="1"/>
  <c r="L80" i="2"/>
  <c r="L98" i="2"/>
  <c r="M98" i="2" s="1"/>
  <c r="L15" i="2"/>
  <c r="L16" i="2"/>
  <c r="L18" i="2"/>
  <c r="L25" i="2"/>
  <c r="L37" i="2"/>
  <c r="M37" i="2" s="1"/>
  <c r="L40" i="2"/>
  <c r="M40" i="2" s="1"/>
  <c r="L42" i="2"/>
  <c r="L43" i="2"/>
  <c r="M43" i="2" s="1"/>
  <c r="L44" i="2"/>
  <c r="L71" i="2"/>
  <c r="L75" i="2"/>
  <c r="L28" i="2"/>
  <c r="L33" i="2"/>
  <c r="L36" i="2"/>
  <c r="M36" i="2" s="1"/>
  <c r="L59" i="2"/>
  <c r="L67" i="2"/>
  <c r="M67" i="2" s="1"/>
  <c r="L95" i="2"/>
  <c r="L113" i="2"/>
  <c r="L45" i="2"/>
  <c r="L46" i="2"/>
  <c r="L47" i="2"/>
  <c r="L48" i="2"/>
  <c r="M48" i="2" s="1"/>
  <c r="L50" i="2"/>
  <c r="M50" i="2" s="1"/>
  <c r="L51" i="2"/>
  <c r="M51" i="2" s="1"/>
  <c r="L52" i="2"/>
  <c r="L53" i="2"/>
  <c r="L54" i="2"/>
  <c r="L55" i="2"/>
  <c r="L56" i="2"/>
  <c r="M56" i="2" s="1"/>
  <c r="L57" i="2"/>
  <c r="L58" i="2"/>
  <c r="L60" i="2"/>
  <c r="M60" i="2" s="1"/>
  <c r="L61" i="2"/>
  <c r="L62" i="2"/>
  <c r="L63" i="2"/>
  <c r="L64" i="2"/>
  <c r="L65" i="2"/>
  <c r="L66" i="2"/>
  <c r="L68" i="2"/>
  <c r="L69" i="2"/>
  <c r="M69" i="2" s="1"/>
  <c r="L116" i="2"/>
  <c r="L117" i="2"/>
  <c r="L118" i="2"/>
  <c r="L83" i="2"/>
  <c r="L84" i="2"/>
  <c r="L85" i="2"/>
  <c r="M85" i="2" s="1"/>
  <c r="L86" i="2"/>
  <c r="L87" i="2"/>
  <c r="M87" i="2" s="1"/>
  <c r="L88" i="2"/>
  <c r="L90" i="2"/>
  <c r="L72" i="2"/>
  <c r="L74" i="2"/>
  <c r="L76" i="2"/>
  <c r="L77" i="2"/>
  <c r="M77" i="2" s="1"/>
  <c r="L81" i="2"/>
  <c r="M81" i="2" s="1"/>
  <c r="L82" i="2"/>
  <c r="M82" i="2" s="1"/>
  <c r="L92" i="2"/>
  <c r="L93" i="2"/>
  <c r="L94" i="2"/>
  <c r="L96" i="2"/>
  <c r="L97" i="2"/>
  <c r="M97" i="2" s="1"/>
  <c r="L99" i="2"/>
  <c r="M99" i="2" s="1"/>
  <c r="L100" i="2"/>
  <c r="M100" i="2" s="1"/>
  <c r="L101" i="2"/>
  <c r="M101" i="2" s="1"/>
  <c r="L102" i="2"/>
  <c r="L103" i="2"/>
  <c r="L104" i="2"/>
  <c r="L105" i="2"/>
  <c r="L106" i="2"/>
  <c r="M106" i="2" s="1"/>
  <c r="L107" i="2"/>
  <c r="L108" i="2"/>
  <c r="L109" i="2"/>
  <c r="M109" i="2" s="1"/>
  <c r="L110" i="2"/>
  <c r="L17" i="2"/>
  <c r="L19" i="2"/>
  <c r="L20" i="2"/>
  <c r="L21" i="2"/>
  <c r="L22" i="2"/>
  <c r="L23" i="2"/>
  <c r="L24" i="2"/>
  <c r="M24" i="2" s="1"/>
  <c r="L26" i="2"/>
  <c r="L27" i="2"/>
  <c r="L29" i="2"/>
  <c r="L30" i="2"/>
  <c r="L31" i="2"/>
  <c r="L32" i="2"/>
  <c r="L34" i="2"/>
  <c r="L35" i="2"/>
  <c r="M35" i="2" s="1"/>
  <c r="L38" i="2"/>
  <c r="L39" i="2"/>
  <c r="L41" i="2"/>
  <c r="L2" i="2"/>
  <c r="L3" i="2"/>
  <c r="M3" i="2" s="1"/>
  <c r="L4" i="2"/>
  <c r="M4" i="2" s="1"/>
  <c r="L5" i="2"/>
  <c r="M5" i="2" s="1"/>
  <c r="L6" i="2"/>
  <c r="M6" i="2" s="1"/>
  <c r="L7" i="2"/>
  <c r="L8" i="2"/>
  <c r="L9" i="2"/>
  <c r="L10" i="2"/>
  <c r="L11" i="2"/>
  <c r="L12" i="2"/>
  <c r="M12" i="2" s="1"/>
  <c r="L13" i="2"/>
  <c r="M13" i="2" s="1"/>
  <c r="L14" i="2"/>
  <c r="M14" i="2" s="1"/>
  <c r="L111" i="2"/>
  <c r="L112" i="2"/>
  <c r="L114" i="2"/>
  <c r="L115" i="2"/>
  <c r="L126" i="2"/>
  <c r="M126" i="2" s="1"/>
  <c r="L194" i="2"/>
  <c r="M194" i="2" s="1"/>
  <c r="L119" i="2"/>
  <c r="M119" i="2" s="1"/>
  <c r="L123" i="2"/>
  <c r="M123" i="2" s="1"/>
  <c r="L142" i="2"/>
  <c r="L143" i="2"/>
  <c r="L148" i="2"/>
  <c r="L161" i="2"/>
  <c r="L162" i="2"/>
  <c r="L163" i="2"/>
  <c r="L166" i="2"/>
  <c r="L168" i="2"/>
  <c r="M168" i="2" s="1"/>
  <c r="L169" i="2"/>
  <c r="L170" i="2"/>
  <c r="L179" i="2"/>
  <c r="L180" i="2"/>
  <c r="L184" i="2"/>
  <c r="M184" i="2" s="1"/>
  <c r="L196" i="2"/>
  <c r="L202" i="2"/>
  <c r="L203" i="2"/>
  <c r="M203" i="2" s="1"/>
  <c r="L204" i="2"/>
  <c r="L176" i="2"/>
  <c r="L150" i="2"/>
  <c r="L137" i="2"/>
  <c r="L141" i="2"/>
  <c r="M141" i="2" s="1"/>
  <c r="L205" i="2"/>
  <c r="M205" i="2" s="1"/>
  <c r="L208" i="2"/>
  <c r="M208" i="2" s="1"/>
  <c r="L174" i="2"/>
  <c r="M174" i="2" s="1"/>
  <c r="L144" i="2"/>
  <c r="L145" i="2"/>
  <c r="L146" i="2"/>
  <c r="L147" i="2"/>
  <c r="L120" i="2"/>
  <c r="L121" i="2"/>
  <c r="M121" i="2" s="1"/>
  <c r="L125" i="2"/>
  <c r="M125" i="2" s="1"/>
  <c r="L127" i="2"/>
  <c r="M127" i="2" s="1"/>
  <c r="L135" i="2"/>
  <c r="L165" i="2"/>
  <c r="L167" i="2"/>
  <c r="L171" i="2"/>
  <c r="L200" i="2"/>
  <c r="L178" i="2"/>
  <c r="M178" i="2" s="1"/>
  <c r="L164" i="2"/>
  <c r="M164" i="2" s="1"/>
  <c r="L181" i="2"/>
  <c r="M181" i="2" s="1"/>
  <c r="L183" i="2"/>
  <c r="L201" i="2"/>
  <c r="L188" i="2"/>
  <c r="L189" i="2"/>
  <c r="L190" i="2"/>
  <c r="M190" i="2" s="1"/>
  <c r="L191" i="2"/>
  <c r="L192" i="2"/>
  <c r="M192" i="2" s="1"/>
  <c r="L140" i="2"/>
  <c r="M140" i="2" s="1"/>
  <c r="L209" i="2"/>
  <c r="L212" i="2"/>
  <c r="L182" i="2"/>
  <c r="L185" i="2"/>
  <c r="L186" i="2"/>
  <c r="L172" i="2"/>
  <c r="L173" i="2"/>
  <c r="L175" i="2"/>
  <c r="M175" i="2" s="1"/>
  <c r="L177" i="2"/>
  <c r="L187" i="2"/>
  <c r="L151" i="2"/>
  <c r="L152" i="2"/>
  <c r="L153" i="2"/>
  <c r="M153" i="2" s="1"/>
  <c r="L154" i="2"/>
  <c r="M154" i="2" s="1"/>
  <c r="L155" i="2"/>
  <c r="L156" i="2"/>
  <c r="M156" i="2" s="1"/>
  <c r="L157" i="2"/>
  <c r="L158" i="2"/>
  <c r="L159" i="2"/>
  <c r="L138" i="2"/>
  <c r="L139" i="2"/>
  <c r="L206" i="2"/>
  <c r="M206" i="2" s="1"/>
  <c r="L207" i="2"/>
  <c r="M207" i="2" s="1"/>
  <c r="L210" i="2"/>
  <c r="M210" i="2" s="1"/>
  <c r="L211" i="2"/>
  <c r="L213" i="2"/>
  <c r="L214" i="2"/>
  <c r="L215" i="2"/>
  <c r="L216" i="2"/>
  <c r="M216" i="2" s="1"/>
  <c r="L217" i="2"/>
  <c r="M217" i="2" s="1"/>
  <c r="L218" i="2"/>
  <c r="M218" i="2" s="1"/>
  <c r="L219" i="2"/>
  <c r="M219" i="2" s="1"/>
  <c r="L220" i="2"/>
  <c r="L122" i="2"/>
  <c r="L124" i="2"/>
  <c r="L128" i="2"/>
  <c r="L129" i="2"/>
  <c r="M129" i="2" s="1"/>
  <c r="L130" i="2"/>
  <c r="M130" i="2" s="1"/>
  <c r="L131" i="2"/>
  <c r="L132" i="2"/>
  <c r="M132" i="2" s="1"/>
  <c r="L133" i="2"/>
  <c r="L134" i="2"/>
  <c r="L136" i="2"/>
  <c r="L160" i="2"/>
  <c r="L197" i="2"/>
  <c r="L198" i="2"/>
  <c r="M198" i="2" s="1"/>
  <c r="L199" i="2"/>
  <c r="L193" i="2"/>
  <c r="M193" i="2" s="1"/>
  <c r="L195" i="2"/>
  <c r="L149" i="2"/>
  <c r="L232" i="2"/>
  <c r="L229" i="2"/>
  <c r="L231" i="2"/>
  <c r="M231" i="2" s="1"/>
  <c r="L233" i="2"/>
  <c r="M233" i="2" s="1"/>
  <c r="L234" i="2"/>
  <c r="M234" i="2" s="1"/>
  <c r="L235" i="2"/>
  <c r="M235" i="2" s="1"/>
  <c r="L239" i="2"/>
  <c r="L253" i="2"/>
  <c r="L263" i="2"/>
  <c r="L238" i="2"/>
  <c r="L242" i="2"/>
  <c r="M242" i="2" s="1"/>
  <c r="L261" i="2"/>
  <c r="M261" i="2" s="1"/>
  <c r="L265" i="2"/>
  <c r="M265" i="2" s="1"/>
  <c r="L266" i="2"/>
  <c r="M266" i="2" s="1"/>
  <c r="L268" i="2"/>
  <c r="L236" i="2"/>
  <c r="M236" i="2" s="1"/>
  <c r="L237" i="2"/>
  <c r="L258" i="2"/>
  <c r="L260" i="2"/>
  <c r="L267" i="2"/>
  <c r="M267" i="2" s="1"/>
  <c r="L221" i="2"/>
  <c r="L222" i="2"/>
  <c r="M222" i="2" s="1"/>
  <c r="L223" i="2"/>
  <c r="L224" i="2"/>
  <c r="M224" i="2" s="1"/>
  <c r="L225" i="2"/>
  <c r="L226" i="2"/>
  <c r="L227" i="2"/>
  <c r="M227" i="2" s="1"/>
  <c r="L228" i="2"/>
  <c r="M228" i="2" s="1"/>
  <c r="L230" i="2"/>
  <c r="M230" i="2" s="1"/>
  <c r="L240" i="2"/>
  <c r="M240" i="2" s="1"/>
  <c r="L241" i="2"/>
  <c r="L243" i="2"/>
  <c r="L244" i="2"/>
  <c r="L245" i="2"/>
  <c r="L246" i="2"/>
  <c r="M246" i="2" s="1"/>
  <c r="L247" i="2"/>
  <c r="M247" i="2" s="1"/>
  <c r="L248" i="2"/>
  <c r="M248" i="2" s="1"/>
  <c r="L249" i="2"/>
  <c r="M249" i="2" s="1"/>
  <c r="L250" i="2"/>
  <c r="L251" i="2"/>
  <c r="L252" i="2"/>
  <c r="L254" i="2"/>
  <c r="L255" i="2"/>
  <c r="M255" i="2" s="1"/>
  <c r="L256" i="2"/>
  <c r="L257" i="2"/>
  <c r="L259" i="2"/>
  <c r="M259" i="2" s="1"/>
  <c r="L262" i="2"/>
  <c r="L264" i="2"/>
  <c r="M264" i="2" s="1"/>
  <c r="L280" i="2"/>
  <c r="L281" i="2"/>
  <c r="L282" i="2"/>
  <c r="M282" i="2" s="1"/>
  <c r="L283" i="2"/>
  <c r="M283" i="2" s="1"/>
  <c r="L291" i="2"/>
  <c r="M291" i="2" s="1"/>
  <c r="L295" i="2"/>
  <c r="M295" i="2" s="1"/>
  <c r="L302" i="2"/>
  <c r="L306" i="2"/>
  <c r="L284" i="2"/>
  <c r="L287" i="2"/>
  <c r="L292" i="2"/>
  <c r="M292" i="2" s="1"/>
  <c r="L293" i="2"/>
  <c r="L294" i="2"/>
  <c r="M294" i="2" s="1"/>
  <c r="L296" i="2"/>
  <c r="M296" i="2" s="1"/>
  <c r="L297" i="2"/>
  <c r="L307" i="2"/>
  <c r="M307" i="2" s="1"/>
  <c r="L270" i="2"/>
  <c r="L274" i="2"/>
  <c r="L276" i="2"/>
  <c r="L277" i="2"/>
  <c r="M277" i="2" s="1"/>
  <c r="L269" i="2"/>
  <c r="M269" i="2" s="1"/>
  <c r="L271" i="2"/>
  <c r="M271" i="2" s="1"/>
  <c r="L272" i="2"/>
  <c r="L273" i="2"/>
  <c r="L285" i="2"/>
  <c r="L286" i="2"/>
  <c r="L288" i="2"/>
  <c r="M288" i="2" s="1"/>
  <c r="L289" i="2"/>
  <c r="M289" i="2" s="1"/>
  <c r="L290" i="2"/>
  <c r="M290" i="2" s="1"/>
  <c r="L298" i="2"/>
  <c r="M298" i="2" s="1"/>
  <c r="L299" i="2"/>
  <c r="L300" i="2"/>
  <c r="M300" i="2" s="1"/>
  <c r="L301" i="2"/>
  <c r="L303" i="2"/>
  <c r="L304" i="2"/>
  <c r="M304" i="2" s="1"/>
  <c r="L305" i="2"/>
  <c r="M305" i="2" s="1"/>
  <c r="L275" i="2"/>
  <c r="M275" i="2" s="1"/>
  <c r="L278" i="2"/>
  <c r="M278" i="2" s="1"/>
  <c r="L279" i="2"/>
  <c r="L311" i="2"/>
  <c r="L321" i="2"/>
  <c r="L322" i="2"/>
  <c r="L324" i="2"/>
  <c r="M324" i="2" s="1"/>
  <c r="L354" i="2"/>
  <c r="M354" i="2" s="1"/>
  <c r="L384" i="2"/>
  <c r="M384" i="2" s="1"/>
  <c r="L386" i="2"/>
  <c r="M386" i="2" s="1"/>
  <c r="L401" i="2"/>
  <c r="L410" i="2"/>
  <c r="M410" i="2" s="1"/>
  <c r="L316" i="2"/>
  <c r="L317" i="2"/>
  <c r="L318" i="2"/>
  <c r="M318" i="2" s="1"/>
  <c r="L333" i="2"/>
  <c r="M333" i="2" s="1"/>
  <c r="L360" i="2"/>
  <c r="M360" i="2" s="1"/>
  <c r="L361" i="2"/>
  <c r="M361" i="2" s="1"/>
  <c r="L362" i="2"/>
  <c r="L363" i="2"/>
  <c r="L364" i="2"/>
  <c r="L366" i="2"/>
  <c r="L383" i="2"/>
  <c r="M383" i="2" s="1"/>
  <c r="L388" i="2"/>
  <c r="M388" i="2" s="1"/>
  <c r="L392" i="2"/>
  <c r="M392" i="2" s="1"/>
  <c r="L395" i="2"/>
  <c r="M395" i="2" s="1"/>
  <c r="L397" i="2"/>
  <c r="L398" i="2"/>
  <c r="M398" i="2" s="1"/>
  <c r="L399" i="2"/>
  <c r="L409" i="2"/>
  <c r="L309" i="2"/>
  <c r="M309" i="2" s="1"/>
  <c r="L310" i="2"/>
  <c r="M310" i="2" s="1"/>
  <c r="L308" i="2"/>
  <c r="M308" i="2" s="1"/>
  <c r="L312" i="2"/>
  <c r="M312" i="2" s="1"/>
  <c r="L313" i="2"/>
  <c r="L314" i="2"/>
  <c r="L315" i="2"/>
  <c r="L319" i="2"/>
  <c r="L320" i="2"/>
  <c r="M320" i="2" s="1"/>
  <c r="L323" i="2"/>
  <c r="M323" i="2" s="1"/>
  <c r="L325" i="2"/>
  <c r="M325" i="2" s="1"/>
  <c r="L326" i="2"/>
  <c r="M326" i="2" s="1"/>
  <c r="L327" i="2"/>
  <c r="M327" i="2" s="1"/>
  <c r="L357" i="2"/>
  <c r="M357" i="2" s="1"/>
  <c r="L368" i="2"/>
  <c r="L371" i="2"/>
  <c r="L377" i="2"/>
  <c r="M377" i="2" s="1"/>
  <c r="L382" i="2"/>
  <c r="M382" i="2" s="1"/>
  <c r="L389" i="2"/>
  <c r="M389" i="2" s="1"/>
  <c r="L393" i="2"/>
  <c r="M393" i="2" s="1"/>
  <c r="L396" i="2"/>
  <c r="L402" i="2"/>
  <c r="L403" i="2"/>
  <c r="L404" i="2"/>
  <c r="L406" i="2"/>
  <c r="M406" i="2" s="1"/>
  <c r="L407" i="2"/>
  <c r="M407" i="2" s="1"/>
  <c r="L328" i="2"/>
  <c r="M328" i="2" s="1"/>
  <c r="L329" i="2"/>
  <c r="M329" i="2" s="1"/>
  <c r="L330" i="2"/>
  <c r="L331" i="2"/>
  <c r="M331" i="2" s="1"/>
  <c r="L332" i="2"/>
  <c r="L334" i="2"/>
  <c r="L335" i="2"/>
  <c r="M335" i="2" s="1"/>
  <c r="L336" i="2"/>
  <c r="M336" i="2" s="1"/>
  <c r="L337" i="2"/>
  <c r="M337" i="2" s="1"/>
  <c r="L338" i="2"/>
  <c r="M338" i="2" s="1"/>
  <c r="L339" i="2"/>
  <c r="L340" i="2"/>
  <c r="M340" i="2" s="1"/>
  <c r="L341" i="2"/>
  <c r="M341" i="2" s="1"/>
  <c r="L342" i="2"/>
  <c r="L343" i="2"/>
  <c r="M343" i="2" s="1"/>
  <c r="L344" i="2"/>
  <c r="M344" i="2" s="1"/>
  <c r="L345" i="2"/>
  <c r="M345" i="2" s="1"/>
  <c r="L346" i="2"/>
  <c r="M346" i="2" s="1"/>
  <c r="L347" i="2"/>
  <c r="L348" i="2"/>
  <c r="M348" i="2" s="1"/>
  <c r="L349" i="2"/>
  <c r="M349" i="2" s="1"/>
  <c r="L350" i="2"/>
  <c r="L351" i="2"/>
  <c r="M351" i="2" s="1"/>
  <c r="L352" i="2"/>
  <c r="M352" i="2" s="1"/>
  <c r="L353" i="2"/>
  <c r="M353" i="2" s="1"/>
  <c r="L355" i="2"/>
  <c r="M355" i="2" s="1"/>
  <c r="L356" i="2"/>
  <c r="L358" i="2"/>
  <c r="M358" i="2" s="1"/>
  <c r="L359" i="2"/>
  <c r="M359" i="2" s="1"/>
  <c r="L365" i="2"/>
  <c r="L367" i="2"/>
  <c r="L369" i="2"/>
  <c r="M369" i="2" s="1"/>
  <c r="L370" i="2"/>
  <c r="M370" i="2" s="1"/>
  <c r="L372" i="2"/>
  <c r="M372" i="2" s="1"/>
  <c r="L373" i="2"/>
  <c r="M373" i="2" s="1"/>
  <c r="L374" i="2"/>
  <c r="M374" i="2" s="1"/>
  <c r="L375" i="2"/>
  <c r="M375" i="2" s="1"/>
  <c r="L376" i="2"/>
  <c r="L378" i="2"/>
  <c r="L379" i="2"/>
  <c r="M379" i="2" s="1"/>
  <c r="L380" i="2"/>
  <c r="M380" i="2" s="1"/>
  <c r="L381" i="2"/>
  <c r="M381" i="2" s="1"/>
  <c r="L385" i="2"/>
  <c r="L387" i="2"/>
  <c r="L390" i="2"/>
  <c r="M390" i="2" s="1"/>
  <c r="L391" i="2"/>
  <c r="L394" i="2"/>
  <c r="M394" i="2" s="1"/>
  <c r="L400" i="2"/>
  <c r="M400" i="2" s="1"/>
  <c r="L405" i="2"/>
  <c r="M405" i="2" s="1"/>
  <c r="L408" i="2"/>
  <c r="M408" i="2" s="1"/>
  <c r="L411" i="2"/>
  <c r="L433" i="2"/>
  <c r="M433" i="2" s="1"/>
  <c r="L434" i="2"/>
  <c r="M434" i="2" s="1"/>
  <c r="L436" i="2"/>
  <c r="L440" i="2"/>
  <c r="M440" i="2" s="1"/>
  <c r="L441" i="2"/>
  <c r="M44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L426" i="2"/>
  <c r="M426" i="2" s="1"/>
  <c r="L427" i="2"/>
  <c r="M427" i="2" s="1"/>
  <c r="L428" i="2"/>
  <c r="M428" i="2" s="1"/>
  <c r="L429" i="2"/>
  <c r="M429" i="2" s="1"/>
  <c r="L430" i="2"/>
  <c r="L431" i="2"/>
  <c r="M431" i="2" s="1"/>
  <c r="L432" i="2"/>
  <c r="M432" i="2" s="1"/>
  <c r="L435" i="2"/>
  <c r="M435" i="2" s="1"/>
  <c r="L437" i="2"/>
  <c r="M437" i="2" s="1"/>
  <c r="L438" i="2"/>
  <c r="L439" i="2"/>
  <c r="M439" i="2" s="1"/>
  <c r="L458" i="2"/>
  <c r="M458" i="2" s="1"/>
  <c r="L443" i="2"/>
  <c r="L444" i="2"/>
  <c r="M444" i="2" s="1"/>
  <c r="L445" i="2"/>
  <c r="M445" i="2" s="1"/>
  <c r="L447" i="2"/>
  <c r="L442" i="2"/>
  <c r="M442" i="2" s="1"/>
  <c r="L448" i="2"/>
  <c r="M448" i="2" s="1"/>
  <c r="L449" i="2"/>
  <c r="M449" i="2" s="1"/>
  <c r="L453" i="2"/>
  <c r="M453" i="2" s="1"/>
  <c r="L457" i="2"/>
  <c r="L459" i="2"/>
  <c r="M459" i="2" s="1"/>
  <c r="L446" i="2"/>
  <c r="M446" i="2" s="1"/>
  <c r="L450" i="2"/>
  <c r="L451" i="2"/>
  <c r="M451" i="2" s="1"/>
  <c r="L452" i="2"/>
  <c r="M452" i="2" s="1"/>
  <c r="L454" i="2"/>
  <c r="M454" i="2" s="1"/>
  <c r="L455" i="2"/>
  <c r="M455" i="2" s="1"/>
  <c r="L456" i="2"/>
  <c r="M456" i="2" s="1"/>
  <c r="L70" i="2"/>
  <c r="M70" i="2" s="1"/>
  <c r="M450" i="2"/>
  <c r="M457" i="2"/>
  <c r="M447" i="2"/>
  <c r="M443" i="2"/>
  <c r="M438" i="2"/>
  <c r="M430" i="2"/>
  <c r="M425" i="2"/>
  <c r="M417" i="2"/>
  <c r="M436" i="2"/>
  <c r="M411" i="2"/>
  <c r="M391" i="2"/>
  <c r="M387" i="2"/>
  <c r="M385" i="2"/>
  <c r="M378" i="2"/>
  <c r="M376" i="2"/>
  <c r="M367" i="2"/>
  <c r="M365" i="2"/>
  <c r="M356" i="2"/>
  <c r="M350" i="2"/>
  <c r="M347" i="2"/>
  <c r="M342" i="2"/>
  <c r="M339" i="2"/>
  <c r="M334" i="2"/>
  <c r="M332" i="2"/>
  <c r="M330" i="2"/>
  <c r="M404" i="2"/>
  <c r="M403" i="2"/>
  <c r="M402" i="2"/>
  <c r="M396" i="2"/>
  <c r="M371" i="2"/>
  <c r="M368" i="2"/>
  <c r="M319" i="2"/>
  <c r="M315" i="2"/>
  <c r="M314" i="2"/>
  <c r="M313" i="2"/>
  <c r="M409" i="2"/>
  <c r="M399" i="2"/>
  <c r="M397" i="2"/>
  <c r="M366" i="2"/>
  <c r="M364" i="2"/>
  <c r="M363" i="2"/>
  <c r="M362" i="2"/>
  <c r="M317" i="2"/>
  <c r="M316" i="2"/>
  <c r="M401" i="2"/>
  <c r="M322" i="2"/>
  <c r="M321" i="2"/>
  <c r="M311" i="2"/>
  <c r="M279" i="2"/>
  <c r="M303" i="2"/>
  <c r="M301" i="2"/>
  <c r="M299" i="2"/>
  <c r="M286" i="2"/>
  <c r="M285" i="2"/>
  <c r="M273" i="2"/>
  <c r="M272" i="2"/>
  <c r="M276" i="2"/>
  <c r="M274" i="2"/>
  <c r="M270" i="2"/>
  <c r="M297" i="2"/>
  <c r="M293" i="2"/>
  <c r="M287" i="2"/>
  <c r="M284" i="2"/>
  <c r="M306" i="2"/>
  <c r="M302" i="2"/>
  <c r="M281" i="2"/>
  <c r="M280" i="2"/>
  <c r="M262" i="2"/>
  <c r="M257" i="2"/>
  <c r="M256" i="2"/>
  <c r="M254" i="2"/>
  <c r="M252" i="2"/>
  <c r="M251" i="2"/>
  <c r="M250" i="2"/>
  <c r="M245" i="2"/>
  <c r="M244" i="2"/>
  <c r="M243" i="2"/>
  <c r="M241" i="2"/>
  <c r="M226" i="2"/>
  <c r="M225" i="2"/>
  <c r="M223" i="2"/>
  <c r="M221" i="2"/>
  <c r="M260" i="2"/>
  <c r="M258" i="2"/>
  <c r="M237" i="2"/>
  <c r="M268" i="2"/>
  <c r="M238" i="2"/>
  <c r="M263" i="2"/>
  <c r="M253" i="2"/>
  <c r="M239" i="2"/>
  <c r="M229" i="2"/>
  <c r="M232" i="2"/>
  <c r="M149" i="2"/>
  <c r="M195" i="2"/>
  <c r="M199" i="2"/>
  <c r="M197" i="2"/>
  <c r="M160" i="2"/>
  <c r="M136" i="2"/>
  <c r="M134" i="2"/>
  <c r="M133" i="2"/>
  <c r="M131" i="2"/>
  <c r="M128" i="2"/>
  <c r="M124" i="2"/>
  <c r="M122" i="2"/>
  <c r="M220" i="2"/>
  <c r="M215" i="2"/>
  <c r="M214" i="2"/>
  <c r="M213" i="2"/>
  <c r="M211" i="2"/>
  <c r="M139" i="2"/>
  <c r="M138" i="2"/>
  <c r="M159" i="2"/>
  <c r="M158" i="2"/>
  <c r="M157" i="2"/>
  <c r="M155" i="2"/>
  <c r="M152" i="2"/>
  <c r="M151" i="2"/>
  <c r="M187" i="2"/>
  <c r="M177" i="2"/>
  <c r="M173" i="2"/>
  <c r="M172" i="2"/>
  <c r="M186" i="2"/>
  <c r="M185" i="2"/>
  <c r="M182" i="2"/>
  <c r="M212" i="2"/>
  <c r="M209" i="2"/>
  <c r="M191" i="2"/>
  <c r="M189" i="2"/>
  <c r="M188" i="2"/>
  <c r="M201" i="2"/>
  <c r="M183" i="2"/>
  <c r="M200" i="2"/>
  <c r="M171" i="2"/>
  <c r="M167" i="2"/>
  <c r="M165" i="2"/>
  <c r="M135" i="2"/>
  <c r="M120" i="2"/>
  <c r="M147" i="2"/>
  <c r="M146" i="2"/>
  <c r="M145" i="2"/>
  <c r="M144" i="2"/>
  <c r="M137" i="2"/>
  <c r="M150" i="2"/>
  <c r="M176" i="2"/>
  <c r="M204" i="2"/>
  <c r="M202" i="2"/>
  <c r="M196" i="2"/>
  <c r="M180" i="2"/>
  <c r="M179" i="2"/>
  <c r="M170" i="2"/>
  <c r="M169" i="2"/>
  <c r="M166" i="2"/>
  <c r="M163" i="2"/>
  <c r="M162" i="2"/>
  <c r="M161" i="2"/>
  <c r="M148" i="2"/>
  <c r="M143" i="2"/>
  <c r="M142" i="2"/>
  <c r="M115" i="2"/>
  <c r="M114" i="2"/>
  <c r="M112" i="2"/>
  <c r="M111" i="2"/>
  <c r="M11" i="2"/>
  <c r="M10" i="2"/>
  <c r="M9" i="2"/>
  <c r="M8" i="2"/>
  <c r="M7" i="2"/>
  <c r="M2" i="2"/>
  <c r="M41" i="2"/>
  <c r="M39" i="2"/>
  <c r="M38" i="2"/>
  <c r="M34" i="2"/>
  <c r="M32" i="2"/>
  <c r="M31" i="2"/>
  <c r="M30" i="2"/>
  <c r="M29" i="2"/>
  <c r="M27" i="2"/>
  <c r="M26" i="2"/>
  <c r="M23" i="2"/>
  <c r="M22" i="2"/>
  <c r="M21" i="2"/>
  <c r="M20" i="2"/>
  <c r="M19" i="2"/>
  <c r="M17" i="2"/>
  <c r="M110" i="2"/>
  <c r="M108" i="2"/>
  <c r="M107" i="2"/>
  <c r="M105" i="2"/>
  <c r="M104" i="2"/>
  <c r="M103" i="2"/>
  <c r="M102" i="2"/>
  <c r="M96" i="2"/>
  <c r="M94" i="2"/>
  <c r="M93" i="2"/>
  <c r="M92" i="2"/>
  <c r="M76" i="2"/>
  <c r="M74" i="2"/>
  <c r="M72" i="2"/>
  <c r="M90" i="2"/>
  <c r="M88" i="2"/>
  <c r="M86" i="2"/>
  <c r="M84" i="2"/>
  <c r="M83" i="2"/>
  <c r="M118" i="2"/>
  <c r="M117" i="2"/>
  <c r="M116" i="2"/>
  <c r="M68" i="2"/>
  <c r="M66" i="2"/>
  <c r="M65" i="2"/>
  <c r="M64" i="2"/>
  <c r="M63" i="2"/>
  <c r="M62" i="2"/>
  <c r="M61" i="2"/>
  <c r="M58" i="2"/>
  <c r="M57" i="2"/>
  <c r="M55" i="2"/>
  <c r="M54" i="2"/>
  <c r="M53" i="2"/>
  <c r="M52" i="2"/>
  <c r="M47" i="2"/>
  <c r="M46" i="2"/>
  <c r="M45" i="2"/>
  <c r="M113" i="2"/>
  <c r="M95" i="2"/>
  <c r="M59" i="2"/>
  <c r="M33" i="2"/>
  <c r="M28" i="2"/>
  <c r="M75" i="2"/>
  <c r="M71" i="2"/>
  <c r="M44" i="2"/>
  <c r="M42" i="2"/>
  <c r="M25" i="2"/>
  <c r="M18" i="2"/>
  <c r="M16" i="2"/>
  <c r="M15" i="2"/>
  <c r="M80" i="2"/>
  <c r="M78" i="2"/>
  <c r="M91" i="2"/>
  <c r="M89" i="2"/>
  <c r="M49" i="2"/>
  <c r="M73" i="2"/>
  <c r="R4" i="1"/>
  <c r="R40" i="1"/>
  <c r="R41" i="1"/>
  <c r="R47" i="1"/>
  <c r="R117" i="1"/>
  <c r="R118" i="1"/>
  <c r="R57" i="1"/>
  <c r="R61" i="1"/>
  <c r="R3" i="1"/>
  <c r="R9" i="1"/>
  <c r="R71" i="1"/>
  <c r="R10" i="1"/>
  <c r="R84" i="1"/>
  <c r="R13" i="1"/>
  <c r="R23" i="1"/>
  <c r="R97" i="1"/>
  <c r="R107" i="1"/>
  <c r="R108" i="1"/>
  <c r="R154" i="1"/>
  <c r="R206" i="1"/>
  <c r="R125" i="1"/>
  <c r="R214" i="1"/>
  <c r="R173" i="1"/>
  <c r="R163" i="1"/>
  <c r="R146" i="1"/>
  <c r="R178" i="1"/>
  <c r="R181" i="1"/>
  <c r="R182" i="1"/>
  <c r="R193" i="1"/>
  <c r="R145" i="1"/>
  <c r="R243" i="1"/>
  <c r="R244" i="1"/>
  <c r="R227" i="1"/>
  <c r="R250" i="1"/>
  <c r="R263" i="1"/>
  <c r="R264" i="1"/>
  <c r="R271" i="1"/>
  <c r="R272" i="1"/>
  <c r="R298" i="1"/>
  <c r="R299" i="1"/>
  <c r="R305" i="1"/>
  <c r="R287" i="1"/>
  <c r="R342" i="1"/>
  <c r="R343" i="1"/>
  <c r="R367" i="1"/>
  <c r="R368" i="1"/>
  <c r="R383" i="1"/>
  <c r="R384" i="1"/>
  <c r="R391" i="1"/>
  <c r="R349" i="1"/>
  <c r="R327" i="1"/>
  <c r="R313" i="1"/>
  <c r="R333" i="1"/>
  <c r="R408" i="1"/>
  <c r="R412" i="1"/>
  <c r="R413" i="1"/>
  <c r="R424" i="1"/>
  <c r="R425" i="1"/>
  <c r="R457" i="1"/>
  <c r="R451" i="1"/>
  <c r="Q29" i="1"/>
  <c r="R29" i="1" s="1"/>
  <c r="Q30" i="1"/>
  <c r="R30" i="1" s="1"/>
  <c r="Q31" i="1"/>
  <c r="R31" i="1" s="1"/>
  <c r="Q32" i="1"/>
  <c r="R32" i="1" s="1"/>
  <c r="Q4" i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Q41" i="1"/>
  <c r="Q25" i="1"/>
  <c r="R25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Q48" i="1"/>
  <c r="R48" i="1" s="1"/>
  <c r="Q26" i="1"/>
  <c r="R26" i="1" s="1"/>
  <c r="Q49" i="1"/>
  <c r="R49" i="1" s="1"/>
  <c r="Q50" i="1"/>
  <c r="R50" i="1" s="1"/>
  <c r="Q115" i="1"/>
  <c r="R115" i="1" s="1"/>
  <c r="Q116" i="1"/>
  <c r="R116" i="1" s="1"/>
  <c r="Q28" i="1"/>
  <c r="R28" i="1" s="1"/>
  <c r="Q117" i="1"/>
  <c r="Q118" i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Q58" i="1"/>
  <c r="R58" i="1" s="1"/>
  <c r="Q59" i="1"/>
  <c r="R59" i="1" s="1"/>
  <c r="Q5" i="1"/>
  <c r="R5" i="1" s="1"/>
  <c r="Q60" i="1"/>
  <c r="R60" i="1" s="1"/>
  <c r="Q6" i="1"/>
  <c r="R6" i="1" s="1"/>
  <c r="Q2" i="1"/>
  <c r="R2" i="1" s="1"/>
  <c r="Q20" i="1"/>
  <c r="R20" i="1" s="1"/>
  <c r="Q61" i="1"/>
  <c r="Q3" i="1"/>
  <c r="Q62" i="1"/>
  <c r="R62" i="1" s="1"/>
  <c r="Q21" i="1"/>
  <c r="R21" i="1" s="1"/>
  <c r="Q63" i="1"/>
  <c r="R63" i="1" s="1"/>
  <c r="Q64" i="1"/>
  <c r="R64" i="1" s="1"/>
  <c r="Q7" i="1"/>
  <c r="R7" i="1" s="1"/>
  <c r="Q8" i="1"/>
  <c r="R8" i="1" s="1"/>
  <c r="Q9" i="1"/>
  <c r="Q65" i="1"/>
  <c r="R65" i="1" s="1"/>
  <c r="Q66" i="1"/>
  <c r="R66" i="1" s="1"/>
  <c r="Q67" i="1"/>
  <c r="R67" i="1" s="1"/>
  <c r="Q68" i="1"/>
  <c r="R68" i="1" s="1"/>
  <c r="Q69" i="1"/>
  <c r="R69" i="1" s="1"/>
  <c r="Q27" i="1"/>
  <c r="R27" i="1" s="1"/>
  <c r="Q70" i="1"/>
  <c r="R70" i="1" s="1"/>
  <c r="Q71" i="1"/>
  <c r="Q10" i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11" i="1"/>
  <c r="R11" i="1" s="1"/>
  <c r="Q12" i="1"/>
  <c r="R12" i="1" s="1"/>
  <c r="Q84" i="1"/>
  <c r="Q13" i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14" i="1"/>
  <c r="R14" i="1" s="1"/>
  <c r="Q91" i="1"/>
  <c r="R91" i="1" s="1"/>
  <c r="Q92" i="1"/>
  <c r="R92" i="1" s="1"/>
  <c r="Q22" i="1"/>
  <c r="R22" i="1" s="1"/>
  <c r="Q93" i="1"/>
  <c r="R93" i="1" s="1"/>
  <c r="Q94" i="1"/>
  <c r="R94" i="1" s="1"/>
  <c r="Q95" i="1"/>
  <c r="R95" i="1" s="1"/>
  <c r="Q96" i="1"/>
  <c r="R96" i="1" s="1"/>
  <c r="Q23" i="1"/>
  <c r="Q97" i="1"/>
  <c r="Q98" i="1"/>
  <c r="R98" i="1" s="1"/>
  <c r="Q24" i="1"/>
  <c r="R24" i="1" s="1"/>
  <c r="Q15" i="1"/>
  <c r="R15" i="1" s="1"/>
  <c r="Q99" i="1"/>
  <c r="R99" i="1" s="1"/>
  <c r="Q100" i="1"/>
  <c r="R100" i="1" s="1"/>
  <c r="Q16" i="1"/>
  <c r="R16" i="1" s="1"/>
  <c r="Q101" i="1"/>
  <c r="R101" i="1" s="1"/>
  <c r="Q17" i="1"/>
  <c r="R17" i="1" s="1"/>
  <c r="Q18" i="1"/>
  <c r="R18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Q108" i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21" i="1"/>
  <c r="R121" i="1" s="1"/>
  <c r="Q151" i="1"/>
  <c r="R151" i="1" s="1"/>
  <c r="Q152" i="1"/>
  <c r="R152" i="1" s="1"/>
  <c r="Q204" i="1"/>
  <c r="R204" i="1" s="1"/>
  <c r="Q122" i="1"/>
  <c r="R122" i="1" s="1"/>
  <c r="Q205" i="1"/>
  <c r="R205" i="1" s="1"/>
  <c r="Q153" i="1"/>
  <c r="R153" i="1" s="1"/>
  <c r="Q119" i="1"/>
  <c r="R119" i="1" s="1"/>
  <c r="Q154" i="1"/>
  <c r="Q206" i="1"/>
  <c r="Q207" i="1"/>
  <c r="R207" i="1" s="1"/>
  <c r="Q208" i="1"/>
  <c r="R208" i="1" s="1"/>
  <c r="Q209" i="1"/>
  <c r="R209" i="1" s="1"/>
  <c r="Q210" i="1"/>
  <c r="R210" i="1" s="1"/>
  <c r="Q211" i="1"/>
  <c r="R211" i="1" s="1"/>
  <c r="Q212" i="1"/>
  <c r="R212" i="1" s="1"/>
  <c r="Q155" i="1"/>
  <c r="R155" i="1" s="1"/>
  <c r="Q213" i="1"/>
  <c r="R213" i="1" s="1"/>
  <c r="Q123" i="1"/>
  <c r="R123" i="1" s="1"/>
  <c r="Q124" i="1"/>
  <c r="R124" i="1" s="1"/>
  <c r="Q147" i="1"/>
  <c r="R147" i="1" s="1"/>
  <c r="Q148" i="1"/>
  <c r="R148" i="1" s="1"/>
  <c r="Q149" i="1"/>
  <c r="R149" i="1" s="1"/>
  <c r="Q150" i="1"/>
  <c r="R150" i="1" s="1"/>
  <c r="Q125" i="1"/>
  <c r="Q214" i="1"/>
  <c r="Q126" i="1"/>
  <c r="R126" i="1" s="1"/>
  <c r="Q127" i="1"/>
  <c r="R127" i="1" s="1"/>
  <c r="Q128" i="1"/>
  <c r="R128" i="1" s="1"/>
  <c r="Q161" i="1"/>
  <c r="R161" i="1" s="1"/>
  <c r="Q156" i="1"/>
  <c r="R156" i="1" s="1"/>
  <c r="Q129" i="1"/>
  <c r="R129" i="1" s="1"/>
  <c r="Q157" i="1"/>
  <c r="R157" i="1" s="1"/>
  <c r="Q130" i="1"/>
  <c r="R130" i="1" s="1"/>
  <c r="Q131" i="1"/>
  <c r="R131" i="1" s="1"/>
  <c r="Q132" i="1"/>
  <c r="R132" i="1" s="1"/>
  <c r="Q158" i="1"/>
  <c r="R158" i="1" s="1"/>
  <c r="Q133" i="1"/>
  <c r="R133" i="1" s="1"/>
  <c r="Q134" i="1"/>
  <c r="R134" i="1" s="1"/>
  <c r="Q162" i="1"/>
  <c r="R162" i="1" s="1"/>
  <c r="Q173" i="1"/>
  <c r="Q163" i="1"/>
  <c r="Q135" i="1"/>
  <c r="R135" i="1" s="1"/>
  <c r="Q174" i="1"/>
  <c r="R174" i="1" s="1"/>
  <c r="Q175" i="1"/>
  <c r="R175" i="1" s="1"/>
  <c r="Q136" i="1"/>
  <c r="R136" i="1" s="1"/>
  <c r="Q215" i="1"/>
  <c r="R215" i="1" s="1"/>
  <c r="Q216" i="1"/>
  <c r="R216" i="1" s="1"/>
  <c r="Q217" i="1"/>
  <c r="R217" i="1" s="1"/>
  <c r="Q159" i="1"/>
  <c r="R159" i="1" s="1"/>
  <c r="Q164" i="1"/>
  <c r="R164" i="1" s="1"/>
  <c r="Q137" i="1"/>
  <c r="R137" i="1" s="1"/>
  <c r="Q138" i="1"/>
  <c r="R138" i="1" s="1"/>
  <c r="Q139" i="1"/>
  <c r="R139" i="1" s="1"/>
  <c r="Q176" i="1"/>
  <c r="R176" i="1" s="1"/>
  <c r="Q177" i="1"/>
  <c r="R177" i="1" s="1"/>
  <c r="Q146" i="1"/>
  <c r="Q178" i="1"/>
  <c r="Q140" i="1"/>
  <c r="R140" i="1" s="1"/>
  <c r="Q179" i="1"/>
  <c r="R179" i="1" s="1"/>
  <c r="Q160" i="1"/>
  <c r="R160" i="1" s="1"/>
  <c r="Q180" i="1"/>
  <c r="R180" i="1" s="1"/>
  <c r="Q165" i="1"/>
  <c r="R165" i="1" s="1"/>
  <c r="Q166" i="1"/>
  <c r="R166" i="1" s="1"/>
  <c r="Q167" i="1"/>
  <c r="R167" i="1" s="1"/>
  <c r="Q168" i="1"/>
  <c r="R168" i="1" s="1"/>
  <c r="Q169" i="1"/>
  <c r="R169" i="1" s="1"/>
  <c r="Q218" i="1"/>
  <c r="R218" i="1" s="1"/>
  <c r="Q120" i="1"/>
  <c r="R120" i="1" s="1"/>
  <c r="Q219" i="1"/>
  <c r="R219" i="1" s="1"/>
  <c r="Q220" i="1"/>
  <c r="R220" i="1" s="1"/>
  <c r="Q141" i="1"/>
  <c r="R141" i="1" s="1"/>
  <c r="Q181" i="1"/>
  <c r="Q182" i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42" i="1"/>
  <c r="R142" i="1" s="1"/>
  <c r="Q190" i="1"/>
  <c r="R190" i="1" s="1"/>
  <c r="Q191" i="1"/>
  <c r="R191" i="1" s="1"/>
  <c r="Q170" i="1"/>
  <c r="R170" i="1" s="1"/>
  <c r="Q143" i="1"/>
  <c r="R143" i="1" s="1"/>
  <c r="Q144" i="1"/>
  <c r="R144" i="1" s="1"/>
  <c r="Q192" i="1"/>
  <c r="R192" i="1" s="1"/>
  <c r="Q193" i="1"/>
  <c r="Q145" i="1"/>
  <c r="Q171" i="1"/>
  <c r="R171" i="1" s="1"/>
  <c r="Q194" i="1"/>
  <c r="R194" i="1" s="1"/>
  <c r="Q195" i="1"/>
  <c r="R195" i="1" s="1"/>
  <c r="Q172" i="1"/>
  <c r="R172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02" i="1"/>
  <c r="R202" i="1" s="1"/>
  <c r="Q203" i="1"/>
  <c r="R203" i="1" s="1"/>
  <c r="Q241" i="1"/>
  <c r="R241" i="1" s="1"/>
  <c r="Q242" i="1"/>
  <c r="R242" i="1" s="1"/>
  <c r="Q243" i="1"/>
  <c r="Q244" i="1"/>
  <c r="Q245" i="1"/>
  <c r="R245" i="1" s="1"/>
  <c r="Q246" i="1"/>
  <c r="R246" i="1" s="1"/>
  <c r="Q247" i="1"/>
  <c r="R247" i="1" s="1"/>
  <c r="Q248" i="1"/>
  <c r="R248" i="1" s="1"/>
  <c r="Q222" i="1"/>
  <c r="R222" i="1" s="1"/>
  <c r="Q249" i="1"/>
  <c r="R249" i="1" s="1"/>
  <c r="Q223" i="1"/>
  <c r="R223" i="1" s="1"/>
  <c r="Q221" i="1"/>
  <c r="R221" i="1" s="1"/>
  <c r="Q224" i="1"/>
  <c r="R224" i="1" s="1"/>
  <c r="Q225" i="1"/>
  <c r="R225" i="1" s="1"/>
  <c r="Q226" i="1"/>
  <c r="R226" i="1" s="1"/>
  <c r="Q236" i="1"/>
  <c r="R236" i="1" s="1"/>
  <c r="Q237" i="1"/>
  <c r="R237" i="1" s="1"/>
  <c r="Q230" i="1"/>
  <c r="R230" i="1" s="1"/>
  <c r="Q227" i="1"/>
  <c r="Q250" i="1"/>
  <c r="Q251" i="1"/>
  <c r="R251" i="1" s="1"/>
  <c r="Q231" i="1"/>
  <c r="R231" i="1" s="1"/>
  <c r="Q252" i="1"/>
  <c r="R252" i="1" s="1"/>
  <c r="Q253" i="1"/>
  <c r="R253" i="1" s="1"/>
  <c r="Q254" i="1"/>
  <c r="R254" i="1" s="1"/>
  <c r="Q255" i="1"/>
  <c r="R255" i="1" s="1"/>
  <c r="Q256" i="1"/>
  <c r="R256" i="1" s="1"/>
  <c r="Q257" i="1"/>
  <c r="R257" i="1" s="1"/>
  <c r="Q258" i="1"/>
  <c r="R258" i="1" s="1"/>
  <c r="Q259" i="1"/>
  <c r="R259" i="1" s="1"/>
  <c r="Q260" i="1"/>
  <c r="R260" i="1" s="1"/>
  <c r="Q261" i="1"/>
  <c r="R261" i="1" s="1"/>
  <c r="Q228" i="1"/>
  <c r="R228" i="1" s="1"/>
  <c r="Q262" i="1"/>
  <c r="R262" i="1" s="1"/>
  <c r="Q263" i="1"/>
  <c r="Q264" i="1"/>
  <c r="Q265" i="1"/>
  <c r="R265" i="1" s="1"/>
  <c r="Q238" i="1"/>
  <c r="R238" i="1" s="1"/>
  <c r="Q266" i="1"/>
  <c r="R266" i="1" s="1"/>
  <c r="Q239" i="1"/>
  <c r="R239" i="1" s="1"/>
  <c r="Q232" i="1"/>
  <c r="R232" i="1" s="1"/>
  <c r="Q267" i="1"/>
  <c r="R267" i="1" s="1"/>
  <c r="Q229" i="1"/>
  <c r="R229" i="1" s="1"/>
  <c r="Q268" i="1"/>
  <c r="R268" i="1" s="1"/>
  <c r="Q233" i="1"/>
  <c r="R233" i="1" s="1"/>
  <c r="Q234" i="1"/>
  <c r="R234" i="1" s="1"/>
  <c r="Q240" i="1"/>
  <c r="R240" i="1" s="1"/>
  <c r="Q235" i="1"/>
  <c r="R235" i="1" s="1"/>
  <c r="Q269" i="1"/>
  <c r="R269" i="1" s="1"/>
  <c r="Q270" i="1"/>
  <c r="R270" i="1" s="1"/>
  <c r="Q271" i="1"/>
  <c r="Q272" i="1"/>
  <c r="Q277" i="1"/>
  <c r="R277" i="1" s="1"/>
  <c r="Q293" i="1"/>
  <c r="R293" i="1" s="1"/>
  <c r="Q294" i="1"/>
  <c r="R294" i="1" s="1"/>
  <c r="Q278" i="1"/>
  <c r="R278" i="1" s="1"/>
  <c r="Q295" i="1"/>
  <c r="R295" i="1" s="1"/>
  <c r="Q296" i="1"/>
  <c r="R296" i="1" s="1"/>
  <c r="Q297" i="1"/>
  <c r="R297" i="1" s="1"/>
  <c r="Q273" i="1"/>
  <c r="R273" i="1" s="1"/>
  <c r="Q279" i="1"/>
  <c r="R279" i="1" s="1"/>
  <c r="Q280" i="1"/>
  <c r="R280" i="1" s="1"/>
  <c r="Q281" i="1"/>
  <c r="R281" i="1" s="1"/>
  <c r="Q274" i="1"/>
  <c r="R274" i="1" s="1"/>
  <c r="Q282" i="1"/>
  <c r="R282" i="1" s="1"/>
  <c r="Q283" i="1"/>
  <c r="R283" i="1" s="1"/>
  <c r="Q298" i="1"/>
  <c r="Q299" i="1"/>
  <c r="Q300" i="1"/>
  <c r="R300" i="1" s="1"/>
  <c r="Q301" i="1"/>
  <c r="R301" i="1" s="1"/>
  <c r="Q275" i="1"/>
  <c r="R275" i="1" s="1"/>
  <c r="Q302" i="1"/>
  <c r="R302" i="1" s="1"/>
  <c r="Q303" i="1"/>
  <c r="R303" i="1" s="1"/>
  <c r="Q304" i="1"/>
  <c r="R304" i="1" s="1"/>
  <c r="Q276" i="1"/>
  <c r="R276" i="1" s="1"/>
  <c r="Q284" i="1"/>
  <c r="R284" i="1" s="1"/>
  <c r="Q289" i="1"/>
  <c r="R289" i="1" s="1"/>
  <c r="Q285" i="1"/>
  <c r="R285" i="1" s="1"/>
  <c r="Q290" i="1"/>
  <c r="R290" i="1" s="1"/>
  <c r="Q291" i="1"/>
  <c r="R291" i="1" s="1"/>
  <c r="Q292" i="1"/>
  <c r="R292" i="1" s="1"/>
  <c r="Q286" i="1"/>
  <c r="R286" i="1" s="1"/>
  <c r="Q305" i="1"/>
  <c r="Q287" i="1"/>
  <c r="Q288" i="1"/>
  <c r="R288" i="1" s="1"/>
  <c r="Q306" i="1"/>
  <c r="R306" i="1" s="1"/>
  <c r="Q307" i="1"/>
  <c r="R307" i="1" s="1"/>
  <c r="Q337" i="1"/>
  <c r="R337" i="1" s="1"/>
  <c r="Q335" i="1"/>
  <c r="R335" i="1" s="1"/>
  <c r="Q336" i="1"/>
  <c r="R336" i="1" s="1"/>
  <c r="Q308" i="1"/>
  <c r="R308" i="1" s="1"/>
  <c r="Q338" i="1"/>
  <c r="R338" i="1" s="1"/>
  <c r="Q339" i="1"/>
  <c r="R339" i="1" s="1"/>
  <c r="Q340" i="1"/>
  <c r="R340" i="1" s="1"/>
  <c r="Q341" i="1"/>
  <c r="R341" i="1" s="1"/>
  <c r="Q317" i="1"/>
  <c r="R317" i="1" s="1"/>
  <c r="Q318" i="1"/>
  <c r="R318" i="1" s="1"/>
  <c r="Q319" i="1"/>
  <c r="R319" i="1" s="1"/>
  <c r="Q342" i="1"/>
  <c r="Q343" i="1"/>
  <c r="Q309" i="1"/>
  <c r="R309" i="1" s="1"/>
  <c r="Q310" i="1"/>
  <c r="R310" i="1" s="1"/>
  <c r="Q344" i="1"/>
  <c r="R344" i="1" s="1"/>
  <c r="Q311" i="1"/>
  <c r="R311" i="1" s="1"/>
  <c r="Q345" i="1"/>
  <c r="R345" i="1" s="1"/>
  <c r="Q346" i="1"/>
  <c r="R346" i="1" s="1"/>
  <c r="Q347" i="1"/>
  <c r="R347" i="1" s="1"/>
  <c r="Q361" i="1"/>
  <c r="R361" i="1" s="1"/>
  <c r="Q362" i="1"/>
  <c r="R362" i="1" s="1"/>
  <c r="Q363" i="1"/>
  <c r="R363" i="1" s="1"/>
  <c r="Q364" i="1"/>
  <c r="R364" i="1" s="1"/>
  <c r="Q365" i="1"/>
  <c r="R365" i="1" s="1"/>
  <c r="Q320" i="1"/>
  <c r="R320" i="1" s="1"/>
  <c r="Q366" i="1"/>
  <c r="R366" i="1" s="1"/>
  <c r="Q367" i="1"/>
  <c r="Q368" i="1"/>
  <c r="Q369" i="1"/>
  <c r="R369" i="1" s="1"/>
  <c r="Q370" i="1"/>
  <c r="R370" i="1" s="1"/>
  <c r="Q371" i="1"/>
  <c r="R371" i="1" s="1"/>
  <c r="Q372" i="1"/>
  <c r="R372" i="1" s="1"/>
  <c r="Q373" i="1"/>
  <c r="R373" i="1" s="1"/>
  <c r="Q374" i="1"/>
  <c r="R374" i="1" s="1"/>
  <c r="Q375" i="1"/>
  <c r="R375" i="1" s="1"/>
  <c r="Q376" i="1"/>
  <c r="R376" i="1" s="1"/>
  <c r="Q377" i="1"/>
  <c r="R377" i="1" s="1"/>
  <c r="Q378" i="1"/>
  <c r="R378" i="1" s="1"/>
  <c r="Q379" i="1"/>
  <c r="R379" i="1" s="1"/>
  <c r="Q380" i="1"/>
  <c r="R380" i="1" s="1"/>
  <c r="Q381" i="1"/>
  <c r="R381" i="1" s="1"/>
  <c r="Q382" i="1"/>
  <c r="R382" i="1" s="1"/>
  <c r="Q383" i="1"/>
  <c r="Q384" i="1"/>
  <c r="Q385" i="1"/>
  <c r="R385" i="1" s="1"/>
  <c r="Q312" i="1"/>
  <c r="R312" i="1" s="1"/>
  <c r="Q386" i="1"/>
  <c r="R386" i="1" s="1"/>
  <c r="Q387" i="1"/>
  <c r="R387" i="1" s="1"/>
  <c r="Q348" i="1"/>
  <c r="R348" i="1" s="1"/>
  <c r="Q388" i="1"/>
  <c r="R388" i="1" s="1"/>
  <c r="Q389" i="1"/>
  <c r="R389" i="1" s="1"/>
  <c r="Q321" i="1"/>
  <c r="R321" i="1" s="1"/>
  <c r="Q322" i="1"/>
  <c r="R322" i="1" s="1"/>
  <c r="Q323" i="1"/>
  <c r="R323" i="1" s="1"/>
  <c r="Q324" i="1"/>
  <c r="R324" i="1" s="1"/>
  <c r="Q325" i="1"/>
  <c r="R325" i="1" s="1"/>
  <c r="Q390" i="1"/>
  <c r="R390" i="1" s="1"/>
  <c r="Q326" i="1"/>
  <c r="R326" i="1" s="1"/>
  <c r="Q391" i="1"/>
  <c r="Q349" i="1"/>
  <c r="Q392" i="1"/>
  <c r="R392" i="1" s="1"/>
  <c r="Q393" i="1"/>
  <c r="R393" i="1" s="1"/>
  <c r="Q350" i="1"/>
  <c r="R350" i="1" s="1"/>
  <c r="Q394" i="1"/>
  <c r="R394" i="1" s="1"/>
  <c r="Q395" i="1"/>
  <c r="R395" i="1" s="1"/>
  <c r="Q396" i="1"/>
  <c r="R396" i="1" s="1"/>
  <c r="Q397" i="1"/>
  <c r="R397" i="1" s="1"/>
  <c r="Q398" i="1"/>
  <c r="R398" i="1" s="1"/>
  <c r="Q351" i="1"/>
  <c r="R351" i="1" s="1"/>
  <c r="Q399" i="1"/>
  <c r="R399" i="1" s="1"/>
  <c r="Q400" i="1"/>
  <c r="R400" i="1" s="1"/>
  <c r="Q401" i="1"/>
  <c r="R401" i="1" s="1"/>
  <c r="Q402" i="1"/>
  <c r="R402" i="1" s="1"/>
  <c r="Q352" i="1"/>
  <c r="R352" i="1" s="1"/>
  <c r="Q327" i="1"/>
  <c r="Q313" i="1"/>
  <c r="Q403" i="1"/>
  <c r="R403" i="1" s="1"/>
  <c r="Q314" i="1"/>
  <c r="R314" i="1" s="1"/>
  <c r="Q404" i="1"/>
  <c r="R404" i="1" s="1"/>
  <c r="Q328" i="1"/>
  <c r="R328" i="1" s="1"/>
  <c r="Q353" i="1"/>
  <c r="R353" i="1" s="1"/>
  <c r="Q405" i="1"/>
  <c r="R405" i="1" s="1"/>
  <c r="Q406" i="1"/>
  <c r="R406" i="1" s="1"/>
  <c r="Q329" i="1"/>
  <c r="R329" i="1" s="1"/>
  <c r="Q354" i="1"/>
  <c r="R354" i="1" s="1"/>
  <c r="Q407" i="1"/>
  <c r="R407" i="1" s="1"/>
  <c r="Q330" i="1"/>
  <c r="R330" i="1" s="1"/>
  <c r="Q355" i="1"/>
  <c r="R355" i="1" s="1"/>
  <c r="Q331" i="1"/>
  <c r="R331" i="1" s="1"/>
  <c r="Q332" i="1"/>
  <c r="R332" i="1" s="1"/>
  <c r="Q333" i="1"/>
  <c r="Q408" i="1"/>
  <c r="Q315" i="1"/>
  <c r="R315" i="1" s="1"/>
  <c r="Q356" i="1"/>
  <c r="R356" i="1" s="1"/>
  <c r="Q357" i="1"/>
  <c r="R357" i="1" s="1"/>
  <c r="Q358" i="1"/>
  <c r="R358" i="1" s="1"/>
  <c r="Q409" i="1"/>
  <c r="R409" i="1" s="1"/>
  <c r="Q359" i="1"/>
  <c r="R359" i="1" s="1"/>
  <c r="Q360" i="1"/>
  <c r="R360" i="1" s="1"/>
  <c r="Q410" i="1"/>
  <c r="R410" i="1" s="1"/>
  <c r="Q334" i="1"/>
  <c r="R334" i="1" s="1"/>
  <c r="Q316" i="1"/>
  <c r="R316" i="1" s="1"/>
  <c r="Q411" i="1"/>
  <c r="R411" i="1" s="1"/>
  <c r="Q435" i="1"/>
  <c r="R435" i="1" s="1"/>
  <c r="Q436" i="1"/>
  <c r="R436" i="1" s="1"/>
  <c r="Q437" i="1"/>
  <c r="R437" i="1" s="1"/>
  <c r="Q412" i="1"/>
  <c r="Q413" i="1"/>
  <c r="Q438" i="1"/>
  <c r="R438" i="1" s="1"/>
  <c r="Q414" i="1"/>
  <c r="R414" i="1" s="1"/>
  <c r="Q439" i="1"/>
  <c r="R439" i="1" s="1"/>
  <c r="Q440" i="1"/>
  <c r="R440" i="1" s="1"/>
  <c r="Q441" i="1"/>
  <c r="R441" i="1" s="1"/>
  <c r="Q415" i="1"/>
  <c r="R415" i="1" s="1"/>
  <c r="Q416" i="1"/>
  <c r="R416" i="1" s="1"/>
  <c r="Q417" i="1"/>
  <c r="R417" i="1" s="1"/>
  <c r="Q418" i="1"/>
  <c r="R418" i="1" s="1"/>
  <c r="Q419" i="1"/>
  <c r="R419" i="1" s="1"/>
  <c r="Q420" i="1"/>
  <c r="R420" i="1" s="1"/>
  <c r="Q421" i="1"/>
  <c r="R421" i="1" s="1"/>
  <c r="Q422" i="1"/>
  <c r="R422" i="1" s="1"/>
  <c r="Q423" i="1"/>
  <c r="R423" i="1" s="1"/>
  <c r="Q424" i="1"/>
  <c r="Q425" i="1"/>
  <c r="Q426" i="1"/>
  <c r="R426" i="1" s="1"/>
  <c r="Q427" i="1"/>
  <c r="R427" i="1" s="1"/>
  <c r="Q428" i="1"/>
  <c r="R428" i="1" s="1"/>
  <c r="Q429" i="1"/>
  <c r="R429" i="1" s="1"/>
  <c r="Q430" i="1"/>
  <c r="R430" i="1" s="1"/>
  <c r="Q431" i="1"/>
  <c r="R431" i="1" s="1"/>
  <c r="Q432" i="1"/>
  <c r="R432" i="1" s="1"/>
  <c r="Q433" i="1"/>
  <c r="R433" i="1" s="1"/>
  <c r="Q434" i="1"/>
  <c r="R434" i="1" s="1"/>
  <c r="Q448" i="1"/>
  <c r="R448" i="1" s="1"/>
  <c r="Q449" i="1"/>
  <c r="R449" i="1" s="1"/>
  <c r="Q454" i="1"/>
  <c r="R454" i="1" s="1"/>
  <c r="Q455" i="1"/>
  <c r="R455" i="1" s="1"/>
  <c r="Q456" i="1"/>
  <c r="R456" i="1" s="1"/>
  <c r="Q450" i="1"/>
  <c r="R450" i="1" s="1"/>
  <c r="Q457" i="1"/>
  <c r="Q458" i="1"/>
  <c r="R458" i="1" s="1"/>
  <c r="Q459" i="1"/>
  <c r="R459" i="1" s="1"/>
  <c r="Q451" i="1"/>
  <c r="Q442" i="1"/>
  <c r="R442" i="1" s="1"/>
  <c r="Q452" i="1"/>
  <c r="R452" i="1" s="1"/>
  <c r="Q447" i="1"/>
  <c r="R447" i="1" s="1"/>
  <c r="Q443" i="1"/>
  <c r="R443" i="1" s="1"/>
  <c r="Q444" i="1"/>
  <c r="R444" i="1" s="1"/>
  <c r="Q445" i="1"/>
  <c r="R445" i="1" s="1"/>
  <c r="Q453" i="1"/>
  <c r="R453" i="1" s="1"/>
  <c r="Q446" i="1"/>
  <c r="R446" i="1" s="1"/>
  <c r="Q19" i="1"/>
  <c r="R19" i="1" s="1"/>
  <c r="D185" i="4"/>
  <c r="C185" i="4"/>
  <c r="D171" i="4"/>
  <c r="C171" i="4"/>
  <c r="D160" i="4"/>
  <c r="C160" i="4"/>
  <c r="D131" i="4"/>
  <c r="C131" i="4"/>
  <c r="D109" i="4"/>
  <c r="C109" i="4"/>
  <c r="D86" i="4"/>
  <c r="C86" i="4"/>
  <c r="D37" i="4"/>
  <c r="C37" i="4"/>
</calcChain>
</file>

<file path=xl/sharedStrings.xml><?xml version="1.0" encoding="utf-8"?>
<sst xmlns="http://schemas.openxmlformats.org/spreadsheetml/2006/main" count="7253" uniqueCount="60">
  <si>
    <t>Site</t>
  </si>
  <si>
    <t>Plot</t>
  </si>
  <si>
    <t>Tree #</t>
  </si>
  <si>
    <t>Species</t>
  </si>
  <si>
    <t>DBH (in)</t>
  </si>
  <si>
    <t>Distance Feet</t>
  </si>
  <si>
    <t>Distance Inches</t>
  </si>
  <si>
    <t>Total Distance (ft)</t>
  </si>
  <si>
    <t>Azimuth</t>
  </si>
  <si>
    <t>Height</t>
  </si>
  <si>
    <t>Live Crown Ratio (%)</t>
  </si>
  <si>
    <t>Class</t>
  </si>
  <si>
    <t>Status</t>
  </si>
  <si>
    <t>Age</t>
  </si>
  <si>
    <t>Bagley Bottoms</t>
  </si>
  <si>
    <t>ASH</t>
  </si>
  <si>
    <t>C</t>
  </si>
  <si>
    <t>L</t>
  </si>
  <si>
    <t>SM</t>
  </si>
  <si>
    <t>I</t>
  </si>
  <si>
    <t>AE</t>
  </si>
  <si>
    <t>S</t>
  </si>
  <si>
    <t>D</t>
  </si>
  <si>
    <t>NA</t>
  </si>
  <si>
    <t>CW</t>
  </si>
  <si>
    <t>SWO</t>
  </si>
  <si>
    <t>HB</t>
  </si>
  <si>
    <t>?</t>
  </si>
  <si>
    <t>Goose Island</t>
  </si>
  <si>
    <t>BL</t>
  </si>
  <si>
    <t>OAK</t>
  </si>
  <si>
    <t>RB</t>
  </si>
  <si>
    <t>BE</t>
  </si>
  <si>
    <t>Great River Harbor</t>
  </si>
  <si>
    <t>BW</t>
  </si>
  <si>
    <t>Indian Slough</t>
  </si>
  <si>
    <t>Lake Rebecca</t>
  </si>
  <si>
    <t>McNally's Landing</t>
  </si>
  <si>
    <t>Minnesota City Boat Club</t>
  </si>
  <si>
    <t>BA/acre</t>
  </si>
  <si>
    <t>TPA</t>
  </si>
  <si>
    <t>Species Ac</t>
  </si>
  <si>
    <t>BA/tree (sq. ft)</t>
  </si>
  <si>
    <t>DBH Class (1 inch bin)</t>
  </si>
  <si>
    <t>ULAM</t>
  </si>
  <si>
    <t>FRPE</t>
  </si>
  <si>
    <t>ACNE</t>
  </si>
  <si>
    <t>TIAM</t>
  </si>
  <si>
    <t>PODE</t>
  </si>
  <si>
    <t>CEOC</t>
  </si>
  <si>
    <t>QUEL</t>
  </si>
  <si>
    <t>BENI</t>
  </si>
  <si>
    <t>ACSA</t>
  </si>
  <si>
    <t>QUBI</t>
  </si>
  <si>
    <t>Row Labels</t>
  </si>
  <si>
    <t>Grand Total</t>
  </si>
  <si>
    <t>Sum of BA/acre</t>
  </si>
  <si>
    <t>Sum of TPA</t>
  </si>
  <si>
    <t>mean</t>
  </si>
  <si>
    <t>Average of BA/tree (sq.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</si>
</sst>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Nielsen" refreshedDate="43681.882734027778" createdVersion="6" refreshedVersion="6" minRefreshableVersion="3" recordCount="117">
  <cacheSource type="worksheet">
    <worksheetSource ref="A1:N118" sheet="Bagley Bottoms"/>
  </cacheSource>
  <cacheFields count="14">
    <cacheField name="Site" numFmtId="0">
      <sharedItems count="1">
        <s v="Bagley Bottoms"/>
      </sharedItems>
    </cacheField>
    <cacheField name="Plot" numFmtId="0">
      <sharedItems containsSemiMixedTypes="0" containsString="0" containsNumber="1" containsInteger="1" minValue="1" maxValue="10" count="9">
        <n v="1"/>
        <n v="2"/>
        <n v="3"/>
        <n v="4"/>
        <n v="5"/>
        <n v="7"/>
        <n v="8"/>
        <n v="9"/>
        <n v="10"/>
      </sharedItems>
    </cacheField>
    <cacheField name="Tree #" numFmtId="0">
      <sharedItems containsSemiMixedTypes="0" containsString="0" containsNumber="1" containsInteger="1" minValue="1" maxValue="19"/>
    </cacheField>
    <cacheField name="Species" numFmtId="0">
      <sharedItems count="7">
        <s v="SM"/>
        <s v="AE"/>
        <s v="ASH"/>
        <s v="CW"/>
        <s v="?"/>
        <s v="SWO"/>
        <s v="HB"/>
      </sharedItems>
    </cacheField>
    <cacheField name="Species Ac" numFmtId="0">
      <sharedItems/>
    </cacheField>
    <cacheField name="DBH Class (1 inch bin)" numFmtId="0">
      <sharedItems containsSemiMixedTypes="0" containsString="0" containsNumber="1" containsInteger="1" minValue="5" maxValue="34"/>
    </cacheField>
    <cacheField name="Height" numFmtId="0">
      <sharedItems containsSemiMixedTypes="0" containsString="0" containsNumber="1" minValue="27" maxValue="99.8"/>
    </cacheField>
    <cacheField name="Live Crown Ratio (%)" numFmtId="0">
      <sharedItems containsSemiMixedTypes="0" containsString="0" containsNumber="1" containsInteger="1" minValue="0" maxValue="85"/>
    </cacheField>
    <cacheField name="Class" numFmtId="0">
      <sharedItems count="4">
        <s v="C"/>
        <s v="D"/>
        <s v="I"/>
        <s v="S"/>
      </sharedItems>
    </cacheField>
    <cacheField name="Status" numFmtId="0">
      <sharedItems/>
    </cacheField>
    <cacheField name="Age" numFmtId="0">
      <sharedItems containsMixedTypes="1" containsNumber="1" containsInteger="1" minValue="37" maxValue="131"/>
    </cacheField>
    <cacheField name="BA/tree (sq. ft)" numFmtId="0">
      <sharedItems containsSemiMixedTypes="0" containsString="0" containsNumber="1" minValue="0.16498349999999998" maxValue="6.4165764599999981"/>
    </cacheField>
    <cacheField name="BA/acre" numFmtId="0">
      <sharedItems containsSemiMixedTypes="0" containsString="0" containsNumber="1" minValue="1.6498349999999997" maxValue="64.165764599999989"/>
    </cacheField>
    <cacheField name="TP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 Nielsen" refreshedDate="43682.373737499998" createdVersion="6" refreshedVersion="6" minRefreshableVersion="3" recordCount="102">
  <cacheSource type="worksheet">
    <worksheetSource ref="A1:N103" sheet="Goose Island"/>
  </cacheSource>
  <cacheFields count="14">
    <cacheField name="Site" numFmtId="0">
      <sharedItems count="1">
        <s v="Goose Island"/>
      </sharedItems>
    </cacheField>
    <cacheField name="Plot" numFmtId="0">
      <sharedItems containsSemiMixedTypes="0" containsString="0" containsNumber="1" containsInteger="1" minValue="2" maxValue="15" count="10">
        <n v="2"/>
        <n v="4"/>
        <n v="5"/>
        <n v="6"/>
        <n v="9"/>
        <n v="10"/>
        <n v="12"/>
        <n v="13"/>
        <n v="14"/>
        <n v="15"/>
      </sharedItems>
    </cacheField>
    <cacheField name="Tree #" numFmtId="0">
      <sharedItems containsSemiMixedTypes="0" containsString="0" containsNumber="1" containsInteger="1" minValue="1" maxValue="18"/>
    </cacheField>
    <cacheField name="Species" numFmtId="0">
      <sharedItems count="10">
        <s v="ASH"/>
        <s v="CW"/>
        <s v="SM"/>
        <s v="AE"/>
        <s v="RB"/>
        <s v="OAK"/>
        <s v="BL"/>
        <s v="SWO"/>
        <s v="HB"/>
        <s v="BE"/>
      </sharedItems>
    </cacheField>
    <cacheField name="Species Ac" numFmtId="0">
      <sharedItems/>
    </cacheField>
    <cacheField name="DBH Class (1 inch bin)" numFmtId="0">
      <sharedItems containsSemiMixedTypes="0" containsString="0" containsNumber="1" containsInteger="1" minValue="5" maxValue="32"/>
    </cacheField>
    <cacheField name="Height" numFmtId="0">
      <sharedItems containsSemiMixedTypes="0" containsString="0" containsNumber="1" minValue="21.7" maxValue="100.2"/>
    </cacheField>
    <cacheField name="Live Crown Ratio (%)" numFmtId="0">
      <sharedItems containsSemiMixedTypes="0" containsString="0" containsNumber="1" containsInteger="1" minValue="4" maxValue="90"/>
    </cacheField>
    <cacheField name="Class" numFmtId="0">
      <sharedItems/>
    </cacheField>
    <cacheField name="Status" numFmtId="0">
      <sharedItems/>
    </cacheField>
    <cacheField name="Age" numFmtId="0">
      <sharedItems containsMixedTypes="1" containsNumber="1" containsInteger="1" minValue="27" maxValue="117"/>
    </cacheField>
    <cacheField name="BA/tree (sq. ft)" numFmtId="0">
      <sharedItems containsSemiMixedTypes="0" containsString="0" containsNumber="1" minValue="0.16498349999999998" maxValue="6.4165764599999981"/>
    </cacheField>
    <cacheField name="BA/acre" numFmtId="0">
      <sharedItems containsSemiMixedTypes="0" containsString="0" containsNumber="1" minValue="1.6498349999999997" maxValue="64.165764599999989"/>
    </cacheField>
    <cacheField name="TP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niel Nielsen" refreshedDate="43682.377352083335" createdVersion="6" refreshedVersion="6" minRefreshableVersion="3" recordCount="48">
  <cacheSource type="worksheet">
    <worksheetSource ref="A1:N49" sheet="Great River Harbor"/>
  </cacheSource>
  <cacheFields count="14">
    <cacheField name="Site" numFmtId="0">
      <sharedItems/>
    </cacheField>
    <cacheField name="Plo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ree #" numFmtId="0">
      <sharedItems containsSemiMixedTypes="0" containsString="0" containsNumber="1" containsInteger="1" minValue="1" maxValue="14"/>
    </cacheField>
    <cacheField name="Species" numFmtId="0">
      <sharedItems count="7">
        <s v="SM"/>
        <s v="ASH"/>
        <s v="AE"/>
        <s v="CW"/>
        <s v="BE"/>
        <s v="BW"/>
        <s v="OAK"/>
      </sharedItems>
    </cacheField>
    <cacheField name="Species Ac" numFmtId="0">
      <sharedItems/>
    </cacheField>
    <cacheField name="DBH Class (1 inch bin)" numFmtId="0">
      <sharedItems containsSemiMixedTypes="0" containsString="0" containsNumber="1" containsInteger="1" minValue="5" maxValue="41"/>
    </cacheField>
    <cacheField name="Height" numFmtId="0">
      <sharedItems containsSemiMixedTypes="0" containsString="0" containsNumber="1" minValue="32.9" maxValue="118.6"/>
    </cacheField>
    <cacheField name="Live Crown Ratio (%)" numFmtId="0">
      <sharedItems containsSemiMixedTypes="0" containsString="0" containsNumber="1" containsInteger="1" minValue="5" maxValue="90"/>
    </cacheField>
    <cacheField name="Class" numFmtId="0">
      <sharedItems/>
    </cacheField>
    <cacheField name="Status" numFmtId="0">
      <sharedItems/>
    </cacheField>
    <cacheField name="Age" numFmtId="0">
      <sharedItems containsMixedTypes="1" containsNumber="1" containsInteger="1" minValue="16" maxValue="128"/>
    </cacheField>
    <cacheField name="BA/tree (sq. ft)" numFmtId="0">
      <sharedItems containsSemiMixedTypes="0" containsString="0" containsNumber="1" minValue="0.16498349999999998" maxValue="6.4165764599999981"/>
    </cacheField>
    <cacheField name="BA/acre" numFmtId="0">
      <sharedItems containsSemiMixedTypes="0" containsString="0" containsNumber="1" minValue="1.6498349999999997" maxValue="64.165764599999989"/>
    </cacheField>
    <cacheField name="TP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niel Nielsen" refreshedDate="43682.378807291665" createdVersion="6" refreshedVersion="6" minRefreshableVersion="3" recordCount="39">
  <cacheSource type="worksheet">
    <worksheetSource ref="A1:N40" sheet="Indian Slough"/>
  </cacheSource>
  <cacheFields count="14">
    <cacheField name="Site" numFmtId="0">
      <sharedItems/>
    </cacheField>
    <cacheField name="Plo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ree #" numFmtId="0">
      <sharedItems containsSemiMixedTypes="0" containsString="0" containsNumber="1" containsInteger="1" minValue="1" maxValue="11"/>
    </cacheField>
    <cacheField name="Species" numFmtId="0">
      <sharedItems count="6">
        <s v="RB"/>
        <s v="HB"/>
        <s v="SM"/>
        <s v="AE"/>
        <s v="ASH"/>
        <s v="CW"/>
      </sharedItems>
    </cacheField>
    <cacheField name="Species Ac" numFmtId="0">
      <sharedItems/>
    </cacheField>
    <cacheField name="DBH Class (1 inch bin)" numFmtId="0">
      <sharedItems containsSemiMixedTypes="0" containsString="0" containsNumber="1" containsInteger="1" minValue="5" maxValue="33"/>
    </cacheField>
    <cacheField name="Height" numFmtId="0">
      <sharedItems containsSemiMixedTypes="0" containsString="0" containsNumber="1" minValue="27.5" maxValue="90"/>
    </cacheField>
    <cacheField name="Live Crown Ratio (%)" numFmtId="0">
      <sharedItems containsSemiMixedTypes="0" containsString="0" containsNumber="1" containsInteger="1" minValue="10" maxValue="80"/>
    </cacheField>
    <cacheField name="Class" numFmtId="0">
      <sharedItems/>
    </cacheField>
    <cacheField name="Status" numFmtId="0">
      <sharedItems/>
    </cacheField>
    <cacheField name="Age" numFmtId="0">
      <sharedItems containsMixedTypes="1" containsNumber="1" containsInteger="1" minValue="18" maxValue="114"/>
    </cacheField>
    <cacheField name="BA/tree (sq. ft)" numFmtId="0">
      <sharedItems containsSemiMixedTypes="0" containsString="0" containsNumber="1" minValue="0.17720046" maxValue="6.4165764599999981"/>
    </cacheField>
    <cacheField name="BA/acre" numFmtId="0">
      <sharedItems containsSemiMixedTypes="0" containsString="0" containsNumber="1" minValue="1.7720046" maxValue="64.165764599999989"/>
    </cacheField>
    <cacheField name="TP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niel Nielsen" refreshedDate="43682.380275115742" createdVersion="6" refreshedVersion="6" minRefreshableVersion="3" recordCount="104">
  <cacheSource type="worksheet">
    <worksheetSource ref="A1:N105" sheet="Lake Rebecca"/>
  </cacheSource>
  <cacheFields count="14">
    <cacheField name="Site" numFmtId="0">
      <sharedItems/>
    </cacheField>
    <cacheField name="Plot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ree #" numFmtId="0">
      <sharedItems containsSemiMixedTypes="0" containsString="0" containsNumber="1" containsInteger="1" minValue="1" maxValue="30"/>
    </cacheField>
    <cacheField name="Species" numFmtId="0">
      <sharedItems count="5">
        <s v="CW"/>
        <s v="BE"/>
        <s v="AE"/>
        <s v="ASH"/>
        <s v="SM"/>
      </sharedItems>
    </cacheField>
    <cacheField name="Species Ac" numFmtId="0">
      <sharedItems/>
    </cacheField>
    <cacheField name="DBH Class (1 inch bin)" numFmtId="0">
      <sharedItems containsSemiMixedTypes="0" containsString="0" containsNumber="1" containsInteger="1" minValue="5" maxValue="61"/>
    </cacheField>
    <cacheField name="Height" numFmtId="0">
      <sharedItems containsSemiMixedTypes="0" containsString="0" containsNumber="1" minValue="14.6" maxValue="107"/>
    </cacheField>
    <cacheField name="Live Crown Ratio (%)" numFmtId="0">
      <sharedItems containsSemiMixedTypes="0" containsString="0" containsNumber="1" containsInteger="1" minValue="5" maxValue="80"/>
    </cacheField>
    <cacheField name="Class" numFmtId="0">
      <sharedItems/>
    </cacheField>
    <cacheField name="Status" numFmtId="0">
      <sharedItems/>
    </cacheField>
    <cacheField name="Age" numFmtId="0">
      <sharedItems containsMixedTypes="1" containsNumber="1" containsInteger="1" minValue="29" maxValue="104"/>
    </cacheField>
    <cacheField name="BA/tree (sq. ft)" numFmtId="0">
      <sharedItems containsSemiMixedTypes="0" containsString="0" containsNumber="1" minValue="0.16498349999999998" maxValue="6.4165764599999981"/>
    </cacheField>
    <cacheField name="BA/acre" numFmtId="0">
      <sharedItems containsSemiMixedTypes="0" containsString="0" containsNumber="1" minValue="1.6498349999999997" maxValue="64.165764599999989"/>
    </cacheField>
    <cacheField name="TP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aniel Nielsen" refreshedDate="43682.381593171296" createdVersion="6" refreshedVersion="6" minRefreshableVersion="3" recordCount="30">
  <cacheSource type="worksheet">
    <worksheetSource ref="A1:N31" sheet="McNally's Landing"/>
  </cacheSource>
  <cacheFields count="14">
    <cacheField name="Site" numFmtId="0">
      <sharedItems/>
    </cacheField>
    <cacheField name="Plot" numFmtId="0">
      <sharedItems containsSemiMixedTypes="0" containsString="0" containsNumber="1" containsInteger="1" minValue="1" maxValue="2" count="2">
        <n v="1"/>
        <n v="2"/>
      </sharedItems>
    </cacheField>
    <cacheField name="Tree #" numFmtId="0">
      <sharedItems containsSemiMixedTypes="0" containsString="0" containsNumber="1" containsInteger="1" minValue="1" maxValue="18"/>
    </cacheField>
    <cacheField name="Species" numFmtId="0">
      <sharedItems count="3">
        <s v="ASH"/>
        <s v="HB"/>
        <s v="AE"/>
      </sharedItems>
    </cacheField>
    <cacheField name="Species Ac" numFmtId="0">
      <sharedItems/>
    </cacheField>
    <cacheField name="DBH Class (1 inch bin)" numFmtId="0">
      <sharedItems containsSemiMixedTypes="0" containsString="0" containsNumber="1" containsInteger="1" minValue="6" maxValue="21"/>
    </cacheField>
    <cacheField name="Height" numFmtId="0">
      <sharedItems containsSemiMixedTypes="0" containsString="0" containsNumber="1" minValue="28.2" maxValue="77.900000000000006"/>
    </cacheField>
    <cacheField name="Live Crown Ratio (%)" numFmtId="0">
      <sharedItems containsSemiMixedTypes="0" containsString="0" containsNumber="1" containsInteger="1" minValue="0" maxValue="50"/>
    </cacheField>
    <cacheField name="Class" numFmtId="0">
      <sharedItems/>
    </cacheField>
    <cacheField name="Status" numFmtId="0">
      <sharedItems/>
    </cacheField>
    <cacheField name="Age" numFmtId="0">
      <sharedItems containsSemiMixedTypes="0" containsString="0" containsNumber="1" containsInteger="1" minValue="33" maxValue="78"/>
    </cacheField>
    <cacheField name="BA/tree (sq. ft)" numFmtId="0">
      <sharedItems containsSemiMixedTypes="0" containsString="0" containsNumber="1" minValue="0.17720046" maxValue="6.4165764599999981"/>
    </cacheField>
    <cacheField name="BA/acre" numFmtId="0">
      <sharedItems containsSemiMixedTypes="0" containsString="0" containsNumber="1" minValue="1.7720046" maxValue="64.165764599999989"/>
    </cacheField>
    <cacheField name="TP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Daniel Nielsen" refreshedDate="43682.38260798611" createdVersion="6" refreshedVersion="6" minRefreshableVersion="3" recordCount="18">
  <cacheSource type="worksheet">
    <worksheetSource ref="A1:N19" sheet="MCBC"/>
  </cacheSource>
  <cacheFields count="14">
    <cacheField name="Site" numFmtId="0">
      <sharedItems count="1">
        <s v="Minnesota City Boat Club"/>
      </sharedItems>
    </cacheField>
    <cacheField name="Plot" numFmtId="0">
      <sharedItems containsSemiMixedTypes="0" containsString="0" containsNumber="1" containsInteger="1" minValue="1" maxValue="2" count="2">
        <n v="1"/>
        <n v="2"/>
      </sharedItems>
    </cacheField>
    <cacheField name="Tree #" numFmtId="0">
      <sharedItems containsSemiMixedTypes="0" containsString="0" containsNumber="1" containsInteger="1" minValue="1" maxValue="12"/>
    </cacheField>
    <cacheField name="Species" numFmtId="0">
      <sharedItems count="5">
        <s v="BW"/>
        <s v="AE"/>
        <s v="ASH"/>
        <s v="CW"/>
        <s v="SM"/>
      </sharedItems>
    </cacheField>
    <cacheField name="Species Ac" numFmtId="0">
      <sharedItems/>
    </cacheField>
    <cacheField name="DBH Class (1 inch bin)" numFmtId="0">
      <sharedItems containsSemiMixedTypes="0" containsString="0" containsNumber="1" containsInteger="1" minValue="5" maxValue="34"/>
    </cacheField>
    <cacheField name="Height" numFmtId="0">
      <sharedItems containsSemiMixedTypes="0" containsString="0" containsNumber="1" minValue="32" maxValue="85"/>
    </cacheField>
    <cacheField name="Live Crown Ratio (%)" numFmtId="0">
      <sharedItems containsSemiMixedTypes="0" containsString="0" containsNumber="1" containsInteger="1" minValue="10" maxValue="90"/>
    </cacheField>
    <cacheField name="Class" numFmtId="0">
      <sharedItems/>
    </cacheField>
    <cacheField name="Status" numFmtId="0">
      <sharedItems/>
    </cacheField>
    <cacheField name="Age" numFmtId="0">
      <sharedItems containsSemiMixedTypes="0" containsString="0" containsNumber="1" containsInteger="1" minValue="21" maxValue="82"/>
    </cacheField>
    <cacheField name="BA/tree (sq. ft)" numFmtId="0">
      <sharedItems containsSemiMixedTypes="0" containsString="0" containsNumber="1" minValue="0.21646925999999997" maxValue="2.0526674399999996"/>
    </cacheField>
    <cacheField name="BA/acre" numFmtId="0">
      <sharedItems containsSemiMixedTypes="0" containsString="0" containsNumber="1" minValue="2.1646925999999995" maxValue="20.526674399999997"/>
    </cacheField>
    <cacheField name="TPA" numFmtId="0">
      <sharedItems containsSemiMixedTypes="0" containsString="0" containsNumber="1" containsInteger="1" minValue="1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7">
  <r>
    <x v="0"/>
    <x v="0"/>
    <n v="1"/>
    <x v="0"/>
    <s v="ACSA"/>
    <n v="14"/>
    <n v="48"/>
    <n v="45"/>
    <x v="0"/>
    <s v="L"/>
    <n v="43"/>
    <n v="1.19464416"/>
    <n v="11.9464416"/>
    <n v="10"/>
  </r>
  <r>
    <x v="0"/>
    <x v="0"/>
    <n v="2"/>
    <x v="0"/>
    <s v="ACSA"/>
    <n v="21"/>
    <n v="53"/>
    <n v="25"/>
    <x v="1"/>
    <s v="L"/>
    <n v="45"/>
    <n v="2.4281753400000001"/>
    <n v="24.281753399999999"/>
    <n v="10"/>
  </r>
  <r>
    <x v="0"/>
    <x v="0"/>
    <n v="3"/>
    <x v="0"/>
    <s v="ACSA"/>
    <n v="13"/>
    <n v="50"/>
    <n v="60"/>
    <x v="0"/>
    <s v="L"/>
    <n v="41"/>
    <n v="0.95030495999999987"/>
    <n v="9.5030495999999989"/>
    <n v="10"/>
  </r>
  <r>
    <x v="0"/>
    <x v="0"/>
    <n v="4"/>
    <x v="0"/>
    <s v="ACSA"/>
    <n v="17"/>
    <n v="50"/>
    <n v="60"/>
    <x v="0"/>
    <s v="L"/>
    <n v="40"/>
    <n v="1.5948041399999999"/>
    <n v="15.948041399999999"/>
    <n v="10"/>
  </r>
  <r>
    <x v="0"/>
    <x v="0"/>
    <n v="5"/>
    <x v="0"/>
    <s v="ACSA"/>
    <n v="12"/>
    <n v="47"/>
    <n v="50"/>
    <x v="0"/>
    <s v="L"/>
    <n v="47"/>
    <n v="0.78537599999999996"/>
    <n v="7.8537599999999994"/>
    <n v="10"/>
  </r>
  <r>
    <x v="0"/>
    <x v="0"/>
    <n v="6"/>
    <x v="0"/>
    <s v="ACSA"/>
    <n v="10"/>
    <n v="45"/>
    <n v="70"/>
    <x v="2"/>
    <s v="L"/>
    <n v="51"/>
    <n v="0.55636253999999996"/>
    <n v="5.5636253999999994"/>
    <n v="10"/>
  </r>
  <r>
    <x v="0"/>
    <x v="0"/>
    <n v="7"/>
    <x v="0"/>
    <s v="ACSA"/>
    <n v="12"/>
    <n v="51"/>
    <n v="75"/>
    <x v="0"/>
    <s v="L"/>
    <n v="47"/>
    <n v="0.85218749999999999"/>
    <n v="8.5218749999999996"/>
    <n v="10"/>
  </r>
  <r>
    <x v="0"/>
    <x v="0"/>
    <n v="8"/>
    <x v="0"/>
    <s v="ACSA"/>
    <n v="17"/>
    <n v="51"/>
    <n v="75"/>
    <x v="0"/>
    <s v="L"/>
    <n v="40"/>
    <n v="1.5948041399999999"/>
    <n v="15.948041399999999"/>
    <n v="10"/>
  </r>
  <r>
    <x v="0"/>
    <x v="0"/>
    <n v="9"/>
    <x v="0"/>
    <s v="ACSA"/>
    <n v="21"/>
    <n v="55"/>
    <n v="40"/>
    <x v="1"/>
    <s v="L"/>
    <n v="45"/>
    <n v="2.5446182400000001"/>
    <n v="25.446182400000001"/>
    <n v="10"/>
  </r>
  <r>
    <x v="0"/>
    <x v="0"/>
    <n v="10"/>
    <x v="0"/>
    <s v="ACSA"/>
    <n v="16"/>
    <n v="53"/>
    <n v="20"/>
    <x v="0"/>
    <s v="L"/>
    <n v="49"/>
    <n v="1.4848515"/>
    <n v="14.848514999999999"/>
    <n v="10"/>
  </r>
  <r>
    <x v="0"/>
    <x v="0"/>
    <n v="11"/>
    <x v="0"/>
    <s v="ACSA"/>
    <n v="21"/>
    <n v="53"/>
    <n v="20"/>
    <x v="0"/>
    <s v="L"/>
    <n v="52"/>
    <n v="2.4512457599999999"/>
    <n v="24.512457599999998"/>
    <n v="10"/>
  </r>
  <r>
    <x v="0"/>
    <x v="0"/>
    <n v="12"/>
    <x v="0"/>
    <s v="ACSA"/>
    <n v="13"/>
    <n v="51"/>
    <n v="50"/>
    <x v="0"/>
    <s v="L"/>
    <n v="41"/>
    <n v="0.99399149999999992"/>
    <n v="9.9399149999999992"/>
    <n v="10"/>
  </r>
  <r>
    <x v="0"/>
    <x v="0"/>
    <n v="13"/>
    <x v="0"/>
    <s v="ACSA"/>
    <n v="31"/>
    <n v="51"/>
    <n v="50"/>
    <x v="0"/>
    <s v="L"/>
    <n v="51"/>
    <n v="5.4117314999999993"/>
    <n v="54.117314999999991"/>
    <n v="10"/>
  </r>
  <r>
    <x v="0"/>
    <x v="1"/>
    <n v="1"/>
    <x v="1"/>
    <s v="ULAM"/>
    <n v="11"/>
    <n v="61.4"/>
    <n v="30"/>
    <x v="0"/>
    <s v="L"/>
    <n v="45"/>
    <n v="0.72129149999999997"/>
    <n v="7.2129149999999997"/>
    <n v="10"/>
  </r>
  <r>
    <x v="0"/>
    <x v="1"/>
    <n v="2"/>
    <x v="1"/>
    <s v="ULAM"/>
    <n v="6"/>
    <n v="51.5"/>
    <n v="60"/>
    <x v="3"/>
    <s v="L"/>
    <n v="45"/>
    <n v="0.21646925999999997"/>
    <n v="2.1646925999999995"/>
    <n v="10"/>
  </r>
  <r>
    <x v="0"/>
    <x v="1"/>
    <n v="3"/>
    <x v="0"/>
    <s v="ACSA"/>
    <n v="8"/>
    <n v="73.099999999999994"/>
    <n v="15"/>
    <x v="1"/>
    <s v="L"/>
    <n v="50"/>
    <n v="0.3940515"/>
    <n v="3.940515"/>
    <n v="10"/>
  </r>
  <r>
    <x v="0"/>
    <x v="1"/>
    <n v="4"/>
    <x v="1"/>
    <s v="ULAM"/>
    <n v="7"/>
    <n v="38.5"/>
    <n v="50"/>
    <x v="3"/>
    <s v="L"/>
    <n v="47"/>
    <n v="0.27493613999999994"/>
    <n v="2.7493613999999993"/>
    <n v="10"/>
  </r>
  <r>
    <x v="0"/>
    <x v="1"/>
    <n v="5"/>
    <x v="0"/>
    <s v="ACSA"/>
    <n v="14"/>
    <n v="79.599999999999994"/>
    <n v="35"/>
    <x v="1"/>
    <s v="L"/>
    <n v="46"/>
    <n v="1.19464416"/>
    <n v="11.9464416"/>
    <n v="10"/>
  </r>
  <r>
    <x v="0"/>
    <x v="1"/>
    <n v="6"/>
    <x v="0"/>
    <s v="ACSA"/>
    <n v="12"/>
    <n v="60"/>
    <n v="30"/>
    <x v="2"/>
    <s v="L"/>
    <n v="48"/>
    <n v="0.78537599999999996"/>
    <n v="7.8537599999999994"/>
    <n v="10"/>
  </r>
  <r>
    <x v="0"/>
    <x v="1"/>
    <n v="7"/>
    <x v="0"/>
    <s v="ACSA"/>
    <n v="13"/>
    <n v="74"/>
    <n v="20"/>
    <x v="0"/>
    <s v="L"/>
    <n v="46"/>
    <n v="0.92172599999999993"/>
    <n v="9.2172599999999996"/>
    <n v="10"/>
  </r>
  <r>
    <x v="0"/>
    <x v="1"/>
    <n v="8"/>
    <x v="0"/>
    <s v="ACSA"/>
    <n v="15"/>
    <n v="99.8"/>
    <n v="20"/>
    <x v="1"/>
    <s v="L"/>
    <n v="45"/>
    <n v="1.3103235"/>
    <n v="13.103235"/>
    <n v="10"/>
  </r>
  <r>
    <x v="0"/>
    <x v="1"/>
    <n v="9"/>
    <x v="0"/>
    <s v="ACSA"/>
    <n v="22"/>
    <n v="95.1"/>
    <n v="30"/>
    <x v="1"/>
    <s v="L"/>
    <n v="40"/>
    <n v="2.6397359999999996"/>
    <n v="26.397359999999995"/>
    <n v="10"/>
  </r>
  <r>
    <x v="0"/>
    <x v="1"/>
    <n v="10"/>
    <x v="0"/>
    <s v="ACSA"/>
    <n v="6"/>
    <n v="44.1"/>
    <n v="50"/>
    <x v="3"/>
    <s v="L"/>
    <n v="38"/>
    <n v="0.19634399999999999"/>
    <n v="1.9634399999999999"/>
    <n v="10"/>
  </r>
  <r>
    <x v="0"/>
    <x v="1"/>
    <n v="11"/>
    <x v="1"/>
    <s v="ULAM"/>
    <n v="7"/>
    <n v="36.9"/>
    <n v="70"/>
    <x v="3"/>
    <s v="L"/>
    <n v="48"/>
    <n v="0.27493613999999994"/>
    <n v="2.7493613999999993"/>
    <n v="10"/>
  </r>
  <r>
    <x v="0"/>
    <x v="1"/>
    <n v="12"/>
    <x v="0"/>
    <s v="ACSA"/>
    <n v="13"/>
    <n v="75.599999999999994"/>
    <n v="50"/>
    <x v="2"/>
    <s v="L"/>
    <n v="52"/>
    <n v="1.0537673400000001"/>
    <n v="10.537673400000001"/>
    <n v="10"/>
  </r>
  <r>
    <x v="0"/>
    <x v="1"/>
    <n v="13"/>
    <x v="0"/>
    <s v="ACSA"/>
    <n v="19"/>
    <n v="96.5"/>
    <n v="30"/>
    <x v="1"/>
    <s v="L"/>
    <n v="50"/>
    <n v="2.1381861600000001"/>
    <n v="21.381861600000001"/>
    <n v="10"/>
  </r>
  <r>
    <x v="0"/>
    <x v="2"/>
    <n v="1"/>
    <x v="2"/>
    <s v="FRPE"/>
    <n v="18"/>
    <n v="75.3"/>
    <n v="30"/>
    <x v="0"/>
    <s v="L"/>
    <n v="47"/>
    <n v="1.82649006"/>
    <n v="18.264900600000001"/>
    <n v="10"/>
  </r>
  <r>
    <x v="0"/>
    <x v="2"/>
    <n v="2"/>
    <x v="0"/>
    <s v="ACSA"/>
    <n v="13"/>
    <n v="65.7"/>
    <n v="25"/>
    <x v="2"/>
    <s v="L"/>
    <n v="46"/>
    <n v="0.96475805999999997"/>
    <n v="9.6475805999999995"/>
    <n v="10"/>
  </r>
  <r>
    <x v="0"/>
    <x v="2"/>
    <n v="3"/>
    <x v="0"/>
    <s v="ACSA"/>
    <n v="15"/>
    <n v="66"/>
    <n v="50"/>
    <x v="0"/>
    <s v="L"/>
    <n v="48"/>
    <n v="1.29347064"/>
    <n v="12.9347064"/>
    <n v="10"/>
  </r>
  <r>
    <x v="0"/>
    <x v="2"/>
    <n v="4"/>
    <x v="0"/>
    <s v="ACSA"/>
    <n v="12"/>
    <n v="59.8"/>
    <n v="40"/>
    <x v="2"/>
    <s v="L"/>
    <n v="46"/>
    <n v="0.79852013999999993"/>
    <n v="7.9852013999999993"/>
    <n v="10"/>
  </r>
  <r>
    <x v="0"/>
    <x v="2"/>
    <n v="5"/>
    <x v="0"/>
    <s v="ACSA"/>
    <n v="6"/>
    <n v="50"/>
    <n v="60"/>
    <x v="3"/>
    <s v="L"/>
    <n v="48"/>
    <n v="0.22339584000000004"/>
    <n v="2.2339584000000006"/>
    <n v="10"/>
  </r>
  <r>
    <x v="0"/>
    <x v="2"/>
    <n v="6"/>
    <x v="2"/>
    <s v="FRPE"/>
    <n v="7"/>
    <n v="45.1"/>
    <n v="35"/>
    <x v="3"/>
    <s v="L"/>
    <n v="48"/>
    <n v="0.34038414"/>
    <n v="3.4038414000000001"/>
    <n v="10"/>
  </r>
  <r>
    <x v="0"/>
    <x v="2"/>
    <n v="7"/>
    <x v="0"/>
    <s v="ACSA"/>
    <n v="22"/>
    <n v="79.3"/>
    <n v="45"/>
    <x v="0"/>
    <s v="L"/>
    <n v="41"/>
    <n v="2.6879493599999997"/>
    <n v="26.879493599999996"/>
    <n v="10"/>
  </r>
  <r>
    <x v="0"/>
    <x v="2"/>
    <n v="8"/>
    <x v="0"/>
    <s v="ACSA"/>
    <n v="20"/>
    <n v="75.7"/>
    <n v="60"/>
    <x v="0"/>
    <s v="L"/>
    <n v="45"/>
    <n v="2.3369844599999996"/>
    <n v="23.369844599999997"/>
    <n v="10"/>
  </r>
  <r>
    <x v="0"/>
    <x v="2"/>
    <n v="9"/>
    <x v="2"/>
    <s v="FRPE"/>
    <n v="23"/>
    <n v="77"/>
    <n v="15"/>
    <x v="1"/>
    <s v="L"/>
    <n v="59"/>
    <n v="2.8851659999999999"/>
    <n v="28.851659999999999"/>
    <n v="10"/>
  </r>
  <r>
    <x v="0"/>
    <x v="2"/>
    <n v="10"/>
    <x v="1"/>
    <s v="ULAM"/>
    <n v="9"/>
    <n v="64.900000000000006"/>
    <n v="75"/>
    <x v="0"/>
    <s v="L"/>
    <n v="49"/>
    <n v="0.47171646"/>
    <n v="4.7171646000000003"/>
    <n v="10"/>
  </r>
  <r>
    <x v="0"/>
    <x v="2"/>
    <n v="11"/>
    <x v="0"/>
    <s v="ACSA"/>
    <n v="15"/>
    <n v="82.1"/>
    <n v="20"/>
    <x v="1"/>
    <s v="L"/>
    <n v="45"/>
    <n v="1.36153656"/>
    <n v="13.615365600000001"/>
    <n v="10"/>
  </r>
  <r>
    <x v="0"/>
    <x v="2"/>
    <n v="12"/>
    <x v="0"/>
    <s v="ACSA"/>
    <n v="21"/>
    <n v="87.5"/>
    <n v="30"/>
    <x v="1"/>
    <s v="L"/>
    <n v="47"/>
    <n v="2.4281753400000001"/>
    <n v="24.281753399999999"/>
    <n v="10"/>
  </r>
  <r>
    <x v="0"/>
    <x v="2"/>
    <n v="13"/>
    <x v="1"/>
    <s v="ULAM"/>
    <n v="14"/>
    <n v="70.099999999999994"/>
    <n v="30"/>
    <x v="1"/>
    <s v="L"/>
    <n v="46"/>
    <n v="1.1467034999999999"/>
    <n v="11.467034999999999"/>
    <n v="10"/>
  </r>
  <r>
    <x v="0"/>
    <x v="2"/>
    <n v="14"/>
    <x v="0"/>
    <s v="ACSA"/>
    <n v="8"/>
    <n v="51.9"/>
    <n v="70"/>
    <x v="3"/>
    <s v="L"/>
    <n v="44"/>
    <n v="0.34905599999999998"/>
    <n v="3.4905599999999999"/>
    <n v="10"/>
  </r>
  <r>
    <x v="0"/>
    <x v="2"/>
    <n v="15"/>
    <x v="1"/>
    <s v="ULAM"/>
    <n v="6"/>
    <n v="45.4"/>
    <n v="85"/>
    <x v="3"/>
    <s v="L"/>
    <n v="49"/>
    <n v="0.23043149999999998"/>
    <n v="2.3043149999999999"/>
    <n v="10"/>
  </r>
  <r>
    <x v="0"/>
    <x v="2"/>
    <n v="16"/>
    <x v="1"/>
    <s v="ULAM"/>
    <n v="8"/>
    <n v="50.9"/>
    <n v="35"/>
    <x v="3"/>
    <s v="L"/>
    <n v="45"/>
    <n v="0.3940515"/>
    <n v="3.940515"/>
    <n v="10"/>
  </r>
  <r>
    <x v="0"/>
    <x v="3"/>
    <n v="1"/>
    <x v="2"/>
    <s v="FRPE"/>
    <n v="19"/>
    <n v="55"/>
    <n v="40"/>
    <x v="0"/>
    <s v="L"/>
    <n v="59"/>
    <n v="2.0526674399999996"/>
    <n v="20.526674399999997"/>
    <n v="10"/>
  </r>
  <r>
    <x v="0"/>
    <x v="3"/>
    <n v="2"/>
    <x v="0"/>
    <s v="ACSA"/>
    <n v="20"/>
    <n v="43"/>
    <n v="25"/>
    <x v="2"/>
    <s v="L"/>
    <n v="47"/>
    <n v="2.1816"/>
    <n v="21.815999999999999"/>
    <n v="10"/>
  </r>
  <r>
    <x v="0"/>
    <x v="3"/>
    <n v="3"/>
    <x v="0"/>
    <s v="ACSA"/>
    <n v="20"/>
    <n v="43"/>
    <n v="25"/>
    <x v="2"/>
    <s v="L"/>
    <n v="59"/>
    <n v="2.2034705400000001"/>
    <n v="22.0347054"/>
    <n v="10"/>
  </r>
  <r>
    <x v="0"/>
    <x v="3"/>
    <n v="4"/>
    <x v="0"/>
    <s v="ACSA"/>
    <n v="15"/>
    <n v="43"/>
    <n v="25"/>
    <x v="2"/>
    <s v="L"/>
    <n v="37"/>
    <n v="1.2600921599999999"/>
    <n v="12.6009216"/>
    <n v="10"/>
  </r>
  <r>
    <x v="0"/>
    <x v="3"/>
    <n v="5"/>
    <x v="0"/>
    <s v="ACSA"/>
    <n v="20"/>
    <n v="53"/>
    <n v="25"/>
    <x v="0"/>
    <s v="L"/>
    <n v="73"/>
    <n v="2.1816"/>
    <n v="21.815999999999999"/>
    <n v="10"/>
  </r>
  <r>
    <x v="0"/>
    <x v="3"/>
    <n v="6"/>
    <x v="1"/>
    <s v="ULAM"/>
    <n v="9"/>
    <n v="47"/>
    <n v="30"/>
    <x v="3"/>
    <s v="L"/>
    <n v="58"/>
    <n v="0.46162655999999991"/>
    <n v="4.6162655999999993"/>
    <n v="10"/>
  </r>
  <r>
    <x v="0"/>
    <x v="3"/>
    <n v="7"/>
    <x v="0"/>
    <s v="ACSA"/>
    <n v="11"/>
    <n v="43"/>
    <n v="20"/>
    <x v="2"/>
    <s v="L"/>
    <n v="64"/>
    <n v="0.67198733999999993"/>
    <n v="6.7198733999999991"/>
    <n v="10"/>
  </r>
  <r>
    <x v="0"/>
    <x v="3"/>
    <n v="8"/>
    <x v="0"/>
    <s v="ACSA"/>
    <n v="13"/>
    <n v="58"/>
    <n v="15"/>
    <x v="0"/>
    <s v="L"/>
    <n v="60"/>
    <n v="1.03865976"/>
    <n v="10.3865976"/>
    <n v="10"/>
  </r>
  <r>
    <x v="0"/>
    <x v="3"/>
    <n v="9"/>
    <x v="0"/>
    <s v="ACSA"/>
    <n v="15"/>
    <n v="50"/>
    <n v="20"/>
    <x v="0"/>
    <s v="L"/>
    <n v="61"/>
    <n v="1.22715"/>
    <n v="12.2715"/>
    <n v="10"/>
  </r>
  <r>
    <x v="0"/>
    <x v="3"/>
    <n v="10"/>
    <x v="0"/>
    <s v="ACSA"/>
    <n v="11"/>
    <n v="47"/>
    <n v="35"/>
    <x v="2"/>
    <s v="L"/>
    <n v="56"/>
    <n v="0.75941495999999997"/>
    <n v="7.5941495999999997"/>
    <n v="10"/>
  </r>
  <r>
    <x v="0"/>
    <x v="3"/>
    <n v="11"/>
    <x v="0"/>
    <s v="ACSA"/>
    <n v="11"/>
    <n v="45"/>
    <n v="5"/>
    <x v="3"/>
    <s v="D"/>
    <s v="NA"/>
    <n v="0.72129149999999997"/>
    <n v="7.2129149999999997"/>
    <n v="10"/>
  </r>
  <r>
    <x v="0"/>
    <x v="3"/>
    <n v="12"/>
    <x v="0"/>
    <s v="ACSA"/>
    <n v="18"/>
    <n v="52"/>
    <n v="30"/>
    <x v="1"/>
    <s v="L"/>
    <n v="65"/>
    <n v="1.9072092599999999"/>
    <n v="19.072092599999998"/>
    <n v="10"/>
  </r>
  <r>
    <x v="0"/>
    <x v="3"/>
    <n v="13"/>
    <x v="0"/>
    <s v="ACSA"/>
    <n v="21"/>
    <n v="46"/>
    <n v="40"/>
    <x v="2"/>
    <s v="L"/>
    <n v="59"/>
    <n v="2.405214"/>
    <n v="24.052140000000001"/>
    <n v="10"/>
  </r>
  <r>
    <x v="0"/>
    <x v="3"/>
    <n v="14"/>
    <x v="0"/>
    <s v="ACSA"/>
    <n v="15"/>
    <n v="46"/>
    <n v="40"/>
    <x v="2"/>
    <s v="L"/>
    <s v="NA"/>
    <n v="1.2435665399999998"/>
    <n v="12.435665399999998"/>
    <n v="10"/>
  </r>
  <r>
    <x v="0"/>
    <x v="3"/>
    <n v="15"/>
    <x v="0"/>
    <s v="ACSA"/>
    <n v="31"/>
    <n v="59"/>
    <n v="25"/>
    <x v="1"/>
    <s v="L"/>
    <n v="68"/>
    <n v="5.5153029599999996"/>
    <n v="55.153029599999996"/>
    <n v="10"/>
  </r>
  <r>
    <x v="0"/>
    <x v="4"/>
    <n v="1"/>
    <x v="3"/>
    <s v="PODE"/>
    <n v="24"/>
    <n v="63"/>
    <n v="15"/>
    <x v="1"/>
    <s v="L"/>
    <n v="70"/>
    <n v="3.2470934399999991"/>
    <n v="32.47093439999999"/>
    <n v="10"/>
  </r>
  <r>
    <x v="0"/>
    <x v="4"/>
    <n v="2"/>
    <x v="0"/>
    <s v="ACSA"/>
    <n v="5"/>
    <n v="45"/>
    <n v="60"/>
    <x v="3"/>
    <s v="L"/>
    <n v="64"/>
    <n v="0.16498349999999998"/>
    <n v="1.6498349999999997"/>
    <n v="10"/>
  </r>
  <r>
    <x v="0"/>
    <x v="4"/>
    <n v="3"/>
    <x v="0"/>
    <s v="ACSA"/>
    <n v="19"/>
    <n v="60"/>
    <n v="35"/>
    <x v="0"/>
    <s v="L"/>
    <n v="68"/>
    <n v="1.9896737400000002"/>
    <n v="19.896737400000003"/>
    <n v="10"/>
  </r>
  <r>
    <x v="0"/>
    <x v="4"/>
    <n v="4"/>
    <x v="0"/>
    <s v="ACSA"/>
    <n v="22"/>
    <n v="32"/>
    <n v="70"/>
    <x v="3"/>
    <s v="L"/>
    <n v="66"/>
    <n v="2.6397359999999996"/>
    <n v="26.397359999999995"/>
    <n v="10"/>
  </r>
  <r>
    <x v="0"/>
    <x v="4"/>
    <n v="5"/>
    <x v="0"/>
    <s v="ACSA"/>
    <n v="21"/>
    <n v="57"/>
    <n v="40"/>
    <x v="0"/>
    <s v="L"/>
    <n v="68"/>
    <n v="2.4744252600000003"/>
    <n v="24.744252600000003"/>
    <n v="10"/>
  </r>
  <r>
    <x v="0"/>
    <x v="4"/>
    <n v="6"/>
    <x v="0"/>
    <s v="ACSA"/>
    <n v="14"/>
    <n v="54"/>
    <n v="35"/>
    <x v="2"/>
    <s v="L"/>
    <n v="66"/>
    <n v="1.1152884599999999"/>
    <n v="11.1528846"/>
    <n v="10"/>
  </r>
  <r>
    <x v="0"/>
    <x v="4"/>
    <n v="7"/>
    <x v="0"/>
    <s v="ACSA"/>
    <n v="15"/>
    <n v="51"/>
    <n v="20"/>
    <x v="0"/>
    <s v="L"/>
    <n v="71"/>
    <n v="1.2435665399999998"/>
    <n v="12.435665399999998"/>
    <n v="10"/>
  </r>
  <r>
    <x v="0"/>
    <x v="4"/>
    <n v="8"/>
    <x v="0"/>
    <s v="ACSA"/>
    <n v="6"/>
    <n v="44"/>
    <n v="85"/>
    <x v="3"/>
    <s v="L"/>
    <n v="57"/>
    <n v="0.23043149999999998"/>
    <n v="2.3043149999999999"/>
    <n v="10"/>
  </r>
  <r>
    <x v="0"/>
    <x v="4"/>
    <n v="9"/>
    <x v="3"/>
    <s v="PODE"/>
    <n v="34"/>
    <n v="65"/>
    <n v="20"/>
    <x v="1"/>
    <s v="L"/>
    <n v="70"/>
    <n v="6.4165764599999981"/>
    <n v="64.165764599999989"/>
    <n v="10"/>
  </r>
  <r>
    <x v="0"/>
    <x v="4"/>
    <n v="10"/>
    <x v="0"/>
    <s v="ACSA"/>
    <n v="13"/>
    <n v="56"/>
    <n v="25"/>
    <x v="0"/>
    <s v="L"/>
    <n v="59"/>
    <n v="0.96475805999999997"/>
    <n v="9.6475805999999995"/>
    <n v="10"/>
  </r>
  <r>
    <x v="0"/>
    <x v="4"/>
    <n v="11"/>
    <x v="0"/>
    <s v="ACSA"/>
    <n v="9"/>
    <n v="52"/>
    <n v="40"/>
    <x v="2"/>
    <s v="L"/>
    <n v="62"/>
    <n v="0.52380216000000013"/>
    <n v="5.2380216000000015"/>
    <n v="10"/>
  </r>
  <r>
    <x v="0"/>
    <x v="5"/>
    <n v="1"/>
    <x v="4"/>
    <s v="?"/>
    <n v="17"/>
    <n v="52"/>
    <n v="10"/>
    <x v="1"/>
    <s v="L"/>
    <n v="62"/>
    <n v="1.7280453600000001"/>
    <n v="17.280453600000001"/>
    <n v="10"/>
  </r>
  <r>
    <x v="0"/>
    <x v="5"/>
    <n v="2"/>
    <x v="2"/>
    <s v="FRPE"/>
    <n v="6"/>
    <n v="39"/>
    <n v="40"/>
    <x v="3"/>
    <s v="L"/>
    <n v="69"/>
    <n v="0.24483005999999999"/>
    <n v="2.4483006"/>
    <n v="10"/>
  </r>
  <r>
    <x v="0"/>
    <x v="5"/>
    <n v="3"/>
    <x v="0"/>
    <s v="ACSA"/>
    <n v="18"/>
    <n v="60"/>
    <n v="35"/>
    <x v="0"/>
    <s v="L"/>
    <n v="65"/>
    <n v="1.9072092599999999"/>
    <n v="19.072092599999998"/>
    <n v="10"/>
  </r>
  <r>
    <x v="0"/>
    <x v="5"/>
    <n v="4"/>
    <x v="4"/>
    <s v="?"/>
    <n v="17"/>
    <n v="51"/>
    <n v="20"/>
    <x v="0"/>
    <s v="L"/>
    <n v="63"/>
    <n v="1.6702874999999999"/>
    <n v="16.702874999999999"/>
    <n v="10"/>
  </r>
  <r>
    <x v="0"/>
    <x v="5"/>
    <n v="5"/>
    <x v="0"/>
    <s v="ACSA"/>
    <n v="13"/>
    <n v="46"/>
    <n v="15"/>
    <x v="2"/>
    <s v="L"/>
    <s v="NA"/>
    <n v="1.0236612599999997"/>
    <n v="10.236612599999997"/>
    <n v="10"/>
  </r>
  <r>
    <x v="0"/>
    <x v="5"/>
    <n v="6"/>
    <x v="2"/>
    <s v="FRPE"/>
    <n v="16"/>
    <n v="48"/>
    <n v="25"/>
    <x v="0"/>
    <s v="L"/>
    <n v="66"/>
    <n v="1.5210660599999999"/>
    <n v="15.210660599999999"/>
    <n v="10"/>
  </r>
  <r>
    <x v="0"/>
    <x v="5"/>
    <n v="7"/>
    <x v="0"/>
    <s v="ACSA"/>
    <n v="21"/>
    <n v="57"/>
    <n v="30"/>
    <x v="1"/>
    <s v="L"/>
    <n v="68"/>
    <n v="2.4281753400000001"/>
    <n v="24.281753399999999"/>
    <n v="10"/>
  </r>
  <r>
    <x v="0"/>
    <x v="5"/>
    <n v="8"/>
    <x v="0"/>
    <s v="ACSA"/>
    <n v="13"/>
    <n v="46"/>
    <n v="15"/>
    <x v="2"/>
    <s v="L"/>
    <n v="65"/>
    <n v="1.0087718399999999"/>
    <n v="10.087718399999998"/>
    <n v="10"/>
  </r>
  <r>
    <x v="0"/>
    <x v="5"/>
    <n v="9"/>
    <x v="1"/>
    <s v="ULAM"/>
    <n v="6"/>
    <n v="34"/>
    <n v="65"/>
    <x v="3"/>
    <s v="L"/>
    <n v="66"/>
    <n v="0.23757623999999997"/>
    <n v="2.3757623999999997"/>
    <n v="10"/>
  </r>
  <r>
    <x v="0"/>
    <x v="5"/>
    <n v="10"/>
    <x v="1"/>
    <s v="ULAM"/>
    <n v="7"/>
    <n v="40"/>
    <n v="20"/>
    <x v="2"/>
    <s v="L"/>
    <n v="61"/>
    <n v="0.32336766"/>
    <n v="3.2336765999999999"/>
    <n v="10"/>
  </r>
  <r>
    <x v="0"/>
    <x v="5"/>
    <n v="11"/>
    <x v="1"/>
    <s v="ULAM"/>
    <n v="11"/>
    <n v="48"/>
    <n v="40"/>
    <x v="2"/>
    <s v="L"/>
    <n v="64"/>
    <n v="0.68414975999999983"/>
    <n v="6.8414975999999985"/>
    <n v="10"/>
  </r>
  <r>
    <x v="0"/>
    <x v="5"/>
    <n v="12"/>
    <x v="0"/>
    <s v="ACSA"/>
    <n v="20"/>
    <n v="55"/>
    <n v="35"/>
    <x v="0"/>
    <s v="L"/>
    <n v="65"/>
    <n v="2.1816"/>
    <n v="21.815999999999999"/>
    <n v="10"/>
  </r>
  <r>
    <x v="0"/>
    <x v="5"/>
    <n v="13"/>
    <x v="0"/>
    <s v="ACSA"/>
    <n v="33"/>
    <n v="56"/>
    <n v="25"/>
    <x v="1"/>
    <s v="L"/>
    <s v="NA"/>
    <n v="6.0116169600000013"/>
    <n v="60.116169600000013"/>
    <n v="10"/>
  </r>
  <r>
    <x v="0"/>
    <x v="6"/>
    <n v="1"/>
    <x v="0"/>
    <s v="ACSA"/>
    <n v="8"/>
    <n v="47"/>
    <n v="30"/>
    <x v="3"/>
    <s v="L"/>
    <n v="79"/>
    <n v="0.35783693999999999"/>
    <n v="3.5783693999999997"/>
    <n v="10"/>
  </r>
  <r>
    <x v="0"/>
    <x v="6"/>
    <n v="2"/>
    <x v="0"/>
    <s v="ACSA"/>
    <n v="20"/>
    <n v="59"/>
    <n v="35"/>
    <x v="1"/>
    <s v="L"/>
    <n v="82"/>
    <n v="2.3823617399999995"/>
    <n v="23.823617399999996"/>
    <n v="10"/>
  </r>
  <r>
    <x v="0"/>
    <x v="6"/>
    <n v="3"/>
    <x v="0"/>
    <s v="ACSA"/>
    <n v="14"/>
    <n v="56"/>
    <n v="50"/>
    <x v="2"/>
    <s v="L"/>
    <n v="89"/>
    <n v="1.1152884599999999"/>
    <n v="11.1528846"/>
    <n v="10"/>
  </r>
  <r>
    <x v="0"/>
    <x v="6"/>
    <n v="4"/>
    <x v="0"/>
    <s v="ACSA"/>
    <n v="16"/>
    <n v="60"/>
    <n v="20"/>
    <x v="2"/>
    <s v="L"/>
    <n v="87"/>
    <n v="1.3962239999999999"/>
    <n v="13.96224"/>
    <n v="10"/>
  </r>
  <r>
    <x v="0"/>
    <x v="6"/>
    <n v="5"/>
    <x v="0"/>
    <s v="ACSA"/>
    <n v="7"/>
    <n v="36"/>
    <n v="50"/>
    <x v="3"/>
    <s v="L"/>
    <n v="80"/>
    <n v="0.28273535999999999"/>
    <n v="2.8273535999999999"/>
    <n v="10"/>
  </r>
  <r>
    <x v="0"/>
    <x v="6"/>
    <n v="6"/>
    <x v="0"/>
    <s v="ACSA"/>
    <n v="14"/>
    <n v="53"/>
    <n v="55"/>
    <x v="3"/>
    <s v="L"/>
    <n v="97"/>
    <n v="1.1467034999999999"/>
    <n v="11.467034999999999"/>
    <n v="10"/>
  </r>
  <r>
    <x v="0"/>
    <x v="6"/>
    <n v="7"/>
    <x v="1"/>
    <s v="ULAM"/>
    <n v="11"/>
    <n v="31"/>
    <n v="75"/>
    <x v="0"/>
    <s v="L"/>
    <n v="39"/>
    <n v="0.73389023999999992"/>
    <n v="7.3389023999999994"/>
    <n v="10"/>
  </r>
  <r>
    <x v="0"/>
    <x v="6"/>
    <n v="8"/>
    <x v="0"/>
    <s v="ACSA"/>
    <n v="8"/>
    <n v="32"/>
    <n v="0"/>
    <x v="0"/>
    <s v="D"/>
    <s v="NA"/>
    <n v="0.38483423999999999"/>
    <n v="3.8483423999999999"/>
    <n v="10"/>
  </r>
  <r>
    <x v="0"/>
    <x v="6"/>
    <n v="9"/>
    <x v="1"/>
    <s v="ULAM"/>
    <n v="7"/>
    <n v="27"/>
    <n v="80"/>
    <x v="0"/>
    <s v="L"/>
    <n v="65"/>
    <n v="0.28273535999999999"/>
    <n v="2.8273535999999999"/>
    <n v="10"/>
  </r>
  <r>
    <x v="0"/>
    <x v="7"/>
    <n v="1"/>
    <x v="0"/>
    <s v="ACSA"/>
    <n v="14"/>
    <n v="49"/>
    <n v="30"/>
    <x v="2"/>
    <s v="L"/>
    <n v="69"/>
    <n v="1.1152884599999999"/>
    <n v="11.1528846"/>
    <n v="10"/>
  </r>
  <r>
    <x v="0"/>
    <x v="7"/>
    <n v="2"/>
    <x v="0"/>
    <s v="ACSA"/>
    <n v="16"/>
    <n v="51"/>
    <n v="25"/>
    <x v="0"/>
    <s v="L"/>
    <n v="75"/>
    <n v="1.53933696"/>
    <n v="15.3933696"/>
    <n v="10"/>
  </r>
  <r>
    <x v="0"/>
    <x v="7"/>
    <n v="3"/>
    <x v="0"/>
    <s v="ACSA"/>
    <n v="8"/>
    <n v="43"/>
    <n v="40"/>
    <x v="3"/>
    <s v="L"/>
    <n v="67"/>
    <n v="0.43201134000000002"/>
    <n v="4.3201134000000003"/>
    <n v="10"/>
  </r>
  <r>
    <x v="0"/>
    <x v="7"/>
    <n v="4"/>
    <x v="3"/>
    <s v="PODE"/>
    <n v="26"/>
    <n v="63"/>
    <n v="15"/>
    <x v="1"/>
    <s v="L"/>
    <n v="62"/>
    <n v="3.7724772600000001"/>
    <n v="37.724772600000001"/>
    <n v="10"/>
  </r>
  <r>
    <x v="0"/>
    <x v="7"/>
    <n v="5"/>
    <x v="0"/>
    <s v="ACSA"/>
    <n v="9"/>
    <n v="39"/>
    <n v="20"/>
    <x v="3"/>
    <s v="L"/>
    <n v="63"/>
    <n v="0.46162655999999991"/>
    <n v="4.6162655999999993"/>
    <n v="10"/>
  </r>
  <r>
    <x v="0"/>
    <x v="7"/>
    <n v="6"/>
    <x v="0"/>
    <s v="ACSA"/>
    <n v="17"/>
    <n v="53"/>
    <n v="25"/>
    <x v="0"/>
    <s v="L"/>
    <n v="67"/>
    <n v="1.6702874999999999"/>
    <n v="16.702874999999999"/>
    <n v="10"/>
  </r>
  <r>
    <x v="0"/>
    <x v="7"/>
    <n v="7"/>
    <x v="1"/>
    <s v="ULAM"/>
    <n v="9"/>
    <n v="37"/>
    <n v="70"/>
    <x v="3"/>
    <s v="L"/>
    <n v="84"/>
    <n v="0.45164573999999991"/>
    <n v="4.5164573999999993"/>
    <n v="10"/>
  </r>
  <r>
    <x v="0"/>
    <x v="7"/>
    <n v="8"/>
    <x v="0"/>
    <s v="ACSA"/>
    <n v="14"/>
    <n v="51"/>
    <n v="30"/>
    <x v="0"/>
    <s v="L"/>
    <n v="77"/>
    <n v="1.1467034999999999"/>
    <n v="11.467034999999999"/>
    <n v="10"/>
  </r>
  <r>
    <x v="0"/>
    <x v="7"/>
    <n v="9"/>
    <x v="0"/>
    <s v="ACSA"/>
    <n v="13"/>
    <n v="46"/>
    <n v="40"/>
    <x v="3"/>
    <s v="L"/>
    <n v="71"/>
    <n v="1.03865976"/>
    <n v="10.3865976"/>
    <n v="10"/>
  </r>
  <r>
    <x v="0"/>
    <x v="7"/>
    <n v="10"/>
    <x v="0"/>
    <s v="ACSA"/>
    <n v="10"/>
    <n v="45"/>
    <n v="50"/>
    <x v="2"/>
    <s v="L"/>
    <n v="72"/>
    <n v="0.61281143999999999"/>
    <n v="6.1281143999999994"/>
    <n v="10"/>
  </r>
  <r>
    <x v="0"/>
    <x v="7"/>
    <n v="11"/>
    <x v="0"/>
    <s v="ACSA"/>
    <n v="16"/>
    <n v="50"/>
    <n v="25"/>
    <x v="0"/>
    <s v="L"/>
    <n v="72"/>
    <n v="1.3962239999999999"/>
    <n v="13.96224"/>
    <n v="10"/>
  </r>
  <r>
    <x v="0"/>
    <x v="7"/>
    <n v="12"/>
    <x v="0"/>
    <s v="ACSA"/>
    <n v="10"/>
    <n v="43"/>
    <n v="45"/>
    <x v="2"/>
    <s v="L"/>
    <n v="79"/>
    <n v="0.58990463999999998"/>
    <n v="5.8990463999999996"/>
    <n v="10"/>
  </r>
  <r>
    <x v="0"/>
    <x v="7"/>
    <n v="13"/>
    <x v="0"/>
    <s v="ACSA"/>
    <n v="11"/>
    <n v="49"/>
    <n v="35"/>
    <x v="2"/>
    <s v="L"/>
    <n v="81"/>
    <n v="0.77234093999999998"/>
    <n v="7.7234093999999995"/>
    <n v="10"/>
  </r>
  <r>
    <x v="0"/>
    <x v="7"/>
    <n v="14"/>
    <x v="0"/>
    <s v="ACSA"/>
    <n v="22"/>
    <n v="57"/>
    <n v="30"/>
    <x v="1"/>
    <s v="L"/>
    <n v="65"/>
    <n v="2.6637881400000003"/>
    <n v="26.637881400000005"/>
    <n v="10"/>
  </r>
  <r>
    <x v="0"/>
    <x v="7"/>
    <n v="15"/>
    <x v="0"/>
    <s v="ACSA"/>
    <n v="11"/>
    <n v="46"/>
    <n v="50"/>
    <x v="2"/>
    <s v="L"/>
    <n v="79"/>
    <n v="0.65993399999999991"/>
    <n v="6.5993399999999989"/>
    <n v="10"/>
  </r>
  <r>
    <x v="0"/>
    <x v="7"/>
    <n v="16"/>
    <x v="0"/>
    <s v="ACSA"/>
    <n v="17"/>
    <n v="55"/>
    <n v="35"/>
    <x v="0"/>
    <s v="L"/>
    <n v="77"/>
    <n v="1.6894310400000001"/>
    <n v="16.894310400000002"/>
    <n v="10"/>
  </r>
  <r>
    <x v="0"/>
    <x v="7"/>
    <n v="17"/>
    <x v="0"/>
    <s v="ACSA"/>
    <n v="7"/>
    <n v="37"/>
    <n v="50"/>
    <x v="3"/>
    <s v="L"/>
    <n v="66"/>
    <n v="0.31502303999999998"/>
    <n v="3.1502303999999999"/>
    <n v="10"/>
  </r>
  <r>
    <x v="0"/>
    <x v="7"/>
    <n v="18"/>
    <x v="0"/>
    <s v="ACSA"/>
    <n v="19"/>
    <n v="57"/>
    <n v="30"/>
    <x v="1"/>
    <s v="L"/>
    <n v="67"/>
    <n v="2.1166428599999998"/>
    <n v="21.166428599999996"/>
    <n v="10"/>
  </r>
  <r>
    <x v="0"/>
    <x v="7"/>
    <n v="19"/>
    <x v="0"/>
    <s v="ACSA"/>
    <n v="14"/>
    <n v="56"/>
    <n v="30"/>
    <x v="1"/>
    <s v="L"/>
    <n v="82"/>
    <n v="1.1785548599999998"/>
    <n v="11.785548599999998"/>
    <n v="10"/>
  </r>
  <r>
    <x v="0"/>
    <x v="8"/>
    <n v="1"/>
    <x v="5"/>
    <s v="QUBI"/>
    <n v="26"/>
    <n v="62"/>
    <n v="50"/>
    <x v="1"/>
    <s v="L"/>
    <n v="124"/>
    <n v="3.7153193399999997"/>
    <n v="37.153193399999999"/>
    <n v="10"/>
  </r>
  <r>
    <x v="0"/>
    <x v="8"/>
    <n v="2"/>
    <x v="5"/>
    <s v="QUBI"/>
    <n v="31"/>
    <n v="65"/>
    <n v="65"/>
    <x v="1"/>
    <s v="L"/>
    <n v="96"/>
    <n v="5.2412939999999999"/>
    <n v="52.412939999999999"/>
    <n v="10"/>
  </r>
  <r>
    <x v="0"/>
    <x v="8"/>
    <n v="3"/>
    <x v="6"/>
    <s v="CEOC"/>
    <n v="5"/>
    <n v="34"/>
    <n v="30"/>
    <x v="2"/>
    <s v="L"/>
    <n v="41"/>
    <n v="0.17720046"/>
    <n v="1.7720046"/>
    <n v="10"/>
  </r>
  <r>
    <x v="0"/>
    <x v="8"/>
    <n v="4"/>
    <x v="5"/>
    <s v="QUBI"/>
    <n v="12"/>
    <n v="47"/>
    <n v="45"/>
    <x v="3"/>
    <s v="L"/>
    <n v="79"/>
    <n v="0.82513566000000005"/>
    <n v="8.2513566000000012"/>
    <n v="10"/>
  </r>
  <r>
    <x v="0"/>
    <x v="8"/>
    <n v="5"/>
    <x v="5"/>
    <s v="QUBI"/>
    <n v="19"/>
    <n v="48"/>
    <n v="80"/>
    <x v="2"/>
    <s v="L"/>
    <n v="131"/>
    <n v="2.1598385399999995"/>
    <n v="21.598385399999994"/>
    <n v="10"/>
  </r>
  <r>
    <x v="0"/>
    <x v="8"/>
    <n v="6"/>
    <x v="0"/>
    <s v="ACSA"/>
    <n v="11"/>
    <n v="51"/>
    <n v="40"/>
    <x v="0"/>
    <s v="L"/>
    <n v="79"/>
    <n v="0.73389023999999992"/>
    <n v="7.3389023999999994"/>
    <n v="10"/>
  </r>
  <r>
    <x v="0"/>
    <x v="8"/>
    <n v="7"/>
    <x v="0"/>
    <s v="ACSA"/>
    <n v="8"/>
    <n v="29"/>
    <n v="65"/>
    <x v="3"/>
    <s v="L"/>
    <n v="71"/>
    <n v="0.40337783999999993"/>
    <n v="4.0337783999999992"/>
    <n v="10"/>
  </r>
  <r>
    <x v="0"/>
    <x v="8"/>
    <n v="8"/>
    <x v="0"/>
    <s v="ACSA"/>
    <n v="11"/>
    <n v="43"/>
    <n v="25"/>
    <x v="2"/>
    <s v="L"/>
    <n v="89"/>
    <n v="0.67198733999999993"/>
    <n v="6.7198733999999991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x v="0"/>
    <x v="0"/>
    <n v="1"/>
    <x v="0"/>
    <s v="FRPE"/>
    <n v="6"/>
    <n v="35.200000000000003"/>
    <n v="80"/>
    <s v="S"/>
    <s v="L"/>
    <n v="70"/>
    <n v="0.46162655999999991"/>
    <n v="4.6162655999999993"/>
    <n v="10"/>
  </r>
  <r>
    <x v="0"/>
    <x v="0"/>
    <n v="2"/>
    <x v="1"/>
    <s v="PODE"/>
    <n v="18"/>
    <n v="61.2"/>
    <n v="10"/>
    <s v="D"/>
    <s v="L"/>
    <n v="57"/>
    <n v="1.03865976"/>
    <n v="10.3865976"/>
    <n v="10"/>
  </r>
  <r>
    <x v="0"/>
    <x v="0"/>
    <n v="3"/>
    <x v="1"/>
    <s v="PODE"/>
    <n v="16"/>
    <n v="75.900000000000006"/>
    <n v="10"/>
    <s v="D"/>
    <s v="L"/>
    <n v="64"/>
    <n v="1.22715"/>
    <n v="12.2715"/>
    <n v="10"/>
  </r>
  <r>
    <x v="0"/>
    <x v="0"/>
    <n v="4"/>
    <x v="2"/>
    <s v="ACSA"/>
    <n v="18"/>
    <n v="70.5"/>
    <n v="40"/>
    <s v="C"/>
    <s v="L"/>
    <n v="75"/>
    <n v="0.92172599999999993"/>
    <n v="9.2172599999999996"/>
    <n v="10"/>
  </r>
  <r>
    <x v="0"/>
    <x v="0"/>
    <n v="5"/>
    <x v="0"/>
    <s v="FRPE"/>
    <n v="9"/>
    <n v="53.6"/>
    <n v="50"/>
    <s v="I"/>
    <s v="L"/>
    <n v="74"/>
    <n v="0.73389023999999992"/>
    <n v="7.3389023999999994"/>
    <n v="10"/>
  </r>
  <r>
    <x v="0"/>
    <x v="0"/>
    <n v="6"/>
    <x v="2"/>
    <s v="ACSA"/>
    <n v="25"/>
    <n v="57"/>
    <n v="75"/>
    <s v="I"/>
    <s v="L"/>
    <n v="63"/>
    <n v="1.3103235"/>
    <n v="13.103235"/>
    <n v="10"/>
  </r>
  <r>
    <x v="0"/>
    <x v="0"/>
    <n v="7"/>
    <x v="1"/>
    <s v="PODE"/>
    <n v="26"/>
    <n v="87.3"/>
    <n v="15"/>
    <s v="D"/>
    <s v="L"/>
    <n v="70"/>
    <n v="0.75941495999999997"/>
    <n v="7.5941495999999997"/>
    <n v="10"/>
  </r>
  <r>
    <x v="0"/>
    <x v="0"/>
    <n v="8"/>
    <x v="3"/>
    <s v="ULAM"/>
    <n v="10"/>
    <n v="32"/>
    <n v="80"/>
    <s v="S"/>
    <s v="L"/>
    <n v="69"/>
    <n v="1.7280453600000001"/>
    <n v="17.280453600000001"/>
    <n v="10"/>
  </r>
  <r>
    <x v="0"/>
    <x v="0"/>
    <n v="9"/>
    <x v="1"/>
    <s v="PODE"/>
    <n v="20"/>
    <n v="64.3"/>
    <n v="25"/>
    <s v="D"/>
    <s v="L"/>
    <s v="NA"/>
    <n v="0.72129149999999997"/>
    <n v="7.2129149999999997"/>
    <n v="10"/>
  </r>
  <r>
    <x v="0"/>
    <x v="0"/>
    <n v="10"/>
    <x v="2"/>
    <s v="ACSA"/>
    <n v="19"/>
    <n v="86.6"/>
    <n v="45"/>
    <s v="D"/>
    <s v="L"/>
    <n v="60"/>
    <n v="2.6397359999999996"/>
    <n v="26.397359999999995"/>
    <n v="10"/>
  </r>
  <r>
    <x v="0"/>
    <x v="0"/>
    <n v="11"/>
    <x v="2"/>
    <s v="ACSA"/>
    <n v="22"/>
    <n v="86.6"/>
    <n v="45"/>
    <s v="D"/>
    <s v="L"/>
    <n v="66"/>
    <n v="0.19634399999999999"/>
    <n v="1.9634399999999999"/>
    <n v="10"/>
  </r>
  <r>
    <x v="0"/>
    <x v="0"/>
    <n v="12"/>
    <x v="2"/>
    <s v="ACSA"/>
    <n v="12"/>
    <n v="47.2"/>
    <n v="70"/>
    <s v="S"/>
    <s v="L"/>
    <n v="74"/>
    <n v="1.0537673400000001"/>
    <n v="10.537673400000001"/>
    <n v="10"/>
  </r>
  <r>
    <x v="0"/>
    <x v="0"/>
    <n v="13"/>
    <x v="2"/>
    <s v="ACSA"/>
    <n v="19"/>
    <n v="68.2"/>
    <n v="35"/>
    <s v="C"/>
    <s v="L"/>
    <n v="74"/>
    <n v="2.1381861600000001"/>
    <n v="21.381861600000001"/>
    <n v="10"/>
  </r>
  <r>
    <x v="0"/>
    <x v="0"/>
    <n v="14"/>
    <x v="2"/>
    <s v="ACSA"/>
    <n v="6"/>
    <n v="28.4"/>
    <n v="80"/>
    <s v="S"/>
    <s v="L"/>
    <n v="65"/>
    <n v="0.96475805999999997"/>
    <n v="9.6475805999999995"/>
    <n v="10"/>
  </r>
  <r>
    <x v="0"/>
    <x v="0"/>
    <n v="15"/>
    <x v="2"/>
    <s v="ACSA"/>
    <n v="14"/>
    <n v="49.6"/>
    <n v="40"/>
    <s v="I"/>
    <s v="L"/>
    <n v="68"/>
    <n v="1.29347064"/>
    <n v="12.9347064"/>
    <n v="10"/>
  </r>
  <r>
    <x v="0"/>
    <x v="0"/>
    <n v="16"/>
    <x v="2"/>
    <s v="ACSA"/>
    <n v="18"/>
    <n v="52"/>
    <n v="45"/>
    <s v="I"/>
    <s v="L"/>
    <n v="70"/>
    <n v="0.79852013999999993"/>
    <n v="7.9852013999999993"/>
    <n v="10"/>
  </r>
  <r>
    <x v="0"/>
    <x v="0"/>
    <n v="17"/>
    <x v="1"/>
    <s v="PODE"/>
    <n v="29"/>
    <n v="100.2"/>
    <n v="20"/>
    <s v="D"/>
    <s v="L"/>
    <n v="71"/>
    <n v="1.9072092599999999"/>
    <n v="19.072092599999998"/>
    <n v="10"/>
  </r>
  <r>
    <x v="0"/>
    <x v="0"/>
    <n v="18"/>
    <x v="2"/>
    <s v="ACSA"/>
    <n v="12"/>
    <n v="45.4"/>
    <n v="85"/>
    <s v="S"/>
    <s v="L"/>
    <n v="73"/>
    <n v="0.22339584000000004"/>
    <n v="2.2339584000000006"/>
    <n v="10"/>
  </r>
  <r>
    <x v="0"/>
    <x v="1"/>
    <n v="1"/>
    <x v="0"/>
    <s v="FRPE"/>
    <n v="9"/>
    <n v="60.8"/>
    <n v="40"/>
    <s v="D"/>
    <s v="L"/>
    <n v="54"/>
    <n v="3.2470934399999991"/>
    <n v="32.47093439999999"/>
    <n v="10"/>
  </r>
  <r>
    <x v="0"/>
    <x v="1"/>
    <n v="2"/>
    <x v="4"/>
    <s v="BENI"/>
    <n v="16"/>
    <n v="52"/>
    <n v="50"/>
    <s v="C"/>
    <s v="L"/>
    <s v="NA"/>
    <n v="1.03865976"/>
    <n v="10.3865976"/>
    <n v="10"/>
  </r>
  <r>
    <x v="0"/>
    <x v="1"/>
    <n v="3"/>
    <x v="4"/>
    <s v="BENI"/>
    <n v="11"/>
    <n v="45.6"/>
    <n v="40"/>
    <s v="S"/>
    <s v="L"/>
    <n v="75"/>
    <n v="0.61281143999999999"/>
    <n v="6.1281143999999994"/>
    <n v="10"/>
  </r>
  <r>
    <x v="0"/>
    <x v="1"/>
    <n v="4"/>
    <x v="5"/>
    <s v="QUEL"/>
    <n v="20"/>
    <n v="87.2"/>
    <n v="45"/>
    <s v="D"/>
    <s v="L"/>
    <n v="67"/>
    <n v="0.67198733999999993"/>
    <n v="6.7198733999999991"/>
    <n v="10"/>
  </r>
  <r>
    <x v="0"/>
    <x v="1"/>
    <n v="5"/>
    <x v="0"/>
    <s v="FRPE"/>
    <n v="7"/>
    <n v="49.4"/>
    <n v="90"/>
    <s v="I"/>
    <s v="L"/>
    <n v="85"/>
    <n v="6.4165764599999981"/>
    <n v="64.165764599999989"/>
    <n v="10"/>
  </r>
  <r>
    <x v="0"/>
    <x v="2"/>
    <n v="1"/>
    <x v="0"/>
    <s v="FRPE"/>
    <n v="20"/>
    <n v="64.400000000000006"/>
    <n v="15"/>
    <s v="D"/>
    <s v="L"/>
    <n v="72"/>
    <n v="0.28273535999999999"/>
    <n v="2.8273535999999999"/>
    <n v="10"/>
  </r>
  <r>
    <x v="0"/>
    <x v="2"/>
    <n v="2"/>
    <x v="0"/>
    <s v="FRPE"/>
    <n v="20"/>
    <n v="72.5"/>
    <n v="20"/>
    <s v="D"/>
    <s v="L"/>
    <n v="65"/>
    <n v="0.23757623999999997"/>
    <n v="2.3757623999999997"/>
    <n v="10"/>
  </r>
  <r>
    <x v="0"/>
    <x v="2"/>
    <n v="3"/>
    <x v="6"/>
    <s v="ACNE"/>
    <n v="5"/>
    <n v="34.9"/>
    <n v="60"/>
    <s v="I"/>
    <s v="L"/>
    <n v="27"/>
    <n v="2.2034705400000001"/>
    <n v="22.0347054"/>
    <n v="10"/>
  </r>
  <r>
    <x v="0"/>
    <x v="2"/>
    <n v="4"/>
    <x v="6"/>
    <s v="ACNE"/>
    <n v="6"/>
    <n v="51.1"/>
    <n v="30"/>
    <s v="I"/>
    <s v="L"/>
    <n v="34"/>
    <n v="1.2600921599999999"/>
    <n v="12.6009216"/>
    <n v="10"/>
  </r>
  <r>
    <x v="0"/>
    <x v="2"/>
    <n v="5"/>
    <x v="6"/>
    <s v="ACNE"/>
    <n v="9"/>
    <n v="45.4"/>
    <n v="20"/>
    <s v="C"/>
    <s v="L"/>
    <s v="NA"/>
    <n v="2.1816"/>
    <n v="21.815999999999999"/>
    <n v="10"/>
  </r>
  <r>
    <x v="0"/>
    <x v="2"/>
    <n v="6"/>
    <x v="6"/>
    <s v="ACNE"/>
    <n v="6"/>
    <n v="49.5"/>
    <n v="15"/>
    <s v="C"/>
    <s v="L"/>
    <n v="32"/>
    <n v="0.67198733999999993"/>
    <n v="6.7198733999999991"/>
    <n v="10"/>
  </r>
  <r>
    <x v="0"/>
    <x v="2"/>
    <n v="7"/>
    <x v="0"/>
    <s v="FRPE"/>
    <n v="24"/>
    <n v="75.599999999999994"/>
    <n v="15"/>
    <s v="D"/>
    <s v="L"/>
    <n v="66"/>
    <n v="0.32336766"/>
    <n v="3.2336765999999999"/>
    <n v="10"/>
  </r>
  <r>
    <x v="0"/>
    <x v="3"/>
    <n v="1"/>
    <x v="7"/>
    <s v="QUBI"/>
    <n v="15"/>
    <n v="64.900000000000006"/>
    <n v="55"/>
    <s v="D"/>
    <s v="L"/>
    <n v="54"/>
    <n v="2.4281753400000001"/>
    <n v="24.281753399999999"/>
    <n v="10"/>
  </r>
  <r>
    <x v="0"/>
    <x v="3"/>
    <n v="2"/>
    <x v="0"/>
    <s v="FRPE"/>
    <n v="10"/>
    <n v="54.4"/>
    <n v="25"/>
    <s v="C"/>
    <s v="L"/>
    <n v="53"/>
    <n v="2.8851659999999999"/>
    <n v="28.851659999999999"/>
    <n v="10"/>
  </r>
  <r>
    <x v="0"/>
    <x v="3"/>
    <n v="3"/>
    <x v="4"/>
    <s v="BENI"/>
    <n v="21"/>
    <n v="68.2"/>
    <n v="40"/>
    <s v="D"/>
    <s v="L"/>
    <n v="66"/>
    <n v="1.0087718399999999"/>
    <n v="10.087718399999998"/>
    <n v="10"/>
  </r>
  <r>
    <x v="0"/>
    <x v="3"/>
    <n v="4"/>
    <x v="4"/>
    <s v="BENI"/>
    <n v="14"/>
    <n v="50.5"/>
    <n v="70"/>
    <s v="C"/>
    <s v="L"/>
    <n v="44"/>
    <n v="2.1816"/>
    <n v="21.815999999999999"/>
    <n v="10"/>
  </r>
  <r>
    <x v="0"/>
    <x v="3"/>
    <n v="5"/>
    <x v="4"/>
    <s v="BENI"/>
    <n v="7"/>
    <n v="40.6"/>
    <n v="50"/>
    <s v="I"/>
    <s v="L"/>
    <n v="44"/>
    <n v="6.0116169600000013"/>
    <n v="60.116169600000013"/>
    <n v="10"/>
  </r>
  <r>
    <x v="0"/>
    <x v="3"/>
    <n v="6"/>
    <x v="4"/>
    <s v="BENI"/>
    <n v="6"/>
    <n v="36.200000000000003"/>
    <n v="90"/>
    <s v="S"/>
    <s v="L"/>
    <n v="43"/>
    <n v="1.1152884599999999"/>
    <n v="11.1528846"/>
    <n v="10"/>
  </r>
  <r>
    <x v="0"/>
    <x v="3"/>
    <n v="7"/>
    <x v="4"/>
    <s v="BENI"/>
    <n v="8"/>
    <n v="40.200000000000003"/>
    <n v="90"/>
    <s v="I"/>
    <s v="L"/>
    <n v="40"/>
    <n v="1.53933696"/>
    <n v="15.3933696"/>
    <n v="10"/>
  </r>
  <r>
    <x v="0"/>
    <x v="3"/>
    <n v="8"/>
    <x v="4"/>
    <s v="BENI"/>
    <n v="8"/>
    <n v="52.6"/>
    <n v="80"/>
    <s v="D"/>
    <s v="L"/>
    <n v="38"/>
    <n v="0.43201134000000002"/>
    <n v="4.3201134000000003"/>
    <n v="10"/>
  </r>
  <r>
    <x v="0"/>
    <x v="3"/>
    <n v="9"/>
    <x v="4"/>
    <s v="BENI"/>
    <n v="12"/>
    <n v="52.6"/>
    <n v="80"/>
    <s v="D"/>
    <s v="L"/>
    <n v="37"/>
    <n v="0.46162655999999991"/>
    <n v="4.6162655999999993"/>
    <n v="10"/>
  </r>
  <r>
    <x v="0"/>
    <x v="3"/>
    <n v="10"/>
    <x v="4"/>
    <s v="BENI"/>
    <n v="10"/>
    <n v="49"/>
    <n v="85"/>
    <s v="I"/>
    <s v="L"/>
    <n v="41"/>
    <n v="1.6702874999999999"/>
    <n v="16.702874999999999"/>
    <n v="10"/>
  </r>
  <r>
    <x v="0"/>
    <x v="3"/>
    <n v="11"/>
    <x v="4"/>
    <s v="BENI"/>
    <n v="10"/>
    <n v="58"/>
    <n v="80"/>
    <s v="C"/>
    <s v="L"/>
    <n v="38"/>
    <n v="1.1467034999999999"/>
    <n v="11.467034999999999"/>
    <n v="10"/>
  </r>
  <r>
    <x v="0"/>
    <x v="4"/>
    <n v="1"/>
    <x v="2"/>
    <s v="ACSA"/>
    <n v="14"/>
    <n v="68.7"/>
    <n v="60"/>
    <s v="C"/>
    <s v="L"/>
    <n v="39"/>
    <n v="2.6879493599999997"/>
    <n v="26.879493599999996"/>
    <n v="10"/>
  </r>
  <r>
    <x v="0"/>
    <x v="4"/>
    <n v="2"/>
    <x v="0"/>
    <s v="FRPE"/>
    <n v="6"/>
    <n v="57.2"/>
    <n v="20"/>
    <s v="C"/>
    <s v="L"/>
    <n v="38"/>
    <n v="0.68414975999999983"/>
    <n v="6.8414975999999985"/>
    <n v="10"/>
  </r>
  <r>
    <x v="0"/>
    <x v="4"/>
    <n v="3"/>
    <x v="0"/>
    <s v="FRPE"/>
    <n v="5"/>
    <n v="47.6"/>
    <n v="65"/>
    <s v="S"/>
    <s v="L"/>
    <n v="29"/>
    <n v="0.45164573999999991"/>
    <n v="4.5164573999999993"/>
    <n v="10"/>
  </r>
  <r>
    <x v="0"/>
    <x v="4"/>
    <n v="4"/>
    <x v="0"/>
    <s v="FRPE"/>
    <n v="5"/>
    <n v="43.6"/>
    <n v="30"/>
    <s v="S"/>
    <s v="L"/>
    <n v="33"/>
    <n v="0.72129149999999997"/>
    <n v="7.2129149999999997"/>
    <n v="10"/>
  </r>
  <r>
    <x v="0"/>
    <x v="4"/>
    <n v="5"/>
    <x v="5"/>
    <s v="QUEL"/>
    <n v="26"/>
    <n v="82.8"/>
    <n v="35"/>
    <s v="D"/>
    <s v="L"/>
    <n v="84"/>
    <n v="2.6397359999999996"/>
    <n v="26.397359999999995"/>
    <n v="10"/>
  </r>
  <r>
    <x v="0"/>
    <x v="4"/>
    <n v="6"/>
    <x v="8"/>
    <s v="CEOC"/>
    <n v="7"/>
    <n v="48"/>
    <n v="80"/>
    <s v="S"/>
    <s v="L"/>
    <s v="NA"/>
    <n v="2.405214"/>
    <n v="24.052140000000001"/>
    <n v="10"/>
  </r>
  <r>
    <x v="0"/>
    <x v="4"/>
    <n v="7"/>
    <x v="0"/>
    <s v="FRPE"/>
    <n v="15"/>
    <n v="57.3"/>
    <n v="30"/>
    <s v="C"/>
    <s v="L"/>
    <n v="40"/>
    <n v="0.21646925999999997"/>
    <n v="2.1646925999999995"/>
    <n v="10"/>
  </r>
  <r>
    <x v="0"/>
    <x v="4"/>
    <n v="8"/>
    <x v="8"/>
    <s v="CEOC"/>
    <n v="13"/>
    <n v="60.9"/>
    <n v="40"/>
    <s v="C"/>
    <s v="L"/>
    <n v="39"/>
    <n v="1.2435665399999998"/>
    <n v="12.435665399999998"/>
    <n v="10"/>
  </r>
  <r>
    <x v="0"/>
    <x v="4"/>
    <n v="9"/>
    <x v="0"/>
    <s v="FRPE"/>
    <n v="14"/>
    <n v="68.400000000000006"/>
    <n v="55"/>
    <s v="D"/>
    <s v="L"/>
    <n v="100"/>
    <n v="0.27493613999999994"/>
    <n v="2.7493613999999993"/>
    <n v="10"/>
  </r>
  <r>
    <x v="0"/>
    <x v="4"/>
    <n v="10"/>
    <x v="0"/>
    <s v="FRPE"/>
    <n v="7"/>
    <n v="54.1"/>
    <n v="80"/>
    <s v="I"/>
    <s v="L"/>
    <n v="40"/>
    <n v="0.27493613999999994"/>
    <n v="2.7493613999999993"/>
    <n v="10"/>
  </r>
  <r>
    <x v="0"/>
    <x v="4"/>
    <n v="11"/>
    <x v="0"/>
    <s v="FRPE"/>
    <n v="8"/>
    <n v="39.200000000000003"/>
    <n v="10"/>
    <s v="S"/>
    <s v="L"/>
    <n v="70"/>
    <n v="0.47171646"/>
    <n v="4.7171646000000003"/>
    <n v="10"/>
  </r>
  <r>
    <x v="0"/>
    <x v="4"/>
    <n v="12"/>
    <x v="8"/>
    <s v="CEOC"/>
    <n v="9"/>
    <n v="51.7"/>
    <n v="35"/>
    <s v="I"/>
    <s v="L"/>
    <n v="36"/>
    <n v="5.5153029599999996"/>
    <n v="55.153029599999996"/>
    <n v="10"/>
  </r>
  <r>
    <x v="0"/>
    <x v="5"/>
    <n v="1"/>
    <x v="4"/>
    <s v="BENI"/>
    <n v="14"/>
    <n v="39"/>
    <n v="45"/>
    <s v="S"/>
    <s v="L"/>
    <n v="62"/>
    <n v="1.1467034999999999"/>
    <n v="11.467034999999999"/>
    <n v="10"/>
  </r>
  <r>
    <x v="0"/>
    <x v="5"/>
    <n v="2"/>
    <x v="4"/>
    <s v="BENI"/>
    <n v="19"/>
    <n v="57.4"/>
    <n v="60"/>
    <s v="D"/>
    <s v="L"/>
    <n v="46"/>
    <n v="0.38483423999999999"/>
    <n v="3.8483423999999999"/>
    <n v="10"/>
  </r>
  <r>
    <x v="0"/>
    <x v="5"/>
    <n v="3"/>
    <x v="9"/>
    <s v="ACNE"/>
    <n v="6"/>
    <n v="21.7"/>
    <n v="80"/>
    <s v="S"/>
    <s v="L"/>
    <n v="28"/>
    <n v="2.1816"/>
    <n v="21.815999999999999"/>
    <n v="10"/>
  </r>
  <r>
    <x v="0"/>
    <x v="5"/>
    <n v="4"/>
    <x v="4"/>
    <s v="BENI"/>
    <n v="21"/>
    <n v="66.599999999999994"/>
    <n v="70"/>
    <s v="D"/>
    <s v="L"/>
    <n v="52"/>
    <n v="1.9072092599999999"/>
    <n v="19.072092599999998"/>
    <n v="10"/>
  </r>
  <r>
    <x v="0"/>
    <x v="5"/>
    <n v="5"/>
    <x v="0"/>
    <s v="FRPE"/>
    <n v="16"/>
    <n v="59.6"/>
    <n v="80"/>
    <s v="C"/>
    <s v="D"/>
    <n v="37"/>
    <n v="0.34038414"/>
    <n v="3.4038414000000001"/>
    <n v="10"/>
  </r>
  <r>
    <x v="0"/>
    <x v="5"/>
    <n v="6"/>
    <x v="4"/>
    <s v="BENI"/>
    <n v="14"/>
    <n v="61.1"/>
    <n v="55"/>
    <s v="C"/>
    <s v="L"/>
    <n v="61"/>
    <n v="1.0236612599999997"/>
    <n v="10.236612599999997"/>
    <n v="10"/>
  </r>
  <r>
    <x v="0"/>
    <x v="5"/>
    <n v="7"/>
    <x v="8"/>
    <s v="CEOC"/>
    <n v="8"/>
    <n v="52"/>
    <n v="60"/>
    <s v="I"/>
    <s v="L"/>
    <n v="34"/>
    <n v="1.9896737400000002"/>
    <n v="19.896737400000003"/>
    <n v="10"/>
  </r>
  <r>
    <x v="0"/>
    <x v="6"/>
    <n v="1"/>
    <x v="0"/>
    <s v="FRPE"/>
    <n v="16"/>
    <n v="63.7"/>
    <n v="75"/>
    <s v="D"/>
    <s v="L"/>
    <n v="75"/>
    <n v="1.1467034999999999"/>
    <n v="11.467034999999999"/>
    <n v="10"/>
  </r>
  <r>
    <x v="0"/>
    <x v="6"/>
    <n v="2"/>
    <x v="0"/>
    <s v="FRPE"/>
    <n v="14"/>
    <n v="70.5"/>
    <n v="15"/>
    <s v="D"/>
    <s v="L"/>
    <n v="74"/>
    <n v="0.23043149999999998"/>
    <n v="2.3043149999999999"/>
    <n v="10"/>
  </r>
  <r>
    <x v="0"/>
    <x v="6"/>
    <n v="3"/>
    <x v="5"/>
    <s v="QUEL"/>
    <n v="8"/>
    <n v="60.1"/>
    <n v="50"/>
    <s v="D"/>
    <s v="L"/>
    <n v="47"/>
    <n v="2.4744252600000003"/>
    <n v="24.744252600000003"/>
    <n v="10"/>
  </r>
  <r>
    <x v="0"/>
    <x v="6"/>
    <n v="4"/>
    <x v="4"/>
    <s v="BENI"/>
    <n v="14"/>
    <n v="61.6"/>
    <n v="4"/>
    <s v="D"/>
    <s v="L"/>
    <n v="61"/>
    <n v="1.1152884599999999"/>
    <n v="11.1528846"/>
    <n v="10"/>
  </r>
  <r>
    <x v="0"/>
    <x v="6"/>
    <n v="5"/>
    <x v="5"/>
    <s v="QUEL"/>
    <n v="10"/>
    <n v="53.4"/>
    <n v="60"/>
    <s v="C"/>
    <s v="L"/>
    <n v="47"/>
    <n v="1.1152884599999999"/>
    <n v="11.1528846"/>
    <n v="10"/>
  </r>
  <r>
    <x v="0"/>
    <x v="6"/>
    <n v="6"/>
    <x v="0"/>
    <s v="FRPE"/>
    <n v="23"/>
    <n v="73.2"/>
    <n v="30"/>
    <s v="D"/>
    <s v="L"/>
    <n v="64"/>
    <n v="0.3940515"/>
    <n v="3.940515"/>
    <n v="10"/>
  </r>
  <r>
    <x v="0"/>
    <x v="6"/>
    <n v="7"/>
    <x v="4"/>
    <s v="BENI"/>
    <n v="18"/>
    <n v="71.599999999999994"/>
    <n v="80"/>
    <s v="C"/>
    <s v="L"/>
    <n v="62"/>
    <n v="1.3962239999999999"/>
    <n v="13.96224"/>
    <n v="10"/>
  </r>
  <r>
    <x v="0"/>
    <x v="6"/>
    <n v="8"/>
    <x v="4"/>
    <s v="BENI"/>
    <n v="14"/>
    <n v="71.599999999999994"/>
    <n v="80"/>
    <s v="C"/>
    <s v="L"/>
    <n v="66"/>
    <n v="0.28273535999999999"/>
    <n v="2.8273535999999999"/>
    <n v="10"/>
  </r>
  <r>
    <x v="0"/>
    <x v="7"/>
    <n v="1"/>
    <x v="4"/>
    <s v="BENI"/>
    <n v="10"/>
    <n v="61.4"/>
    <n v="45"/>
    <s v="C"/>
    <s v="L"/>
    <n v="30"/>
    <n v="2.4281753400000001"/>
    <n v="24.281753399999999"/>
    <n v="10"/>
  </r>
  <r>
    <x v="0"/>
    <x v="7"/>
    <n v="2"/>
    <x v="5"/>
    <s v="QUEL"/>
    <n v="14"/>
    <n v="49.6"/>
    <n v="30"/>
    <s v="I"/>
    <s v="L"/>
    <n v="73"/>
    <n v="0.23043149999999998"/>
    <n v="2.3043149999999999"/>
    <n v="10"/>
  </r>
  <r>
    <x v="0"/>
    <x v="7"/>
    <n v="3"/>
    <x v="5"/>
    <s v="QUEL"/>
    <n v="11"/>
    <n v="57.7"/>
    <n v="55"/>
    <s v="I"/>
    <s v="L"/>
    <n v="70"/>
    <n v="0.96475805999999997"/>
    <n v="9.6475805999999995"/>
    <n v="10"/>
  </r>
  <r>
    <x v="0"/>
    <x v="7"/>
    <n v="4"/>
    <x v="5"/>
    <s v="QUEL"/>
    <n v="13"/>
    <n v="67"/>
    <n v="45"/>
    <s v="C"/>
    <s v="L"/>
    <n v="75"/>
    <n v="0.52380216000000013"/>
    <n v="5.2380216000000015"/>
    <n v="10"/>
  </r>
  <r>
    <x v="0"/>
    <x v="7"/>
    <n v="5"/>
    <x v="5"/>
    <s v="QUEL"/>
    <n v="18"/>
    <n v="61.2"/>
    <n v="25"/>
    <s v="D"/>
    <s v="L"/>
    <n v="74"/>
    <n v="0.73389023999999992"/>
    <n v="7.3389023999999994"/>
    <n v="10"/>
  </r>
  <r>
    <x v="0"/>
    <x v="7"/>
    <n v="6"/>
    <x v="5"/>
    <s v="QUEL"/>
    <n v="21"/>
    <n v="66.3"/>
    <n v="35"/>
    <s v="C"/>
    <s v="L"/>
    <n v="75"/>
    <n v="0.40337783999999993"/>
    <n v="4.0337783999999992"/>
    <n v="10"/>
  </r>
  <r>
    <x v="0"/>
    <x v="7"/>
    <n v="7"/>
    <x v="7"/>
    <s v="QUBI"/>
    <n v="25"/>
    <n v="74.8"/>
    <n v="55"/>
    <s v="D"/>
    <s v="L"/>
    <n v="90"/>
    <n v="0.34905599999999998"/>
    <n v="3.4905599999999999"/>
    <n v="10"/>
  </r>
  <r>
    <x v="0"/>
    <x v="7"/>
    <n v="8"/>
    <x v="3"/>
    <s v="ULAM"/>
    <n v="10"/>
    <n v="46.2"/>
    <n v="85"/>
    <s v="S"/>
    <s v="L"/>
    <n v="55"/>
    <n v="1.6702874999999999"/>
    <n v="16.702874999999999"/>
    <n v="10"/>
  </r>
  <r>
    <x v="0"/>
    <x v="7"/>
    <n v="9"/>
    <x v="7"/>
    <s v="QUBI"/>
    <n v="32"/>
    <n v="67.3"/>
    <n v="45"/>
    <s v="D"/>
    <s v="L"/>
    <n v="117"/>
    <n v="1.19464416"/>
    <n v="11.9464416"/>
    <n v="10"/>
  </r>
  <r>
    <x v="0"/>
    <x v="8"/>
    <n v="1"/>
    <x v="0"/>
    <s v="FRPE"/>
    <n v="11"/>
    <n v="64.3"/>
    <n v="35"/>
    <s v="D"/>
    <s v="L"/>
    <n v="76"/>
    <n v="2.0526674399999996"/>
    <n v="20.526674399999997"/>
    <n v="10"/>
  </r>
  <r>
    <x v="0"/>
    <x v="8"/>
    <n v="2"/>
    <x v="7"/>
    <s v="QUBI"/>
    <n v="11"/>
    <n v="55.2"/>
    <n v="75"/>
    <s v="C"/>
    <s v="L"/>
    <n v="76"/>
    <n v="2.3369844599999996"/>
    <n v="23.369844599999997"/>
    <n v="10"/>
  </r>
  <r>
    <x v="0"/>
    <x v="8"/>
    <n v="3"/>
    <x v="7"/>
    <s v="QUBI"/>
    <n v="7"/>
    <n v="33.799999999999997"/>
    <n v="50"/>
    <s v="I"/>
    <s v="L"/>
    <n v="78"/>
    <n v="1.36153656"/>
    <n v="13.615365600000001"/>
    <n v="10"/>
  </r>
  <r>
    <x v="0"/>
    <x v="8"/>
    <n v="4"/>
    <x v="7"/>
    <s v="QUBI"/>
    <n v="10"/>
    <n v="54.1"/>
    <n v="30"/>
    <s v="I"/>
    <s v="L"/>
    <n v="75"/>
    <n v="2.4281753400000001"/>
    <n v="24.281753399999999"/>
    <n v="10"/>
  </r>
  <r>
    <x v="0"/>
    <x v="8"/>
    <n v="5"/>
    <x v="8"/>
    <s v="CEOC"/>
    <n v="12"/>
    <n v="70.5"/>
    <n v="90"/>
    <s v="D"/>
    <s v="L"/>
    <n v="35"/>
    <n v="0.16498349999999998"/>
    <n v="1.6498349999999997"/>
    <n v="10"/>
  </r>
  <r>
    <x v="0"/>
    <x v="8"/>
    <n v="6"/>
    <x v="5"/>
    <s v="QUEL"/>
    <n v="22"/>
    <n v="74.900000000000006"/>
    <n v="60"/>
    <s v="D"/>
    <s v="L"/>
    <n v="83"/>
    <n v="1.2435665399999998"/>
    <n v="12.435665399999998"/>
    <n v="10"/>
  </r>
  <r>
    <x v="0"/>
    <x v="8"/>
    <n v="7"/>
    <x v="0"/>
    <s v="FRPE"/>
    <n v="10"/>
    <n v="57.1"/>
    <n v="75"/>
    <s v="C"/>
    <s v="L"/>
    <n v="76"/>
    <n v="0.24483005999999999"/>
    <n v="2.4483006"/>
    <n v="10"/>
  </r>
  <r>
    <x v="0"/>
    <x v="8"/>
    <n v="8"/>
    <x v="0"/>
    <s v="FRPE"/>
    <n v="11"/>
    <n v="61.5"/>
    <n v="50"/>
    <s v="C"/>
    <s v="L"/>
    <n v="71"/>
    <n v="1.5210660599999999"/>
    <n v="15.210660599999999"/>
    <n v="10"/>
  </r>
  <r>
    <x v="0"/>
    <x v="8"/>
    <n v="9"/>
    <x v="0"/>
    <s v="FRPE"/>
    <n v="10"/>
    <n v="61.5"/>
    <n v="50"/>
    <s v="C"/>
    <s v="L"/>
    <n v="73"/>
    <n v="1.82649006"/>
    <n v="18.264900600000001"/>
    <n v="10"/>
  </r>
  <r>
    <x v="0"/>
    <x v="9"/>
    <n v="1"/>
    <x v="0"/>
    <s v="FRPE"/>
    <n v="5"/>
    <n v="46.5"/>
    <n v="35"/>
    <s v="S"/>
    <s v="L"/>
    <n v="36"/>
    <n v="3.7724772600000001"/>
    <n v="37.724772600000001"/>
    <n v="10"/>
  </r>
  <r>
    <x v="0"/>
    <x v="9"/>
    <n v="2"/>
    <x v="4"/>
    <s v="BENI"/>
    <n v="15"/>
    <n v="76.099999999999994"/>
    <n v="60"/>
    <s v="D"/>
    <s v="L"/>
    <n v="45"/>
    <n v="1.3962239999999999"/>
    <n v="13.96224"/>
    <n v="10"/>
  </r>
  <r>
    <x v="0"/>
    <x v="9"/>
    <n v="3"/>
    <x v="4"/>
    <s v="BENI"/>
    <n v="14"/>
    <n v="76.099999999999994"/>
    <n v="60"/>
    <s v="D"/>
    <s v="L"/>
    <s v="NA"/>
    <n v="0.58990463999999998"/>
    <n v="5.8990463999999996"/>
    <n v="10"/>
  </r>
  <r>
    <x v="0"/>
    <x v="9"/>
    <n v="4"/>
    <x v="0"/>
    <s v="FRPE"/>
    <n v="10"/>
    <n v="47.3"/>
    <n v="55"/>
    <s v="I"/>
    <s v="L"/>
    <n v="41"/>
    <n v="0.17720046"/>
    <n v="1.7720046"/>
    <n v="10"/>
  </r>
  <r>
    <x v="0"/>
    <x v="9"/>
    <n v="5"/>
    <x v="5"/>
    <s v="QUEL"/>
    <n v="6"/>
    <n v="34.4"/>
    <n v="80"/>
    <s v="S"/>
    <s v="L"/>
    <n v="33"/>
    <n v="0.35783693999999999"/>
    <n v="3.5783693999999997"/>
    <n v="10"/>
  </r>
  <r>
    <x v="0"/>
    <x v="9"/>
    <n v="6"/>
    <x v="4"/>
    <s v="BENI"/>
    <n v="12"/>
    <n v="57.9"/>
    <n v="20"/>
    <s v="C"/>
    <s v="L"/>
    <s v="NA"/>
    <n v="0.77234093999999998"/>
    <n v="7.7234093999999995"/>
    <n v="10"/>
  </r>
  <r>
    <x v="0"/>
    <x v="9"/>
    <n v="7"/>
    <x v="4"/>
    <s v="BENI"/>
    <n v="10"/>
    <n v="53.3"/>
    <n v="20"/>
    <s v="C"/>
    <s v="L"/>
    <n v="48"/>
    <n v="2.6637881400000003"/>
    <n v="26.637881400000005"/>
    <n v="10"/>
  </r>
  <r>
    <x v="0"/>
    <x v="9"/>
    <n v="8"/>
    <x v="5"/>
    <s v="QUEL"/>
    <n v="11"/>
    <n v="65.7"/>
    <n v="30"/>
    <s v="D"/>
    <s v="L"/>
    <n v="36"/>
    <n v="2.3823617399999995"/>
    <n v="23.823617399999996"/>
    <n v="10"/>
  </r>
  <r>
    <x v="0"/>
    <x v="9"/>
    <n v="9"/>
    <x v="4"/>
    <s v="BENI"/>
    <n v="11"/>
    <n v="42.2"/>
    <n v="60"/>
    <s v="S"/>
    <s v="L"/>
    <n v="45"/>
    <n v="0.65993399999999991"/>
    <n v="6.5993399999999989"/>
    <n v="10"/>
  </r>
  <r>
    <x v="0"/>
    <x v="9"/>
    <n v="10"/>
    <x v="4"/>
    <s v="BENI"/>
    <n v="7"/>
    <n v="41.8"/>
    <n v="50"/>
    <s v="I"/>
    <s v="L"/>
    <n v="37"/>
    <n v="1.6894310400000001"/>
    <n v="16.894310400000002"/>
    <n v="10"/>
  </r>
  <r>
    <x v="0"/>
    <x v="9"/>
    <n v="11"/>
    <x v="4"/>
    <s v="BENI"/>
    <n v="7"/>
    <n v="42.3"/>
    <n v="70"/>
    <s v="I"/>
    <s v="L"/>
    <s v="NA"/>
    <n v="0.31502303999999998"/>
    <n v="3.1502303999999999"/>
    <n v="10"/>
  </r>
  <r>
    <x v="0"/>
    <x v="9"/>
    <n v="12"/>
    <x v="4"/>
    <s v="BENI"/>
    <n v="12"/>
    <n v="53.1"/>
    <n v="30"/>
    <s v="C"/>
    <s v="L"/>
    <n v="37"/>
    <n v="2.1166428599999998"/>
    <n v="21.166428599999996"/>
    <n v="10"/>
  </r>
  <r>
    <x v="0"/>
    <x v="9"/>
    <n v="13"/>
    <x v="4"/>
    <s v="BENI"/>
    <n v="11"/>
    <n v="38.799999999999997"/>
    <n v="10"/>
    <s v="C"/>
    <s v="L"/>
    <s v="NA"/>
    <n v="1.1785548599999998"/>
    <n v="11.785548599999998"/>
    <n v="10"/>
  </r>
  <r>
    <x v="0"/>
    <x v="9"/>
    <n v="14"/>
    <x v="4"/>
    <s v="BENI"/>
    <n v="9"/>
    <n v="44"/>
    <n v="15"/>
    <s v="I"/>
    <s v="L"/>
    <s v="NA"/>
    <n v="0.3940515"/>
    <n v="3.940515"/>
    <n v="10"/>
  </r>
  <r>
    <x v="0"/>
    <x v="9"/>
    <n v="15"/>
    <x v="4"/>
    <s v="BENI"/>
    <n v="7"/>
    <n v="32"/>
    <n v="85"/>
    <s v="S"/>
    <s v="L"/>
    <n v="41"/>
    <n v="1.19464416"/>
    <n v="11.9464416"/>
    <n v="10"/>
  </r>
  <r>
    <x v="0"/>
    <x v="9"/>
    <n v="16"/>
    <x v="4"/>
    <s v="BENI"/>
    <n v="8"/>
    <n v="59.7"/>
    <n v="40"/>
    <s v="C"/>
    <s v="L"/>
    <n v="39"/>
    <n v="0.78537599999999996"/>
    <n v="7.8537599999999994"/>
    <n v="1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8">
  <r>
    <s v="Great River Harbor"/>
    <x v="0"/>
    <n v="1"/>
    <x v="0"/>
    <s v="ACSA"/>
    <n v="9"/>
    <n v="67.099999999999994"/>
    <n v="60"/>
    <s v="D"/>
    <s v="L"/>
    <n v="25"/>
    <n v="1.82649006"/>
    <n v="18.264900600000001"/>
    <n v="10"/>
  </r>
  <r>
    <s v="Great River Harbor"/>
    <x v="0"/>
    <n v="2"/>
    <x v="0"/>
    <s v="ACSA"/>
    <n v="8"/>
    <n v="67.099999999999994"/>
    <n v="60"/>
    <s v="D"/>
    <s v="L"/>
    <n v="17"/>
    <n v="0.34038414"/>
    <n v="3.4038414000000001"/>
    <n v="10"/>
  </r>
  <r>
    <s v="Great River Harbor"/>
    <x v="0"/>
    <n v="3"/>
    <x v="0"/>
    <s v="ACSA"/>
    <n v="7"/>
    <n v="60.4"/>
    <n v="40"/>
    <s v="C"/>
    <s v="L"/>
    <n v="32"/>
    <n v="2.8851659999999999"/>
    <n v="28.851659999999999"/>
    <n v="10"/>
  </r>
  <r>
    <s v="Great River Harbor"/>
    <x v="0"/>
    <n v="4"/>
    <x v="0"/>
    <s v="ACSA"/>
    <n v="7"/>
    <n v="55.1"/>
    <n v="20"/>
    <s v="I"/>
    <s v="L"/>
    <n v="50"/>
    <n v="3.2470934399999991"/>
    <n v="32.47093439999999"/>
    <n v="10"/>
  </r>
  <r>
    <s v="Great River Harbor"/>
    <x v="0"/>
    <n v="5"/>
    <x v="0"/>
    <s v="ACSA"/>
    <n v="8"/>
    <n v="51.7"/>
    <n v="15"/>
    <s v="S"/>
    <s v="L"/>
    <n v="40"/>
    <n v="6.4165764599999981"/>
    <n v="64.165764599999989"/>
    <n v="10"/>
  </r>
  <r>
    <s v="Great River Harbor"/>
    <x v="0"/>
    <n v="6"/>
    <x v="0"/>
    <s v="ACSA"/>
    <n v="9"/>
    <n v="48.4"/>
    <n v="35"/>
    <s v="S"/>
    <s v="L"/>
    <n v="43"/>
    <n v="3.7724772600000001"/>
    <n v="37.724772600000001"/>
    <n v="10"/>
  </r>
  <r>
    <s v="Great River Harbor"/>
    <x v="0"/>
    <n v="7"/>
    <x v="0"/>
    <s v="ACSA"/>
    <n v="5"/>
    <n v="48.4"/>
    <n v="35"/>
    <s v="S"/>
    <s v="L"/>
    <n v="34"/>
    <n v="0.17720046"/>
    <n v="1.7720046"/>
    <n v="10"/>
  </r>
  <r>
    <s v="Great River Harbor"/>
    <x v="0"/>
    <n v="8"/>
    <x v="0"/>
    <s v="ACSA"/>
    <n v="13"/>
    <n v="55.7"/>
    <n v="40"/>
    <s v="I"/>
    <s v="L"/>
    <n v="38"/>
    <n v="2.1816"/>
    <n v="21.815999999999999"/>
    <n v="10"/>
  </r>
  <r>
    <s v="Great River Harbor"/>
    <x v="0"/>
    <n v="9"/>
    <x v="1"/>
    <s v="FRPE"/>
    <n v="8"/>
    <n v="54.7"/>
    <n v="15"/>
    <s v="I"/>
    <s v="L"/>
    <n v="36"/>
    <n v="1.6702874999999999"/>
    <n v="16.702874999999999"/>
    <n v="10"/>
  </r>
  <r>
    <s v="Great River Harbor"/>
    <x v="0"/>
    <n v="10"/>
    <x v="0"/>
    <s v="ACSA"/>
    <n v="10"/>
    <n v="58.9"/>
    <n v="20"/>
    <s v="C"/>
    <s v="L"/>
    <n v="45"/>
    <n v="2.2034705400000001"/>
    <n v="22.0347054"/>
    <n v="10"/>
  </r>
  <r>
    <s v="Great River Harbor"/>
    <x v="0"/>
    <n v="11"/>
    <x v="1"/>
    <s v="FRPE"/>
    <n v="8"/>
    <n v="49.9"/>
    <n v="50"/>
    <s v="S"/>
    <s v="L"/>
    <n v="40"/>
    <n v="0.46162655999999991"/>
    <n v="4.6162655999999993"/>
    <n v="10"/>
  </r>
  <r>
    <s v="Great River Harbor"/>
    <x v="0"/>
    <n v="12"/>
    <x v="2"/>
    <s v="ULAM"/>
    <n v="18"/>
    <n v="60.6"/>
    <n v="40"/>
    <s v="D"/>
    <s v="L"/>
    <n v="66"/>
    <n v="1.7280453600000001"/>
    <n v="17.280453600000001"/>
    <n v="10"/>
  </r>
  <r>
    <s v="Great River Harbor"/>
    <x v="0"/>
    <n v="13"/>
    <x v="1"/>
    <s v="FRPE"/>
    <n v="8"/>
    <n v="51.5"/>
    <n v="30"/>
    <s v="S"/>
    <s v="L"/>
    <n v="41"/>
    <n v="0.73389023999999992"/>
    <n v="7.3389023999999994"/>
    <n v="10"/>
  </r>
  <r>
    <s v="Great River Harbor"/>
    <x v="0"/>
    <n v="14"/>
    <x v="1"/>
    <s v="FRPE"/>
    <n v="7"/>
    <n v="32.9"/>
    <n v="5"/>
    <s v="S"/>
    <s v="D"/>
    <n v="32"/>
    <n v="0.28273535999999999"/>
    <n v="2.8273535999999999"/>
    <n v="10"/>
  </r>
  <r>
    <s v="Great River Harbor"/>
    <x v="1"/>
    <n v="1"/>
    <x v="1"/>
    <s v="FRPE"/>
    <n v="16"/>
    <n v="85.3"/>
    <n v="25"/>
    <s v="D"/>
    <s v="L"/>
    <n v="70"/>
    <n v="0.23757623999999997"/>
    <n v="2.3757623999999997"/>
    <n v="10"/>
  </r>
  <r>
    <s v="Great River Harbor"/>
    <x v="1"/>
    <n v="2"/>
    <x v="3"/>
    <s v="PODE"/>
    <n v="41"/>
    <n v="114.8"/>
    <n v="20"/>
    <s v="D"/>
    <s v="L"/>
    <n v="71"/>
    <n v="0.23043149999999998"/>
    <n v="2.3043149999999999"/>
    <n v="10"/>
  </r>
  <r>
    <s v="Great River Harbor"/>
    <x v="1"/>
    <n v="3"/>
    <x v="3"/>
    <s v="PODE"/>
    <n v="30"/>
    <n v="91.8"/>
    <n v="20"/>
    <s v="D"/>
    <s v="L"/>
    <n v="62"/>
    <n v="0.3940515"/>
    <n v="3.940515"/>
    <n v="10"/>
  </r>
  <r>
    <s v="Great River Harbor"/>
    <x v="1"/>
    <n v="4"/>
    <x v="4"/>
    <s v="ACNE"/>
    <n v="6"/>
    <n v="40.700000000000003"/>
    <n v="90"/>
    <s v="S"/>
    <s v="L"/>
    <n v="41"/>
    <n v="0.72129149999999997"/>
    <n v="7.2129149999999997"/>
    <n v="10"/>
  </r>
  <r>
    <s v="Great River Harbor"/>
    <x v="1"/>
    <n v="5"/>
    <x v="1"/>
    <s v="FRPE"/>
    <n v="6"/>
    <n v="41.5"/>
    <n v="70"/>
    <s v="S"/>
    <s v="L"/>
    <n v="44"/>
    <n v="0.32336766"/>
    <n v="3.2336765999999999"/>
    <n v="10"/>
  </r>
  <r>
    <s v="Great River Harbor"/>
    <x v="1"/>
    <n v="6"/>
    <x v="0"/>
    <s v="ACSA"/>
    <n v="21"/>
    <n v="67.8"/>
    <n v="30"/>
    <s v="C"/>
    <s v="L"/>
    <n v="73"/>
    <n v="1.2600921599999999"/>
    <n v="12.6009216"/>
    <n v="10"/>
  </r>
  <r>
    <s v="Great River Harbor"/>
    <x v="1"/>
    <n v="7"/>
    <x v="0"/>
    <s v="ACSA"/>
    <n v="10"/>
    <n v="66.2"/>
    <n v="80"/>
    <s v="I"/>
    <s v="L"/>
    <n v="48"/>
    <n v="2.1816"/>
    <n v="21.815999999999999"/>
    <n v="10"/>
  </r>
  <r>
    <s v="Great River Harbor"/>
    <x v="1"/>
    <n v="8"/>
    <x v="4"/>
    <s v="ACNE"/>
    <n v="7"/>
    <n v="40.299999999999997"/>
    <n v="15"/>
    <s v="S"/>
    <s v="D"/>
    <s v="NA"/>
    <n v="0.21646925999999997"/>
    <n v="2.1646925999999995"/>
    <n v="10"/>
  </r>
  <r>
    <s v="Great River Harbor"/>
    <x v="1"/>
    <n v="9"/>
    <x v="0"/>
    <s v="ACSA"/>
    <n v="15"/>
    <n v="63.4"/>
    <n v="30"/>
    <s v="C"/>
    <s v="L"/>
    <n v="73"/>
    <n v="0.67198733999999993"/>
    <n v="6.7198733999999991"/>
    <n v="10"/>
  </r>
  <r>
    <s v="Great River Harbor"/>
    <x v="1"/>
    <n v="10"/>
    <x v="0"/>
    <s v="ACSA"/>
    <n v="19"/>
    <n v="61.3"/>
    <n v="30"/>
    <s v="C"/>
    <s v="L"/>
    <n v="70"/>
    <n v="1.03865976"/>
    <n v="10.3865976"/>
    <n v="10"/>
  </r>
  <r>
    <s v="Great River Harbor"/>
    <x v="1"/>
    <n v="11"/>
    <x v="0"/>
    <s v="ACSA"/>
    <n v="6"/>
    <n v="34.700000000000003"/>
    <n v="10"/>
    <s v="S"/>
    <s v="D"/>
    <n v="58"/>
    <n v="1.22715"/>
    <n v="12.2715"/>
    <n v="10"/>
  </r>
  <r>
    <s v="Great River Harbor"/>
    <x v="1"/>
    <n v="12"/>
    <x v="0"/>
    <s v="ACSA"/>
    <n v="18"/>
    <n v="71.3"/>
    <n v="50"/>
    <s v="I"/>
    <s v="L"/>
    <n v="74"/>
    <n v="0.75941495999999997"/>
    <n v="7.5941495999999997"/>
    <n v="10"/>
  </r>
  <r>
    <s v="Great River Harbor"/>
    <x v="2"/>
    <n v="1"/>
    <x v="0"/>
    <s v="ACSA"/>
    <n v="9"/>
    <n v="62"/>
    <n v="80"/>
    <s v="I"/>
    <s v="L"/>
    <n v="76"/>
    <n v="0.72129149999999997"/>
    <n v="7.2129149999999997"/>
    <n v="10"/>
  </r>
  <r>
    <s v="Great River Harbor"/>
    <x v="2"/>
    <n v="2"/>
    <x v="0"/>
    <s v="ACSA"/>
    <n v="8"/>
    <n v="50.9"/>
    <n v="80"/>
    <s v="I"/>
    <s v="L"/>
    <n v="80"/>
    <n v="1.9072092599999999"/>
    <n v="19.072092599999998"/>
    <n v="10"/>
  </r>
  <r>
    <s v="Great River Harbor"/>
    <x v="2"/>
    <n v="3"/>
    <x v="0"/>
    <s v="ACSA"/>
    <n v="10"/>
    <n v="53.3"/>
    <n v="30"/>
    <s v="C"/>
    <s v="L"/>
    <n v="68"/>
    <n v="2.405214"/>
    <n v="24.052140000000001"/>
    <n v="10"/>
  </r>
  <r>
    <s v="Great River Harbor"/>
    <x v="2"/>
    <n v="4"/>
    <x v="0"/>
    <s v="ACSA"/>
    <n v="11"/>
    <n v="57.8"/>
    <n v="70"/>
    <s v="I"/>
    <s v="L"/>
    <n v="72"/>
    <n v="1.2435665399999998"/>
    <n v="12.435665399999998"/>
    <n v="10"/>
  </r>
  <r>
    <s v="Great River Harbor"/>
    <x v="2"/>
    <n v="5"/>
    <x v="0"/>
    <s v="ACSA"/>
    <n v="15"/>
    <n v="61.3"/>
    <n v="40"/>
    <s v="C"/>
    <s v="L"/>
    <n v="79"/>
    <n v="5.5153029599999996"/>
    <n v="55.153029599999996"/>
    <n v="10"/>
  </r>
  <r>
    <s v="Great River Harbor"/>
    <x v="2"/>
    <n v="6"/>
    <x v="0"/>
    <s v="ACSA"/>
    <n v="13"/>
    <n v="55.7"/>
    <n v="30"/>
    <s v="C"/>
    <s v="L"/>
    <n v="81"/>
    <n v="0.16498349999999998"/>
    <n v="1.6498349999999997"/>
    <n v="10"/>
  </r>
  <r>
    <s v="Great River Harbor"/>
    <x v="2"/>
    <n v="7"/>
    <x v="1"/>
    <s v="FRPE"/>
    <n v="7"/>
    <n v="58.4"/>
    <n v="50"/>
    <s v="C"/>
    <s v="L"/>
    <n v="79"/>
    <n v="0.68414975999999983"/>
    <n v="6.8414975999999985"/>
    <n v="10"/>
  </r>
  <r>
    <s v="Great River Harbor"/>
    <x v="2"/>
    <n v="8"/>
    <x v="0"/>
    <s v="ACSA"/>
    <n v="16"/>
    <n v="45.8"/>
    <n v="50"/>
    <s v="I"/>
    <s v="L"/>
    <n v="72"/>
    <n v="1.9896737400000002"/>
    <n v="19.896737400000003"/>
    <n v="10"/>
  </r>
  <r>
    <s v="Great River Harbor"/>
    <x v="2"/>
    <n v="9"/>
    <x v="0"/>
    <s v="ACSA"/>
    <n v="7"/>
    <n v="45.8"/>
    <n v="50"/>
    <s v="I"/>
    <s v="L"/>
    <n v="65"/>
    <n v="2.6397359999999996"/>
    <n v="26.397359999999995"/>
    <n v="10"/>
  </r>
  <r>
    <s v="Great River Harbor"/>
    <x v="2"/>
    <n v="10"/>
    <x v="0"/>
    <s v="ACSA"/>
    <n v="9"/>
    <n v="48.4"/>
    <n v="60"/>
    <s v="S"/>
    <s v="L"/>
    <n v="79"/>
    <n v="2.4744252600000003"/>
    <n v="24.744252600000003"/>
    <n v="10"/>
  </r>
  <r>
    <s v="Great River Harbor"/>
    <x v="2"/>
    <n v="11"/>
    <x v="0"/>
    <s v="ACSA"/>
    <n v="23"/>
    <n v="52.2"/>
    <n v="65"/>
    <s v="D"/>
    <s v="L"/>
    <n v="75"/>
    <n v="1.1152884599999999"/>
    <n v="11.1528846"/>
    <n v="10"/>
  </r>
  <r>
    <s v="Great River Harbor"/>
    <x v="2"/>
    <n v="12"/>
    <x v="3"/>
    <s v="PODE"/>
    <n v="33"/>
    <n v="84.9"/>
    <n v="15"/>
    <s v="D"/>
    <s v="L"/>
    <n v="68"/>
    <n v="2.0526674399999996"/>
    <n v="20.526674399999997"/>
    <n v="10"/>
  </r>
  <r>
    <s v="Great River Harbor"/>
    <x v="2"/>
    <n v="13"/>
    <x v="0"/>
    <s v="ACSA"/>
    <n v="7"/>
    <n v="36.9"/>
    <n v="75"/>
    <s v="S"/>
    <s v="L"/>
    <n v="63"/>
    <n v="1.2435665399999998"/>
    <n v="12.435665399999998"/>
    <n v="10"/>
  </r>
  <r>
    <s v="Great River Harbor"/>
    <x v="2"/>
    <n v="14"/>
    <x v="3"/>
    <s v="PODE"/>
    <n v="40"/>
    <n v="118.6"/>
    <n v="25"/>
    <s v="D"/>
    <s v="L"/>
    <n v="67"/>
    <n v="0.24483005999999999"/>
    <n v="2.4483006"/>
    <n v="10"/>
  </r>
  <r>
    <s v="Great River Harbor"/>
    <x v="3"/>
    <n v="1"/>
    <x v="5"/>
    <s v="TIAM"/>
    <n v="27"/>
    <n v="61.1"/>
    <n v="35"/>
    <s v="D"/>
    <s v="L"/>
    <n v="96"/>
    <n v="0.27493613999999994"/>
    <n v="2.7493613999999993"/>
    <n v="10"/>
  </r>
  <r>
    <s v="Great River Harbor"/>
    <x v="3"/>
    <n v="2"/>
    <x v="0"/>
    <s v="ACSA"/>
    <n v="23"/>
    <n v="66.900000000000006"/>
    <n v="40"/>
    <s v="D"/>
    <s v="L"/>
    <n v="105"/>
    <n v="0.23043149999999998"/>
    <n v="2.3043149999999999"/>
    <n v="10"/>
  </r>
  <r>
    <s v="Great River Harbor"/>
    <x v="3"/>
    <n v="3"/>
    <x v="1"/>
    <s v="FRPE"/>
    <n v="5"/>
    <n v="34.1"/>
    <n v="60"/>
    <s v="I"/>
    <s v="L"/>
    <n v="77"/>
    <n v="0.45164573999999991"/>
    <n v="4.5164573999999993"/>
    <n v="10"/>
  </r>
  <r>
    <s v="Great River Harbor"/>
    <x v="3"/>
    <n v="4"/>
    <x v="0"/>
    <s v="ACSA"/>
    <n v="36"/>
    <n v="70.599999999999994"/>
    <n v="55"/>
    <s v="D"/>
    <s v="L"/>
    <n v="99"/>
    <n v="0.96475805999999997"/>
    <n v="9.6475805999999995"/>
    <n v="10"/>
  </r>
  <r>
    <s v="Great River Harbor"/>
    <x v="3"/>
    <n v="5"/>
    <x v="5"/>
    <s v="TIAM"/>
    <n v="8"/>
    <n v="49.9"/>
    <n v="60"/>
    <s v="S"/>
    <s v="L"/>
    <n v="33"/>
    <n v="0.27493613999999994"/>
    <n v="2.7493613999999993"/>
    <n v="10"/>
  </r>
  <r>
    <s v="Great River Harbor"/>
    <x v="3"/>
    <n v="6"/>
    <x v="5"/>
    <s v="TIAM"/>
    <n v="5"/>
    <n v="49.9"/>
    <n v="60"/>
    <s v="S"/>
    <s v="L"/>
    <n v="16"/>
    <n v="0.47171646"/>
    <n v="4.7171646000000003"/>
    <n v="10"/>
  </r>
  <r>
    <s v="Great River Harbor"/>
    <x v="3"/>
    <n v="7"/>
    <x v="6"/>
    <s v="QUEL"/>
    <n v="39"/>
    <n v="79.900000000000006"/>
    <n v="40"/>
    <s v="D"/>
    <s v="L"/>
    <n v="128"/>
    <n v="1.5210660599999999"/>
    <n v="15.210660599999999"/>
    <n v="10"/>
  </r>
  <r>
    <s v="Great River Harbor"/>
    <x v="3"/>
    <n v="8"/>
    <x v="5"/>
    <s v="TIAM"/>
    <n v="14"/>
    <n v="76.900000000000006"/>
    <n v="60"/>
    <s v="C"/>
    <s v="L"/>
    <n v="51"/>
    <n v="1.1467034999999999"/>
    <n v="11.467034999999999"/>
    <n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s v="Indian Slough"/>
    <x v="0"/>
    <n v="1"/>
    <x v="0"/>
    <s v="BENI"/>
    <n v="5"/>
    <n v="37.5"/>
    <n v="30"/>
    <s v="I"/>
    <s v="L"/>
    <n v="20"/>
    <n v="1.82649006"/>
    <n v="18.264900600000001"/>
    <n v="10"/>
  </r>
  <r>
    <s v="Indian Slough"/>
    <x v="0"/>
    <n v="2"/>
    <x v="1"/>
    <s v="CEOC"/>
    <n v="6"/>
    <n v="27.5"/>
    <n v="30"/>
    <s v="S"/>
    <s v="L"/>
    <n v="42"/>
    <n v="0.3940515"/>
    <n v="3.940515"/>
    <n v="10"/>
  </r>
  <r>
    <s v="Indian Slough"/>
    <x v="0"/>
    <n v="3"/>
    <x v="0"/>
    <s v="BENI"/>
    <n v="5"/>
    <n v="37"/>
    <n v="35"/>
    <s v="I"/>
    <s v="L"/>
    <n v="18"/>
    <n v="0.34038414"/>
    <n v="3.4038414000000001"/>
    <n v="10"/>
  </r>
  <r>
    <s v="Indian Slough"/>
    <x v="0"/>
    <n v="4"/>
    <x v="0"/>
    <s v="BENI"/>
    <n v="5"/>
    <n v="31.5"/>
    <n v="30"/>
    <s v="S"/>
    <s v="L"/>
    <n v="20"/>
    <n v="2.8851659999999999"/>
    <n v="28.851659999999999"/>
    <n v="10"/>
  </r>
  <r>
    <s v="Indian Slough"/>
    <x v="0"/>
    <n v="5"/>
    <x v="0"/>
    <s v="BENI"/>
    <n v="8"/>
    <n v="36"/>
    <n v="60"/>
    <s v="D"/>
    <s v="L"/>
    <s v="NA"/>
    <n v="3.2470934399999991"/>
    <n v="32.47093439999999"/>
    <n v="10"/>
  </r>
  <r>
    <s v="Indian Slough"/>
    <x v="0"/>
    <n v="6"/>
    <x v="1"/>
    <s v="CEOC"/>
    <n v="6"/>
    <n v="42.7"/>
    <n v="50"/>
    <s v="C"/>
    <s v="L"/>
    <n v="36"/>
    <n v="2.0526674399999996"/>
    <n v="20.526674399999997"/>
    <n v="10"/>
  </r>
  <r>
    <s v="Indian Slough"/>
    <x v="0"/>
    <n v="7"/>
    <x v="2"/>
    <s v="ACSA"/>
    <n v="19"/>
    <n v="51.2"/>
    <n v="40"/>
    <s v="D"/>
    <s v="L"/>
    <n v="91"/>
    <n v="1.9072092599999999"/>
    <n v="19.072092599999998"/>
    <n v="10"/>
  </r>
  <r>
    <s v="Indian Slough"/>
    <x v="0"/>
    <n v="8"/>
    <x v="1"/>
    <s v="CEOC"/>
    <n v="6"/>
    <n v="36.6"/>
    <n v="50"/>
    <s v="I"/>
    <s v="L"/>
    <n v="42"/>
    <n v="0.24483005999999999"/>
    <n v="2.4483006"/>
    <n v="10"/>
  </r>
  <r>
    <s v="Indian Slough"/>
    <x v="0"/>
    <n v="9"/>
    <x v="1"/>
    <s v="CEOC"/>
    <n v="10"/>
    <n v="46.5"/>
    <n v="60"/>
    <s v="C"/>
    <s v="L"/>
    <n v="43"/>
    <n v="1.5210660599999999"/>
    <n v="15.210660599999999"/>
    <n v="10"/>
  </r>
  <r>
    <s v="Indian Slough"/>
    <x v="0"/>
    <n v="10"/>
    <x v="2"/>
    <s v="ACSA"/>
    <n v="21"/>
    <n v="54.9"/>
    <n v="25"/>
    <s v="D"/>
    <s v="L"/>
    <n v="112"/>
    <n v="2.405214"/>
    <n v="24.052140000000001"/>
    <n v="10"/>
  </r>
  <r>
    <s v="Indian Slough"/>
    <x v="0"/>
    <n v="11"/>
    <x v="2"/>
    <s v="ACSA"/>
    <n v="23"/>
    <n v="56.4"/>
    <n v="20"/>
    <s v="D"/>
    <s v="L"/>
    <n v="114"/>
    <n v="1.2435665399999998"/>
    <n v="12.435665399999998"/>
    <n v="10"/>
  </r>
  <r>
    <s v="Indian Slough"/>
    <x v="1"/>
    <n v="1"/>
    <x v="3"/>
    <s v="ULAM"/>
    <n v="12"/>
    <n v="57.1"/>
    <n v="50"/>
    <s v="D"/>
    <s v="L"/>
    <n v="51"/>
    <n v="1.7280453600000001"/>
    <n v="17.280453600000001"/>
    <n v="10"/>
  </r>
  <r>
    <s v="Indian Slough"/>
    <x v="1"/>
    <n v="2"/>
    <x v="4"/>
    <s v="FRPE"/>
    <n v="17"/>
    <n v="50.5"/>
    <n v="80"/>
    <s v="D"/>
    <s v="L"/>
    <n v="98"/>
    <n v="1.6702874999999999"/>
    <n v="16.702874999999999"/>
    <n v="10"/>
  </r>
  <r>
    <s v="Indian Slough"/>
    <x v="1"/>
    <n v="3"/>
    <x v="4"/>
    <s v="FRPE"/>
    <n v="20"/>
    <n v="50.5"/>
    <n v="80"/>
    <s v="D"/>
    <s v="L"/>
    <n v="97"/>
    <n v="0.46162655999999991"/>
    <n v="4.6162655999999993"/>
    <n v="10"/>
  </r>
  <r>
    <s v="Indian Slough"/>
    <x v="1"/>
    <n v="4"/>
    <x v="4"/>
    <s v="FRPE"/>
    <n v="15"/>
    <n v="36.700000000000003"/>
    <n v="30"/>
    <s v="D"/>
    <s v="L"/>
    <s v="NA"/>
    <n v="0.73389023999999992"/>
    <n v="7.3389023999999994"/>
    <n v="10"/>
  </r>
  <r>
    <s v="Indian Slough"/>
    <x v="1"/>
    <n v="5"/>
    <x v="5"/>
    <s v="PODE"/>
    <n v="33"/>
    <n v="90"/>
    <n v="50"/>
    <s v="D"/>
    <s v="L"/>
    <n v="112"/>
    <n v="0.45164573999999991"/>
    <n v="4.5164573999999993"/>
    <n v="10"/>
  </r>
  <r>
    <s v="Indian Slough"/>
    <x v="1"/>
    <n v="6"/>
    <x v="2"/>
    <s v="ACSA"/>
    <n v="26"/>
    <n v="64.7"/>
    <n v="60"/>
    <s v="I"/>
    <s v="L"/>
    <s v="NA"/>
    <n v="6.4165764599999981"/>
    <n v="64.165764599999989"/>
    <n v="10"/>
  </r>
  <r>
    <s v="Indian Slough"/>
    <x v="1"/>
    <n v="7"/>
    <x v="2"/>
    <s v="ACSA"/>
    <n v="31"/>
    <n v="89.6"/>
    <n v="40"/>
    <s v="D"/>
    <s v="L"/>
    <n v="92"/>
    <n v="3.7724772600000001"/>
    <n v="37.724772600000001"/>
    <n v="10"/>
  </r>
  <r>
    <s v="Indian Slough"/>
    <x v="2"/>
    <n v="1"/>
    <x v="1"/>
    <s v="CEOC"/>
    <n v="10"/>
    <n v="68.599999999999994"/>
    <n v="50"/>
    <s v="I"/>
    <s v="L"/>
    <n v="38"/>
    <n v="0.72129149999999997"/>
    <n v="7.2129149999999997"/>
    <n v="10"/>
  </r>
  <r>
    <s v="Indian Slough"/>
    <x v="2"/>
    <n v="2"/>
    <x v="2"/>
    <s v="ACSA"/>
    <n v="32"/>
    <n v="67.400000000000006"/>
    <n v="40"/>
    <s v="D"/>
    <s v="L"/>
    <s v="NA"/>
    <n v="0.17720046"/>
    <n v="1.7720046"/>
    <n v="10"/>
  </r>
  <r>
    <s v="Indian Slough"/>
    <x v="2"/>
    <n v="3"/>
    <x v="2"/>
    <s v="ACSA"/>
    <n v="18"/>
    <n v="77.3"/>
    <n v="30"/>
    <s v="C"/>
    <s v="L"/>
    <n v="82"/>
    <n v="2.1816"/>
    <n v="21.815999999999999"/>
    <n v="10"/>
  </r>
  <r>
    <s v="Indian Slough"/>
    <x v="2"/>
    <n v="4"/>
    <x v="2"/>
    <s v="ACSA"/>
    <n v="9"/>
    <n v="37.799999999999997"/>
    <n v="60"/>
    <s v="I"/>
    <s v="L"/>
    <n v="99"/>
    <n v="2.2034705400000001"/>
    <n v="22.0347054"/>
    <n v="10"/>
  </r>
  <r>
    <s v="Indian Slough"/>
    <x v="2"/>
    <n v="5"/>
    <x v="4"/>
    <s v="FRPE"/>
    <n v="7"/>
    <n v="29.9"/>
    <n v="50"/>
    <s v="S"/>
    <s v="L"/>
    <n v="100"/>
    <n v="0.28273535999999999"/>
    <n v="2.8273535999999999"/>
    <n v="10"/>
  </r>
  <r>
    <s v="Indian Slough"/>
    <x v="2"/>
    <n v="6"/>
    <x v="1"/>
    <s v="CEOC"/>
    <n v="9"/>
    <n v="58.4"/>
    <n v="60"/>
    <s v="C"/>
    <s v="L"/>
    <n v="39"/>
    <n v="0.21646925999999997"/>
    <n v="2.1646925999999995"/>
    <n v="10"/>
  </r>
  <r>
    <s v="Indian Slough"/>
    <x v="2"/>
    <n v="7"/>
    <x v="1"/>
    <s v="CEOC"/>
    <n v="9"/>
    <n v="45.4"/>
    <n v="30"/>
    <s v="C"/>
    <s v="L"/>
    <n v="44"/>
    <n v="0.27493613999999994"/>
    <n v="2.7493613999999993"/>
    <n v="10"/>
  </r>
  <r>
    <s v="Indian Slough"/>
    <x v="2"/>
    <n v="8"/>
    <x v="1"/>
    <s v="CEOC"/>
    <n v="14"/>
    <n v="60.9"/>
    <n v="50"/>
    <s v="D"/>
    <s v="L"/>
    <n v="76"/>
    <n v="0.27493613999999994"/>
    <n v="2.7493613999999993"/>
    <n v="10"/>
  </r>
  <r>
    <s v="Indian Slough"/>
    <x v="2"/>
    <n v="9"/>
    <x v="4"/>
    <s v="FRPE"/>
    <n v="10"/>
    <n v="42.6"/>
    <n v="70"/>
    <s v="S"/>
    <s v="L"/>
    <s v="NA"/>
    <n v="0.23757623999999997"/>
    <n v="2.3757623999999997"/>
    <n v="10"/>
  </r>
  <r>
    <s v="Indian Slough"/>
    <x v="2"/>
    <n v="10"/>
    <x v="1"/>
    <s v="CEOC"/>
    <n v="7"/>
    <n v="38.700000000000003"/>
    <n v="70"/>
    <s v="S"/>
    <s v="L"/>
    <n v="42"/>
    <n v="0.47171646"/>
    <n v="4.7171646000000003"/>
    <n v="10"/>
  </r>
  <r>
    <s v="Indian Slough"/>
    <x v="2"/>
    <n v="11"/>
    <x v="1"/>
    <s v="CEOC"/>
    <n v="7"/>
    <n v="40.9"/>
    <n v="30"/>
    <s v="S"/>
    <s v="L"/>
    <n v="40"/>
    <n v="1.1467034999999999"/>
    <n v="11.467034999999999"/>
    <n v="10"/>
  </r>
  <r>
    <s v="Indian Slough"/>
    <x v="3"/>
    <n v="1"/>
    <x v="2"/>
    <s v="ACSA"/>
    <n v="19"/>
    <n v="72"/>
    <n v="20"/>
    <s v="D"/>
    <s v="L"/>
    <n v="52"/>
    <n v="1.2600921599999999"/>
    <n v="12.6009216"/>
    <n v="10"/>
  </r>
  <r>
    <s v="Indian Slough"/>
    <x v="3"/>
    <n v="2"/>
    <x v="2"/>
    <s v="ACSA"/>
    <n v="15"/>
    <n v="76.5"/>
    <n v="30"/>
    <s v="D"/>
    <s v="L"/>
    <n v="70"/>
    <n v="2.1816"/>
    <n v="21.815999999999999"/>
    <n v="10"/>
  </r>
  <r>
    <s v="Indian Slough"/>
    <x v="3"/>
    <n v="3"/>
    <x v="2"/>
    <s v="ACSA"/>
    <n v="7"/>
    <n v="37.299999999999997"/>
    <n v="40"/>
    <s v="I"/>
    <s v="L"/>
    <n v="68"/>
    <n v="0.67198733999999993"/>
    <n v="6.7198733999999991"/>
    <n v="10"/>
  </r>
  <r>
    <s v="Indian Slough"/>
    <x v="3"/>
    <n v="4"/>
    <x v="2"/>
    <s v="ACSA"/>
    <n v="27"/>
    <n v="41.8"/>
    <n v="65"/>
    <s v="D"/>
    <s v="L"/>
    <n v="73"/>
    <n v="1.03865976"/>
    <n v="10.3865976"/>
    <n v="10"/>
  </r>
  <r>
    <s v="Indian Slough"/>
    <x v="3"/>
    <n v="5"/>
    <x v="4"/>
    <s v="FRPE"/>
    <n v="18"/>
    <n v="69.599999999999994"/>
    <n v="45"/>
    <s v="C"/>
    <s v="L"/>
    <s v="NA"/>
    <n v="0.32336766"/>
    <n v="3.2336765999999999"/>
    <n v="10"/>
  </r>
  <r>
    <s v="Indian Slough"/>
    <x v="3"/>
    <n v="6"/>
    <x v="2"/>
    <s v="ACSA"/>
    <n v="18"/>
    <n v="79.7"/>
    <n v="55"/>
    <s v="C"/>
    <s v="L"/>
    <n v="75"/>
    <n v="1.22715"/>
    <n v="12.2715"/>
    <n v="10"/>
  </r>
  <r>
    <s v="Indian Slough"/>
    <x v="3"/>
    <n v="7"/>
    <x v="2"/>
    <s v="ACSA"/>
    <n v="14"/>
    <n v="62.1"/>
    <n v="30"/>
    <s v="C"/>
    <s v="L"/>
    <n v="78"/>
    <n v="0.75941495999999997"/>
    <n v="7.5941495999999997"/>
    <n v="10"/>
  </r>
  <r>
    <s v="Indian Slough"/>
    <x v="3"/>
    <n v="8"/>
    <x v="2"/>
    <s v="ACSA"/>
    <n v="8"/>
    <n v="57.5"/>
    <n v="25"/>
    <s v="S"/>
    <s v="L"/>
    <n v="62"/>
    <n v="0.72129149999999997"/>
    <n v="7.2129149999999997"/>
    <n v="10"/>
  </r>
  <r>
    <s v="Indian Slough"/>
    <x v="3"/>
    <n v="9"/>
    <x v="4"/>
    <s v="FRPE"/>
    <n v="10"/>
    <n v="74.8"/>
    <n v="55"/>
    <s v="I"/>
    <s v="L"/>
    <n v="47"/>
    <n v="0.68414975999999983"/>
    <n v="6.8414975999999985"/>
    <n v="10"/>
  </r>
  <r>
    <s v="Indian Slough"/>
    <x v="3"/>
    <n v="10"/>
    <x v="1"/>
    <s v="CEOC"/>
    <n v="9"/>
    <n v="49.6"/>
    <n v="10"/>
    <s v="I"/>
    <s v="L"/>
    <n v="77"/>
    <n v="0.23043149999999998"/>
    <n v="2.3043149999999999"/>
    <n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4">
  <r>
    <s v="Lake Rebecca"/>
    <x v="0"/>
    <n v="1"/>
    <x v="0"/>
    <s v="PODE"/>
    <n v="15"/>
    <n v="83.9"/>
    <n v="30"/>
    <s v="D"/>
    <s v="L"/>
    <n v="63"/>
    <n v="1.2600921599999999"/>
    <n v="12.6009216"/>
    <n v="10"/>
  </r>
  <r>
    <s v="Lake Rebecca"/>
    <x v="0"/>
    <n v="2"/>
    <x v="1"/>
    <s v="ACNE"/>
    <n v="8"/>
    <n v="52.8"/>
    <n v="80"/>
    <s v="I"/>
    <s v="L"/>
    <n v="44"/>
    <n v="2.1816"/>
    <n v="21.815999999999999"/>
    <n v="10"/>
  </r>
  <r>
    <s v="Lake Rebecca"/>
    <x v="0"/>
    <n v="3"/>
    <x v="1"/>
    <s v="ACNE"/>
    <n v="5"/>
    <n v="25.9"/>
    <n v="50"/>
    <s v="S"/>
    <s v="L"/>
    <n v="37"/>
    <n v="2.2034705400000001"/>
    <n v="22.0347054"/>
    <n v="10"/>
  </r>
  <r>
    <s v="Lake Rebecca"/>
    <x v="0"/>
    <n v="4"/>
    <x v="2"/>
    <s v="ULAM"/>
    <n v="6"/>
    <n v="33.4"/>
    <n v="50"/>
    <s v="S"/>
    <s v="L"/>
    <n v="63"/>
    <n v="1.7280453600000001"/>
    <n v="17.280453600000001"/>
    <n v="10"/>
  </r>
  <r>
    <s v="Lake Rebecca"/>
    <x v="0"/>
    <n v="5"/>
    <x v="0"/>
    <s v="PODE"/>
    <n v="13"/>
    <n v="55.8"/>
    <n v="40"/>
    <s v="S"/>
    <s v="L"/>
    <n v="52"/>
    <n v="2.1816"/>
    <n v="21.815999999999999"/>
    <n v="10"/>
  </r>
  <r>
    <s v="Lake Rebecca"/>
    <x v="0"/>
    <n v="6"/>
    <x v="0"/>
    <s v="PODE"/>
    <n v="20"/>
    <n v="93.9"/>
    <n v="40"/>
    <s v="D"/>
    <s v="L"/>
    <n v="63"/>
    <n v="0.67198733999999993"/>
    <n v="6.7198733999999991"/>
    <n v="10"/>
  </r>
  <r>
    <s v="Lake Rebecca"/>
    <x v="0"/>
    <n v="7"/>
    <x v="0"/>
    <s v="PODE"/>
    <n v="14"/>
    <n v="89.8"/>
    <n v="40"/>
    <s v="C"/>
    <s v="L"/>
    <n v="62"/>
    <n v="1.03865976"/>
    <n v="10.3865976"/>
    <n v="10"/>
  </r>
  <r>
    <s v="Lake Rebecca"/>
    <x v="0"/>
    <n v="8"/>
    <x v="0"/>
    <s v="PODE"/>
    <n v="22"/>
    <n v="103.3"/>
    <n v="30"/>
    <s v="D"/>
    <s v="L"/>
    <n v="63"/>
    <n v="1.22715"/>
    <n v="12.2715"/>
    <n v="10"/>
  </r>
  <r>
    <s v="Lake Rebecca"/>
    <x v="0"/>
    <n v="9"/>
    <x v="3"/>
    <s v="FRPE"/>
    <n v="5"/>
    <n v="63.9"/>
    <n v="50"/>
    <s v="S"/>
    <s v="L"/>
    <n v="64"/>
    <n v="0.72129149999999997"/>
    <n v="7.2129149999999997"/>
    <n v="10"/>
  </r>
  <r>
    <s v="Lake Rebecca"/>
    <x v="0"/>
    <n v="10"/>
    <x v="3"/>
    <s v="FRPE"/>
    <n v="12"/>
    <n v="93.2"/>
    <n v="60"/>
    <s v="C"/>
    <s v="L"/>
    <n v="71"/>
    <n v="0.21646925999999997"/>
    <n v="2.1646925999999995"/>
    <n v="10"/>
  </r>
  <r>
    <s v="Lake Rebecca"/>
    <x v="0"/>
    <n v="11"/>
    <x v="3"/>
    <s v="FRPE"/>
    <n v="7"/>
    <n v="69.7"/>
    <n v="60"/>
    <s v="I"/>
    <s v="L"/>
    <n v="53"/>
    <n v="0.27493613999999994"/>
    <n v="2.7493613999999993"/>
    <n v="10"/>
  </r>
  <r>
    <s v="Lake Rebecca"/>
    <x v="0"/>
    <n v="12"/>
    <x v="0"/>
    <s v="PODE"/>
    <n v="14"/>
    <n v="81.8"/>
    <n v="35"/>
    <s v="D"/>
    <s v="L"/>
    <n v="63"/>
    <n v="0.75941495999999997"/>
    <n v="7.5941495999999997"/>
    <n v="10"/>
  </r>
  <r>
    <s v="Lake Rebecca"/>
    <x v="0"/>
    <n v="13"/>
    <x v="0"/>
    <s v="PODE"/>
    <n v="15"/>
    <n v="78.2"/>
    <n v="60"/>
    <s v="C"/>
    <s v="L"/>
    <s v="NA"/>
    <n v="0.72129149999999997"/>
    <n v="7.2129149999999997"/>
    <n v="10"/>
  </r>
  <r>
    <s v="Lake Rebecca"/>
    <x v="0"/>
    <n v="14"/>
    <x v="2"/>
    <s v="ULAM"/>
    <n v="6"/>
    <n v="24.7"/>
    <n v="20"/>
    <s v="S"/>
    <s v="L"/>
    <n v="49"/>
    <n v="1.6702874999999999"/>
    <n v="16.702874999999999"/>
    <n v="10"/>
  </r>
  <r>
    <s v="Lake Rebecca"/>
    <x v="0"/>
    <n v="15"/>
    <x v="2"/>
    <s v="ULAM"/>
    <n v="5"/>
    <n v="38.5"/>
    <n v="40"/>
    <s v="S"/>
    <s v="L"/>
    <s v="NA"/>
    <n v="0.46162655999999991"/>
    <n v="4.6162655999999993"/>
    <n v="10"/>
  </r>
  <r>
    <s v="Lake Rebecca"/>
    <x v="0"/>
    <n v="16"/>
    <x v="0"/>
    <s v="PODE"/>
    <n v="16"/>
    <n v="98.8"/>
    <n v="40"/>
    <s v="D"/>
    <s v="L"/>
    <s v="NA"/>
    <n v="1.9072092599999999"/>
    <n v="19.072092599999998"/>
    <n v="10"/>
  </r>
  <r>
    <s v="Lake Rebecca"/>
    <x v="0"/>
    <n v="17"/>
    <x v="2"/>
    <s v="ULAM"/>
    <n v="9"/>
    <n v="45.1"/>
    <n v="60"/>
    <s v="I"/>
    <s v="L"/>
    <s v="NA"/>
    <n v="0.73389023999999992"/>
    <n v="7.3389023999999994"/>
    <n v="10"/>
  </r>
  <r>
    <s v="Lake Rebecca"/>
    <x v="0"/>
    <n v="18"/>
    <x v="0"/>
    <s v="PODE"/>
    <n v="11"/>
    <n v="80.5"/>
    <n v="40"/>
    <s v="C"/>
    <s v="L"/>
    <n v="65"/>
    <n v="2.405214"/>
    <n v="24.052140000000001"/>
    <n v="10"/>
  </r>
  <r>
    <s v="Lake Rebecca"/>
    <x v="0"/>
    <n v="19"/>
    <x v="0"/>
    <s v="PODE"/>
    <n v="17"/>
    <n v="96.6"/>
    <n v="35"/>
    <s v="D"/>
    <s v="L"/>
    <n v="76"/>
    <n v="1.2435665399999998"/>
    <n v="12.435665399999998"/>
    <n v="10"/>
  </r>
  <r>
    <s v="Lake Rebecca"/>
    <x v="0"/>
    <n v="20"/>
    <x v="0"/>
    <s v="PODE"/>
    <n v="29"/>
    <n v="90.8"/>
    <n v="20"/>
    <s v="D"/>
    <s v="L"/>
    <n v="38"/>
    <n v="5.5153029599999996"/>
    <n v="55.153029599999996"/>
    <n v="10"/>
  </r>
  <r>
    <s v="Lake Rebecca"/>
    <x v="1"/>
    <n v="1"/>
    <x v="4"/>
    <s v="ACSA"/>
    <n v="11"/>
    <n v="63.5"/>
    <n v="25"/>
    <s v="D"/>
    <s v="L"/>
    <n v="63"/>
    <n v="2.3823617399999995"/>
    <n v="23.823617399999996"/>
    <n v="10"/>
  </r>
  <r>
    <s v="Lake Rebecca"/>
    <x v="1"/>
    <n v="2"/>
    <x v="4"/>
    <s v="ACSA"/>
    <n v="15"/>
    <n v="71.599999999999994"/>
    <n v="15"/>
    <s v="D"/>
    <s v="L"/>
    <n v="63"/>
    <n v="1.1152884599999999"/>
    <n v="11.1528846"/>
    <n v="10"/>
  </r>
  <r>
    <s v="Lake Rebecca"/>
    <x v="1"/>
    <n v="3"/>
    <x v="4"/>
    <s v="ACSA"/>
    <n v="7"/>
    <n v="44.9"/>
    <n v="40"/>
    <s v="S"/>
    <s v="L"/>
    <n v="50"/>
    <n v="1.3962239999999999"/>
    <n v="13.96224"/>
    <n v="10"/>
  </r>
  <r>
    <s v="Lake Rebecca"/>
    <x v="1"/>
    <n v="4"/>
    <x v="4"/>
    <s v="ACSA"/>
    <n v="11"/>
    <n v="59.7"/>
    <n v="30"/>
    <s v="D"/>
    <s v="L"/>
    <n v="62"/>
    <n v="0.28273535999999999"/>
    <n v="2.8273535999999999"/>
    <n v="10"/>
  </r>
  <r>
    <s v="Lake Rebecca"/>
    <x v="1"/>
    <n v="5"/>
    <x v="4"/>
    <s v="ACSA"/>
    <n v="5"/>
    <n v="41.6"/>
    <n v="10"/>
    <s v="S"/>
    <s v="L"/>
    <n v="67"/>
    <n v="1.1467034999999999"/>
    <n v="11.467034999999999"/>
    <n v="10"/>
  </r>
  <r>
    <s v="Lake Rebecca"/>
    <x v="1"/>
    <n v="6"/>
    <x v="3"/>
    <s v="FRPE"/>
    <n v="12"/>
    <n v="45.6"/>
    <n v="30"/>
    <s v="C"/>
    <s v="L"/>
    <n v="67"/>
    <n v="0.27493613999999994"/>
    <n v="2.7493613999999993"/>
    <n v="10"/>
  </r>
  <r>
    <s v="Lake Rebecca"/>
    <x v="1"/>
    <n v="7"/>
    <x v="4"/>
    <s v="ACSA"/>
    <n v="7"/>
    <n v="37.799999999999997"/>
    <n v="10"/>
    <s v="S"/>
    <s v="L"/>
    <n v="64"/>
    <n v="0.38483423999999999"/>
    <n v="3.8483423999999999"/>
    <n v="10"/>
  </r>
  <r>
    <s v="Lake Rebecca"/>
    <x v="1"/>
    <n v="8"/>
    <x v="4"/>
    <s v="ACSA"/>
    <n v="13"/>
    <n v="60.4"/>
    <n v="20"/>
    <s v="D"/>
    <s v="L"/>
    <n v="62"/>
    <n v="1.9072092599999999"/>
    <n v="19.072092599999998"/>
    <n v="10"/>
  </r>
  <r>
    <s v="Lake Rebecca"/>
    <x v="1"/>
    <n v="9"/>
    <x v="4"/>
    <s v="ACSA"/>
    <n v="5"/>
    <n v="34.799999999999997"/>
    <n v="30"/>
    <s v="C"/>
    <s v="L"/>
    <n v="64"/>
    <n v="1.0236612599999997"/>
    <n v="10.236612599999997"/>
    <n v="10"/>
  </r>
  <r>
    <s v="Lake Rebecca"/>
    <x v="1"/>
    <n v="10"/>
    <x v="4"/>
    <s v="ACSA"/>
    <n v="10"/>
    <n v="56"/>
    <n v="40"/>
    <s v="D"/>
    <s v="L"/>
    <n v="71"/>
    <n v="2.4281753400000001"/>
    <n v="24.281753399999999"/>
    <n v="10"/>
  </r>
  <r>
    <s v="Lake Rebecca"/>
    <x v="1"/>
    <n v="11"/>
    <x v="4"/>
    <s v="ACSA"/>
    <n v="8"/>
    <n v="39.299999999999997"/>
    <n v="60"/>
    <s v="D"/>
    <s v="L"/>
    <n v="61"/>
    <n v="1.0087718399999999"/>
    <n v="10.087718399999998"/>
    <n v="10"/>
  </r>
  <r>
    <s v="Lake Rebecca"/>
    <x v="1"/>
    <n v="12"/>
    <x v="4"/>
    <s v="ACSA"/>
    <n v="9"/>
    <n v="47.1"/>
    <n v="20"/>
    <s v="C"/>
    <s v="L"/>
    <s v="NA"/>
    <n v="2.1816"/>
    <n v="21.815999999999999"/>
    <n v="10"/>
  </r>
  <r>
    <s v="Lake Rebecca"/>
    <x v="1"/>
    <n v="13"/>
    <x v="4"/>
    <s v="ACSA"/>
    <n v="5"/>
    <n v="14.6"/>
    <n v="60"/>
    <s v="S"/>
    <s v="L"/>
    <n v="65"/>
    <n v="6.0116169600000013"/>
    <n v="60.116169600000013"/>
    <n v="10"/>
  </r>
  <r>
    <s v="Lake Rebecca"/>
    <x v="1"/>
    <n v="14"/>
    <x v="4"/>
    <s v="ACSA"/>
    <n v="6"/>
    <n v="38.200000000000003"/>
    <n v="60"/>
    <s v="S"/>
    <s v="L"/>
    <s v="NA"/>
    <n v="1.1152884599999999"/>
    <n v="11.1528846"/>
    <n v="10"/>
  </r>
  <r>
    <s v="Lake Rebecca"/>
    <x v="1"/>
    <n v="15"/>
    <x v="4"/>
    <s v="ACSA"/>
    <n v="9"/>
    <n v="46.8"/>
    <n v="40"/>
    <s v="S"/>
    <s v="L"/>
    <n v="60"/>
    <n v="1.53933696"/>
    <n v="15.3933696"/>
    <n v="10"/>
  </r>
  <r>
    <s v="Lake Rebecca"/>
    <x v="1"/>
    <n v="16"/>
    <x v="4"/>
    <s v="ACSA"/>
    <n v="11"/>
    <n v="43.4"/>
    <n v="30"/>
    <s v="C"/>
    <s v="L"/>
    <n v="59"/>
    <n v="0.43201134000000002"/>
    <n v="4.3201134000000003"/>
    <n v="10"/>
  </r>
  <r>
    <s v="Lake Rebecca"/>
    <x v="1"/>
    <n v="17"/>
    <x v="4"/>
    <s v="ACSA"/>
    <n v="6"/>
    <n v="37.1"/>
    <n v="50"/>
    <s v="S"/>
    <s v="L"/>
    <n v="57"/>
    <n v="0.46162655999999991"/>
    <n v="4.6162655999999993"/>
    <n v="10"/>
  </r>
  <r>
    <s v="Lake Rebecca"/>
    <x v="1"/>
    <n v="18"/>
    <x v="4"/>
    <s v="ACSA"/>
    <n v="14"/>
    <n v="53.4"/>
    <n v="20"/>
    <s v="C"/>
    <s v="L"/>
    <n v="57"/>
    <n v="1.6702874999999999"/>
    <n v="16.702874999999999"/>
    <n v="10"/>
  </r>
  <r>
    <s v="Lake Rebecca"/>
    <x v="1"/>
    <n v="19"/>
    <x v="4"/>
    <s v="ACSA"/>
    <n v="15"/>
    <n v="60.7"/>
    <n v="15"/>
    <s v="C"/>
    <s v="L"/>
    <n v="63"/>
    <n v="1.1467034999999999"/>
    <n v="11.467034999999999"/>
    <n v="10"/>
  </r>
  <r>
    <s v="Lake Rebecca"/>
    <x v="1"/>
    <n v="20"/>
    <x v="4"/>
    <s v="ACSA"/>
    <n v="5"/>
    <n v="38.1"/>
    <n v="70"/>
    <s v="S"/>
    <s v="L"/>
    <n v="48"/>
    <n v="1.03865976"/>
    <n v="10.3865976"/>
    <n v="10"/>
  </r>
  <r>
    <s v="Lake Rebecca"/>
    <x v="1"/>
    <n v="21"/>
    <x v="4"/>
    <s v="ACSA"/>
    <n v="5"/>
    <n v="28.1"/>
    <n v="80"/>
    <s v="S"/>
    <s v="L"/>
    <n v="59"/>
    <n v="0.61281143999999999"/>
    <n v="6.1281143999999994"/>
    <n v="10"/>
  </r>
  <r>
    <s v="Lake Rebecca"/>
    <x v="1"/>
    <n v="22"/>
    <x v="4"/>
    <s v="ACSA"/>
    <n v="10"/>
    <n v="42.7"/>
    <n v="15"/>
    <s v="C"/>
    <s v="L"/>
    <n v="55"/>
    <n v="1.3962239999999999"/>
    <n v="13.96224"/>
    <n v="10"/>
  </r>
  <r>
    <s v="Lake Rebecca"/>
    <x v="1"/>
    <n v="23"/>
    <x v="4"/>
    <s v="ACSA"/>
    <n v="6"/>
    <n v="33.5"/>
    <n v="20"/>
    <s v="S"/>
    <s v="L"/>
    <n v="60"/>
    <n v="0.58990463999999998"/>
    <n v="5.8990463999999996"/>
    <n v="10"/>
  </r>
  <r>
    <s v="Lake Rebecca"/>
    <x v="1"/>
    <n v="24"/>
    <x v="4"/>
    <s v="ACSA"/>
    <n v="17"/>
    <n v="44.5"/>
    <n v="10"/>
    <s v="S"/>
    <s v="L"/>
    <n v="54"/>
    <n v="0.77234093999999998"/>
    <n v="7.7234093999999995"/>
    <n v="10"/>
  </r>
  <r>
    <s v="Lake Rebecca"/>
    <x v="1"/>
    <n v="25"/>
    <x v="4"/>
    <s v="ACSA"/>
    <n v="9"/>
    <n v="36.799999999999997"/>
    <n v="30"/>
    <s v="S"/>
    <s v="L"/>
    <n v="64"/>
    <n v="2.6637881400000003"/>
    <n v="26.637881400000005"/>
    <n v="10"/>
  </r>
  <r>
    <s v="Lake Rebecca"/>
    <x v="1"/>
    <n v="26"/>
    <x v="4"/>
    <s v="ACSA"/>
    <n v="7"/>
    <n v="49.6"/>
    <n v="20"/>
    <s v="S"/>
    <s v="L"/>
    <n v="64"/>
    <n v="0.65993399999999991"/>
    <n v="6.5993399999999989"/>
    <n v="10"/>
  </r>
  <r>
    <s v="Lake Rebecca"/>
    <x v="1"/>
    <n v="27"/>
    <x v="2"/>
    <s v="ULAM"/>
    <n v="10"/>
    <n v="27.7"/>
    <n v="20"/>
    <s v="S"/>
    <s v="L"/>
    <s v="NA"/>
    <n v="0.28273535999999999"/>
    <n v="2.8273535999999999"/>
    <n v="10"/>
  </r>
  <r>
    <s v="Lake Rebecca"/>
    <x v="1"/>
    <n v="28"/>
    <x v="4"/>
    <s v="ACSA"/>
    <n v="6"/>
    <n v="42.5"/>
    <n v="40"/>
    <s v="S"/>
    <s v="L"/>
    <n v="63"/>
    <n v="1.6894310400000001"/>
    <n v="16.894310400000002"/>
    <n v="10"/>
  </r>
  <r>
    <s v="Lake Rebecca"/>
    <x v="1"/>
    <n v="29"/>
    <x v="4"/>
    <s v="ACSA"/>
    <n v="9"/>
    <n v="53.7"/>
    <n v="40"/>
    <s v="S"/>
    <s v="L"/>
    <n v="59"/>
    <n v="0.31502303999999998"/>
    <n v="3.1502303999999999"/>
    <n v="10"/>
  </r>
  <r>
    <s v="Lake Rebecca"/>
    <x v="1"/>
    <n v="30"/>
    <x v="0"/>
    <s v="PODE"/>
    <n v="61"/>
    <n v="97.2"/>
    <n v="10"/>
    <s v="D"/>
    <s v="L"/>
    <n v="101"/>
    <n v="0.16498349999999998"/>
    <n v="1.6498349999999997"/>
    <n v="10"/>
  </r>
  <r>
    <s v="Lake Rebecca"/>
    <x v="2"/>
    <n v="1"/>
    <x v="4"/>
    <s v="ACSA"/>
    <n v="7"/>
    <n v="37.700000000000003"/>
    <n v="40"/>
    <s v="S"/>
    <s v="L"/>
    <n v="62"/>
    <n v="2.1166428599999998"/>
    <n v="21.166428599999996"/>
    <n v="10"/>
  </r>
  <r>
    <s v="Lake Rebecca"/>
    <x v="2"/>
    <n v="2"/>
    <x v="4"/>
    <s v="ACSA"/>
    <n v="11"/>
    <n v="48.6"/>
    <n v="10"/>
    <s v="I"/>
    <s v="L"/>
    <n v="66"/>
    <n v="1.1785548599999998"/>
    <n v="11.785548599999998"/>
    <n v="10"/>
  </r>
  <r>
    <s v="Lake Rebecca"/>
    <x v="2"/>
    <n v="3"/>
    <x v="3"/>
    <s v="FRPE"/>
    <n v="10"/>
    <n v="48"/>
    <n v="5"/>
    <s v="S"/>
    <s v="D"/>
    <n v="67"/>
    <n v="0.47171646"/>
    <n v="4.7171646000000003"/>
    <n v="10"/>
  </r>
  <r>
    <s v="Lake Rebecca"/>
    <x v="2"/>
    <n v="4"/>
    <x v="3"/>
    <s v="FRPE"/>
    <n v="15"/>
    <n v="61.2"/>
    <n v="15"/>
    <s v="D"/>
    <s v="L"/>
    <n v="76"/>
    <n v="1.1467034999999999"/>
    <n v="11.467034999999999"/>
    <n v="10"/>
  </r>
  <r>
    <s v="Lake Rebecca"/>
    <x v="2"/>
    <n v="5"/>
    <x v="3"/>
    <s v="FRPE"/>
    <n v="12"/>
    <n v="31.1"/>
    <n v="40"/>
    <s v="I"/>
    <s v="L"/>
    <n v="88"/>
    <n v="0.23043149999999998"/>
    <n v="2.3043149999999999"/>
    <n v="10"/>
  </r>
  <r>
    <s v="Lake Rebecca"/>
    <x v="2"/>
    <n v="6"/>
    <x v="3"/>
    <s v="FRPE"/>
    <n v="12"/>
    <n v="54.3"/>
    <n v="20"/>
    <s v="C"/>
    <s v="L"/>
    <n v="76"/>
    <n v="0.3940515"/>
    <n v="3.940515"/>
    <n v="10"/>
  </r>
  <r>
    <s v="Lake Rebecca"/>
    <x v="2"/>
    <n v="7"/>
    <x v="3"/>
    <s v="FRPE"/>
    <n v="8"/>
    <n v="31.5"/>
    <n v="20"/>
    <s v="S"/>
    <s v="L"/>
    <n v="85"/>
    <n v="2.0526674399999996"/>
    <n v="20.526674399999997"/>
    <n v="10"/>
  </r>
  <r>
    <s v="Lake Rebecca"/>
    <x v="2"/>
    <n v="8"/>
    <x v="4"/>
    <s v="ACSA"/>
    <n v="33"/>
    <n v="75.400000000000006"/>
    <n v="30"/>
    <s v="C"/>
    <s v="L"/>
    <s v="NA"/>
    <n v="0.3940515"/>
    <n v="3.940515"/>
    <n v="10"/>
  </r>
  <r>
    <s v="Lake Rebecca"/>
    <x v="2"/>
    <n v="9"/>
    <x v="3"/>
    <s v="FRPE"/>
    <n v="13"/>
    <n v="48.4"/>
    <n v="40"/>
    <s v="C"/>
    <s v="L"/>
    <n v="104"/>
    <n v="0.24483005999999999"/>
    <n v="2.4483006"/>
    <n v="10"/>
  </r>
  <r>
    <s v="Lake Rebecca"/>
    <x v="2"/>
    <n v="10"/>
    <x v="4"/>
    <s v="ACSA"/>
    <n v="10"/>
    <n v="55.6"/>
    <n v="30"/>
    <s v="I"/>
    <s v="L"/>
    <n v="64"/>
    <n v="1.19464416"/>
    <n v="11.9464416"/>
    <n v="10"/>
  </r>
  <r>
    <s v="Lake Rebecca"/>
    <x v="2"/>
    <n v="11"/>
    <x v="0"/>
    <s v="PODE"/>
    <n v="20"/>
    <n v="61.9"/>
    <n v="15"/>
    <s v="D"/>
    <s v="L"/>
    <n v="66"/>
    <n v="1.9896737400000002"/>
    <n v="19.896737400000003"/>
    <n v="10"/>
  </r>
  <r>
    <s v="Lake Rebecca"/>
    <x v="2"/>
    <n v="12"/>
    <x v="4"/>
    <s v="ACSA"/>
    <n v="12"/>
    <n v="59.5"/>
    <n v="20"/>
    <s v="C"/>
    <s v="L"/>
    <n v="61"/>
    <n v="0.78537599999999996"/>
    <n v="7.8537599999999994"/>
    <n v="10"/>
  </r>
  <r>
    <s v="Lake Rebecca"/>
    <x v="2"/>
    <n v="13"/>
    <x v="4"/>
    <s v="ACSA"/>
    <n v="11"/>
    <n v="44.3"/>
    <n v="30"/>
    <s v="I"/>
    <s v="L"/>
    <n v="58"/>
    <n v="0.92172599999999993"/>
    <n v="9.2172599999999996"/>
    <n v="10"/>
  </r>
  <r>
    <s v="Lake Rebecca"/>
    <x v="2"/>
    <n v="14"/>
    <x v="0"/>
    <s v="PODE"/>
    <n v="18"/>
    <n v="67.099999999999994"/>
    <n v="10"/>
    <s v="D"/>
    <s v="L"/>
    <n v="63"/>
    <n v="2.6397359999999996"/>
    <n v="26.397359999999995"/>
    <n v="10"/>
  </r>
  <r>
    <s v="Lake Rebecca"/>
    <x v="2"/>
    <n v="15"/>
    <x v="4"/>
    <s v="ACSA"/>
    <n v="9"/>
    <n v="53.5"/>
    <n v="25"/>
    <s v="I"/>
    <s v="L"/>
    <n v="68"/>
    <n v="1.3103235"/>
    <n v="13.103235"/>
    <n v="10"/>
  </r>
  <r>
    <s v="Lake Rebecca"/>
    <x v="2"/>
    <n v="16"/>
    <x v="4"/>
    <s v="ACSA"/>
    <n v="15"/>
    <n v="63.3"/>
    <n v="50"/>
    <s v="C"/>
    <s v="L"/>
    <n v="61"/>
    <n v="2.6397359999999996"/>
    <n v="26.397359999999995"/>
    <n v="10"/>
  </r>
  <r>
    <s v="Lake Rebecca"/>
    <x v="2"/>
    <n v="17"/>
    <x v="4"/>
    <s v="ACSA"/>
    <n v="7"/>
    <n v="43.2"/>
    <n v="20"/>
    <s v="S"/>
    <s v="L"/>
    <n v="66"/>
    <n v="0.19634399999999999"/>
    <n v="1.9634399999999999"/>
    <n v="10"/>
  </r>
  <r>
    <s v="Lake Rebecca"/>
    <x v="2"/>
    <n v="18"/>
    <x v="4"/>
    <s v="ACSA"/>
    <n v="6"/>
    <n v="28.3"/>
    <n v="40"/>
    <s v="S"/>
    <s v="L"/>
    <n v="67"/>
    <n v="1.0537673400000001"/>
    <n v="10.537673400000001"/>
    <n v="10"/>
  </r>
  <r>
    <s v="Lake Rebecca"/>
    <x v="2"/>
    <n v="19"/>
    <x v="4"/>
    <s v="ACSA"/>
    <n v="6"/>
    <n v="43.7"/>
    <n v="50"/>
    <s v="S"/>
    <s v="L"/>
    <n v="59"/>
    <n v="2.1381861600000001"/>
    <n v="21.381861600000001"/>
    <n v="10"/>
  </r>
  <r>
    <s v="Lake Rebecca"/>
    <x v="2"/>
    <n v="20"/>
    <x v="0"/>
    <s v="PODE"/>
    <n v="23"/>
    <n v="92.1"/>
    <n v="10"/>
    <s v="D"/>
    <s v="L"/>
    <n v="60"/>
    <n v="2.4744252600000003"/>
    <n v="24.744252600000003"/>
    <n v="10"/>
  </r>
  <r>
    <s v="Lake Rebecca"/>
    <x v="2"/>
    <n v="21"/>
    <x v="4"/>
    <s v="ACSA"/>
    <n v="10"/>
    <n v="41.1"/>
    <n v="50"/>
    <s v="I"/>
    <s v="L"/>
    <n v="59"/>
    <n v="0.96475805999999997"/>
    <n v="9.6475805999999995"/>
    <n v="10"/>
  </r>
  <r>
    <s v="Lake Rebecca"/>
    <x v="2"/>
    <n v="22"/>
    <x v="4"/>
    <s v="ACSA"/>
    <n v="9"/>
    <n v="64.7"/>
    <n v="10"/>
    <s v="C"/>
    <s v="L"/>
    <n v="55"/>
    <n v="1.29347064"/>
    <n v="12.9347064"/>
    <n v="10"/>
  </r>
  <r>
    <s v="Lake Rebecca"/>
    <x v="3"/>
    <n v="1"/>
    <x v="4"/>
    <s v="ACSA"/>
    <n v="10"/>
    <n v="70.7"/>
    <n v="30"/>
    <s v="I"/>
    <s v="L"/>
    <n v="72"/>
    <n v="0.79852013999999993"/>
    <n v="7.9852013999999993"/>
    <n v="10"/>
  </r>
  <r>
    <s v="Lake Rebecca"/>
    <x v="3"/>
    <n v="2"/>
    <x v="4"/>
    <s v="ACSA"/>
    <n v="7"/>
    <n v="27"/>
    <n v="50"/>
    <s v="S"/>
    <s v="L"/>
    <n v="66"/>
    <n v="0.22339584000000004"/>
    <n v="2.2339584000000006"/>
    <n v="10"/>
  </r>
  <r>
    <s v="Lake Rebecca"/>
    <x v="3"/>
    <n v="3"/>
    <x v="0"/>
    <s v="PODE"/>
    <n v="27"/>
    <n v="85.4"/>
    <n v="20"/>
    <s v="D"/>
    <s v="L"/>
    <n v="63"/>
    <n v="1.1152884599999999"/>
    <n v="11.1528846"/>
    <n v="10"/>
  </r>
  <r>
    <s v="Lake Rebecca"/>
    <x v="3"/>
    <n v="4"/>
    <x v="3"/>
    <s v="FRPE"/>
    <n v="9"/>
    <n v="57.4"/>
    <n v="5"/>
    <s v="S"/>
    <s v="L"/>
    <n v="61"/>
    <n v="1.5210660599999999"/>
    <n v="15.210660599999999"/>
    <n v="10"/>
  </r>
  <r>
    <s v="Lake Rebecca"/>
    <x v="3"/>
    <n v="5"/>
    <x v="2"/>
    <s v="ULAM"/>
    <n v="8"/>
    <n v="34.1"/>
    <n v="80"/>
    <s v="I"/>
    <s v="L"/>
    <n v="61"/>
    <n v="0.23757623999999997"/>
    <n v="2.3757623999999997"/>
    <n v="10"/>
  </r>
  <r>
    <s v="Lake Rebecca"/>
    <x v="3"/>
    <n v="6"/>
    <x v="4"/>
    <s v="ACSA"/>
    <n v="16"/>
    <n v="52.6"/>
    <n v="40"/>
    <s v="C"/>
    <s v="L"/>
    <n v="69"/>
    <n v="2.6879493599999997"/>
    <n v="26.879493599999996"/>
    <n v="10"/>
  </r>
  <r>
    <s v="Lake Rebecca"/>
    <x v="3"/>
    <n v="7"/>
    <x v="2"/>
    <s v="ULAM"/>
    <n v="6"/>
    <n v="37"/>
    <n v="80"/>
    <s v="I"/>
    <s v="L"/>
    <n v="68"/>
    <n v="0.32336766"/>
    <n v="3.2336765999999999"/>
    <n v="10"/>
  </r>
  <r>
    <s v="Lake Rebecca"/>
    <x v="3"/>
    <n v="8"/>
    <x v="4"/>
    <s v="ACSA"/>
    <n v="13"/>
    <n v="62.9"/>
    <n v="40"/>
    <s v="C"/>
    <s v="L"/>
    <n v="69"/>
    <n v="2.3369844599999996"/>
    <n v="23.369844599999997"/>
    <n v="10"/>
  </r>
  <r>
    <s v="Lake Rebecca"/>
    <x v="3"/>
    <n v="9"/>
    <x v="3"/>
    <s v="FRPE"/>
    <n v="7"/>
    <n v="51.6"/>
    <n v="70"/>
    <s v="I"/>
    <s v="L"/>
    <n v="72"/>
    <n v="1.82649006"/>
    <n v="18.264900600000001"/>
    <n v="10"/>
  </r>
  <r>
    <s v="Lake Rebecca"/>
    <x v="3"/>
    <n v="10"/>
    <x v="0"/>
    <s v="PODE"/>
    <n v="17"/>
    <n v="58.6"/>
    <n v="20"/>
    <s v="D"/>
    <s v="L"/>
    <n v="59"/>
    <n v="1.2435665399999998"/>
    <n v="12.435665399999998"/>
    <n v="10"/>
  </r>
  <r>
    <s v="Lake Rebecca"/>
    <x v="3"/>
    <n v="11"/>
    <x v="4"/>
    <s v="ACSA"/>
    <n v="8"/>
    <n v="47.4"/>
    <n v="40"/>
    <s v="I"/>
    <s v="L"/>
    <n v="67"/>
    <n v="1.36153656"/>
    <n v="13.615365600000001"/>
    <n v="10"/>
  </r>
  <r>
    <s v="Lake Rebecca"/>
    <x v="3"/>
    <n v="12"/>
    <x v="4"/>
    <s v="ACSA"/>
    <n v="5"/>
    <n v="33.799999999999997"/>
    <n v="40"/>
    <s v="I"/>
    <s v="L"/>
    <n v="66"/>
    <n v="2.4281753400000001"/>
    <n v="24.281753399999999"/>
    <n v="10"/>
  </r>
  <r>
    <s v="Lake Rebecca"/>
    <x v="3"/>
    <n v="13"/>
    <x v="3"/>
    <s v="FRPE"/>
    <n v="8"/>
    <n v="48.9"/>
    <n v="80"/>
    <s v="I"/>
    <s v="L"/>
    <n v="71"/>
    <n v="0.34038414"/>
    <n v="3.4038414000000001"/>
    <n v="10"/>
  </r>
  <r>
    <s v="Lake Rebecca"/>
    <x v="3"/>
    <n v="14"/>
    <x v="0"/>
    <s v="PODE"/>
    <n v="28"/>
    <n v="98.8"/>
    <n v="15"/>
    <s v="D"/>
    <s v="L"/>
    <n v="69"/>
    <n v="0.23043149999999998"/>
    <n v="2.3043149999999999"/>
    <n v="10"/>
  </r>
  <r>
    <s v="Lake Rebecca"/>
    <x v="3"/>
    <n v="15"/>
    <x v="4"/>
    <s v="ACSA"/>
    <n v="13"/>
    <n v="54.3"/>
    <n v="40"/>
    <s v="I"/>
    <s v="L"/>
    <n v="68"/>
    <n v="0.34905599999999998"/>
    <n v="3.4905599999999999"/>
    <n v="10"/>
  </r>
  <r>
    <s v="Lake Rebecca"/>
    <x v="3"/>
    <n v="16"/>
    <x v="3"/>
    <s v="FRPE"/>
    <n v="6"/>
    <n v="31"/>
    <n v="70"/>
    <s v="I"/>
    <s v="L"/>
    <n v="45"/>
    <n v="2.8851659999999999"/>
    <n v="28.851659999999999"/>
    <n v="10"/>
  </r>
  <r>
    <s v="Lake Rebecca"/>
    <x v="3"/>
    <n v="17"/>
    <x v="0"/>
    <s v="PODE"/>
    <n v="15"/>
    <n v="93.7"/>
    <n v="20"/>
    <s v="C"/>
    <s v="L"/>
    <n v="73"/>
    <n v="0.96475805999999997"/>
    <n v="9.6475805999999995"/>
    <n v="10"/>
  </r>
  <r>
    <s v="Lake Rebecca"/>
    <x v="3"/>
    <n v="18"/>
    <x v="3"/>
    <s v="FRPE"/>
    <n v="7"/>
    <n v="42.5"/>
    <n v="70"/>
    <s v="I"/>
    <s v="L"/>
    <n v="71"/>
    <n v="3.2470934399999991"/>
    <n v="32.47093439999999"/>
    <n v="10"/>
  </r>
  <r>
    <s v="Lake Rebecca"/>
    <x v="3"/>
    <n v="19"/>
    <x v="3"/>
    <s v="FRPE"/>
    <n v="7"/>
    <n v="36.1"/>
    <n v="80"/>
    <s v="I"/>
    <s v="L"/>
    <n v="67"/>
    <n v="6.4165764599999981"/>
    <n v="64.165764599999989"/>
    <n v="10"/>
  </r>
  <r>
    <s v="Lake Rebecca"/>
    <x v="3"/>
    <n v="20"/>
    <x v="3"/>
    <s v="FRPE"/>
    <n v="6"/>
    <n v="36.1"/>
    <n v="80"/>
    <s v="I"/>
    <s v="L"/>
    <n v="67"/>
    <n v="3.7724772600000001"/>
    <n v="37.724772600000001"/>
    <n v="10"/>
  </r>
  <r>
    <s v="Lake Rebecca"/>
    <x v="3"/>
    <n v="21"/>
    <x v="4"/>
    <s v="ACSA"/>
    <n v="15"/>
    <n v="60"/>
    <n v="50"/>
    <s v="C"/>
    <s v="L"/>
    <n v="69"/>
    <n v="1.19464416"/>
    <n v="11.9464416"/>
    <n v="10"/>
  </r>
  <r>
    <s v="Lake Rebecca"/>
    <x v="4"/>
    <n v="1"/>
    <x v="2"/>
    <s v="ULAM"/>
    <n v="7"/>
    <n v="31.6"/>
    <n v="60"/>
    <s v="I"/>
    <s v="L"/>
    <s v="NA"/>
    <n v="0.68414975999999983"/>
    <n v="6.8414975999999985"/>
    <n v="10"/>
  </r>
  <r>
    <s v="Lake Rebecca"/>
    <x v="4"/>
    <n v="2"/>
    <x v="0"/>
    <s v="PODE"/>
    <n v="24"/>
    <n v="74.599999999999994"/>
    <n v="20"/>
    <s v="D"/>
    <s v="L"/>
    <n v="71"/>
    <n v="0.52380216000000013"/>
    <n v="5.2380216000000015"/>
    <n v="10"/>
  </r>
  <r>
    <s v="Lake Rebecca"/>
    <x v="4"/>
    <n v="3"/>
    <x v="0"/>
    <s v="PODE"/>
    <n v="34"/>
    <n v="75.3"/>
    <n v="30"/>
    <s v="D"/>
    <s v="L"/>
    <n v="65"/>
    <n v="0.73389023999999992"/>
    <n v="7.3389023999999994"/>
    <n v="10"/>
  </r>
  <r>
    <s v="Lake Rebecca"/>
    <x v="4"/>
    <n v="4"/>
    <x v="0"/>
    <s v="PODE"/>
    <n v="23"/>
    <n v="107"/>
    <n v="15"/>
    <s v="D"/>
    <s v="L"/>
    <n v="73"/>
    <n v="0.40337783999999993"/>
    <n v="4.0337783999999992"/>
    <n v="10"/>
  </r>
  <r>
    <s v="Lake Rebecca"/>
    <x v="4"/>
    <n v="5"/>
    <x v="4"/>
    <s v="ACSA"/>
    <n v="15"/>
    <n v="55.7"/>
    <n v="40"/>
    <s v="I"/>
    <s v="L"/>
    <n v="68"/>
    <n v="2.4281753400000001"/>
    <n v="24.281753399999999"/>
    <n v="10"/>
  </r>
  <r>
    <s v="Lake Rebecca"/>
    <x v="4"/>
    <n v="6"/>
    <x v="0"/>
    <s v="PODE"/>
    <n v="27"/>
    <n v="75.8"/>
    <n v="20"/>
    <s v="D"/>
    <s v="L"/>
    <n v="71"/>
    <n v="0.67198733999999993"/>
    <n v="6.7198733999999991"/>
    <n v="10"/>
  </r>
  <r>
    <s v="Lake Rebecca"/>
    <x v="4"/>
    <n v="7"/>
    <x v="0"/>
    <s v="PODE"/>
    <n v="28"/>
    <n v="80.7"/>
    <n v="25"/>
    <s v="C"/>
    <s v="L"/>
    <n v="68"/>
    <n v="0.35783693999999999"/>
    <n v="3.5783693999999997"/>
    <n v="10"/>
  </r>
  <r>
    <s v="Lake Rebecca"/>
    <x v="4"/>
    <n v="8"/>
    <x v="4"/>
    <s v="ACSA"/>
    <n v="14"/>
    <n v="51.4"/>
    <n v="40"/>
    <s v="C"/>
    <s v="L"/>
    <n v="67"/>
    <n v="0.95030495999999987"/>
    <n v="9.5030495999999989"/>
    <n v="10"/>
  </r>
  <r>
    <s v="Lake Rebecca"/>
    <x v="4"/>
    <n v="9"/>
    <x v="3"/>
    <s v="FRPE"/>
    <n v="5"/>
    <n v="29.5"/>
    <n v="30"/>
    <s v="S"/>
    <s v="L"/>
    <n v="29"/>
    <n v="0.17720046"/>
    <n v="1.7720046"/>
    <n v="10"/>
  </r>
  <r>
    <s v="Lake Rebecca"/>
    <x v="4"/>
    <n v="10"/>
    <x v="2"/>
    <s v="ULAM"/>
    <n v="6"/>
    <n v="26.3"/>
    <n v="40"/>
    <s v="S"/>
    <s v="L"/>
    <n v="41"/>
    <n v="0.45164573999999991"/>
    <n v="4.5164573999999993"/>
    <n v="10"/>
  </r>
  <r>
    <s v="Lake Rebecca"/>
    <x v="4"/>
    <n v="11"/>
    <x v="4"/>
    <s v="ACSA"/>
    <n v="14"/>
    <n v="50.4"/>
    <n v="50"/>
    <s v="C"/>
    <s v="L"/>
    <n v="59"/>
    <n v="1.5948041399999999"/>
    <n v="15.948041399999999"/>
    <n v="1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0">
  <r>
    <s v="McNally's Landing"/>
    <x v="0"/>
    <n v="1"/>
    <x v="0"/>
    <s v="FRPE"/>
    <n v="8"/>
    <n v="57.1"/>
    <n v="0"/>
    <s v="D"/>
    <s v="D"/>
    <n v="60"/>
    <n v="0.23757623999999997"/>
    <n v="2.3757623999999997"/>
    <n v="10"/>
  </r>
  <r>
    <s v="McNally's Landing"/>
    <x v="0"/>
    <n v="2"/>
    <x v="0"/>
    <s v="FRPE"/>
    <n v="16"/>
    <n v="77.900000000000006"/>
    <n v="0"/>
    <s v="D"/>
    <s v="D"/>
    <n v="33"/>
    <n v="0.32336766"/>
    <n v="3.2336765999999999"/>
    <n v="10"/>
  </r>
  <r>
    <s v="McNally's Landing"/>
    <x v="0"/>
    <n v="3"/>
    <x v="0"/>
    <s v="FRPE"/>
    <n v="8"/>
    <n v="45.6"/>
    <n v="0"/>
    <s v="I"/>
    <s v="D"/>
    <n v="49"/>
    <n v="0.68414975999999983"/>
    <n v="6.8414975999999985"/>
    <n v="10"/>
  </r>
  <r>
    <s v="McNally's Landing"/>
    <x v="0"/>
    <n v="4"/>
    <x v="0"/>
    <s v="FRPE"/>
    <n v="8"/>
    <n v="35.700000000000003"/>
    <n v="0"/>
    <s v="S"/>
    <s v="D"/>
    <n v="61"/>
    <n v="0.45164573999999991"/>
    <n v="4.5164573999999993"/>
    <n v="10"/>
  </r>
  <r>
    <s v="McNally's Landing"/>
    <x v="0"/>
    <n v="5"/>
    <x v="0"/>
    <s v="FRPE"/>
    <n v="14"/>
    <n v="63"/>
    <n v="0"/>
    <s v="D"/>
    <s v="D"/>
    <n v="50"/>
    <n v="0.72129149999999997"/>
    <n v="7.2129149999999997"/>
    <n v="10"/>
  </r>
  <r>
    <s v="McNally's Landing"/>
    <x v="0"/>
    <n v="6"/>
    <x v="0"/>
    <s v="FRPE"/>
    <n v="16"/>
    <n v="63"/>
    <n v="0"/>
    <s v="D"/>
    <s v="D"/>
    <n v="39"/>
    <n v="0.21646925999999997"/>
    <n v="2.1646925999999995"/>
    <n v="10"/>
  </r>
  <r>
    <s v="McNally's Landing"/>
    <x v="0"/>
    <n v="7"/>
    <x v="0"/>
    <s v="FRPE"/>
    <n v="11"/>
    <n v="56.1"/>
    <n v="0"/>
    <s v="D"/>
    <s v="D"/>
    <n v="59"/>
    <n v="0.27493613999999994"/>
    <n v="2.7493613999999993"/>
    <n v="10"/>
  </r>
  <r>
    <s v="McNally's Landing"/>
    <x v="0"/>
    <n v="8"/>
    <x v="0"/>
    <s v="FRPE"/>
    <n v="13"/>
    <n v="55"/>
    <n v="0"/>
    <s v="D"/>
    <s v="D"/>
    <n v="47"/>
    <n v="0.27493613999999994"/>
    <n v="2.7493613999999993"/>
    <n v="10"/>
  </r>
  <r>
    <s v="McNally's Landing"/>
    <x v="0"/>
    <n v="9"/>
    <x v="0"/>
    <s v="FRPE"/>
    <n v="6"/>
    <n v="55"/>
    <n v="0"/>
    <s v="D"/>
    <s v="D"/>
    <n v="42"/>
    <n v="0.47171646"/>
    <n v="4.7171646000000003"/>
    <n v="10"/>
  </r>
  <r>
    <s v="McNally's Landing"/>
    <x v="0"/>
    <n v="10"/>
    <x v="0"/>
    <s v="FRPE"/>
    <n v="10"/>
    <n v="28.2"/>
    <n v="0"/>
    <s v="S"/>
    <s v="D"/>
    <n v="58"/>
    <n v="1.1467034999999999"/>
    <n v="11.467034999999999"/>
    <n v="10"/>
  </r>
  <r>
    <s v="McNally's Landing"/>
    <x v="0"/>
    <n v="11"/>
    <x v="0"/>
    <s v="FRPE"/>
    <n v="12"/>
    <n v="45.6"/>
    <n v="0"/>
    <s v="C"/>
    <s v="D"/>
    <n v="52"/>
    <n v="0.23043149999999998"/>
    <n v="2.3043149999999999"/>
    <n v="10"/>
  </r>
  <r>
    <s v="McNally's Landing"/>
    <x v="0"/>
    <n v="12"/>
    <x v="0"/>
    <s v="FRPE"/>
    <n v="18"/>
    <n v="57.1"/>
    <n v="5"/>
    <s v="D"/>
    <s v="D"/>
    <n v="51"/>
    <n v="0.3940515"/>
    <n v="3.940515"/>
    <n v="10"/>
  </r>
  <r>
    <s v="McNally's Landing"/>
    <x v="0"/>
    <n v="13"/>
    <x v="0"/>
    <s v="FRPE"/>
    <n v="10"/>
    <n v="56"/>
    <n v="5"/>
    <s v="D"/>
    <s v="D"/>
    <n v="49"/>
    <n v="2.0526674399999996"/>
    <n v="20.526674399999997"/>
    <n v="10"/>
  </r>
  <r>
    <s v="McNally's Landing"/>
    <x v="0"/>
    <n v="14"/>
    <x v="0"/>
    <s v="FRPE"/>
    <n v="10"/>
    <n v="55.3"/>
    <n v="5"/>
    <s v="D"/>
    <s v="D"/>
    <n v="49"/>
    <n v="0.24483005999999999"/>
    <n v="2.4483006"/>
    <n v="10"/>
  </r>
  <r>
    <s v="McNally's Landing"/>
    <x v="0"/>
    <n v="15"/>
    <x v="0"/>
    <s v="FRPE"/>
    <n v="9"/>
    <n v="51"/>
    <n v="0"/>
    <s v="C"/>
    <s v="D"/>
    <n v="55"/>
    <n v="1.5210660599999999"/>
    <n v="15.210660599999999"/>
    <n v="10"/>
  </r>
  <r>
    <s v="McNally's Landing"/>
    <x v="0"/>
    <n v="16"/>
    <x v="0"/>
    <s v="FRPE"/>
    <n v="10"/>
    <n v="46.8"/>
    <n v="0"/>
    <s v="I"/>
    <s v="D"/>
    <n v="51"/>
    <n v="1.82649006"/>
    <n v="18.264900600000001"/>
    <n v="10"/>
  </r>
  <r>
    <s v="McNally's Landing"/>
    <x v="0"/>
    <n v="17"/>
    <x v="0"/>
    <s v="FRPE"/>
    <n v="10"/>
    <n v="52.9"/>
    <n v="10"/>
    <s v="C"/>
    <s v="D"/>
    <n v="51"/>
    <n v="0.34038414"/>
    <n v="3.4038414000000001"/>
    <n v="10"/>
  </r>
  <r>
    <s v="McNally's Landing"/>
    <x v="0"/>
    <n v="18"/>
    <x v="0"/>
    <s v="FRPE"/>
    <n v="12"/>
    <n v="36.5"/>
    <n v="5"/>
    <s v="S"/>
    <s v="L"/>
    <n v="52"/>
    <n v="2.8851659999999999"/>
    <n v="28.851659999999999"/>
    <n v="10"/>
  </r>
  <r>
    <s v="McNally's Landing"/>
    <x v="1"/>
    <n v="1"/>
    <x v="1"/>
    <s v="CEOC"/>
    <n v="13"/>
    <n v="58.5"/>
    <n v="20"/>
    <s v="C"/>
    <s v="L"/>
    <n v="36"/>
    <n v="3.2470934399999991"/>
    <n v="32.47093439999999"/>
    <n v="10"/>
  </r>
  <r>
    <s v="McNally's Landing"/>
    <x v="1"/>
    <n v="2"/>
    <x v="1"/>
    <s v="CEOC"/>
    <n v="11"/>
    <n v="57.6"/>
    <n v="20"/>
    <s v="C"/>
    <s v="L"/>
    <n v="36"/>
    <n v="6.4165764599999981"/>
    <n v="64.165764599999989"/>
    <n v="10"/>
  </r>
  <r>
    <s v="McNally's Landing"/>
    <x v="1"/>
    <n v="3"/>
    <x v="1"/>
    <s v="CEOC"/>
    <n v="14"/>
    <n v="59.2"/>
    <n v="35"/>
    <s v="C"/>
    <s v="L"/>
    <n v="53"/>
    <n v="3.7724772600000001"/>
    <n v="37.724772600000001"/>
    <n v="10"/>
  </r>
  <r>
    <s v="McNally's Landing"/>
    <x v="1"/>
    <n v="4"/>
    <x v="2"/>
    <s v="ULAM"/>
    <n v="10"/>
    <n v="45.3"/>
    <n v="50"/>
    <s v="I"/>
    <s v="L"/>
    <n v="36"/>
    <n v="1.7280453600000001"/>
    <n v="17.280453600000001"/>
    <n v="10"/>
  </r>
  <r>
    <s v="McNally's Landing"/>
    <x v="1"/>
    <n v="5"/>
    <x v="2"/>
    <s v="ULAM"/>
    <n v="12"/>
    <n v="45.3"/>
    <n v="50"/>
    <s v="I"/>
    <s v="L"/>
    <n v="34"/>
    <n v="1.6702874999999999"/>
    <n v="16.702874999999999"/>
    <n v="10"/>
  </r>
  <r>
    <s v="McNally's Landing"/>
    <x v="1"/>
    <n v="6"/>
    <x v="1"/>
    <s v="CEOC"/>
    <n v="21"/>
    <n v="61.7"/>
    <n v="35"/>
    <s v="D"/>
    <s v="L"/>
    <n v="34"/>
    <n v="0.17720046"/>
    <n v="1.7720046"/>
    <n v="10"/>
  </r>
  <r>
    <s v="McNally's Landing"/>
    <x v="1"/>
    <n v="7"/>
    <x v="2"/>
    <s v="ULAM"/>
    <n v="12"/>
    <n v="40.799999999999997"/>
    <n v="25"/>
    <s v="I"/>
    <s v="L"/>
    <n v="34"/>
    <n v="0.46162655999999991"/>
    <n v="4.6162655999999993"/>
    <n v="10"/>
  </r>
  <r>
    <s v="McNally's Landing"/>
    <x v="1"/>
    <n v="8"/>
    <x v="1"/>
    <s v="CEOC"/>
    <n v="17"/>
    <n v="54.4"/>
    <n v="35"/>
    <s v="D"/>
    <s v="L"/>
    <n v="52"/>
    <n v="2.1816"/>
    <n v="21.815999999999999"/>
    <n v="10"/>
  </r>
  <r>
    <s v="McNally's Landing"/>
    <x v="1"/>
    <n v="9"/>
    <x v="1"/>
    <s v="CEOC"/>
    <n v="12"/>
    <n v="45.4"/>
    <n v="20"/>
    <s v="C"/>
    <s v="L"/>
    <n v="36"/>
    <n v="2.2034705400000001"/>
    <n v="22.0347054"/>
    <n v="10"/>
  </r>
  <r>
    <s v="McNally's Landing"/>
    <x v="1"/>
    <n v="10"/>
    <x v="1"/>
    <s v="CEOC"/>
    <n v="18"/>
    <n v="59.6"/>
    <n v="15"/>
    <s v="C"/>
    <s v="L"/>
    <n v="46"/>
    <n v="1.2600921599999999"/>
    <n v="12.6009216"/>
    <n v="10"/>
  </r>
  <r>
    <s v="McNally's Landing"/>
    <x v="1"/>
    <n v="11"/>
    <x v="0"/>
    <s v="FRPE"/>
    <n v="18"/>
    <n v="65.2"/>
    <n v="50"/>
    <s v="D"/>
    <s v="L"/>
    <n v="78"/>
    <n v="0.73389023999999992"/>
    <n v="7.3389023999999994"/>
    <n v="10"/>
  </r>
  <r>
    <s v="McNally's Landing"/>
    <x v="1"/>
    <n v="12"/>
    <x v="0"/>
    <s v="FRPE"/>
    <n v="11"/>
    <n v="65.2"/>
    <n v="50"/>
    <s v="D"/>
    <s v="L"/>
    <n v="70"/>
    <n v="0.28273535999999999"/>
    <n v="2.8273535999999999"/>
    <n v="1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8">
  <r>
    <x v="0"/>
    <x v="0"/>
    <n v="1"/>
    <x v="0"/>
    <s v="TIAM"/>
    <n v="16"/>
    <n v="51.9"/>
    <n v="70"/>
    <s v="D"/>
    <s v="L"/>
    <n v="60"/>
    <n v="0.23757623999999997"/>
    <n v="2.3757623999999997"/>
    <n v="10"/>
  </r>
  <r>
    <x v="0"/>
    <x v="0"/>
    <n v="2"/>
    <x v="1"/>
    <s v="ULAM"/>
    <n v="8"/>
    <n v="52.2"/>
    <n v="90"/>
    <s v="D"/>
    <s v="L"/>
    <n v="21"/>
    <n v="1.6702874999999999"/>
    <n v="16.702874999999999"/>
    <n v="10"/>
  </r>
  <r>
    <x v="0"/>
    <x v="0"/>
    <n v="3"/>
    <x v="2"/>
    <s v="FRPE"/>
    <n v="10"/>
    <n v="65"/>
    <n v="80"/>
    <s v="D"/>
    <s v="L"/>
    <n v="76"/>
    <n v="0.46162655999999991"/>
    <n v="4.6162655999999993"/>
    <n v="10"/>
  </r>
  <r>
    <x v="0"/>
    <x v="0"/>
    <n v="4"/>
    <x v="2"/>
    <s v="FRPE"/>
    <n v="6"/>
    <n v="36"/>
    <n v="70"/>
    <s v="S"/>
    <s v="L"/>
    <n v="63"/>
    <n v="0.73389023999999992"/>
    <n v="7.3389023999999994"/>
    <n v="10"/>
  </r>
  <r>
    <x v="0"/>
    <x v="0"/>
    <n v="5"/>
    <x v="3"/>
    <s v="PODE"/>
    <n v="34"/>
    <n v="85"/>
    <n v="25"/>
    <s v="D"/>
    <s v="L"/>
    <n v="74"/>
    <n v="0.27493613999999994"/>
    <n v="2.7493613999999993"/>
    <n v="10"/>
  </r>
  <r>
    <x v="0"/>
    <x v="0"/>
    <n v="6"/>
    <x v="2"/>
    <s v="FRPE"/>
    <n v="11"/>
    <n v="45.6"/>
    <n v="35"/>
    <s v="C"/>
    <s v="L"/>
    <n v="39"/>
    <n v="0.28273535999999999"/>
    <n v="2.8273535999999999"/>
    <n v="10"/>
  </r>
  <r>
    <x v="0"/>
    <x v="1"/>
    <n v="1"/>
    <x v="3"/>
    <s v="PODE"/>
    <n v="19"/>
    <n v="60"/>
    <n v="10"/>
    <s v="D"/>
    <s v="L"/>
    <n v="74"/>
    <n v="0.32336766"/>
    <n v="3.2336765999999999"/>
    <n v="10"/>
  </r>
  <r>
    <x v="0"/>
    <x v="1"/>
    <n v="2"/>
    <x v="3"/>
    <s v="PODE"/>
    <n v="26"/>
    <n v="67"/>
    <n v="20"/>
    <s v="D"/>
    <s v="L"/>
    <n v="75"/>
    <n v="0.68414975999999983"/>
    <n v="6.8414975999999985"/>
    <n v="10"/>
  </r>
  <r>
    <x v="0"/>
    <x v="1"/>
    <n v="3"/>
    <x v="4"/>
    <s v="ACSA"/>
    <n v="23"/>
    <n v="61"/>
    <n v="30"/>
    <s v="C"/>
    <s v="L"/>
    <n v="74"/>
    <n v="0.27493613999999994"/>
    <n v="2.7493613999999993"/>
    <n v="10"/>
  </r>
  <r>
    <x v="0"/>
    <x v="1"/>
    <n v="4"/>
    <x v="4"/>
    <s v="ACSA"/>
    <n v="13"/>
    <n v="54"/>
    <n v="45"/>
    <s v="I"/>
    <s v="L"/>
    <n v="76"/>
    <n v="0.47171646"/>
    <n v="4.7171646000000003"/>
    <n v="10"/>
  </r>
  <r>
    <x v="0"/>
    <x v="1"/>
    <n v="5"/>
    <x v="4"/>
    <s v="ACSA"/>
    <n v="10"/>
    <n v="57"/>
    <n v="65"/>
    <s v="I"/>
    <s v="L"/>
    <n v="78"/>
    <n v="1.1467034999999999"/>
    <n v="11.467034999999999"/>
    <n v="10"/>
  </r>
  <r>
    <x v="0"/>
    <x v="1"/>
    <n v="6"/>
    <x v="3"/>
    <s v="PODE"/>
    <n v="19"/>
    <n v="64"/>
    <n v="15"/>
    <s v="D"/>
    <s v="L"/>
    <n v="82"/>
    <n v="0.45164573999999991"/>
    <n v="4.5164573999999993"/>
    <n v="10"/>
  </r>
  <r>
    <x v="0"/>
    <x v="1"/>
    <n v="7"/>
    <x v="4"/>
    <s v="ACSA"/>
    <n v="18"/>
    <n v="52"/>
    <n v="35"/>
    <s v="I"/>
    <s v="L"/>
    <n v="76"/>
    <n v="0.23043149999999998"/>
    <n v="2.3043149999999999"/>
    <n v="10"/>
  </r>
  <r>
    <x v="0"/>
    <x v="1"/>
    <n v="8"/>
    <x v="4"/>
    <s v="ACSA"/>
    <n v="9"/>
    <n v="50"/>
    <n v="60"/>
    <s v="S"/>
    <s v="L"/>
    <n v="79"/>
    <n v="0.3940515"/>
    <n v="3.940515"/>
    <n v="10"/>
  </r>
  <r>
    <x v="0"/>
    <x v="1"/>
    <n v="9"/>
    <x v="4"/>
    <s v="ACSA"/>
    <n v="11"/>
    <n v="50"/>
    <n v="60"/>
    <s v="S"/>
    <s v="L"/>
    <n v="72"/>
    <n v="2.0526674399999996"/>
    <n v="20.526674399999997"/>
    <n v="10"/>
  </r>
  <r>
    <x v="0"/>
    <x v="1"/>
    <n v="10"/>
    <x v="3"/>
    <s v="PODE"/>
    <n v="22"/>
    <n v="66"/>
    <n v="30"/>
    <s v="D"/>
    <s v="L"/>
    <n v="74"/>
    <n v="0.72129149999999997"/>
    <n v="7.2129149999999997"/>
    <n v="10"/>
  </r>
  <r>
    <x v="0"/>
    <x v="1"/>
    <n v="11"/>
    <x v="1"/>
    <s v="ULAM"/>
    <n v="5"/>
    <n v="32"/>
    <n v="90"/>
    <s v="S"/>
    <s v="L"/>
    <n v="52"/>
    <n v="1.7280453600000001"/>
    <n v="17.280453600000001"/>
    <n v="10"/>
  </r>
  <r>
    <x v="0"/>
    <x v="1"/>
    <n v="12"/>
    <x v="3"/>
    <s v="PODE"/>
    <n v="21"/>
    <n v="66"/>
    <n v="15"/>
    <s v="D"/>
    <s v="L"/>
    <n v="81"/>
    <n v="0.21646925999999997"/>
    <n v="2.1646925999999995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4:D184" firstHeaderRow="0" firstDataRow="1" firstDataCol="1"/>
  <pivotFields count="14"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1"/>
    <field x="3"/>
  </rowFields>
  <rowItems count="10">
    <i>
      <x/>
    </i>
    <i r="1">
      <x/>
    </i>
    <i r="1">
      <x v="1"/>
    </i>
    <i r="1">
      <x v="2"/>
    </i>
    <i r="1">
      <x v="3"/>
    </i>
    <i>
      <x v="1"/>
    </i>
    <i r="1">
      <x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A/tree (sq. ft)" fld="11" subtotal="average" baseField="1" baseItem="0"/>
    <dataField name="Sum of BA/acre" fld="12" baseField="0" baseItem="0"/>
    <dataField name="Sum of TP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3:D170" firstHeaderRow="0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1"/>
    <field x="3"/>
  </rowFields>
  <rowItems count="7">
    <i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A/tree (sq. ft)" fld="11" subtotal="average" baseField="1" baseItem="0"/>
    <dataField name="Sum of BA/acre" fld="12" baseField="0" baseItem="0"/>
    <dataField name="Sum of TP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4:D159" firstHeaderRow="0" firstDataRow="1" firstDataCol="1"/>
  <pivotFields count="14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1"/>
    <field x="3"/>
  </rowFields>
  <rowItems count="25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3"/>
    </i>
    <i r="1">
      <x v="4"/>
    </i>
    <i>
      <x v="2"/>
    </i>
    <i r="1">
      <x v="1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/>
    </i>
    <i r="1">
      <x v="1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A/tree (sq. ft)" fld="11" subtotal="average" baseField="1" baseItem="0"/>
    <dataField name="Sum of BA/acre" fld="12" baseField="0" baseItem="0"/>
    <dataField name="Sum of TP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12:D130" firstHeaderRow="0" firstDataRow="1" firstDataCol="1"/>
  <pivotFields count="1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3"/>
        <item x="4"/>
        <item x="5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1"/>
    <field x="3"/>
  </rowFields>
  <rowItems count="18">
    <i>
      <x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5"/>
    </i>
    <i>
      <x v="2"/>
    </i>
    <i r="1">
      <x v="1"/>
    </i>
    <i r="1">
      <x v="3"/>
    </i>
    <i r="1">
      <x v="5"/>
    </i>
    <i>
      <x v="3"/>
    </i>
    <i r="1">
      <x v="1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A/tree (sq. ft)" fld="11" subtotal="average" baseField="1" baseItem="0"/>
    <dataField name="Sum of BA/acre" fld="12" baseField="0" baseItem="0"/>
    <dataField name="Sum of TP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89:D108" firstHeaderRow="0" firstDataRow="1" firstDataCol="1"/>
  <pivotFields count="1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8">
        <item x="2"/>
        <item x="1"/>
        <item x="4"/>
        <item x="5"/>
        <item x="3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2">
    <field x="1"/>
    <field x="3"/>
  </rowFields>
  <rowItems count="19">
    <i>
      <x/>
    </i>
    <i r="1">
      <x/>
    </i>
    <i r="1">
      <x v="1"/>
    </i>
    <i r="1">
      <x v="6"/>
    </i>
    <i>
      <x v="1"/>
    </i>
    <i r="1">
      <x v="1"/>
    </i>
    <i r="1">
      <x v="2"/>
    </i>
    <i r="1">
      <x v="4"/>
    </i>
    <i r="1">
      <x v="6"/>
    </i>
    <i>
      <x v="2"/>
    </i>
    <i r="1">
      <x v="1"/>
    </i>
    <i r="1">
      <x v="4"/>
    </i>
    <i r="1">
      <x v="6"/>
    </i>
    <i>
      <x v="3"/>
    </i>
    <i r="1">
      <x v="1"/>
    </i>
    <i r="1">
      <x v="3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A/tree (sq. ft)" fld="11" subtotal="average" baseField="1" baseItem="0"/>
    <dataField name="Sum of BA/acre" fld="12" baseField="0" baseItem="0"/>
    <dataField name="Sum of TP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0:D85" firstHeaderRow="0" firstDataRow="1" firstDataCol="1"/>
  <pivotFields count="14">
    <pivotField showAll="0" defaultSubtotal="0">
      <items count="1">
        <item x="0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Row" showAll="0" defaultSubtotal="0">
      <items count="10">
        <item x="3"/>
        <item x="0"/>
        <item x="9"/>
        <item x="6"/>
        <item x="1"/>
        <item x="8"/>
        <item x="5"/>
        <item x="4"/>
        <item x="2"/>
        <item x="7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dataField="1" showAll="0" defaultSubtotal="0"/>
    <pivotField dataField="1" showAll="0" defaultSubtotal="0"/>
  </pivotFields>
  <rowFields count="2">
    <field x="1"/>
    <field x="3"/>
  </rowFields>
  <rowItems count="45">
    <i>
      <x/>
    </i>
    <i r="1">
      <x/>
    </i>
    <i r="1">
      <x v="1"/>
    </i>
    <i r="1">
      <x v="4"/>
    </i>
    <i r="1">
      <x v="8"/>
    </i>
    <i>
      <x v="1"/>
    </i>
    <i r="1">
      <x v="1"/>
    </i>
    <i r="1">
      <x v="6"/>
    </i>
    <i r="1">
      <x v="7"/>
    </i>
    <i>
      <x v="2"/>
    </i>
    <i r="1">
      <x v="1"/>
    </i>
    <i r="1">
      <x v="3"/>
    </i>
    <i>
      <x v="3"/>
    </i>
    <i r="1">
      <x v="1"/>
    </i>
    <i r="1">
      <x v="7"/>
    </i>
    <i r="1">
      <x v="9"/>
    </i>
    <i>
      <x v="4"/>
    </i>
    <i r="1">
      <x v="1"/>
    </i>
    <i r="1">
      <x v="5"/>
    </i>
    <i r="1">
      <x v="6"/>
    </i>
    <i r="1">
      <x v="8"/>
    </i>
    <i>
      <x v="5"/>
    </i>
    <i r="1">
      <x v="1"/>
    </i>
    <i r="1">
      <x v="2"/>
    </i>
    <i r="1">
      <x v="5"/>
    </i>
    <i r="1">
      <x v="7"/>
    </i>
    <i>
      <x v="6"/>
    </i>
    <i r="1">
      <x v="1"/>
    </i>
    <i r="1">
      <x v="6"/>
    </i>
    <i r="1">
      <x v="7"/>
    </i>
    <i>
      <x v="7"/>
    </i>
    <i r="1">
      <x/>
    </i>
    <i r="1">
      <x v="6"/>
    </i>
    <i r="1">
      <x v="7"/>
    </i>
    <i r="1">
      <x v="9"/>
    </i>
    <i>
      <x v="8"/>
    </i>
    <i r="1">
      <x v="1"/>
    </i>
    <i r="1">
      <x v="5"/>
    </i>
    <i r="1">
      <x v="6"/>
    </i>
    <i r="1">
      <x v="9"/>
    </i>
    <i>
      <x v="9"/>
    </i>
    <i r="1">
      <x v="1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A/tree (sq. ft)" fld="11" subtotal="average" baseField="1" baseItem="0"/>
    <dataField name="Sum of BA/acre" fld="12" baseField="0" baseItem="0"/>
    <dataField name="Sum of TP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6" firstHeaderRow="0" firstDataRow="1" firstDataCol="1"/>
  <pivotFields count="14">
    <pivotField showAll="0">
      <items count="2">
        <item x="0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axis="axisRow" showAll="0">
      <items count="8">
        <item x="4"/>
        <item x="1"/>
        <item x="2"/>
        <item x="3"/>
        <item x="6"/>
        <item x="0"/>
        <item x="5"/>
        <item t="default"/>
      </items>
    </pivotField>
    <pivotField showAll="0"/>
    <pivotField showAll="0"/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2">
    <field x="1"/>
    <field x="3"/>
  </rowFields>
  <rowItems count="33">
    <i>
      <x/>
    </i>
    <i r="1">
      <x v="5"/>
    </i>
    <i>
      <x v="1"/>
    </i>
    <i r="1">
      <x v="1"/>
    </i>
    <i r="1">
      <x v="5"/>
    </i>
    <i>
      <x v="2"/>
    </i>
    <i r="1">
      <x v="1"/>
    </i>
    <i r="1">
      <x v="2"/>
    </i>
    <i r="1">
      <x v="5"/>
    </i>
    <i>
      <x v="3"/>
    </i>
    <i r="1">
      <x v="1"/>
    </i>
    <i r="1">
      <x v="2"/>
    </i>
    <i r="1">
      <x v="5"/>
    </i>
    <i>
      <x v="4"/>
    </i>
    <i r="1">
      <x v="3"/>
    </i>
    <i r="1">
      <x v="5"/>
    </i>
    <i>
      <x v="5"/>
    </i>
    <i r="1">
      <x/>
    </i>
    <i r="1">
      <x v="1"/>
    </i>
    <i r="1">
      <x v="2"/>
    </i>
    <i r="1">
      <x v="5"/>
    </i>
    <i>
      <x v="6"/>
    </i>
    <i r="1">
      <x v="1"/>
    </i>
    <i r="1">
      <x v="5"/>
    </i>
    <i>
      <x v="7"/>
    </i>
    <i r="1">
      <x v="1"/>
    </i>
    <i r="1">
      <x v="3"/>
    </i>
    <i r="1">
      <x v="5"/>
    </i>
    <i>
      <x v="8"/>
    </i>
    <i r="1">
      <x v="4"/>
    </i>
    <i r="1">
      <x v="5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BA/tree (sq. ft)" fld="11" subtotal="average" baseField="1" baseItem="0"/>
    <dataField name="Sum of BA/acre" fld="12" baseField="0" baseItem="0"/>
    <dataField name="Sum of TPA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9"/>
  <sheetViews>
    <sheetView topLeftCell="A22" workbookViewId="0">
      <selection activeCell="Q2" sqref="Q2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</v>
      </c>
      <c r="G1" t="s">
        <v>43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42</v>
      </c>
      <c r="R1" t="s">
        <v>39</v>
      </c>
      <c r="S1" t="s">
        <v>40</v>
      </c>
    </row>
    <row r="2" spans="1:19" x14ac:dyDescent="0.35">
      <c r="A2" t="s">
        <v>14</v>
      </c>
      <c r="B2">
        <v>7</v>
      </c>
      <c r="C2">
        <v>1</v>
      </c>
      <c r="D2" t="s">
        <v>27</v>
      </c>
      <c r="E2" t="s">
        <v>27</v>
      </c>
      <c r="F2">
        <v>17.8</v>
      </c>
      <c r="G2">
        <v>17</v>
      </c>
      <c r="H2">
        <v>35</v>
      </c>
      <c r="I2">
        <v>11</v>
      </c>
      <c r="J2">
        <v>35.916666669999998</v>
      </c>
      <c r="K2">
        <v>50</v>
      </c>
      <c r="L2">
        <v>52</v>
      </c>
      <c r="M2">
        <v>10</v>
      </c>
      <c r="N2" t="s">
        <v>22</v>
      </c>
      <c r="O2" t="s">
        <v>17</v>
      </c>
      <c r="P2">
        <v>62</v>
      </c>
      <c r="Q2">
        <f>0.005454*(F2^2)</f>
        <v>1.7280453600000001</v>
      </c>
      <c r="R2">
        <f>Q2*10</f>
        <v>17.280453600000001</v>
      </c>
      <c r="S2">
        <v>10</v>
      </c>
    </row>
    <row r="3" spans="1:19" x14ac:dyDescent="0.35">
      <c r="A3" t="s">
        <v>14</v>
      </c>
      <c r="B3">
        <v>7</v>
      </c>
      <c r="C3">
        <v>4</v>
      </c>
      <c r="D3" t="s">
        <v>27</v>
      </c>
      <c r="E3" t="s">
        <v>27</v>
      </c>
      <c r="F3">
        <v>17.5</v>
      </c>
      <c r="G3">
        <v>17</v>
      </c>
      <c r="H3">
        <v>36</v>
      </c>
      <c r="I3">
        <v>9</v>
      </c>
      <c r="J3">
        <v>36.75</v>
      </c>
      <c r="K3">
        <v>63</v>
      </c>
      <c r="L3">
        <v>51</v>
      </c>
      <c r="M3">
        <v>20</v>
      </c>
      <c r="N3" t="s">
        <v>16</v>
      </c>
      <c r="O3" t="s">
        <v>17</v>
      </c>
      <c r="P3">
        <v>63</v>
      </c>
      <c r="Q3">
        <f>0.005454*(F3^2)</f>
        <v>1.6702874999999999</v>
      </c>
      <c r="R3">
        <f>Q3*10</f>
        <v>16.702874999999999</v>
      </c>
      <c r="S3">
        <v>10</v>
      </c>
    </row>
    <row r="4" spans="1:19" x14ac:dyDescent="0.35">
      <c r="A4" t="s">
        <v>14</v>
      </c>
      <c r="B4">
        <v>4</v>
      </c>
      <c r="C4">
        <v>6</v>
      </c>
      <c r="D4" t="s">
        <v>20</v>
      </c>
      <c r="E4" t="s">
        <v>44</v>
      </c>
      <c r="F4">
        <v>9.1999999999999993</v>
      </c>
      <c r="G4">
        <v>9</v>
      </c>
      <c r="H4">
        <v>29</v>
      </c>
      <c r="I4">
        <v>3</v>
      </c>
      <c r="J4">
        <v>29.25</v>
      </c>
      <c r="K4">
        <v>174</v>
      </c>
      <c r="L4">
        <v>47</v>
      </c>
      <c r="M4">
        <v>30</v>
      </c>
      <c r="N4" t="s">
        <v>21</v>
      </c>
      <c r="O4" t="s">
        <v>17</v>
      </c>
      <c r="P4">
        <v>58</v>
      </c>
      <c r="Q4">
        <f>0.005454*(F4^2)</f>
        <v>0.46162655999999991</v>
      </c>
      <c r="R4">
        <f>Q4*10</f>
        <v>4.6162655999999993</v>
      </c>
      <c r="S4">
        <v>10</v>
      </c>
    </row>
    <row r="5" spans="1:19" x14ac:dyDescent="0.35">
      <c r="A5" t="s">
        <v>14</v>
      </c>
      <c r="B5">
        <v>8</v>
      </c>
      <c r="C5">
        <v>7</v>
      </c>
      <c r="D5" t="s">
        <v>20</v>
      </c>
      <c r="E5" t="s">
        <v>44</v>
      </c>
      <c r="F5">
        <v>11.6</v>
      </c>
      <c r="G5">
        <v>11</v>
      </c>
      <c r="H5">
        <v>11</v>
      </c>
      <c r="I5">
        <v>9</v>
      </c>
      <c r="J5">
        <v>11.75</v>
      </c>
      <c r="K5">
        <v>290</v>
      </c>
      <c r="L5">
        <v>31</v>
      </c>
      <c r="M5">
        <v>75</v>
      </c>
      <c r="N5" t="s">
        <v>16</v>
      </c>
      <c r="O5" t="s">
        <v>17</v>
      </c>
      <c r="P5">
        <v>39</v>
      </c>
      <c r="Q5">
        <f>0.005454*(F5^2)</f>
        <v>0.73389023999999992</v>
      </c>
      <c r="R5">
        <f>Q5*10</f>
        <v>7.3389023999999994</v>
      </c>
      <c r="S5">
        <v>10</v>
      </c>
    </row>
    <row r="6" spans="1:19" x14ac:dyDescent="0.35">
      <c r="A6" t="s">
        <v>14</v>
      </c>
      <c r="B6">
        <v>8</v>
      </c>
      <c r="C6">
        <v>9</v>
      </c>
      <c r="D6" t="s">
        <v>20</v>
      </c>
      <c r="E6" t="s">
        <v>44</v>
      </c>
      <c r="F6">
        <v>7.2</v>
      </c>
      <c r="G6">
        <v>7</v>
      </c>
      <c r="H6">
        <v>31</v>
      </c>
      <c r="I6">
        <v>8</v>
      </c>
      <c r="J6">
        <v>31.666666670000001</v>
      </c>
      <c r="K6">
        <v>352</v>
      </c>
      <c r="L6">
        <v>27</v>
      </c>
      <c r="M6">
        <v>80</v>
      </c>
      <c r="N6" t="s">
        <v>16</v>
      </c>
      <c r="O6" t="s">
        <v>17</v>
      </c>
      <c r="P6">
        <v>65</v>
      </c>
      <c r="Q6">
        <f>0.005454*(F6^2)</f>
        <v>0.28273535999999999</v>
      </c>
      <c r="R6">
        <f>Q6*10</f>
        <v>2.8273535999999999</v>
      </c>
      <c r="S6">
        <v>10</v>
      </c>
    </row>
    <row r="7" spans="1:19" x14ac:dyDescent="0.35">
      <c r="A7" t="s">
        <v>14</v>
      </c>
      <c r="B7">
        <v>7</v>
      </c>
      <c r="C7">
        <v>9</v>
      </c>
      <c r="D7" t="s">
        <v>20</v>
      </c>
      <c r="E7" t="s">
        <v>44</v>
      </c>
      <c r="F7">
        <v>6.6</v>
      </c>
      <c r="G7">
        <v>6</v>
      </c>
      <c r="H7">
        <v>35</v>
      </c>
      <c r="I7">
        <v>4</v>
      </c>
      <c r="J7">
        <v>35.333333330000002</v>
      </c>
      <c r="K7">
        <v>165</v>
      </c>
      <c r="L7">
        <v>34</v>
      </c>
      <c r="M7">
        <v>65</v>
      </c>
      <c r="N7" t="s">
        <v>21</v>
      </c>
      <c r="O7" t="s">
        <v>17</v>
      </c>
      <c r="P7">
        <v>66</v>
      </c>
      <c r="Q7">
        <f>0.005454*(F7^2)</f>
        <v>0.23757623999999997</v>
      </c>
      <c r="R7">
        <f>Q7*10</f>
        <v>2.3757623999999997</v>
      </c>
      <c r="S7">
        <v>10</v>
      </c>
    </row>
    <row r="8" spans="1:19" x14ac:dyDescent="0.35">
      <c r="A8" t="s">
        <v>14</v>
      </c>
      <c r="B8">
        <v>7</v>
      </c>
      <c r="C8">
        <v>10</v>
      </c>
      <c r="D8" t="s">
        <v>20</v>
      </c>
      <c r="E8" t="s">
        <v>44</v>
      </c>
      <c r="F8">
        <v>7.7</v>
      </c>
      <c r="G8">
        <v>7</v>
      </c>
      <c r="H8">
        <v>13</v>
      </c>
      <c r="I8">
        <v>3</v>
      </c>
      <c r="J8">
        <v>13.25</v>
      </c>
      <c r="K8">
        <v>222</v>
      </c>
      <c r="L8">
        <v>40</v>
      </c>
      <c r="M8">
        <v>20</v>
      </c>
      <c r="N8" t="s">
        <v>19</v>
      </c>
      <c r="O8" t="s">
        <v>17</v>
      </c>
      <c r="P8">
        <v>61</v>
      </c>
      <c r="Q8">
        <f>0.005454*(F8^2)</f>
        <v>0.32336766</v>
      </c>
      <c r="R8">
        <f>Q8*10</f>
        <v>3.2336765999999999</v>
      </c>
      <c r="S8">
        <v>10</v>
      </c>
    </row>
    <row r="9" spans="1:19" x14ac:dyDescent="0.35">
      <c r="A9" t="s">
        <v>14</v>
      </c>
      <c r="B9">
        <v>7</v>
      </c>
      <c r="C9">
        <v>11</v>
      </c>
      <c r="D9" t="s">
        <v>20</v>
      </c>
      <c r="E9" t="s">
        <v>44</v>
      </c>
      <c r="F9">
        <v>11.2</v>
      </c>
      <c r="G9">
        <v>11</v>
      </c>
      <c r="H9">
        <v>28</v>
      </c>
      <c r="I9">
        <v>9</v>
      </c>
      <c r="J9">
        <v>28.75</v>
      </c>
      <c r="K9">
        <v>225</v>
      </c>
      <c r="L9">
        <v>48</v>
      </c>
      <c r="M9">
        <v>40</v>
      </c>
      <c r="N9" t="s">
        <v>19</v>
      </c>
      <c r="O9" t="s">
        <v>17</v>
      </c>
      <c r="P9">
        <v>64</v>
      </c>
      <c r="Q9">
        <f>0.005454*(F9^2)</f>
        <v>0.68414975999999983</v>
      </c>
      <c r="R9">
        <f>Q9*10</f>
        <v>6.8414975999999985</v>
      </c>
      <c r="S9">
        <v>10</v>
      </c>
    </row>
    <row r="10" spans="1:19" x14ac:dyDescent="0.35">
      <c r="A10" t="s">
        <v>14</v>
      </c>
      <c r="B10">
        <v>9</v>
      </c>
      <c r="C10">
        <v>7</v>
      </c>
      <c r="D10" t="s">
        <v>20</v>
      </c>
      <c r="E10" t="s">
        <v>44</v>
      </c>
      <c r="F10">
        <v>9.1</v>
      </c>
      <c r="G10">
        <v>9</v>
      </c>
      <c r="H10">
        <v>14</v>
      </c>
      <c r="I10">
        <v>7</v>
      </c>
      <c r="J10">
        <v>14.58333333</v>
      </c>
      <c r="K10">
        <v>136</v>
      </c>
      <c r="L10">
        <v>37</v>
      </c>
      <c r="M10">
        <v>70</v>
      </c>
      <c r="N10" t="s">
        <v>21</v>
      </c>
      <c r="O10" t="s">
        <v>17</v>
      </c>
      <c r="P10">
        <v>84</v>
      </c>
      <c r="Q10">
        <f>0.005454*(F10^2)</f>
        <v>0.45164573999999991</v>
      </c>
      <c r="R10">
        <f>Q10*10</f>
        <v>4.5164573999999993</v>
      </c>
      <c r="S10">
        <v>10</v>
      </c>
    </row>
    <row r="11" spans="1:19" x14ac:dyDescent="0.35">
      <c r="A11" t="s">
        <v>14</v>
      </c>
      <c r="B11">
        <v>2</v>
      </c>
      <c r="C11">
        <v>1</v>
      </c>
      <c r="D11" t="s">
        <v>20</v>
      </c>
      <c r="E11" t="s">
        <v>44</v>
      </c>
      <c r="F11">
        <v>11.5</v>
      </c>
      <c r="G11">
        <v>11</v>
      </c>
      <c r="H11">
        <v>31</v>
      </c>
      <c r="I11">
        <v>2</v>
      </c>
      <c r="J11">
        <v>31.166666670000001</v>
      </c>
      <c r="K11">
        <v>71</v>
      </c>
      <c r="L11">
        <v>61.4</v>
      </c>
      <c r="M11">
        <v>30</v>
      </c>
      <c r="N11" t="s">
        <v>16</v>
      </c>
      <c r="O11" t="s">
        <v>17</v>
      </c>
      <c r="P11">
        <v>45</v>
      </c>
      <c r="Q11">
        <f>0.005454*(F11^2)</f>
        <v>0.72129149999999997</v>
      </c>
      <c r="R11">
        <f>Q11*10</f>
        <v>7.2129149999999997</v>
      </c>
      <c r="S11">
        <v>10</v>
      </c>
    </row>
    <row r="12" spans="1:19" x14ac:dyDescent="0.35">
      <c r="A12" t="s">
        <v>14</v>
      </c>
      <c r="B12">
        <v>2</v>
      </c>
      <c r="C12">
        <v>2</v>
      </c>
      <c r="D12" t="s">
        <v>20</v>
      </c>
      <c r="E12" t="s">
        <v>44</v>
      </c>
      <c r="F12">
        <v>6.3</v>
      </c>
      <c r="G12">
        <v>6</v>
      </c>
      <c r="H12">
        <v>24</v>
      </c>
      <c r="I12">
        <v>8</v>
      </c>
      <c r="J12">
        <v>24.666666670000001</v>
      </c>
      <c r="K12">
        <v>80</v>
      </c>
      <c r="L12">
        <v>51.5</v>
      </c>
      <c r="M12">
        <v>60</v>
      </c>
      <c r="N12" t="s">
        <v>21</v>
      </c>
      <c r="O12" t="s">
        <v>17</v>
      </c>
      <c r="P12">
        <v>45</v>
      </c>
      <c r="Q12">
        <f>0.005454*(F12^2)</f>
        <v>0.21646925999999997</v>
      </c>
      <c r="R12">
        <f>Q12*10</f>
        <v>2.1646925999999995</v>
      </c>
      <c r="S12">
        <v>10</v>
      </c>
    </row>
    <row r="13" spans="1:19" x14ac:dyDescent="0.35">
      <c r="A13" t="s">
        <v>14</v>
      </c>
      <c r="B13">
        <v>2</v>
      </c>
      <c r="C13">
        <v>4</v>
      </c>
      <c r="D13" t="s">
        <v>20</v>
      </c>
      <c r="E13" t="s">
        <v>44</v>
      </c>
      <c r="F13">
        <v>7.1</v>
      </c>
      <c r="G13">
        <v>7</v>
      </c>
      <c r="H13">
        <v>26</v>
      </c>
      <c r="I13">
        <v>5</v>
      </c>
      <c r="J13">
        <v>26.416666670000001</v>
      </c>
      <c r="K13">
        <v>130</v>
      </c>
      <c r="L13">
        <v>38.5</v>
      </c>
      <c r="M13">
        <v>50</v>
      </c>
      <c r="N13" t="s">
        <v>21</v>
      </c>
      <c r="O13" t="s">
        <v>17</v>
      </c>
      <c r="P13">
        <v>47</v>
      </c>
      <c r="Q13">
        <f>0.005454*(F13^2)</f>
        <v>0.27493613999999994</v>
      </c>
      <c r="R13">
        <f>Q13*10</f>
        <v>2.7493613999999993</v>
      </c>
      <c r="S13">
        <v>10</v>
      </c>
    </row>
    <row r="14" spans="1:19" x14ac:dyDescent="0.35">
      <c r="A14" t="s">
        <v>14</v>
      </c>
      <c r="B14">
        <v>2</v>
      </c>
      <c r="C14">
        <v>11</v>
      </c>
      <c r="D14" t="s">
        <v>20</v>
      </c>
      <c r="E14" t="s">
        <v>44</v>
      </c>
      <c r="F14">
        <v>7.1</v>
      </c>
      <c r="G14">
        <v>7</v>
      </c>
      <c r="H14">
        <v>33</v>
      </c>
      <c r="I14">
        <v>2</v>
      </c>
      <c r="J14">
        <v>33.166666669999998</v>
      </c>
      <c r="K14">
        <v>251</v>
      </c>
      <c r="L14">
        <v>36.9</v>
      </c>
      <c r="M14">
        <v>70</v>
      </c>
      <c r="N14" t="s">
        <v>21</v>
      </c>
      <c r="O14" t="s">
        <v>17</v>
      </c>
      <c r="P14">
        <v>48</v>
      </c>
      <c r="Q14">
        <f>0.005454*(F14^2)</f>
        <v>0.27493613999999994</v>
      </c>
      <c r="R14">
        <f>Q14*10</f>
        <v>2.7493613999999993</v>
      </c>
      <c r="S14">
        <v>10</v>
      </c>
    </row>
    <row r="15" spans="1:19" x14ac:dyDescent="0.35">
      <c r="A15" t="s">
        <v>14</v>
      </c>
      <c r="B15">
        <v>3</v>
      </c>
      <c r="C15">
        <v>10</v>
      </c>
      <c r="D15" t="s">
        <v>20</v>
      </c>
      <c r="E15" t="s">
        <v>44</v>
      </c>
      <c r="F15">
        <v>9.3000000000000007</v>
      </c>
      <c r="G15">
        <v>9</v>
      </c>
      <c r="H15">
        <v>33</v>
      </c>
      <c r="I15">
        <v>6</v>
      </c>
      <c r="J15">
        <v>33.5</v>
      </c>
      <c r="K15">
        <v>198</v>
      </c>
      <c r="L15">
        <v>64.900000000000006</v>
      </c>
      <c r="M15">
        <v>75</v>
      </c>
      <c r="N15" t="s">
        <v>16</v>
      </c>
      <c r="O15" t="s">
        <v>17</v>
      </c>
      <c r="P15">
        <v>49</v>
      </c>
      <c r="Q15">
        <f>0.005454*(F15^2)</f>
        <v>0.47171646</v>
      </c>
      <c r="R15">
        <f>Q15*10</f>
        <v>4.7171646000000003</v>
      </c>
      <c r="S15">
        <v>10</v>
      </c>
    </row>
    <row r="16" spans="1:19" x14ac:dyDescent="0.35">
      <c r="A16" t="s">
        <v>14</v>
      </c>
      <c r="B16">
        <v>3</v>
      </c>
      <c r="C16">
        <v>13</v>
      </c>
      <c r="D16" t="s">
        <v>20</v>
      </c>
      <c r="E16" t="s">
        <v>44</v>
      </c>
      <c r="F16">
        <v>14.5</v>
      </c>
      <c r="G16">
        <v>14</v>
      </c>
      <c r="H16">
        <v>13</v>
      </c>
      <c r="I16">
        <v>5</v>
      </c>
      <c r="J16">
        <v>13.41666667</v>
      </c>
      <c r="K16">
        <v>296</v>
      </c>
      <c r="L16">
        <v>70.099999999999994</v>
      </c>
      <c r="M16">
        <v>30</v>
      </c>
      <c r="N16" t="s">
        <v>22</v>
      </c>
      <c r="O16" t="s">
        <v>17</v>
      </c>
      <c r="P16">
        <v>46</v>
      </c>
      <c r="Q16">
        <f>0.005454*(F16^2)</f>
        <v>1.1467034999999999</v>
      </c>
      <c r="R16">
        <f>Q16*10</f>
        <v>11.467034999999999</v>
      </c>
      <c r="S16">
        <v>10</v>
      </c>
    </row>
    <row r="17" spans="1:19" x14ac:dyDescent="0.35">
      <c r="A17" t="s">
        <v>14</v>
      </c>
      <c r="B17">
        <v>3</v>
      </c>
      <c r="C17">
        <v>15</v>
      </c>
      <c r="D17" t="s">
        <v>20</v>
      </c>
      <c r="E17" t="s">
        <v>44</v>
      </c>
      <c r="F17">
        <v>6.5</v>
      </c>
      <c r="G17">
        <v>6</v>
      </c>
      <c r="H17">
        <v>30</v>
      </c>
      <c r="I17">
        <v>3</v>
      </c>
      <c r="J17">
        <v>30.25</v>
      </c>
      <c r="K17">
        <v>334</v>
      </c>
      <c r="L17">
        <v>45.4</v>
      </c>
      <c r="M17">
        <v>85</v>
      </c>
      <c r="N17" t="s">
        <v>21</v>
      </c>
      <c r="O17" t="s">
        <v>17</v>
      </c>
      <c r="P17">
        <v>49</v>
      </c>
      <c r="Q17">
        <f>0.005454*(F17^2)</f>
        <v>0.23043149999999998</v>
      </c>
      <c r="R17">
        <f>Q17*10</f>
        <v>2.3043149999999999</v>
      </c>
      <c r="S17">
        <v>10</v>
      </c>
    </row>
    <row r="18" spans="1:19" x14ac:dyDescent="0.35">
      <c r="A18" t="s">
        <v>14</v>
      </c>
      <c r="B18">
        <v>3</v>
      </c>
      <c r="C18">
        <v>16</v>
      </c>
      <c r="D18" t="s">
        <v>20</v>
      </c>
      <c r="E18" t="s">
        <v>44</v>
      </c>
      <c r="F18">
        <v>8.5</v>
      </c>
      <c r="G18">
        <v>8</v>
      </c>
      <c r="H18">
        <v>37</v>
      </c>
      <c r="I18">
        <v>1</v>
      </c>
      <c r="J18">
        <v>37.083333330000002</v>
      </c>
      <c r="K18">
        <v>338</v>
      </c>
      <c r="L18">
        <v>50.9</v>
      </c>
      <c r="M18">
        <v>35</v>
      </c>
      <c r="N18" t="s">
        <v>21</v>
      </c>
      <c r="O18" t="s">
        <v>17</v>
      </c>
      <c r="P18">
        <v>45</v>
      </c>
      <c r="Q18">
        <f>0.005454*(F18^2)</f>
        <v>0.3940515</v>
      </c>
      <c r="R18">
        <f>Q18*10</f>
        <v>3.940515</v>
      </c>
      <c r="S18">
        <v>10</v>
      </c>
    </row>
    <row r="19" spans="1:19" x14ac:dyDescent="0.35">
      <c r="A19" t="s">
        <v>14</v>
      </c>
      <c r="B19">
        <v>4</v>
      </c>
      <c r="C19">
        <v>1</v>
      </c>
      <c r="D19" t="s">
        <v>15</v>
      </c>
      <c r="E19" t="s">
        <v>45</v>
      </c>
      <c r="F19">
        <v>19.399999999999999</v>
      </c>
      <c r="G19">
        <v>19</v>
      </c>
      <c r="H19">
        <v>32</v>
      </c>
      <c r="I19">
        <v>2</v>
      </c>
      <c r="J19">
        <v>32.166666669999998</v>
      </c>
      <c r="K19">
        <v>79</v>
      </c>
      <c r="L19">
        <v>55</v>
      </c>
      <c r="M19">
        <v>40</v>
      </c>
      <c r="N19" t="s">
        <v>16</v>
      </c>
      <c r="O19" t="s">
        <v>17</v>
      </c>
      <c r="P19">
        <v>59</v>
      </c>
      <c r="Q19">
        <f>0.005454*(F19^2)</f>
        <v>2.0526674399999996</v>
      </c>
      <c r="R19">
        <f>Q19*10</f>
        <v>20.526674399999997</v>
      </c>
      <c r="S19">
        <v>10</v>
      </c>
    </row>
    <row r="20" spans="1:19" x14ac:dyDescent="0.35">
      <c r="A20" t="s">
        <v>14</v>
      </c>
      <c r="B20">
        <v>7</v>
      </c>
      <c r="C20">
        <v>2</v>
      </c>
      <c r="D20" t="s">
        <v>15</v>
      </c>
      <c r="E20" t="s">
        <v>45</v>
      </c>
      <c r="F20">
        <v>6.7</v>
      </c>
      <c r="G20">
        <v>6</v>
      </c>
      <c r="H20">
        <v>23</v>
      </c>
      <c r="I20">
        <v>6</v>
      </c>
      <c r="J20">
        <v>23.5</v>
      </c>
      <c r="K20">
        <v>58</v>
      </c>
      <c r="L20">
        <v>39</v>
      </c>
      <c r="M20">
        <v>40</v>
      </c>
      <c r="N20" t="s">
        <v>21</v>
      </c>
      <c r="O20" t="s">
        <v>17</v>
      </c>
      <c r="P20">
        <v>69</v>
      </c>
      <c r="Q20">
        <f>0.005454*(F20^2)</f>
        <v>0.24483005999999999</v>
      </c>
      <c r="R20">
        <f>Q20*10</f>
        <v>2.4483006</v>
      </c>
      <c r="S20">
        <v>10</v>
      </c>
    </row>
    <row r="21" spans="1:19" x14ac:dyDescent="0.35">
      <c r="A21" t="s">
        <v>14</v>
      </c>
      <c r="B21">
        <v>7</v>
      </c>
      <c r="C21">
        <v>6</v>
      </c>
      <c r="D21" t="s">
        <v>15</v>
      </c>
      <c r="E21" t="s">
        <v>45</v>
      </c>
      <c r="F21">
        <v>16.7</v>
      </c>
      <c r="G21">
        <v>16</v>
      </c>
      <c r="H21">
        <v>33</v>
      </c>
      <c r="I21">
        <v>4</v>
      </c>
      <c r="J21">
        <v>33.333333330000002</v>
      </c>
      <c r="K21">
        <v>127</v>
      </c>
      <c r="L21">
        <v>48</v>
      </c>
      <c r="M21">
        <v>25</v>
      </c>
      <c r="N21" t="s">
        <v>16</v>
      </c>
      <c r="O21" t="s">
        <v>17</v>
      </c>
      <c r="P21">
        <v>66</v>
      </c>
      <c r="Q21">
        <f>0.005454*(F21^2)</f>
        <v>1.5210660599999999</v>
      </c>
      <c r="R21">
        <f>Q21*10</f>
        <v>15.210660599999999</v>
      </c>
      <c r="S21">
        <v>10</v>
      </c>
    </row>
    <row r="22" spans="1:19" x14ac:dyDescent="0.35">
      <c r="A22" t="s">
        <v>14</v>
      </c>
      <c r="B22">
        <v>3</v>
      </c>
      <c r="C22">
        <v>1</v>
      </c>
      <c r="D22" t="s">
        <v>15</v>
      </c>
      <c r="E22" t="s">
        <v>45</v>
      </c>
      <c r="F22">
        <v>18.3</v>
      </c>
      <c r="G22">
        <v>18</v>
      </c>
      <c r="H22">
        <v>28</v>
      </c>
      <c r="I22">
        <v>1</v>
      </c>
      <c r="J22">
        <v>28.083333329999999</v>
      </c>
      <c r="K22">
        <v>8</v>
      </c>
      <c r="L22">
        <v>75.3</v>
      </c>
      <c r="M22">
        <v>30</v>
      </c>
      <c r="N22" t="s">
        <v>16</v>
      </c>
      <c r="O22" t="s">
        <v>17</v>
      </c>
      <c r="P22">
        <v>47</v>
      </c>
      <c r="Q22">
        <f>0.005454*(F22^2)</f>
        <v>1.82649006</v>
      </c>
      <c r="R22">
        <f>Q22*10</f>
        <v>18.264900600000001</v>
      </c>
      <c r="S22">
        <v>10</v>
      </c>
    </row>
    <row r="23" spans="1:19" x14ac:dyDescent="0.35">
      <c r="A23" t="s">
        <v>14</v>
      </c>
      <c r="B23">
        <v>3</v>
      </c>
      <c r="C23">
        <v>6</v>
      </c>
      <c r="D23" t="s">
        <v>15</v>
      </c>
      <c r="E23" t="s">
        <v>45</v>
      </c>
      <c r="F23">
        <v>7.9</v>
      </c>
      <c r="G23">
        <v>7</v>
      </c>
      <c r="H23">
        <v>16</v>
      </c>
      <c r="I23">
        <v>6</v>
      </c>
      <c r="J23">
        <v>16.5</v>
      </c>
      <c r="K23">
        <v>46</v>
      </c>
      <c r="L23">
        <v>45.1</v>
      </c>
      <c r="M23">
        <v>35</v>
      </c>
      <c r="N23" t="s">
        <v>21</v>
      </c>
      <c r="O23" t="s">
        <v>17</v>
      </c>
      <c r="P23">
        <v>48</v>
      </c>
      <c r="Q23">
        <f>0.005454*(F23^2)</f>
        <v>0.34038414</v>
      </c>
      <c r="R23">
        <f>Q23*10</f>
        <v>3.4038414000000001</v>
      </c>
      <c r="S23">
        <v>10</v>
      </c>
    </row>
    <row r="24" spans="1:19" x14ac:dyDescent="0.35">
      <c r="A24" t="s">
        <v>14</v>
      </c>
      <c r="B24">
        <v>3</v>
      </c>
      <c r="C24">
        <v>9</v>
      </c>
      <c r="D24" t="s">
        <v>15</v>
      </c>
      <c r="E24" t="s">
        <v>45</v>
      </c>
      <c r="F24">
        <v>23</v>
      </c>
      <c r="G24">
        <v>23</v>
      </c>
      <c r="H24">
        <v>23</v>
      </c>
      <c r="I24">
        <v>4</v>
      </c>
      <c r="J24">
        <v>23.333333329999999</v>
      </c>
      <c r="K24">
        <v>183</v>
      </c>
      <c r="L24">
        <v>77</v>
      </c>
      <c r="M24">
        <v>15</v>
      </c>
      <c r="N24" t="s">
        <v>22</v>
      </c>
      <c r="O24" t="s">
        <v>17</v>
      </c>
      <c r="P24">
        <v>59</v>
      </c>
      <c r="Q24">
        <f>0.005454*(F24^2)</f>
        <v>2.8851659999999999</v>
      </c>
      <c r="R24">
        <f>Q24*10</f>
        <v>28.851659999999999</v>
      </c>
      <c r="S24">
        <v>10</v>
      </c>
    </row>
    <row r="25" spans="1:19" x14ac:dyDescent="0.35">
      <c r="A25" t="s">
        <v>14</v>
      </c>
      <c r="B25">
        <v>5</v>
      </c>
      <c r="C25">
        <v>1</v>
      </c>
      <c r="D25" t="s">
        <v>24</v>
      </c>
      <c r="E25" t="s">
        <v>48</v>
      </c>
      <c r="F25">
        <v>24.4</v>
      </c>
      <c r="G25">
        <v>24</v>
      </c>
      <c r="H25">
        <v>32</v>
      </c>
      <c r="I25">
        <v>0</v>
      </c>
      <c r="J25">
        <v>32</v>
      </c>
      <c r="K25">
        <v>37</v>
      </c>
      <c r="L25">
        <v>63</v>
      </c>
      <c r="M25">
        <v>15</v>
      </c>
      <c r="N25" t="s">
        <v>22</v>
      </c>
      <c r="O25" t="s">
        <v>17</v>
      </c>
      <c r="P25">
        <v>70</v>
      </c>
      <c r="Q25">
        <f>0.005454*(F25^2)</f>
        <v>3.2470934399999991</v>
      </c>
      <c r="R25">
        <f>Q25*10</f>
        <v>32.47093439999999</v>
      </c>
      <c r="S25">
        <v>10</v>
      </c>
    </row>
    <row r="26" spans="1:19" x14ac:dyDescent="0.35">
      <c r="A26" t="s">
        <v>14</v>
      </c>
      <c r="B26">
        <v>5</v>
      </c>
      <c r="C26">
        <v>9</v>
      </c>
      <c r="D26" t="s">
        <v>24</v>
      </c>
      <c r="E26" t="s">
        <v>48</v>
      </c>
      <c r="F26">
        <v>34.299999999999997</v>
      </c>
      <c r="G26">
        <v>34</v>
      </c>
      <c r="H26">
        <v>32</v>
      </c>
      <c r="I26">
        <v>4</v>
      </c>
      <c r="J26">
        <v>32.333333330000002</v>
      </c>
      <c r="K26">
        <v>253</v>
      </c>
      <c r="L26">
        <v>65</v>
      </c>
      <c r="M26">
        <v>20</v>
      </c>
      <c r="N26" t="s">
        <v>22</v>
      </c>
      <c r="O26" t="s">
        <v>17</v>
      </c>
      <c r="P26">
        <v>70</v>
      </c>
      <c r="Q26">
        <f>0.005454*(F26^2)</f>
        <v>6.4165764599999981</v>
      </c>
      <c r="R26">
        <f>Q26*10</f>
        <v>64.165764599999989</v>
      </c>
      <c r="S26">
        <v>10</v>
      </c>
    </row>
    <row r="27" spans="1:19" x14ac:dyDescent="0.35">
      <c r="A27" t="s">
        <v>14</v>
      </c>
      <c r="B27">
        <v>9</v>
      </c>
      <c r="C27">
        <v>4</v>
      </c>
      <c r="D27" t="s">
        <v>24</v>
      </c>
      <c r="E27" t="s">
        <v>48</v>
      </c>
      <c r="F27">
        <v>26.3</v>
      </c>
      <c r="G27">
        <v>26</v>
      </c>
      <c r="H27">
        <v>35</v>
      </c>
      <c r="I27">
        <v>11</v>
      </c>
      <c r="J27">
        <v>35.916666669999998</v>
      </c>
      <c r="K27">
        <v>55</v>
      </c>
      <c r="L27">
        <v>63</v>
      </c>
      <c r="M27">
        <v>15</v>
      </c>
      <c r="N27" t="s">
        <v>22</v>
      </c>
      <c r="O27" t="s">
        <v>17</v>
      </c>
      <c r="P27">
        <v>62</v>
      </c>
      <c r="Q27">
        <f>0.005454*(F27^2)</f>
        <v>3.7724772600000001</v>
      </c>
      <c r="R27">
        <f>Q27*10</f>
        <v>37.724772600000001</v>
      </c>
      <c r="S27">
        <v>10</v>
      </c>
    </row>
    <row r="28" spans="1:19" x14ac:dyDescent="0.35">
      <c r="A28" t="s">
        <v>14</v>
      </c>
      <c r="B28">
        <v>10</v>
      </c>
      <c r="C28">
        <v>3</v>
      </c>
      <c r="D28" t="s">
        <v>26</v>
      </c>
      <c r="E28" t="s">
        <v>49</v>
      </c>
      <c r="F28">
        <v>5.7</v>
      </c>
      <c r="G28">
        <v>5</v>
      </c>
      <c r="H28">
        <v>27</v>
      </c>
      <c r="I28">
        <v>11</v>
      </c>
      <c r="J28">
        <v>27.916666670000001</v>
      </c>
      <c r="K28">
        <v>111</v>
      </c>
      <c r="L28">
        <v>34</v>
      </c>
      <c r="M28">
        <v>30</v>
      </c>
      <c r="N28" t="s">
        <v>19</v>
      </c>
      <c r="O28" t="s">
        <v>17</v>
      </c>
      <c r="P28">
        <v>41</v>
      </c>
      <c r="Q28">
        <f>0.005454*(F28^2)</f>
        <v>0.17720046</v>
      </c>
      <c r="R28">
        <f>Q28*10</f>
        <v>1.7720046</v>
      </c>
      <c r="S28">
        <v>10</v>
      </c>
    </row>
    <row r="29" spans="1:19" x14ac:dyDescent="0.35">
      <c r="A29" t="s">
        <v>14</v>
      </c>
      <c r="B29">
        <v>4</v>
      </c>
      <c r="C29">
        <v>2</v>
      </c>
      <c r="D29" t="s">
        <v>18</v>
      </c>
      <c r="E29" t="s">
        <v>52</v>
      </c>
      <c r="F29">
        <v>20</v>
      </c>
      <c r="G29">
        <v>20</v>
      </c>
      <c r="H29">
        <v>26</v>
      </c>
      <c r="I29">
        <v>4</v>
      </c>
      <c r="J29">
        <v>26.333333329999999</v>
      </c>
      <c r="K29">
        <v>97</v>
      </c>
      <c r="L29">
        <v>43</v>
      </c>
      <c r="M29">
        <v>25</v>
      </c>
      <c r="N29" t="s">
        <v>19</v>
      </c>
      <c r="O29" t="s">
        <v>17</v>
      </c>
      <c r="P29">
        <v>47</v>
      </c>
      <c r="Q29">
        <f>0.005454*(F29^2)</f>
        <v>2.1816</v>
      </c>
      <c r="R29">
        <f>Q29*10</f>
        <v>21.815999999999999</v>
      </c>
      <c r="S29">
        <v>10</v>
      </c>
    </row>
    <row r="30" spans="1:19" x14ac:dyDescent="0.35">
      <c r="A30" t="s">
        <v>14</v>
      </c>
      <c r="B30">
        <v>4</v>
      </c>
      <c r="C30">
        <v>3</v>
      </c>
      <c r="D30" t="s">
        <v>18</v>
      </c>
      <c r="E30" t="s">
        <v>52</v>
      </c>
      <c r="F30">
        <v>20.100000000000001</v>
      </c>
      <c r="G30">
        <v>20</v>
      </c>
      <c r="H30">
        <v>26</v>
      </c>
      <c r="I30">
        <v>4</v>
      </c>
      <c r="J30">
        <v>26.333333329999999</v>
      </c>
      <c r="K30">
        <v>97</v>
      </c>
      <c r="L30">
        <v>43</v>
      </c>
      <c r="M30">
        <v>25</v>
      </c>
      <c r="N30" t="s">
        <v>19</v>
      </c>
      <c r="O30" t="s">
        <v>17</v>
      </c>
      <c r="P30">
        <v>59</v>
      </c>
      <c r="Q30">
        <f>0.005454*(F30^2)</f>
        <v>2.2034705400000001</v>
      </c>
      <c r="R30">
        <f>Q30*10</f>
        <v>22.0347054</v>
      </c>
      <c r="S30">
        <v>10</v>
      </c>
    </row>
    <row r="31" spans="1:19" x14ac:dyDescent="0.35">
      <c r="A31" t="s">
        <v>14</v>
      </c>
      <c r="B31">
        <v>4</v>
      </c>
      <c r="C31">
        <v>4</v>
      </c>
      <c r="D31" t="s">
        <v>18</v>
      </c>
      <c r="E31" t="s">
        <v>52</v>
      </c>
      <c r="F31">
        <v>15.2</v>
      </c>
      <c r="G31">
        <v>15</v>
      </c>
      <c r="H31">
        <v>26</v>
      </c>
      <c r="I31">
        <v>4</v>
      </c>
      <c r="J31">
        <v>26.333333329999999</v>
      </c>
      <c r="K31">
        <v>97</v>
      </c>
      <c r="L31">
        <v>43</v>
      </c>
      <c r="M31">
        <v>25</v>
      </c>
      <c r="N31" t="s">
        <v>19</v>
      </c>
      <c r="O31" t="s">
        <v>17</v>
      </c>
      <c r="P31">
        <v>37</v>
      </c>
      <c r="Q31">
        <f>0.005454*(F31^2)</f>
        <v>1.2600921599999999</v>
      </c>
      <c r="R31">
        <f>Q31*10</f>
        <v>12.6009216</v>
      </c>
      <c r="S31">
        <v>10</v>
      </c>
    </row>
    <row r="32" spans="1:19" x14ac:dyDescent="0.35">
      <c r="A32" t="s">
        <v>14</v>
      </c>
      <c r="B32">
        <v>4</v>
      </c>
      <c r="C32">
        <v>5</v>
      </c>
      <c r="D32" t="s">
        <v>18</v>
      </c>
      <c r="E32" t="s">
        <v>52</v>
      </c>
      <c r="F32">
        <v>20</v>
      </c>
      <c r="G32">
        <v>20</v>
      </c>
      <c r="H32">
        <v>35</v>
      </c>
      <c r="I32">
        <v>8</v>
      </c>
      <c r="J32">
        <v>35.666666669999998</v>
      </c>
      <c r="K32">
        <v>164</v>
      </c>
      <c r="L32">
        <v>53</v>
      </c>
      <c r="M32">
        <v>25</v>
      </c>
      <c r="N32" t="s">
        <v>16</v>
      </c>
      <c r="O32" t="s">
        <v>17</v>
      </c>
      <c r="P32">
        <v>73</v>
      </c>
      <c r="Q32">
        <f>0.005454*(F32^2)</f>
        <v>2.1816</v>
      </c>
      <c r="R32">
        <f>Q32*10</f>
        <v>21.815999999999999</v>
      </c>
      <c r="S32">
        <v>10</v>
      </c>
    </row>
    <row r="33" spans="1:19" x14ac:dyDescent="0.35">
      <c r="A33" t="s">
        <v>14</v>
      </c>
      <c r="B33">
        <v>4</v>
      </c>
      <c r="C33">
        <v>7</v>
      </c>
      <c r="D33" t="s">
        <v>18</v>
      </c>
      <c r="E33" t="s">
        <v>52</v>
      </c>
      <c r="F33">
        <v>11.1</v>
      </c>
      <c r="G33">
        <v>11</v>
      </c>
      <c r="H33">
        <v>31</v>
      </c>
      <c r="I33">
        <v>3</v>
      </c>
      <c r="J33">
        <v>31.25</v>
      </c>
      <c r="K33">
        <v>182</v>
      </c>
      <c r="L33">
        <v>43</v>
      </c>
      <c r="M33">
        <v>20</v>
      </c>
      <c r="N33" t="s">
        <v>19</v>
      </c>
      <c r="O33" t="s">
        <v>17</v>
      </c>
      <c r="P33">
        <v>64</v>
      </c>
      <c r="Q33">
        <f>0.005454*(F33^2)</f>
        <v>0.67198733999999993</v>
      </c>
      <c r="R33">
        <f>Q33*10</f>
        <v>6.7198733999999991</v>
      </c>
      <c r="S33">
        <v>10</v>
      </c>
    </row>
    <row r="34" spans="1:19" x14ac:dyDescent="0.35">
      <c r="A34" t="s">
        <v>14</v>
      </c>
      <c r="B34">
        <v>4</v>
      </c>
      <c r="C34">
        <v>8</v>
      </c>
      <c r="D34" t="s">
        <v>18</v>
      </c>
      <c r="E34" t="s">
        <v>52</v>
      </c>
      <c r="F34">
        <v>13.8</v>
      </c>
      <c r="G34">
        <v>13</v>
      </c>
      <c r="H34">
        <v>21</v>
      </c>
      <c r="I34">
        <v>9</v>
      </c>
      <c r="J34">
        <v>21.75</v>
      </c>
      <c r="K34">
        <v>188</v>
      </c>
      <c r="L34">
        <v>58</v>
      </c>
      <c r="M34">
        <v>15</v>
      </c>
      <c r="N34" t="s">
        <v>16</v>
      </c>
      <c r="O34" t="s">
        <v>17</v>
      </c>
      <c r="P34">
        <v>60</v>
      </c>
      <c r="Q34">
        <f>0.005454*(F34^2)</f>
        <v>1.03865976</v>
      </c>
      <c r="R34">
        <f>Q34*10</f>
        <v>10.3865976</v>
      </c>
      <c r="S34">
        <v>10</v>
      </c>
    </row>
    <row r="35" spans="1:19" x14ac:dyDescent="0.35">
      <c r="A35" t="s">
        <v>14</v>
      </c>
      <c r="B35">
        <v>4</v>
      </c>
      <c r="C35">
        <v>9</v>
      </c>
      <c r="D35" t="s">
        <v>18</v>
      </c>
      <c r="E35" t="s">
        <v>52</v>
      </c>
      <c r="F35">
        <v>15</v>
      </c>
      <c r="G35">
        <v>15</v>
      </c>
      <c r="H35">
        <v>24</v>
      </c>
      <c r="I35">
        <v>11</v>
      </c>
      <c r="J35">
        <v>24.916666670000001</v>
      </c>
      <c r="K35">
        <v>191</v>
      </c>
      <c r="L35">
        <v>50</v>
      </c>
      <c r="M35">
        <v>20</v>
      </c>
      <c r="N35" t="s">
        <v>16</v>
      </c>
      <c r="O35" t="s">
        <v>17</v>
      </c>
      <c r="P35">
        <v>61</v>
      </c>
      <c r="Q35">
        <f>0.005454*(F35^2)</f>
        <v>1.22715</v>
      </c>
      <c r="R35">
        <f>Q35*10</f>
        <v>12.2715</v>
      </c>
      <c r="S35">
        <v>10</v>
      </c>
    </row>
    <row r="36" spans="1:19" x14ac:dyDescent="0.35">
      <c r="A36" t="s">
        <v>14</v>
      </c>
      <c r="B36">
        <v>4</v>
      </c>
      <c r="C36">
        <v>10</v>
      </c>
      <c r="D36" t="s">
        <v>18</v>
      </c>
      <c r="E36" t="s">
        <v>52</v>
      </c>
      <c r="F36">
        <v>11.8</v>
      </c>
      <c r="G36">
        <v>11</v>
      </c>
      <c r="H36">
        <v>19</v>
      </c>
      <c r="I36">
        <v>11</v>
      </c>
      <c r="J36">
        <v>19.916666670000001</v>
      </c>
      <c r="K36">
        <v>195</v>
      </c>
      <c r="L36">
        <v>47</v>
      </c>
      <c r="M36">
        <v>35</v>
      </c>
      <c r="N36" t="s">
        <v>19</v>
      </c>
      <c r="O36" t="s">
        <v>17</v>
      </c>
      <c r="P36">
        <v>56</v>
      </c>
      <c r="Q36">
        <f>0.005454*(F36^2)</f>
        <v>0.75941495999999997</v>
      </c>
      <c r="R36">
        <f>Q36*10</f>
        <v>7.5941495999999997</v>
      </c>
      <c r="S36">
        <v>10</v>
      </c>
    </row>
    <row r="37" spans="1:19" x14ac:dyDescent="0.35">
      <c r="A37" t="s">
        <v>14</v>
      </c>
      <c r="B37">
        <v>4</v>
      </c>
      <c r="C37">
        <v>11</v>
      </c>
      <c r="D37" t="s">
        <v>18</v>
      </c>
      <c r="E37" t="s">
        <v>52</v>
      </c>
      <c r="F37">
        <v>11.5</v>
      </c>
      <c r="G37">
        <v>11</v>
      </c>
      <c r="H37">
        <v>10</v>
      </c>
      <c r="I37">
        <v>3</v>
      </c>
      <c r="J37">
        <v>10.25</v>
      </c>
      <c r="K37">
        <v>224</v>
      </c>
      <c r="L37">
        <v>45</v>
      </c>
      <c r="M37">
        <v>5</v>
      </c>
      <c r="N37" t="s">
        <v>21</v>
      </c>
      <c r="O37" t="s">
        <v>22</v>
      </c>
      <c r="P37" t="s">
        <v>23</v>
      </c>
      <c r="Q37">
        <f>0.005454*(F37^2)</f>
        <v>0.72129149999999997</v>
      </c>
      <c r="R37">
        <f>Q37*10</f>
        <v>7.2129149999999997</v>
      </c>
      <c r="S37">
        <v>10</v>
      </c>
    </row>
    <row r="38" spans="1:19" x14ac:dyDescent="0.35">
      <c r="A38" t="s">
        <v>14</v>
      </c>
      <c r="B38">
        <v>4</v>
      </c>
      <c r="C38">
        <v>12</v>
      </c>
      <c r="D38" t="s">
        <v>18</v>
      </c>
      <c r="E38" t="s">
        <v>52</v>
      </c>
      <c r="F38">
        <v>18.7</v>
      </c>
      <c r="G38">
        <v>18</v>
      </c>
      <c r="H38">
        <v>24</v>
      </c>
      <c r="I38">
        <v>3</v>
      </c>
      <c r="J38">
        <v>24.25</v>
      </c>
      <c r="K38">
        <v>256</v>
      </c>
      <c r="L38">
        <v>52</v>
      </c>
      <c r="M38">
        <v>30</v>
      </c>
      <c r="N38" t="s">
        <v>22</v>
      </c>
      <c r="O38" t="s">
        <v>17</v>
      </c>
      <c r="P38">
        <v>65</v>
      </c>
      <c r="Q38">
        <f>0.005454*(F38^2)</f>
        <v>1.9072092599999999</v>
      </c>
      <c r="R38">
        <f>Q38*10</f>
        <v>19.072092599999998</v>
      </c>
      <c r="S38">
        <v>10</v>
      </c>
    </row>
    <row r="39" spans="1:19" x14ac:dyDescent="0.35">
      <c r="A39" t="s">
        <v>14</v>
      </c>
      <c r="B39">
        <v>4</v>
      </c>
      <c r="C39">
        <v>13</v>
      </c>
      <c r="D39" t="s">
        <v>18</v>
      </c>
      <c r="E39" t="s">
        <v>52</v>
      </c>
      <c r="F39">
        <v>21</v>
      </c>
      <c r="G39">
        <v>21</v>
      </c>
      <c r="H39">
        <v>19</v>
      </c>
      <c r="I39">
        <v>10</v>
      </c>
      <c r="J39">
        <v>19.833333329999999</v>
      </c>
      <c r="K39">
        <v>280</v>
      </c>
      <c r="L39">
        <v>46</v>
      </c>
      <c r="M39">
        <v>40</v>
      </c>
      <c r="N39" t="s">
        <v>19</v>
      </c>
      <c r="O39" t="s">
        <v>17</v>
      </c>
      <c r="P39">
        <v>59</v>
      </c>
      <c r="Q39">
        <f>0.005454*(F39^2)</f>
        <v>2.405214</v>
      </c>
      <c r="R39">
        <f>Q39*10</f>
        <v>24.052140000000001</v>
      </c>
      <c r="S39">
        <v>10</v>
      </c>
    </row>
    <row r="40" spans="1:19" x14ac:dyDescent="0.35">
      <c r="A40" t="s">
        <v>14</v>
      </c>
      <c r="B40">
        <v>4</v>
      </c>
      <c r="C40">
        <v>14</v>
      </c>
      <c r="D40" t="s">
        <v>18</v>
      </c>
      <c r="E40" t="s">
        <v>52</v>
      </c>
      <c r="F40">
        <v>15.1</v>
      </c>
      <c r="G40">
        <v>15</v>
      </c>
      <c r="H40">
        <v>19</v>
      </c>
      <c r="I40">
        <v>10</v>
      </c>
      <c r="J40">
        <v>19.833333329999999</v>
      </c>
      <c r="K40">
        <v>280</v>
      </c>
      <c r="L40">
        <v>46</v>
      </c>
      <c r="M40">
        <v>40</v>
      </c>
      <c r="N40" t="s">
        <v>19</v>
      </c>
      <c r="O40" t="s">
        <v>17</v>
      </c>
      <c r="P40" t="s">
        <v>23</v>
      </c>
      <c r="Q40">
        <f>0.005454*(F40^2)</f>
        <v>1.2435665399999998</v>
      </c>
      <c r="R40">
        <f>Q40*10</f>
        <v>12.435665399999998</v>
      </c>
      <c r="S40">
        <v>10</v>
      </c>
    </row>
    <row r="41" spans="1:19" x14ac:dyDescent="0.35">
      <c r="A41" t="s">
        <v>14</v>
      </c>
      <c r="B41">
        <v>4</v>
      </c>
      <c r="C41">
        <v>15</v>
      </c>
      <c r="D41" t="s">
        <v>18</v>
      </c>
      <c r="E41" t="s">
        <v>52</v>
      </c>
      <c r="F41">
        <v>31.8</v>
      </c>
      <c r="G41">
        <v>31</v>
      </c>
      <c r="H41">
        <v>5</v>
      </c>
      <c r="I41">
        <v>6</v>
      </c>
      <c r="J41">
        <v>5.5</v>
      </c>
      <c r="K41">
        <v>322</v>
      </c>
      <c r="L41">
        <v>59</v>
      </c>
      <c r="M41">
        <v>25</v>
      </c>
      <c r="N41" t="s">
        <v>22</v>
      </c>
      <c r="O41" t="s">
        <v>17</v>
      </c>
      <c r="P41">
        <v>68</v>
      </c>
      <c r="Q41">
        <f>0.005454*(F41^2)</f>
        <v>5.5153029599999996</v>
      </c>
      <c r="R41">
        <f>Q41*10</f>
        <v>55.153029599999996</v>
      </c>
      <c r="S41">
        <v>10</v>
      </c>
    </row>
    <row r="42" spans="1:19" x14ac:dyDescent="0.35">
      <c r="A42" t="s">
        <v>14</v>
      </c>
      <c r="B42">
        <v>5</v>
      </c>
      <c r="C42">
        <v>2</v>
      </c>
      <c r="D42" t="s">
        <v>18</v>
      </c>
      <c r="E42" t="s">
        <v>52</v>
      </c>
      <c r="F42">
        <v>5.5</v>
      </c>
      <c r="G42">
        <v>5</v>
      </c>
      <c r="H42">
        <v>33</v>
      </c>
      <c r="I42">
        <v>0</v>
      </c>
      <c r="J42">
        <v>33</v>
      </c>
      <c r="K42">
        <v>42</v>
      </c>
      <c r="L42">
        <v>45</v>
      </c>
      <c r="M42">
        <v>60</v>
      </c>
      <c r="N42" t="s">
        <v>21</v>
      </c>
      <c r="O42" t="s">
        <v>17</v>
      </c>
      <c r="P42">
        <v>64</v>
      </c>
      <c r="Q42">
        <f>0.005454*(F42^2)</f>
        <v>0.16498349999999998</v>
      </c>
      <c r="R42">
        <f>Q42*10</f>
        <v>1.6498349999999997</v>
      </c>
      <c r="S42">
        <v>10</v>
      </c>
    </row>
    <row r="43" spans="1:19" x14ac:dyDescent="0.35">
      <c r="A43" t="s">
        <v>14</v>
      </c>
      <c r="B43">
        <v>5</v>
      </c>
      <c r="C43">
        <v>3</v>
      </c>
      <c r="D43" t="s">
        <v>18</v>
      </c>
      <c r="E43" t="s">
        <v>52</v>
      </c>
      <c r="F43">
        <v>19.100000000000001</v>
      </c>
      <c r="G43">
        <v>19</v>
      </c>
      <c r="H43">
        <v>25</v>
      </c>
      <c r="I43">
        <v>4</v>
      </c>
      <c r="J43">
        <v>25.333333329999999</v>
      </c>
      <c r="K43">
        <v>72</v>
      </c>
      <c r="L43">
        <v>60</v>
      </c>
      <c r="M43">
        <v>35</v>
      </c>
      <c r="N43" t="s">
        <v>16</v>
      </c>
      <c r="O43" t="s">
        <v>17</v>
      </c>
      <c r="P43">
        <v>68</v>
      </c>
      <c r="Q43">
        <f>0.005454*(F43^2)</f>
        <v>1.9896737400000002</v>
      </c>
      <c r="R43">
        <f>Q43*10</f>
        <v>19.896737400000003</v>
      </c>
      <c r="S43">
        <v>10</v>
      </c>
    </row>
    <row r="44" spans="1:19" x14ac:dyDescent="0.35">
      <c r="A44" t="s">
        <v>14</v>
      </c>
      <c r="B44">
        <v>5</v>
      </c>
      <c r="C44">
        <v>4</v>
      </c>
      <c r="D44" t="s">
        <v>18</v>
      </c>
      <c r="E44" t="s">
        <v>52</v>
      </c>
      <c r="F44">
        <v>22</v>
      </c>
      <c r="G44">
        <v>22</v>
      </c>
      <c r="H44">
        <v>24</v>
      </c>
      <c r="I44">
        <v>6</v>
      </c>
      <c r="J44">
        <v>24.5</v>
      </c>
      <c r="K44">
        <v>116</v>
      </c>
      <c r="L44">
        <v>32</v>
      </c>
      <c r="M44">
        <v>70</v>
      </c>
      <c r="N44" t="s">
        <v>21</v>
      </c>
      <c r="O44" t="s">
        <v>17</v>
      </c>
      <c r="P44">
        <v>66</v>
      </c>
      <c r="Q44">
        <f>0.005454*(F44^2)</f>
        <v>2.6397359999999996</v>
      </c>
      <c r="R44">
        <f>Q44*10</f>
        <v>26.397359999999995</v>
      </c>
      <c r="S44">
        <v>10</v>
      </c>
    </row>
    <row r="45" spans="1:19" x14ac:dyDescent="0.35">
      <c r="A45" t="s">
        <v>14</v>
      </c>
      <c r="B45">
        <v>5</v>
      </c>
      <c r="C45">
        <v>5</v>
      </c>
      <c r="D45" t="s">
        <v>18</v>
      </c>
      <c r="E45" t="s">
        <v>52</v>
      </c>
      <c r="F45">
        <v>21.3</v>
      </c>
      <c r="G45">
        <v>21</v>
      </c>
      <c r="H45">
        <v>33</v>
      </c>
      <c r="I45">
        <v>6</v>
      </c>
      <c r="J45">
        <v>33.5</v>
      </c>
      <c r="K45">
        <v>116</v>
      </c>
      <c r="L45">
        <v>57</v>
      </c>
      <c r="M45">
        <v>40</v>
      </c>
      <c r="N45" t="s">
        <v>16</v>
      </c>
      <c r="O45" t="s">
        <v>17</v>
      </c>
      <c r="P45">
        <v>68</v>
      </c>
      <c r="Q45">
        <f>0.005454*(F45^2)</f>
        <v>2.4744252600000003</v>
      </c>
      <c r="R45">
        <f>Q45*10</f>
        <v>24.744252600000003</v>
      </c>
      <c r="S45">
        <v>10</v>
      </c>
    </row>
    <row r="46" spans="1:19" x14ac:dyDescent="0.35">
      <c r="A46" t="s">
        <v>14</v>
      </c>
      <c r="B46">
        <v>5</v>
      </c>
      <c r="C46">
        <v>6</v>
      </c>
      <c r="D46" t="s">
        <v>18</v>
      </c>
      <c r="E46" t="s">
        <v>52</v>
      </c>
      <c r="F46">
        <v>14.3</v>
      </c>
      <c r="G46">
        <v>14</v>
      </c>
      <c r="H46">
        <v>28</v>
      </c>
      <c r="I46">
        <v>10</v>
      </c>
      <c r="J46">
        <v>28.833333329999999</v>
      </c>
      <c r="K46">
        <v>186</v>
      </c>
      <c r="L46">
        <v>54</v>
      </c>
      <c r="M46">
        <v>35</v>
      </c>
      <c r="N46" t="s">
        <v>19</v>
      </c>
      <c r="O46" t="s">
        <v>17</v>
      </c>
      <c r="P46">
        <v>66</v>
      </c>
      <c r="Q46">
        <f>0.005454*(F46^2)</f>
        <v>1.1152884599999999</v>
      </c>
      <c r="R46">
        <f>Q46*10</f>
        <v>11.1528846</v>
      </c>
      <c r="S46">
        <v>10</v>
      </c>
    </row>
    <row r="47" spans="1:19" x14ac:dyDescent="0.35">
      <c r="A47" t="s">
        <v>14</v>
      </c>
      <c r="B47">
        <v>5</v>
      </c>
      <c r="C47">
        <v>7</v>
      </c>
      <c r="D47" t="s">
        <v>18</v>
      </c>
      <c r="E47" t="s">
        <v>52</v>
      </c>
      <c r="F47">
        <v>15.1</v>
      </c>
      <c r="G47">
        <v>15</v>
      </c>
      <c r="H47">
        <v>33</v>
      </c>
      <c r="I47">
        <v>5</v>
      </c>
      <c r="J47">
        <v>33.416666669999998</v>
      </c>
      <c r="K47">
        <v>221</v>
      </c>
      <c r="L47">
        <v>51</v>
      </c>
      <c r="M47">
        <v>20</v>
      </c>
      <c r="N47" t="s">
        <v>16</v>
      </c>
      <c r="O47" t="s">
        <v>17</v>
      </c>
      <c r="P47">
        <v>71</v>
      </c>
      <c r="Q47">
        <f>0.005454*(F47^2)</f>
        <v>1.2435665399999998</v>
      </c>
      <c r="R47">
        <f>Q47*10</f>
        <v>12.435665399999998</v>
      </c>
      <c r="S47">
        <v>10</v>
      </c>
    </row>
    <row r="48" spans="1:19" x14ac:dyDescent="0.35">
      <c r="A48" t="s">
        <v>14</v>
      </c>
      <c r="B48">
        <v>5</v>
      </c>
      <c r="C48">
        <v>8</v>
      </c>
      <c r="D48" t="s">
        <v>18</v>
      </c>
      <c r="E48" t="s">
        <v>52</v>
      </c>
      <c r="F48">
        <v>6.5</v>
      </c>
      <c r="G48">
        <v>6</v>
      </c>
      <c r="H48">
        <v>22</v>
      </c>
      <c r="I48">
        <v>5</v>
      </c>
      <c r="J48">
        <v>22.416666670000001</v>
      </c>
      <c r="K48">
        <v>252</v>
      </c>
      <c r="L48">
        <v>44</v>
      </c>
      <c r="M48">
        <v>85</v>
      </c>
      <c r="N48" t="s">
        <v>21</v>
      </c>
      <c r="O48" t="s">
        <v>17</v>
      </c>
      <c r="P48">
        <v>57</v>
      </c>
      <c r="Q48">
        <f>0.005454*(F48^2)</f>
        <v>0.23043149999999998</v>
      </c>
      <c r="R48">
        <f>Q48*10</f>
        <v>2.3043149999999999</v>
      </c>
      <c r="S48">
        <v>10</v>
      </c>
    </row>
    <row r="49" spans="1:19" x14ac:dyDescent="0.35">
      <c r="A49" t="s">
        <v>14</v>
      </c>
      <c r="B49">
        <v>5</v>
      </c>
      <c r="C49">
        <v>10</v>
      </c>
      <c r="D49" t="s">
        <v>18</v>
      </c>
      <c r="E49" t="s">
        <v>52</v>
      </c>
      <c r="F49">
        <v>13.3</v>
      </c>
      <c r="G49">
        <v>13</v>
      </c>
      <c r="H49">
        <v>27</v>
      </c>
      <c r="I49">
        <v>6</v>
      </c>
      <c r="J49">
        <v>27.5</v>
      </c>
      <c r="K49">
        <v>264</v>
      </c>
      <c r="L49">
        <v>56</v>
      </c>
      <c r="M49">
        <v>25</v>
      </c>
      <c r="N49" t="s">
        <v>16</v>
      </c>
      <c r="O49" t="s">
        <v>17</v>
      </c>
      <c r="P49">
        <v>59</v>
      </c>
      <c r="Q49">
        <f>0.005454*(F49^2)</f>
        <v>0.96475805999999997</v>
      </c>
      <c r="R49">
        <f>Q49*10</f>
        <v>9.6475805999999995</v>
      </c>
      <c r="S49">
        <v>10</v>
      </c>
    </row>
    <row r="50" spans="1:19" x14ac:dyDescent="0.35">
      <c r="A50" t="s">
        <v>14</v>
      </c>
      <c r="B50">
        <v>5</v>
      </c>
      <c r="C50">
        <v>11</v>
      </c>
      <c r="D50" t="s">
        <v>18</v>
      </c>
      <c r="E50" t="s">
        <v>52</v>
      </c>
      <c r="F50">
        <v>9.8000000000000007</v>
      </c>
      <c r="G50">
        <v>9</v>
      </c>
      <c r="H50">
        <v>23</v>
      </c>
      <c r="I50">
        <v>4</v>
      </c>
      <c r="J50">
        <v>23.333333329999999</v>
      </c>
      <c r="K50">
        <v>284</v>
      </c>
      <c r="L50">
        <v>52</v>
      </c>
      <c r="M50">
        <v>40</v>
      </c>
      <c r="N50" t="s">
        <v>19</v>
      </c>
      <c r="O50" t="s">
        <v>17</v>
      </c>
      <c r="P50">
        <v>62</v>
      </c>
      <c r="Q50">
        <f>0.005454*(F50^2)</f>
        <v>0.52380216000000013</v>
      </c>
      <c r="R50">
        <f>Q50*10</f>
        <v>5.2380216000000015</v>
      </c>
      <c r="S50">
        <v>10</v>
      </c>
    </row>
    <row r="51" spans="1:19" x14ac:dyDescent="0.35">
      <c r="A51" t="s">
        <v>14</v>
      </c>
      <c r="B51">
        <v>10</v>
      </c>
      <c r="C51">
        <v>6</v>
      </c>
      <c r="D51" t="s">
        <v>18</v>
      </c>
      <c r="E51" t="s">
        <v>52</v>
      </c>
      <c r="F51">
        <v>11.6</v>
      </c>
      <c r="G51">
        <v>11</v>
      </c>
      <c r="H51">
        <v>22</v>
      </c>
      <c r="I51">
        <v>5</v>
      </c>
      <c r="J51">
        <v>22.416666670000001</v>
      </c>
      <c r="K51">
        <v>202</v>
      </c>
      <c r="L51">
        <v>51</v>
      </c>
      <c r="M51">
        <v>40</v>
      </c>
      <c r="N51" t="s">
        <v>16</v>
      </c>
      <c r="O51" t="s">
        <v>17</v>
      </c>
      <c r="P51">
        <v>79</v>
      </c>
      <c r="Q51">
        <f>0.005454*(F51^2)</f>
        <v>0.73389023999999992</v>
      </c>
      <c r="R51">
        <f>Q51*10</f>
        <v>7.3389023999999994</v>
      </c>
      <c r="S51">
        <v>10</v>
      </c>
    </row>
    <row r="52" spans="1:19" x14ac:dyDescent="0.35">
      <c r="A52" t="s">
        <v>14</v>
      </c>
      <c r="B52">
        <v>10</v>
      </c>
      <c r="C52">
        <v>7</v>
      </c>
      <c r="D52" t="s">
        <v>18</v>
      </c>
      <c r="E52" t="s">
        <v>52</v>
      </c>
      <c r="F52">
        <v>8.6</v>
      </c>
      <c r="G52">
        <v>8</v>
      </c>
      <c r="H52">
        <v>27</v>
      </c>
      <c r="I52">
        <v>2</v>
      </c>
      <c r="J52">
        <v>27.166666670000001</v>
      </c>
      <c r="K52">
        <v>224</v>
      </c>
      <c r="L52">
        <v>29</v>
      </c>
      <c r="M52">
        <v>65</v>
      </c>
      <c r="N52" t="s">
        <v>21</v>
      </c>
      <c r="O52" t="s">
        <v>17</v>
      </c>
      <c r="P52">
        <v>71</v>
      </c>
      <c r="Q52">
        <f>0.005454*(F52^2)</f>
        <v>0.40337783999999993</v>
      </c>
      <c r="R52">
        <f>Q52*10</f>
        <v>4.0337783999999992</v>
      </c>
      <c r="S52">
        <v>10</v>
      </c>
    </row>
    <row r="53" spans="1:19" x14ac:dyDescent="0.35">
      <c r="A53" t="s">
        <v>14</v>
      </c>
      <c r="B53">
        <v>10</v>
      </c>
      <c r="C53">
        <v>8</v>
      </c>
      <c r="D53" t="s">
        <v>18</v>
      </c>
      <c r="E53" t="s">
        <v>52</v>
      </c>
      <c r="F53">
        <v>11.1</v>
      </c>
      <c r="G53">
        <v>11</v>
      </c>
      <c r="H53">
        <v>27</v>
      </c>
      <c r="I53">
        <v>7</v>
      </c>
      <c r="J53">
        <v>27.583333329999999</v>
      </c>
      <c r="K53">
        <v>244</v>
      </c>
      <c r="L53">
        <v>43</v>
      </c>
      <c r="M53">
        <v>25</v>
      </c>
      <c r="N53" t="s">
        <v>19</v>
      </c>
      <c r="O53" t="s">
        <v>17</v>
      </c>
      <c r="P53">
        <v>89</v>
      </c>
      <c r="Q53">
        <f>0.005454*(F53^2)</f>
        <v>0.67198733999999993</v>
      </c>
      <c r="R53">
        <f>Q53*10</f>
        <v>6.7198733999999991</v>
      </c>
      <c r="S53">
        <v>10</v>
      </c>
    </row>
    <row r="54" spans="1:19" x14ac:dyDescent="0.35">
      <c r="A54" t="s">
        <v>14</v>
      </c>
      <c r="B54">
        <v>8</v>
      </c>
      <c r="C54">
        <v>1</v>
      </c>
      <c r="D54" t="s">
        <v>18</v>
      </c>
      <c r="E54" t="s">
        <v>52</v>
      </c>
      <c r="F54">
        <v>8.1</v>
      </c>
      <c r="G54">
        <v>8</v>
      </c>
      <c r="H54">
        <v>10</v>
      </c>
      <c r="I54">
        <v>0</v>
      </c>
      <c r="J54">
        <v>10</v>
      </c>
      <c r="K54">
        <v>50</v>
      </c>
      <c r="L54">
        <v>47</v>
      </c>
      <c r="M54">
        <v>30</v>
      </c>
      <c r="N54" t="s">
        <v>21</v>
      </c>
      <c r="O54" t="s">
        <v>17</v>
      </c>
      <c r="P54">
        <v>79</v>
      </c>
      <c r="Q54">
        <f>0.005454*(F54^2)</f>
        <v>0.35783693999999999</v>
      </c>
      <c r="R54">
        <f>Q54*10</f>
        <v>3.5783693999999997</v>
      </c>
      <c r="S54">
        <v>10</v>
      </c>
    </row>
    <row r="55" spans="1:19" x14ac:dyDescent="0.35">
      <c r="A55" t="s">
        <v>14</v>
      </c>
      <c r="B55">
        <v>8</v>
      </c>
      <c r="C55">
        <v>2</v>
      </c>
      <c r="D55" t="s">
        <v>18</v>
      </c>
      <c r="E55" t="s">
        <v>52</v>
      </c>
      <c r="F55">
        <v>20.9</v>
      </c>
      <c r="G55">
        <v>20</v>
      </c>
      <c r="H55">
        <v>11</v>
      </c>
      <c r="I55">
        <v>6</v>
      </c>
      <c r="J55">
        <v>11.5</v>
      </c>
      <c r="K55">
        <v>54</v>
      </c>
      <c r="L55">
        <v>59</v>
      </c>
      <c r="M55">
        <v>35</v>
      </c>
      <c r="N55" t="s">
        <v>22</v>
      </c>
      <c r="O55" t="s">
        <v>17</v>
      </c>
      <c r="P55">
        <v>82</v>
      </c>
      <c r="Q55">
        <f>0.005454*(F55^2)</f>
        <v>2.3823617399999995</v>
      </c>
      <c r="R55">
        <f>Q55*10</f>
        <v>23.823617399999996</v>
      </c>
      <c r="S55">
        <v>10</v>
      </c>
    </row>
    <row r="56" spans="1:19" x14ac:dyDescent="0.35">
      <c r="A56" t="s">
        <v>14</v>
      </c>
      <c r="B56">
        <v>8</v>
      </c>
      <c r="C56">
        <v>3</v>
      </c>
      <c r="D56" t="s">
        <v>18</v>
      </c>
      <c r="E56" t="s">
        <v>52</v>
      </c>
      <c r="F56">
        <v>14.3</v>
      </c>
      <c r="G56">
        <v>14</v>
      </c>
      <c r="H56">
        <v>26</v>
      </c>
      <c r="I56">
        <v>5</v>
      </c>
      <c r="J56">
        <v>26.416666670000001</v>
      </c>
      <c r="K56">
        <v>201</v>
      </c>
      <c r="L56">
        <v>56</v>
      </c>
      <c r="M56">
        <v>50</v>
      </c>
      <c r="N56" t="s">
        <v>19</v>
      </c>
      <c r="O56" t="s">
        <v>17</v>
      </c>
      <c r="P56">
        <v>89</v>
      </c>
      <c r="Q56">
        <f>0.005454*(F56^2)</f>
        <v>1.1152884599999999</v>
      </c>
      <c r="R56">
        <f>Q56*10</f>
        <v>11.1528846</v>
      </c>
      <c r="S56">
        <v>10</v>
      </c>
    </row>
    <row r="57" spans="1:19" x14ac:dyDescent="0.35">
      <c r="A57" t="s">
        <v>14</v>
      </c>
      <c r="B57">
        <v>8</v>
      </c>
      <c r="C57">
        <v>4</v>
      </c>
      <c r="D57" t="s">
        <v>18</v>
      </c>
      <c r="E57" t="s">
        <v>52</v>
      </c>
      <c r="F57">
        <v>16</v>
      </c>
      <c r="G57">
        <v>16</v>
      </c>
      <c r="H57">
        <v>31</v>
      </c>
      <c r="I57">
        <v>11</v>
      </c>
      <c r="J57">
        <v>31.916666670000001</v>
      </c>
      <c r="K57">
        <v>216</v>
      </c>
      <c r="L57">
        <v>60</v>
      </c>
      <c r="M57">
        <v>20</v>
      </c>
      <c r="N57" t="s">
        <v>19</v>
      </c>
      <c r="O57" t="s">
        <v>17</v>
      </c>
      <c r="P57">
        <v>87</v>
      </c>
      <c r="Q57">
        <f>0.005454*(F57^2)</f>
        <v>1.3962239999999999</v>
      </c>
      <c r="R57">
        <f>Q57*10</f>
        <v>13.96224</v>
      </c>
      <c r="S57">
        <v>10</v>
      </c>
    </row>
    <row r="58" spans="1:19" x14ac:dyDescent="0.35">
      <c r="A58" t="s">
        <v>14</v>
      </c>
      <c r="B58">
        <v>8</v>
      </c>
      <c r="C58">
        <v>5</v>
      </c>
      <c r="D58" t="s">
        <v>18</v>
      </c>
      <c r="E58" t="s">
        <v>52</v>
      </c>
      <c r="F58">
        <v>7.2</v>
      </c>
      <c r="G58">
        <v>7</v>
      </c>
      <c r="H58">
        <v>28</v>
      </c>
      <c r="I58">
        <v>1</v>
      </c>
      <c r="J58">
        <v>28.083333329999999</v>
      </c>
      <c r="K58">
        <v>231</v>
      </c>
      <c r="L58">
        <v>36</v>
      </c>
      <c r="M58">
        <v>50</v>
      </c>
      <c r="N58" t="s">
        <v>21</v>
      </c>
      <c r="O58" t="s">
        <v>17</v>
      </c>
      <c r="P58">
        <v>80</v>
      </c>
      <c r="Q58">
        <f>0.005454*(F58^2)</f>
        <v>0.28273535999999999</v>
      </c>
      <c r="R58">
        <f>Q58*10</f>
        <v>2.8273535999999999</v>
      </c>
      <c r="S58">
        <v>10</v>
      </c>
    </row>
    <row r="59" spans="1:19" x14ac:dyDescent="0.35">
      <c r="A59" t="s">
        <v>14</v>
      </c>
      <c r="B59">
        <v>8</v>
      </c>
      <c r="C59">
        <v>6</v>
      </c>
      <c r="D59" t="s">
        <v>18</v>
      </c>
      <c r="E59" t="s">
        <v>52</v>
      </c>
      <c r="F59">
        <v>14.5</v>
      </c>
      <c r="G59">
        <v>14</v>
      </c>
      <c r="H59">
        <v>37</v>
      </c>
      <c r="I59">
        <v>2</v>
      </c>
      <c r="J59">
        <v>37.166666669999998</v>
      </c>
      <c r="K59">
        <v>234</v>
      </c>
      <c r="L59">
        <v>53</v>
      </c>
      <c r="M59">
        <v>55</v>
      </c>
      <c r="N59" t="s">
        <v>21</v>
      </c>
      <c r="O59" t="s">
        <v>17</v>
      </c>
      <c r="P59">
        <v>97</v>
      </c>
      <c r="Q59">
        <f>0.005454*(F59^2)</f>
        <v>1.1467034999999999</v>
      </c>
      <c r="R59">
        <f>Q59*10</f>
        <v>11.467034999999999</v>
      </c>
      <c r="S59">
        <v>10</v>
      </c>
    </row>
    <row r="60" spans="1:19" x14ac:dyDescent="0.35">
      <c r="A60" t="s">
        <v>14</v>
      </c>
      <c r="B60">
        <v>8</v>
      </c>
      <c r="C60">
        <v>8</v>
      </c>
      <c r="D60" t="s">
        <v>18</v>
      </c>
      <c r="E60" t="s">
        <v>52</v>
      </c>
      <c r="F60">
        <v>8.4</v>
      </c>
      <c r="G60">
        <v>8</v>
      </c>
      <c r="H60">
        <v>37</v>
      </c>
      <c r="I60">
        <v>2</v>
      </c>
      <c r="J60">
        <v>37.166666669999998</v>
      </c>
      <c r="K60">
        <v>307</v>
      </c>
      <c r="L60">
        <v>32</v>
      </c>
      <c r="M60">
        <v>0</v>
      </c>
      <c r="N60" t="s">
        <v>16</v>
      </c>
      <c r="O60" t="s">
        <v>22</v>
      </c>
      <c r="P60" t="s">
        <v>23</v>
      </c>
      <c r="Q60">
        <f>0.005454*(F60^2)</f>
        <v>0.38483423999999999</v>
      </c>
      <c r="R60">
        <f>Q60*10</f>
        <v>3.8483423999999999</v>
      </c>
      <c r="S60">
        <v>10</v>
      </c>
    </row>
    <row r="61" spans="1:19" x14ac:dyDescent="0.35">
      <c r="A61" t="s">
        <v>14</v>
      </c>
      <c r="B61">
        <v>7</v>
      </c>
      <c r="C61">
        <v>3</v>
      </c>
      <c r="D61" t="s">
        <v>18</v>
      </c>
      <c r="E61" t="s">
        <v>52</v>
      </c>
      <c r="F61">
        <v>18.7</v>
      </c>
      <c r="G61">
        <v>18</v>
      </c>
      <c r="H61">
        <v>33</v>
      </c>
      <c r="I61">
        <v>7</v>
      </c>
      <c r="J61">
        <v>33.583333330000002</v>
      </c>
      <c r="K61">
        <v>60</v>
      </c>
      <c r="L61">
        <v>60</v>
      </c>
      <c r="M61">
        <v>35</v>
      </c>
      <c r="N61" t="s">
        <v>16</v>
      </c>
      <c r="O61" t="s">
        <v>17</v>
      </c>
      <c r="P61">
        <v>65</v>
      </c>
      <c r="Q61">
        <f>0.005454*(F61^2)</f>
        <v>1.9072092599999999</v>
      </c>
      <c r="R61">
        <f>Q61*10</f>
        <v>19.072092599999998</v>
      </c>
      <c r="S61">
        <v>10</v>
      </c>
    </row>
    <row r="62" spans="1:19" x14ac:dyDescent="0.35">
      <c r="A62" t="s">
        <v>14</v>
      </c>
      <c r="B62">
        <v>7</v>
      </c>
      <c r="C62">
        <v>5</v>
      </c>
      <c r="D62" t="s">
        <v>18</v>
      </c>
      <c r="E62" t="s">
        <v>52</v>
      </c>
      <c r="F62">
        <v>13.7</v>
      </c>
      <c r="G62">
        <v>13</v>
      </c>
      <c r="H62">
        <v>32</v>
      </c>
      <c r="I62">
        <v>1</v>
      </c>
      <c r="J62">
        <v>32.083333330000002</v>
      </c>
      <c r="K62">
        <v>110</v>
      </c>
      <c r="L62">
        <v>46</v>
      </c>
      <c r="M62">
        <v>15</v>
      </c>
      <c r="N62" t="s">
        <v>19</v>
      </c>
      <c r="O62" t="s">
        <v>17</v>
      </c>
      <c r="P62" t="s">
        <v>23</v>
      </c>
      <c r="Q62">
        <f>0.005454*(F62^2)</f>
        <v>1.0236612599999997</v>
      </c>
      <c r="R62">
        <f>Q62*10</f>
        <v>10.236612599999997</v>
      </c>
      <c r="S62">
        <v>10</v>
      </c>
    </row>
    <row r="63" spans="1:19" x14ac:dyDescent="0.35">
      <c r="A63" t="s">
        <v>14</v>
      </c>
      <c r="B63">
        <v>7</v>
      </c>
      <c r="C63">
        <v>7</v>
      </c>
      <c r="D63" t="s">
        <v>18</v>
      </c>
      <c r="E63" t="s">
        <v>52</v>
      </c>
      <c r="F63">
        <v>21.1</v>
      </c>
      <c r="G63">
        <v>21</v>
      </c>
      <c r="H63">
        <v>24</v>
      </c>
      <c r="I63">
        <v>7</v>
      </c>
      <c r="J63">
        <v>24.583333329999999</v>
      </c>
      <c r="K63">
        <v>130</v>
      </c>
      <c r="L63">
        <v>57</v>
      </c>
      <c r="M63">
        <v>30</v>
      </c>
      <c r="N63" t="s">
        <v>22</v>
      </c>
      <c r="O63" t="s">
        <v>17</v>
      </c>
      <c r="P63">
        <v>68</v>
      </c>
      <c r="Q63">
        <f>0.005454*(F63^2)</f>
        <v>2.4281753400000001</v>
      </c>
      <c r="R63">
        <f>Q63*10</f>
        <v>24.281753399999999</v>
      </c>
      <c r="S63">
        <v>10</v>
      </c>
    </row>
    <row r="64" spans="1:19" x14ac:dyDescent="0.35">
      <c r="A64" t="s">
        <v>14</v>
      </c>
      <c r="B64">
        <v>7</v>
      </c>
      <c r="C64">
        <v>8</v>
      </c>
      <c r="D64" t="s">
        <v>18</v>
      </c>
      <c r="E64" t="s">
        <v>52</v>
      </c>
      <c r="F64">
        <v>13.6</v>
      </c>
      <c r="G64">
        <v>13</v>
      </c>
      <c r="H64">
        <v>29</v>
      </c>
      <c r="I64">
        <v>8</v>
      </c>
      <c r="J64">
        <v>29.666666670000001</v>
      </c>
      <c r="K64">
        <v>139</v>
      </c>
      <c r="L64">
        <v>46</v>
      </c>
      <c r="M64">
        <v>15</v>
      </c>
      <c r="N64" t="s">
        <v>19</v>
      </c>
      <c r="O64" t="s">
        <v>17</v>
      </c>
      <c r="P64">
        <v>65</v>
      </c>
      <c r="Q64">
        <f>0.005454*(F64^2)</f>
        <v>1.0087718399999999</v>
      </c>
      <c r="R64">
        <f>Q64*10</f>
        <v>10.087718399999998</v>
      </c>
      <c r="S64">
        <v>10</v>
      </c>
    </row>
    <row r="65" spans="1:19" x14ac:dyDescent="0.35">
      <c r="A65" t="s">
        <v>14</v>
      </c>
      <c r="B65">
        <v>7</v>
      </c>
      <c r="C65">
        <v>12</v>
      </c>
      <c r="D65" t="s">
        <v>18</v>
      </c>
      <c r="E65" t="s">
        <v>52</v>
      </c>
      <c r="F65">
        <v>20</v>
      </c>
      <c r="G65">
        <v>20</v>
      </c>
      <c r="H65">
        <v>9</v>
      </c>
      <c r="I65">
        <v>0</v>
      </c>
      <c r="J65">
        <v>9</v>
      </c>
      <c r="K65">
        <v>240</v>
      </c>
      <c r="L65">
        <v>55</v>
      </c>
      <c r="M65">
        <v>35</v>
      </c>
      <c r="N65" t="s">
        <v>16</v>
      </c>
      <c r="O65" t="s">
        <v>17</v>
      </c>
      <c r="P65">
        <v>65</v>
      </c>
      <c r="Q65">
        <f>0.005454*(F65^2)</f>
        <v>2.1816</v>
      </c>
      <c r="R65">
        <f>Q65*10</f>
        <v>21.815999999999999</v>
      </c>
      <c r="S65">
        <v>10</v>
      </c>
    </row>
    <row r="66" spans="1:19" x14ac:dyDescent="0.35">
      <c r="A66" t="s">
        <v>14</v>
      </c>
      <c r="B66">
        <v>7</v>
      </c>
      <c r="C66">
        <v>13</v>
      </c>
      <c r="D66" t="s">
        <v>18</v>
      </c>
      <c r="E66" t="s">
        <v>52</v>
      </c>
      <c r="F66">
        <v>33.200000000000003</v>
      </c>
      <c r="G66">
        <v>33</v>
      </c>
      <c r="H66">
        <v>28</v>
      </c>
      <c r="I66">
        <v>11</v>
      </c>
      <c r="J66">
        <v>28.916666670000001</v>
      </c>
      <c r="K66">
        <v>344</v>
      </c>
      <c r="L66">
        <v>56</v>
      </c>
      <c r="M66">
        <v>25</v>
      </c>
      <c r="N66" t="s">
        <v>22</v>
      </c>
      <c r="O66" t="s">
        <v>17</v>
      </c>
      <c r="P66" t="s">
        <v>23</v>
      </c>
      <c r="Q66">
        <f>0.005454*(F66^2)</f>
        <v>6.0116169600000013</v>
      </c>
      <c r="R66">
        <f>Q66*10</f>
        <v>60.116169600000013</v>
      </c>
      <c r="S66">
        <v>10</v>
      </c>
    </row>
    <row r="67" spans="1:19" x14ac:dyDescent="0.35">
      <c r="A67" t="s">
        <v>14</v>
      </c>
      <c r="B67">
        <v>9</v>
      </c>
      <c r="C67">
        <v>1</v>
      </c>
      <c r="D67" t="s">
        <v>18</v>
      </c>
      <c r="E67" t="s">
        <v>52</v>
      </c>
      <c r="F67">
        <v>14.3</v>
      </c>
      <c r="G67">
        <v>14</v>
      </c>
      <c r="H67">
        <v>21</v>
      </c>
      <c r="I67">
        <v>0</v>
      </c>
      <c r="J67">
        <v>21</v>
      </c>
      <c r="K67">
        <v>37</v>
      </c>
      <c r="L67">
        <v>49</v>
      </c>
      <c r="M67">
        <v>30</v>
      </c>
      <c r="N67" t="s">
        <v>19</v>
      </c>
      <c r="O67" t="s">
        <v>17</v>
      </c>
      <c r="P67">
        <v>69</v>
      </c>
      <c r="Q67">
        <f>0.005454*(F67^2)</f>
        <v>1.1152884599999999</v>
      </c>
      <c r="R67">
        <f>Q67*10</f>
        <v>11.1528846</v>
      </c>
      <c r="S67">
        <v>10</v>
      </c>
    </row>
    <row r="68" spans="1:19" x14ac:dyDescent="0.35">
      <c r="A68" t="s">
        <v>14</v>
      </c>
      <c r="B68">
        <v>9</v>
      </c>
      <c r="C68">
        <v>2</v>
      </c>
      <c r="D68" t="s">
        <v>18</v>
      </c>
      <c r="E68" t="s">
        <v>52</v>
      </c>
      <c r="F68">
        <v>16.8</v>
      </c>
      <c r="G68">
        <v>16</v>
      </c>
      <c r="H68">
        <v>22</v>
      </c>
      <c r="I68">
        <v>11</v>
      </c>
      <c r="J68">
        <v>22.916666670000001</v>
      </c>
      <c r="K68">
        <v>50</v>
      </c>
      <c r="L68">
        <v>51</v>
      </c>
      <c r="M68">
        <v>25</v>
      </c>
      <c r="N68" t="s">
        <v>16</v>
      </c>
      <c r="O68" t="s">
        <v>17</v>
      </c>
      <c r="P68">
        <v>75</v>
      </c>
      <c r="Q68">
        <f>0.005454*(F68^2)</f>
        <v>1.53933696</v>
      </c>
      <c r="R68">
        <f>Q68*10</f>
        <v>15.3933696</v>
      </c>
      <c r="S68">
        <v>10</v>
      </c>
    </row>
    <row r="69" spans="1:19" x14ac:dyDescent="0.35">
      <c r="A69" t="s">
        <v>14</v>
      </c>
      <c r="B69">
        <v>9</v>
      </c>
      <c r="C69">
        <v>3</v>
      </c>
      <c r="D69" t="s">
        <v>18</v>
      </c>
      <c r="E69" t="s">
        <v>52</v>
      </c>
      <c r="F69">
        <v>8.9</v>
      </c>
      <c r="G69">
        <v>8</v>
      </c>
      <c r="H69">
        <v>25</v>
      </c>
      <c r="I69">
        <v>10</v>
      </c>
      <c r="J69">
        <v>25.833333329999999</v>
      </c>
      <c r="K69">
        <v>55</v>
      </c>
      <c r="L69">
        <v>43</v>
      </c>
      <c r="M69">
        <v>40</v>
      </c>
      <c r="N69" t="s">
        <v>21</v>
      </c>
      <c r="O69" t="s">
        <v>17</v>
      </c>
      <c r="P69">
        <v>67</v>
      </c>
      <c r="Q69">
        <f>0.005454*(F69^2)</f>
        <v>0.43201134000000002</v>
      </c>
      <c r="R69">
        <f>Q69*10</f>
        <v>4.3201134000000003</v>
      </c>
      <c r="S69">
        <v>10</v>
      </c>
    </row>
    <row r="70" spans="1:19" x14ac:dyDescent="0.35">
      <c r="A70" t="s">
        <v>14</v>
      </c>
      <c r="B70">
        <v>9</v>
      </c>
      <c r="C70">
        <v>5</v>
      </c>
      <c r="D70" t="s">
        <v>18</v>
      </c>
      <c r="E70" t="s">
        <v>52</v>
      </c>
      <c r="F70">
        <v>9.1999999999999993</v>
      </c>
      <c r="G70">
        <v>9</v>
      </c>
      <c r="H70">
        <v>31</v>
      </c>
      <c r="I70">
        <v>0</v>
      </c>
      <c r="J70">
        <v>31</v>
      </c>
      <c r="K70">
        <v>61</v>
      </c>
      <c r="L70">
        <v>39</v>
      </c>
      <c r="M70">
        <v>20</v>
      </c>
      <c r="N70" t="s">
        <v>21</v>
      </c>
      <c r="O70" t="s">
        <v>17</v>
      </c>
      <c r="P70">
        <v>63</v>
      </c>
      <c r="Q70">
        <f>0.005454*(F70^2)</f>
        <v>0.46162655999999991</v>
      </c>
      <c r="R70">
        <f>Q70*10</f>
        <v>4.6162655999999993</v>
      </c>
      <c r="S70">
        <v>10</v>
      </c>
    </row>
    <row r="71" spans="1:19" x14ac:dyDescent="0.35">
      <c r="A71" t="s">
        <v>14</v>
      </c>
      <c r="B71">
        <v>9</v>
      </c>
      <c r="C71">
        <v>6</v>
      </c>
      <c r="D71" t="s">
        <v>18</v>
      </c>
      <c r="E71" t="s">
        <v>52</v>
      </c>
      <c r="F71">
        <v>17.5</v>
      </c>
      <c r="G71">
        <v>17</v>
      </c>
      <c r="H71">
        <v>33</v>
      </c>
      <c r="I71">
        <v>11</v>
      </c>
      <c r="J71">
        <v>33.916666669999998</v>
      </c>
      <c r="K71">
        <v>131</v>
      </c>
      <c r="L71">
        <v>53</v>
      </c>
      <c r="M71">
        <v>25</v>
      </c>
      <c r="N71" t="s">
        <v>16</v>
      </c>
      <c r="O71" t="s">
        <v>17</v>
      </c>
      <c r="P71">
        <v>67</v>
      </c>
      <c r="Q71">
        <f>0.005454*(F71^2)</f>
        <v>1.6702874999999999</v>
      </c>
      <c r="R71">
        <f>Q71*10</f>
        <v>16.702874999999999</v>
      </c>
      <c r="S71">
        <v>10</v>
      </c>
    </row>
    <row r="72" spans="1:19" x14ac:dyDescent="0.35">
      <c r="A72" t="s">
        <v>14</v>
      </c>
      <c r="B72">
        <v>9</v>
      </c>
      <c r="C72">
        <v>8</v>
      </c>
      <c r="D72" t="s">
        <v>18</v>
      </c>
      <c r="E72" t="s">
        <v>52</v>
      </c>
      <c r="F72">
        <v>14.5</v>
      </c>
      <c r="G72">
        <v>14</v>
      </c>
      <c r="H72">
        <v>26</v>
      </c>
      <c r="I72">
        <v>5</v>
      </c>
      <c r="J72">
        <v>26.416666670000001</v>
      </c>
      <c r="K72">
        <v>148</v>
      </c>
      <c r="L72">
        <v>51</v>
      </c>
      <c r="M72">
        <v>30</v>
      </c>
      <c r="N72" t="s">
        <v>16</v>
      </c>
      <c r="O72" t="s">
        <v>17</v>
      </c>
      <c r="P72">
        <v>77</v>
      </c>
      <c r="Q72">
        <f>0.005454*(F72^2)</f>
        <v>1.1467034999999999</v>
      </c>
      <c r="R72">
        <f>Q72*10</f>
        <v>11.467034999999999</v>
      </c>
      <c r="S72">
        <v>10</v>
      </c>
    </row>
    <row r="73" spans="1:19" x14ac:dyDescent="0.35">
      <c r="A73" t="s">
        <v>14</v>
      </c>
      <c r="B73">
        <v>9</v>
      </c>
      <c r="C73">
        <v>9</v>
      </c>
      <c r="D73" t="s">
        <v>18</v>
      </c>
      <c r="E73" t="s">
        <v>52</v>
      </c>
      <c r="F73">
        <v>13.8</v>
      </c>
      <c r="G73">
        <v>13</v>
      </c>
      <c r="H73">
        <v>29</v>
      </c>
      <c r="I73">
        <v>3</v>
      </c>
      <c r="J73">
        <v>29.25</v>
      </c>
      <c r="K73">
        <v>158</v>
      </c>
      <c r="L73">
        <v>46</v>
      </c>
      <c r="M73">
        <v>40</v>
      </c>
      <c r="N73" t="s">
        <v>21</v>
      </c>
      <c r="O73" t="s">
        <v>17</v>
      </c>
      <c r="P73">
        <v>71</v>
      </c>
      <c r="Q73">
        <f>0.005454*(F73^2)</f>
        <v>1.03865976</v>
      </c>
      <c r="R73">
        <f>Q73*10</f>
        <v>10.3865976</v>
      </c>
      <c r="S73">
        <v>10</v>
      </c>
    </row>
    <row r="74" spans="1:19" x14ac:dyDescent="0.35">
      <c r="A74" t="s">
        <v>14</v>
      </c>
      <c r="B74">
        <v>9</v>
      </c>
      <c r="C74">
        <v>10</v>
      </c>
      <c r="D74" t="s">
        <v>18</v>
      </c>
      <c r="E74" t="s">
        <v>52</v>
      </c>
      <c r="F74">
        <v>10.6</v>
      </c>
      <c r="G74">
        <v>10</v>
      </c>
      <c r="H74">
        <v>29</v>
      </c>
      <c r="I74">
        <v>8</v>
      </c>
      <c r="J74">
        <v>29.666666670000001</v>
      </c>
      <c r="K74">
        <v>169</v>
      </c>
      <c r="L74">
        <v>45</v>
      </c>
      <c r="M74">
        <v>50</v>
      </c>
      <c r="N74" t="s">
        <v>19</v>
      </c>
      <c r="O74" t="s">
        <v>17</v>
      </c>
      <c r="P74">
        <v>72</v>
      </c>
      <c r="Q74">
        <f>0.005454*(F74^2)</f>
        <v>0.61281143999999999</v>
      </c>
      <c r="R74">
        <f>Q74*10</f>
        <v>6.1281143999999994</v>
      </c>
      <c r="S74">
        <v>10</v>
      </c>
    </row>
    <row r="75" spans="1:19" x14ac:dyDescent="0.35">
      <c r="A75" t="s">
        <v>14</v>
      </c>
      <c r="B75">
        <v>9</v>
      </c>
      <c r="C75">
        <v>11</v>
      </c>
      <c r="D75" t="s">
        <v>18</v>
      </c>
      <c r="E75" t="s">
        <v>52</v>
      </c>
      <c r="F75">
        <v>16</v>
      </c>
      <c r="G75">
        <v>16</v>
      </c>
      <c r="H75">
        <v>23</v>
      </c>
      <c r="I75">
        <v>8</v>
      </c>
      <c r="J75">
        <v>23.666666670000001</v>
      </c>
      <c r="K75">
        <v>206</v>
      </c>
      <c r="L75">
        <v>50</v>
      </c>
      <c r="M75">
        <v>25</v>
      </c>
      <c r="N75" t="s">
        <v>16</v>
      </c>
      <c r="O75" t="s">
        <v>17</v>
      </c>
      <c r="P75">
        <v>72</v>
      </c>
      <c r="Q75">
        <f>0.005454*(F75^2)</f>
        <v>1.3962239999999999</v>
      </c>
      <c r="R75">
        <f>Q75*10</f>
        <v>13.96224</v>
      </c>
      <c r="S75">
        <v>10</v>
      </c>
    </row>
    <row r="76" spans="1:19" x14ac:dyDescent="0.35">
      <c r="A76" t="s">
        <v>14</v>
      </c>
      <c r="B76">
        <v>9</v>
      </c>
      <c r="C76">
        <v>12</v>
      </c>
      <c r="D76" t="s">
        <v>18</v>
      </c>
      <c r="E76" t="s">
        <v>52</v>
      </c>
      <c r="F76">
        <v>10.4</v>
      </c>
      <c r="G76">
        <v>10</v>
      </c>
      <c r="H76">
        <v>26</v>
      </c>
      <c r="I76">
        <v>11</v>
      </c>
      <c r="J76">
        <v>26.916666670000001</v>
      </c>
      <c r="K76">
        <v>226</v>
      </c>
      <c r="L76">
        <v>43</v>
      </c>
      <c r="M76">
        <v>45</v>
      </c>
      <c r="N76" t="s">
        <v>19</v>
      </c>
      <c r="O76" t="s">
        <v>17</v>
      </c>
      <c r="P76">
        <v>79</v>
      </c>
      <c r="Q76">
        <f>0.005454*(F76^2)</f>
        <v>0.58990463999999998</v>
      </c>
      <c r="R76">
        <f>Q76*10</f>
        <v>5.8990463999999996</v>
      </c>
      <c r="S76">
        <v>10</v>
      </c>
    </row>
    <row r="77" spans="1:19" x14ac:dyDescent="0.35">
      <c r="A77" t="s">
        <v>14</v>
      </c>
      <c r="B77">
        <v>9</v>
      </c>
      <c r="C77">
        <v>13</v>
      </c>
      <c r="D77" t="s">
        <v>18</v>
      </c>
      <c r="E77" t="s">
        <v>52</v>
      </c>
      <c r="F77">
        <v>11.9</v>
      </c>
      <c r="G77">
        <v>11</v>
      </c>
      <c r="H77">
        <v>36</v>
      </c>
      <c r="I77">
        <v>10</v>
      </c>
      <c r="J77">
        <v>36.833333330000002</v>
      </c>
      <c r="K77">
        <v>250</v>
      </c>
      <c r="L77">
        <v>49</v>
      </c>
      <c r="M77">
        <v>35</v>
      </c>
      <c r="N77" t="s">
        <v>19</v>
      </c>
      <c r="O77" t="s">
        <v>17</v>
      </c>
      <c r="P77">
        <v>81</v>
      </c>
      <c r="Q77">
        <f>0.005454*(F77^2)</f>
        <v>0.77234093999999998</v>
      </c>
      <c r="R77">
        <f>Q77*10</f>
        <v>7.7234093999999995</v>
      </c>
      <c r="S77">
        <v>10</v>
      </c>
    </row>
    <row r="78" spans="1:19" x14ac:dyDescent="0.35">
      <c r="A78" t="s">
        <v>14</v>
      </c>
      <c r="B78">
        <v>9</v>
      </c>
      <c r="C78">
        <v>14</v>
      </c>
      <c r="D78" t="s">
        <v>18</v>
      </c>
      <c r="E78" t="s">
        <v>52</v>
      </c>
      <c r="F78">
        <v>22.1</v>
      </c>
      <c r="G78">
        <v>22</v>
      </c>
      <c r="H78">
        <v>13</v>
      </c>
      <c r="I78">
        <v>0</v>
      </c>
      <c r="J78">
        <v>13</v>
      </c>
      <c r="K78">
        <v>254</v>
      </c>
      <c r="L78">
        <v>57</v>
      </c>
      <c r="M78">
        <v>30</v>
      </c>
      <c r="N78" t="s">
        <v>22</v>
      </c>
      <c r="O78" t="s">
        <v>17</v>
      </c>
      <c r="P78">
        <v>65</v>
      </c>
      <c r="Q78">
        <f>0.005454*(F78^2)</f>
        <v>2.6637881400000003</v>
      </c>
      <c r="R78">
        <f>Q78*10</f>
        <v>26.637881400000005</v>
      </c>
      <c r="S78">
        <v>10</v>
      </c>
    </row>
    <row r="79" spans="1:19" x14ac:dyDescent="0.35">
      <c r="A79" t="s">
        <v>14</v>
      </c>
      <c r="B79">
        <v>9</v>
      </c>
      <c r="C79">
        <v>15</v>
      </c>
      <c r="D79" t="s">
        <v>18</v>
      </c>
      <c r="E79" t="s">
        <v>52</v>
      </c>
      <c r="F79">
        <v>11</v>
      </c>
      <c r="G79">
        <v>11</v>
      </c>
      <c r="H79">
        <v>32</v>
      </c>
      <c r="I79">
        <v>10</v>
      </c>
      <c r="J79">
        <v>32.833333330000002</v>
      </c>
      <c r="K79">
        <v>300</v>
      </c>
      <c r="L79">
        <v>46</v>
      </c>
      <c r="M79">
        <v>50</v>
      </c>
      <c r="N79" t="s">
        <v>19</v>
      </c>
      <c r="O79" t="s">
        <v>17</v>
      </c>
      <c r="P79">
        <v>79</v>
      </c>
      <c r="Q79">
        <f>0.005454*(F79^2)</f>
        <v>0.65993399999999991</v>
      </c>
      <c r="R79">
        <f>Q79*10</f>
        <v>6.5993399999999989</v>
      </c>
      <c r="S79">
        <v>10</v>
      </c>
    </row>
    <row r="80" spans="1:19" x14ac:dyDescent="0.35">
      <c r="A80" t="s">
        <v>14</v>
      </c>
      <c r="B80">
        <v>9</v>
      </c>
      <c r="C80">
        <v>16</v>
      </c>
      <c r="D80" t="s">
        <v>18</v>
      </c>
      <c r="E80" t="s">
        <v>52</v>
      </c>
      <c r="F80">
        <v>17.600000000000001</v>
      </c>
      <c r="G80">
        <v>17</v>
      </c>
      <c r="H80">
        <v>35</v>
      </c>
      <c r="I80">
        <v>1</v>
      </c>
      <c r="J80">
        <v>35.083333330000002</v>
      </c>
      <c r="K80">
        <v>319</v>
      </c>
      <c r="L80">
        <v>55</v>
      </c>
      <c r="M80">
        <v>35</v>
      </c>
      <c r="N80" t="s">
        <v>16</v>
      </c>
      <c r="O80" t="s">
        <v>17</v>
      </c>
      <c r="P80">
        <v>77</v>
      </c>
      <c r="Q80">
        <f>0.005454*(F80^2)</f>
        <v>1.6894310400000001</v>
      </c>
      <c r="R80">
        <f>Q80*10</f>
        <v>16.894310400000002</v>
      </c>
      <c r="S80">
        <v>10</v>
      </c>
    </row>
    <row r="81" spans="1:19" x14ac:dyDescent="0.35">
      <c r="A81" t="s">
        <v>14</v>
      </c>
      <c r="B81">
        <v>9</v>
      </c>
      <c r="C81">
        <v>17</v>
      </c>
      <c r="D81" t="s">
        <v>18</v>
      </c>
      <c r="E81" t="s">
        <v>52</v>
      </c>
      <c r="F81">
        <v>7.6</v>
      </c>
      <c r="G81">
        <v>7</v>
      </c>
      <c r="H81">
        <v>31</v>
      </c>
      <c r="I81">
        <v>8</v>
      </c>
      <c r="J81">
        <v>31.666666670000001</v>
      </c>
      <c r="K81">
        <v>335</v>
      </c>
      <c r="L81">
        <v>37</v>
      </c>
      <c r="M81">
        <v>50</v>
      </c>
      <c r="N81" t="s">
        <v>21</v>
      </c>
      <c r="O81" t="s">
        <v>17</v>
      </c>
      <c r="P81">
        <v>66</v>
      </c>
      <c r="Q81">
        <f>0.005454*(F81^2)</f>
        <v>0.31502303999999998</v>
      </c>
      <c r="R81">
        <f>Q81*10</f>
        <v>3.1502303999999999</v>
      </c>
      <c r="S81">
        <v>10</v>
      </c>
    </row>
    <row r="82" spans="1:19" x14ac:dyDescent="0.35">
      <c r="A82" t="s">
        <v>14</v>
      </c>
      <c r="B82">
        <v>9</v>
      </c>
      <c r="C82">
        <v>18</v>
      </c>
      <c r="D82" t="s">
        <v>18</v>
      </c>
      <c r="E82" t="s">
        <v>52</v>
      </c>
      <c r="F82">
        <v>19.7</v>
      </c>
      <c r="G82">
        <v>19</v>
      </c>
      <c r="H82">
        <v>13</v>
      </c>
      <c r="I82">
        <v>9</v>
      </c>
      <c r="J82">
        <v>13.75</v>
      </c>
      <c r="K82">
        <v>348</v>
      </c>
      <c r="L82">
        <v>57</v>
      </c>
      <c r="M82">
        <v>30</v>
      </c>
      <c r="N82" t="s">
        <v>22</v>
      </c>
      <c r="O82" t="s">
        <v>17</v>
      </c>
      <c r="P82">
        <v>67</v>
      </c>
      <c r="Q82">
        <f>0.005454*(F82^2)</f>
        <v>2.1166428599999998</v>
      </c>
      <c r="R82">
        <f>Q82*10</f>
        <v>21.166428599999996</v>
      </c>
      <c r="S82">
        <v>10</v>
      </c>
    </row>
    <row r="83" spans="1:19" x14ac:dyDescent="0.35">
      <c r="A83" t="s">
        <v>14</v>
      </c>
      <c r="B83">
        <v>9</v>
      </c>
      <c r="C83">
        <v>19</v>
      </c>
      <c r="D83" t="s">
        <v>18</v>
      </c>
      <c r="E83" t="s">
        <v>52</v>
      </c>
      <c r="F83">
        <v>14.7</v>
      </c>
      <c r="G83">
        <v>14</v>
      </c>
      <c r="H83">
        <v>27</v>
      </c>
      <c r="I83">
        <v>7</v>
      </c>
      <c r="J83">
        <v>27.583333329999999</v>
      </c>
      <c r="K83">
        <v>354</v>
      </c>
      <c r="L83">
        <v>56</v>
      </c>
      <c r="M83">
        <v>30</v>
      </c>
      <c r="N83" t="s">
        <v>22</v>
      </c>
      <c r="O83" t="s">
        <v>17</v>
      </c>
      <c r="P83">
        <v>82</v>
      </c>
      <c r="Q83">
        <f>0.005454*(F83^2)</f>
        <v>1.1785548599999998</v>
      </c>
      <c r="R83">
        <f>Q83*10</f>
        <v>11.785548599999998</v>
      </c>
      <c r="S83">
        <v>10</v>
      </c>
    </row>
    <row r="84" spans="1:19" x14ac:dyDescent="0.35">
      <c r="A84" t="s">
        <v>14</v>
      </c>
      <c r="B84">
        <v>2</v>
      </c>
      <c r="C84">
        <v>3</v>
      </c>
      <c r="D84" t="s">
        <v>18</v>
      </c>
      <c r="E84" t="s">
        <v>52</v>
      </c>
      <c r="F84">
        <v>8.5</v>
      </c>
      <c r="G84">
        <v>8</v>
      </c>
      <c r="H84">
        <v>36</v>
      </c>
      <c r="I84">
        <v>11</v>
      </c>
      <c r="J84">
        <v>36.916666669999998</v>
      </c>
      <c r="K84">
        <v>124</v>
      </c>
      <c r="L84">
        <v>73.099999999999994</v>
      </c>
      <c r="M84">
        <v>15</v>
      </c>
      <c r="N84" t="s">
        <v>22</v>
      </c>
      <c r="O84" t="s">
        <v>17</v>
      </c>
      <c r="P84">
        <v>50</v>
      </c>
      <c r="Q84">
        <f>0.005454*(F84^2)</f>
        <v>0.3940515</v>
      </c>
      <c r="R84">
        <f>Q84*10</f>
        <v>3.940515</v>
      </c>
      <c r="S84">
        <v>10</v>
      </c>
    </row>
    <row r="85" spans="1:19" x14ac:dyDescent="0.35">
      <c r="A85" t="s">
        <v>14</v>
      </c>
      <c r="B85">
        <v>2</v>
      </c>
      <c r="C85">
        <v>5</v>
      </c>
      <c r="D85" t="s">
        <v>18</v>
      </c>
      <c r="E85" t="s">
        <v>52</v>
      </c>
      <c r="F85">
        <v>14.8</v>
      </c>
      <c r="G85">
        <v>14</v>
      </c>
      <c r="H85">
        <v>24</v>
      </c>
      <c r="I85">
        <v>9</v>
      </c>
      <c r="J85">
        <v>24.75</v>
      </c>
      <c r="K85">
        <v>147</v>
      </c>
      <c r="L85">
        <v>79.599999999999994</v>
      </c>
      <c r="M85">
        <v>35</v>
      </c>
      <c r="N85" t="s">
        <v>22</v>
      </c>
      <c r="O85" t="s">
        <v>17</v>
      </c>
      <c r="P85">
        <v>46</v>
      </c>
      <c r="Q85">
        <f>0.005454*(F85^2)</f>
        <v>1.19464416</v>
      </c>
      <c r="R85">
        <f>Q85*10</f>
        <v>11.9464416</v>
      </c>
      <c r="S85">
        <v>10</v>
      </c>
    </row>
    <row r="86" spans="1:19" x14ac:dyDescent="0.35">
      <c r="A86" t="s">
        <v>14</v>
      </c>
      <c r="B86">
        <v>2</v>
      </c>
      <c r="C86">
        <v>6</v>
      </c>
      <c r="D86" t="s">
        <v>18</v>
      </c>
      <c r="E86" t="s">
        <v>52</v>
      </c>
      <c r="F86">
        <v>12</v>
      </c>
      <c r="G86">
        <v>12</v>
      </c>
      <c r="H86">
        <v>17</v>
      </c>
      <c r="I86">
        <v>0</v>
      </c>
      <c r="J86">
        <v>17</v>
      </c>
      <c r="K86">
        <v>162</v>
      </c>
      <c r="L86">
        <v>60</v>
      </c>
      <c r="M86">
        <v>30</v>
      </c>
      <c r="N86" t="s">
        <v>19</v>
      </c>
      <c r="O86" t="s">
        <v>17</v>
      </c>
      <c r="P86">
        <v>48</v>
      </c>
      <c r="Q86">
        <f>0.005454*(F86^2)</f>
        <v>0.78537599999999996</v>
      </c>
      <c r="R86">
        <f>Q86*10</f>
        <v>7.8537599999999994</v>
      </c>
      <c r="S86">
        <v>10</v>
      </c>
    </row>
    <row r="87" spans="1:19" x14ac:dyDescent="0.35">
      <c r="A87" t="s">
        <v>14</v>
      </c>
      <c r="B87">
        <v>2</v>
      </c>
      <c r="C87">
        <v>7</v>
      </c>
      <c r="D87" t="s">
        <v>18</v>
      </c>
      <c r="E87" t="s">
        <v>52</v>
      </c>
      <c r="F87">
        <v>13</v>
      </c>
      <c r="G87">
        <v>13</v>
      </c>
      <c r="H87">
        <v>11</v>
      </c>
      <c r="I87">
        <v>10</v>
      </c>
      <c r="J87">
        <v>11.83333333</v>
      </c>
      <c r="K87">
        <v>185</v>
      </c>
      <c r="L87">
        <v>74</v>
      </c>
      <c r="M87">
        <v>20</v>
      </c>
      <c r="N87" t="s">
        <v>16</v>
      </c>
      <c r="O87" t="s">
        <v>17</v>
      </c>
      <c r="P87">
        <v>46</v>
      </c>
      <c r="Q87">
        <f>0.005454*(F87^2)</f>
        <v>0.92172599999999993</v>
      </c>
      <c r="R87">
        <f>Q87*10</f>
        <v>9.2172599999999996</v>
      </c>
      <c r="S87">
        <v>10</v>
      </c>
    </row>
    <row r="88" spans="1:19" x14ac:dyDescent="0.35">
      <c r="A88" t="s">
        <v>14</v>
      </c>
      <c r="B88">
        <v>2</v>
      </c>
      <c r="C88">
        <v>8</v>
      </c>
      <c r="D88" t="s">
        <v>18</v>
      </c>
      <c r="E88" t="s">
        <v>52</v>
      </c>
      <c r="F88">
        <v>15.5</v>
      </c>
      <c r="G88">
        <v>15</v>
      </c>
      <c r="H88">
        <v>36</v>
      </c>
      <c r="I88">
        <v>10</v>
      </c>
      <c r="J88">
        <v>36.833333330000002</v>
      </c>
      <c r="K88">
        <v>186</v>
      </c>
      <c r="L88">
        <v>99.8</v>
      </c>
      <c r="M88">
        <v>20</v>
      </c>
      <c r="N88" t="s">
        <v>22</v>
      </c>
      <c r="O88" t="s">
        <v>17</v>
      </c>
      <c r="P88">
        <v>45</v>
      </c>
      <c r="Q88">
        <f>0.005454*(F88^2)</f>
        <v>1.3103235</v>
      </c>
      <c r="R88">
        <f>Q88*10</f>
        <v>13.103235</v>
      </c>
      <c r="S88">
        <v>10</v>
      </c>
    </row>
    <row r="89" spans="1:19" x14ac:dyDescent="0.35">
      <c r="A89" t="s">
        <v>14</v>
      </c>
      <c r="B89">
        <v>2</v>
      </c>
      <c r="C89">
        <v>9</v>
      </c>
      <c r="D89" t="s">
        <v>18</v>
      </c>
      <c r="E89" t="s">
        <v>52</v>
      </c>
      <c r="F89">
        <v>22</v>
      </c>
      <c r="G89">
        <v>22</v>
      </c>
      <c r="H89">
        <v>18</v>
      </c>
      <c r="I89">
        <v>8</v>
      </c>
      <c r="J89">
        <v>18.666666670000001</v>
      </c>
      <c r="K89">
        <v>220</v>
      </c>
      <c r="L89">
        <v>95.1</v>
      </c>
      <c r="M89">
        <v>30</v>
      </c>
      <c r="N89" t="s">
        <v>22</v>
      </c>
      <c r="O89" t="s">
        <v>17</v>
      </c>
      <c r="P89">
        <v>40</v>
      </c>
      <c r="Q89">
        <f>0.005454*(F89^2)</f>
        <v>2.6397359999999996</v>
      </c>
      <c r="R89">
        <f>Q89*10</f>
        <v>26.397359999999995</v>
      </c>
      <c r="S89">
        <v>10</v>
      </c>
    </row>
    <row r="90" spans="1:19" x14ac:dyDescent="0.35">
      <c r="A90" t="s">
        <v>14</v>
      </c>
      <c r="B90">
        <v>2</v>
      </c>
      <c r="C90">
        <v>10</v>
      </c>
      <c r="D90" t="s">
        <v>18</v>
      </c>
      <c r="E90" t="s">
        <v>52</v>
      </c>
      <c r="F90">
        <v>6</v>
      </c>
      <c r="G90">
        <v>6</v>
      </c>
      <c r="H90">
        <v>30</v>
      </c>
      <c r="I90">
        <v>10</v>
      </c>
      <c r="J90">
        <v>30.833333329999999</v>
      </c>
      <c r="K90">
        <v>234</v>
      </c>
      <c r="L90">
        <v>44.1</v>
      </c>
      <c r="M90">
        <v>50</v>
      </c>
      <c r="N90" t="s">
        <v>21</v>
      </c>
      <c r="O90" t="s">
        <v>17</v>
      </c>
      <c r="P90">
        <v>38</v>
      </c>
      <c r="Q90">
        <f>0.005454*(F90^2)</f>
        <v>0.19634399999999999</v>
      </c>
      <c r="R90">
        <f>Q90*10</f>
        <v>1.9634399999999999</v>
      </c>
      <c r="S90">
        <v>10</v>
      </c>
    </row>
    <row r="91" spans="1:19" x14ac:dyDescent="0.35">
      <c r="A91" t="s">
        <v>14</v>
      </c>
      <c r="B91">
        <v>2</v>
      </c>
      <c r="C91">
        <v>12</v>
      </c>
      <c r="D91" t="s">
        <v>18</v>
      </c>
      <c r="E91" t="s">
        <v>52</v>
      </c>
      <c r="F91">
        <v>13.9</v>
      </c>
      <c r="G91">
        <v>13</v>
      </c>
      <c r="H91">
        <v>22</v>
      </c>
      <c r="I91">
        <v>8</v>
      </c>
      <c r="J91">
        <v>22.666666670000001</v>
      </c>
      <c r="K91">
        <v>256</v>
      </c>
      <c r="L91">
        <v>75.599999999999994</v>
      </c>
      <c r="M91">
        <v>50</v>
      </c>
      <c r="N91" t="s">
        <v>19</v>
      </c>
      <c r="O91" t="s">
        <v>17</v>
      </c>
      <c r="P91">
        <v>52</v>
      </c>
      <c r="Q91">
        <f>0.005454*(F91^2)</f>
        <v>1.0537673400000001</v>
      </c>
      <c r="R91">
        <f>Q91*10</f>
        <v>10.537673400000001</v>
      </c>
      <c r="S91">
        <v>10</v>
      </c>
    </row>
    <row r="92" spans="1:19" x14ac:dyDescent="0.35">
      <c r="A92" t="s">
        <v>14</v>
      </c>
      <c r="B92">
        <v>2</v>
      </c>
      <c r="C92">
        <v>13</v>
      </c>
      <c r="D92" t="s">
        <v>18</v>
      </c>
      <c r="E92" t="s">
        <v>52</v>
      </c>
      <c r="F92">
        <v>19.8</v>
      </c>
      <c r="G92">
        <v>19</v>
      </c>
      <c r="H92">
        <v>21</v>
      </c>
      <c r="I92">
        <v>11</v>
      </c>
      <c r="J92">
        <v>21.916666670000001</v>
      </c>
      <c r="K92">
        <v>308</v>
      </c>
      <c r="L92">
        <v>96.5</v>
      </c>
      <c r="M92">
        <v>30</v>
      </c>
      <c r="N92" t="s">
        <v>22</v>
      </c>
      <c r="O92" t="s">
        <v>17</v>
      </c>
      <c r="P92">
        <v>50</v>
      </c>
      <c r="Q92">
        <f>0.005454*(F92^2)</f>
        <v>2.1381861600000001</v>
      </c>
      <c r="R92">
        <f>Q92*10</f>
        <v>21.381861600000001</v>
      </c>
      <c r="S92">
        <v>10</v>
      </c>
    </row>
    <row r="93" spans="1:19" x14ac:dyDescent="0.35">
      <c r="A93" t="s">
        <v>14</v>
      </c>
      <c r="B93">
        <v>3</v>
      </c>
      <c r="C93">
        <v>2</v>
      </c>
      <c r="D93" t="s">
        <v>18</v>
      </c>
      <c r="E93" t="s">
        <v>52</v>
      </c>
      <c r="F93">
        <v>13.3</v>
      </c>
      <c r="G93">
        <v>13</v>
      </c>
      <c r="H93">
        <v>11</v>
      </c>
      <c r="I93">
        <v>5</v>
      </c>
      <c r="J93">
        <v>11.41666667</v>
      </c>
      <c r="K93">
        <v>26</v>
      </c>
      <c r="L93">
        <v>65.7</v>
      </c>
      <c r="M93">
        <v>25</v>
      </c>
      <c r="N93" t="s">
        <v>19</v>
      </c>
      <c r="O93" t="s">
        <v>17</v>
      </c>
      <c r="P93">
        <v>46</v>
      </c>
      <c r="Q93">
        <f>0.005454*(F93^2)</f>
        <v>0.96475805999999997</v>
      </c>
      <c r="R93">
        <f>Q93*10</f>
        <v>9.6475805999999995</v>
      </c>
      <c r="S93">
        <v>10</v>
      </c>
    </row>
    <row r="94" spans="1:19" x14ac:dyDescent="0.35">
      <c r="A94" t="s">
        <v>14</v>
      </c>
      <c r="B94">
        <v>3</v>
      </c>
      <c r="C94">
        <v>3</v>
      </c>
      <c r="D94" t="s">
        <v>18</v>
      </c>
      <c r="E94" t="s">
        <v>52</v>
      </c>
      <c r="F94">
        <v>15.4</v>
      </c>
      <c r="G94">
        <v>15</v>
      </c>
      <c r="H94">
        <v>13</v>
      </c>
      <c r="I94">
        <v>2</v>
      </c>
      <c r="J94">
        <v>13.16666667</v>
      </c>
      <c r="K94">
        <v>58</v>
      </c>
      <c r="L94">
        <v>66</v>
      </c>
      <c r="M94">
        <v>50</v>
      </c>
      <c r="N94" t="s">
        <v>16</v>
      </c>
      <c r="O94" t="s">
        <v>17</v>
      </c>
      <c r="P94">
        <v>48</v>
      </c>
      <c r="Q94">
        <f>0.005454*(F94^2)</f>
        <v>1.29347064</v>
      </c>
      <c r="R94">
        <f>Q94*10</f>
        <v>12.9347064</v>
      </c>
      <c r="S94">
        <v>10</v>
      </c>
    </row>
    <row r="95" spans="1:19" x14ac:dyDescent="0.35">
      <c r="A95" t="s">
        <v>14</v>
      </c>
      <c r="B95">
        <v>3</v>
      </c>
      <c r="C95">
        <v>4</v>
      </c>
      <c r="D95" t="s">
        <v>18</v>
      </c>
      <c r="E95" t="s">
        <v>52</v>
      </c>
      <c r="F95">
        <v>12.1</v>
      </c>
      <c r="G95">
        <v>12</v>
      </c>
      <c r="H95">
        <v>14</v>
      </c>
      <c r="I95">
        <v>2</v>
      </c>
      <c r="J95">
        <v>14.16666667</v>
      </c>
      <c r="K95">
        <v>62</v>
      </c>
      <c r="L95">
        <v>59.8</v>
      </c>
      <c r="M95">
        <v>40</v>
      </c>
      <c r="N95" t="s">
        <v>19</v>
      </c>
      <c r="O95" t="s">
        <v>17</v>
      </c>
      <c r="P95">
        <v>46</v>
      </c>
      <c r="Q95">
        <f>0.005454*(F95^2)</f>
        <v>0.79852013999999993</v>
      </c>
      <c r="R95">
        <f>Q95*10</f>
        <v>7.9852013999999993</v>
      </c>
      <c r="S95">
        <v>10</v>
      </c>
    </row>
    <row r="96" spans="1:19" x14ac:dyDescent="0.35">
      <c r="A96" t="s">
        <v>14</v>
      </c>
      <c r="B96">
        <v>3</v>
      </c>
      <c r="C96">
        <v>5</v>
      </c>
      <c r="D96" t="s">
        <v>18</v>
      </c>
      <c r="E96" t="s">
        <v>52</v>
      </c>
      <c r="F96">
        <v>6.4</v>
      </c>
      <c r="G96">
        <v>6</v>
      </c>
      <c r="H96">
        <v>14</v>
      </c>
      <c r="I96">
        <v>8</v>
      </c>
      <c r="J96">
        <v>14.66666667</v>
      </c>
      <c r="K96">
        <v>67</v>
      </c>
      <c r="L96">
        <v>50</v>
      </c>
      <c r="M96">
        <v>60</v>
      </c>
      <c r="N96" t="s">
        <v>21</v>
      </c>
      <c r="O96" t="s">
        <v>17</v>
      </c>
      <c r="P96">
        <v>48</v>
      </c>
      <c r="Q96">
        <f>0.005454*(F96^2)</f>
        <v>0.22339584000000004</v>
      </c>
      <c r="R96">
        <f>Q96*10</f>
        <v>2.2339584000000006</v>
      </c>
      <c r="S96">
        <v>10</v>
      </c>
    </row>
    <row r="97" spans="1:19" x14ac:dyDescent="0.35">
      <c r="A97" t="s">
        <v>14</v>
      </c>
      <c r="B97">
        <v>3</v>
      </c>
      <c r="C97">
        <v>7</v>
      </c>
      <c r="D97" t="s">
        <v>18</v>
      </c>
      <c r="E97" t="s">
        <v>52</v>
      </c>
      <c r="F97">
        <v>22.2</v>
      </c>
      <c r="G97">
        <v>22</v>
      </c>
      <c r="H97">
        <v>32</v>
      </c>
      <c r="I97">
        <v>6</v>
      </c>
      <c r="J97">
        <v>32.5</v>
      </c>
      <c r="K97">
        <v>99</v>
      </c>
      <c r="L97">
        <v>79.3</v>
      </c>
      <c r="M97">
        <v>45</v>
      </c>
      <c r="N97" t="s">
        <v>16</v>
      </c>
      <c r="O97" t="s">
        <v>17</v>
      </c>
      <c r="P97">
        <v>41</v>
      </c>
      <c r="Q97">
        <f>0.005454*(F97^2)</f>
        <v>2.6879493599999997</v>
      </c>
      <c r="R97">
        <f>Q97*10</f>
        <v>26.879493599999996</v>
      </c>
      <c r="S97">
        <v>10</v>
      </c>
    </row>
    <row r="98" spans="1:19" x14ac:dyDescent="0.35">
      <c r="A98" t="s">
        <v>14</v>
      </c>
      <c r="B98">
        <v>3</v>
      </c>
      <c r="C98">
        <v>8</v>
      </c>
      <c r="D98" t="s">
        <v>18</v>
      </c>
      <c r="E98" t="s">
        <v>52</v>
      </c>
      <c r="F98">
        <v>20.7</v>
      </c>
      <c r="G98">
        <v>20</v>
      </c>
      <c r="H98">
        <v>26</v>
      </c>
      <c r="I98">
        <v>2</v>
      </c>
      <c r="J98">
        <v>26.166666670000001</v>
      </c>
      <c r="K98">
        <v>181</v>
      </c>
      <c r="L98">
        <v>75.7</v>
      </c>
      <c r="M98">
        <v>60</v>
      </c>
      <c r="N98" t="s">
        <v>16</v>
      </c>
      <c r="O98" t="s">
        <v>17</v>
      </c>
      <c r="P98">
        <v>45</v>
      </c>
      <c r="Q98">
        <f>0.005454*(F98^2)</f>
        <v>2.3369844599999996</v>
      </c>
      <c r="R98">
        <f>Q98*10</f>
        <v>23.369844599999997</v>
      </c>
      <c r="S98">
        <v>10</v>
      </c>
    </row>
    <row r="99" spans="1:19" x14ac:dyDescent="0.35">
      <c r="A99" t="s">
        <v>14</v>
      </c>
      <c r="B99">
        <v>3</v>
      </c>
      <c r="C99">
        <v>11</v>
      </c>
      <c r="D99" t="s">
        <v>18</v>
      </c>
      <c r="E99" t="s">
        <v>52</v>
      </c>
      <c r="F99">
        <v>15.8</v>
      </c>
      <c r="G99">
        <v>15</v>
      </c>
      <c r="H99">
        <v>36</v>
      </c>
      <c r="I99">
        <v>1</v>
      </c>
      <c r="J99">
        <v>36.083333330000002</v>
      </c>
      <c r="K99">
        <v>253</v>
      </c>
      <c r="L99">
        <v>82.1</v>
      </c>
      <c r="M99">
        <v>20</v>
      </c>
      <c r="N99" t="s">
        <v>22</v>
      </c>
      <c r="O99" t="s">
        <v>17</v>
      </c>
      <c r="P99">
        <v>45</v>
      </c>
      <c r="Q99">
        <f>0.005454*(F99^2)</f>
        <v>1.36153656</v>
      </c>
      <c r="R99">
        <f>Q99*10</f>
        <v>13.615365600000001</v>
      </c>
      <c r="S99">
        <v>10</v>
      </c>
    </row>
    <row r="100" spans="1:19" x14ac:dyDescent="0.35">
      <c r="A100" t="s">
        <v>14</v>
      </c>
      <c r="B100">
        <v>3</v>
      </c>
      <c r="C100">
        <v>12</v>
      </c>
      <c r="D100" t="s">
        <v>18</v>
      </c>
      <c r="E100" t="s">
        <v>52</v>
      </c>
      <c r="F100">
        <v>21.1</v>
      </c>
      <c r="G100">
        <v>21</v>
      </c>
      <c r="H100">
        <v>33</v>
      </c>
      <c r="I100">
        <v>4</v>
      </c>
      <c r="J100">
        <v>33.333333330000002</v>
      </c>
      <c r="K100">
        <v>290</v>
      </c>
      <c r="L100">
        <v>87.5</v>
      </c>
      <c r="M100">
        <v>30</v>
      </c>
      <c r="N100" t="s">
        <v>22</v>
      </c>
      <c r="O100" t="s">
        <v>17</v>
      </c>
      <c r="P100">
        <v>47</v>
      </c>
      <c r="Q100">
        <f>0.005454*(F100^2)</f>
        <v>2.4281753400000001</v>
      </c>
      <c r="R100">
        <f>Q100*10</f>
        <v>24.281753399999999</v>
      </c>
      <c r="S100">
        <v>10</v>
      </c>
    </row>
    <row r="101" spans="1:19" x14ac:dyDescent="0.35">
      <c r="A101" t="s">
        <v>14</v>
      </c>
      <c r="B101">
        <v>3</v>
      </c>
      <c r="C101">
        <v>14</v>
      </c>
      <c r="D101" t="s">
        <v>18</v>
      </c>
      <c r="E101" t="s">
        <v>52</v>
      </c>
      <c r="F101">
        <v>8</v>
      </c>
      <c r="G101">
        <v>8</v>
      </c>
      <c r="H101">
        <v>21</v>
      </c>
      <c r="I101">
        <v>8</v>
      </c>
      <c r="J101">
        <v>21.666666670000001</v>
      </c>
      <c r="K101">
        <v>305</v>
      </c>
      <c r="L101">
        <v>51.9</v>
      </c>
      <c r="M101">
        <v>70</v>
      </c>
      <c r="N101" t="s">
        <v>21</v>
      </c>
      <c r="O101" t="s">
        <v>17</v>
      </c>
      <c r="P101">
        <v>44</v>
      </c>
      <c r="Q101">
        <f>0.005454*(F101^2)</f>
        <v>0.34905599999999998</v>
      </c>
      <c r="R101">
        <f>Q101*10</f>
        <v>3.4905599999999999</v>
      </c>
      <c r="S101">
        <v>10</v>
      </c>
    </row>
    <row r="102" spans="1:19" x14ac:dyDescent="0.35">
      <c r="A102" t="s">
        <v>14</v>
      </c>
      <c r="B102">
        <v>1</v>
      </c>
      <c r="C102">
        <v>1</v>
      </c>
      <c r="D102" t="s">
        <v>18</v>
      </c>
      <c r="E102" t="s">
        <v>52</v>
      </c>
      <c r="F102">
        <v>14.8</v>
      </c>
      <c r="G102">
        <v>14</v>
      </c>
      <c r="H102">
        <v>18</v>
      </c>
      <c r="I102">
        <v>1</v>
      </c>
      <c r="J102">
        <v>18.083333329999999</v>
      </c>
      <c r="K102">
        <v>11</v>
      </c>
      <c r="L102">
        <v>48</v>
      </c>
      <c r="M102">
        <v>45</v>
      </c>
      <c r="N102" t="s">
        <v>16</v>
      </c>
      <c r="O102" t="s">
        <v>17</v>
      </c>
      <c r="P102">
        <v>43</v>
      </c>
      <c r="Q102">
        <f>0.005454*(F102^2)</f>
        <v>1.19464416</v>
      </c>
      <c r="R102">
        <f>Q102*10</f>
        <v>11.9464416</v>
      </c>
      <c r="S102">
        <v>10</v>
      </c>
    </row>
    <row r="103" spans="1:19" x14ac:dyDescent="0.35">
      <c r="A103" t="s">
        <v>14</v>
      </c>
      <c r="B103">
        <v>1</v>
      </c>
      <c r="C103">
        <v>2</v>
      </c>
      <c r="D103" t="s">
        <v>18</v>
      </c>
      <c r="E103" t="s">
        <v>52</v>
      </c>
      <c r="F103">
        <v>21.1</v>
      </c>
      <c r="G103">
        <v>21</v>
      </c>
      <c r="H103">
        <v>4</v>
      </c>
      <c r="I103">
        <v>8</v>
      </c>
      <c r="J103">
        <v>4.6666666670000003</v>
      </c>
      <c r="K103">
        <v>40</v>
      </c>
      <c r="L103">
        <v>53</v>
      </c>
      <c r="M103">
        <v>25</v>
      </c>
      <c r="N103" t="s">
        <v>22</v>
      </c>
      <c r="O103" t="s">
        <v>17</v>
      </c>
      <c r="P103">
        <v>45</v>
      </c>
      <c r="Q103">
        <f>0.005454*(F103^2)</f>
        <v>2.4281753400000001</v>
      </c>
      <c r="R103">
        <f>Q103*10</f>
        <v>24.281753399999999</v>
      </c>
      <c r="S103">
        <v>10</v>
      </c>
    </row>
    <row r="104" spans="1:19" x14ac:dyDescent="0.35">
      <c r="A104" t="s">
        <v>14</v>
      </c>
      <c r="B104">
        <v>1</v>
      </c>
      <c r="C104">
        <v>3</v>
      </c>
      <c r="D104" t="s">
        <v>18</v>
      </c>
      <c r="E104" t="s">
        <v>52</v>
      </c>
      <c r="F104">
        <v>13.2</v>
      </c>
      <c r="G104">
        <v>13</v>
      </c>
      <c r="H104">
        <v>23</v>
      </c>
      <c r="I104">
        <v>7</v>
      </c>
      <c r="J104">
        <v>23.583333329999999</v>
      </c>
      <c r="K104">
        <v>40</v>
      </c>
      <c r="L104">
        <v>50</v>
      </c>
      <c r="M104">
        <v>60</v>
      </c>
      <c r="N104" t="s">
        <v>16</v>
      </c>
      <c r="O104" t="s">
        <v>17</v>
      </c>
      <c r="P104">
        <v>41</v>
      </c>
      <c r="Q104">
        <f>0.005454*(F104^2)</f>
        <v>0.95030495999999987</v>
      </c>
      <c r="R104">
        <f>Q104*10</f>
        <v>9.5030495999999989</v>
      </c>
      <c r="S104">
        <v>10</v>
      </c>
    </row>
    <row r="105" spans="1:19" x14ac:dyDescent="0.35">
      <c r="A105" t="s">
        <v>14</v>
      </c>
      <c r="B105">
        <v>1</v>
      </c>
      <c r="C105">
        <v>4</v>
      </c>
      <c r="D105" t="s">
        <v>18</v>
      </c>
      <c r="E105" t="s">
        <v>52</v>
      </c>
      <c r="F105">
        <v>17.100000000000001</v>
      </c>
      <c r="G105">
        <v>17</v>
      </c>
      <c r="H105">
        <v>23</v>
      </c>
      <c r="I105">
        <v>7</v>
      </c>
      <c r="J105">
        <v>23.583333329999999</v>
      </c>
      <c r="K105">
        <v>40</v>
      </c>
      <c r="L105">
        <v>50</v>
      </c>
      <c r="M105">
        <v>60</v>
      </c>
      <c r="N105" t="s">
        <v>16</v>
      </c>
      <c r="O105" t="s">
        <v>17</v>
      </c>
      <c r="P105">
        <v>40</v>
      </c>
      <c r="Q105">
        <f>0.005454*(F105^2)</f>
        <v>1.5948041399999999</v>
      </c>
      <c r="R105">
        <f>Q105*10</f>
        <v>15.948041399999999</v>
      </c>
      <c r="S105">
        <v>10</v>
      </c>
    </row>
    <row r="106" spans="1:19" x14ac:dyDescent="0.35">
      <c r="A106" t="s">
        <v>14</v>
      </c>
      <c r="B106">
        <v>1</v>
      </c>
      <c r="C106">
        <v>5</v>
      </c>
      <c r="D106" t="s">
        <v>18</v>
      </c>
      <c r="E106" t="s">
        <v>52</v>
      </c>
      <c r="F106">
        <v>12</v>
      </c>
      <c r="G106">
        <v>12</v>
      </c>
      <c r="H106">
        <v>35</v>
      </c>
      <c r="I106">
        <v>10</v>
      </c>
      <c r="J106">
        <v>35.833333330000002</v>
      </c>
      <c r="K106">
        <v>90</v>
      </c>
      <c r="L106">
        <v>47</v>
      </c>
      <c r="M106">
        <v>50</v>
      </c>
      <c r="N106" t="s">
        <v>16</v>
      </c>
      <c r="O106" t="s">
        <v>17</v>
      </c>
      <c r="P106">
        <v>47</v>
      </c>
      <c r="Q106">
        <f>0.005454*(F106^2)</f>
        <v>0.78537599999999996</v>
      </c>
      <c r="R106">
        <f>Q106*10</f>
        <v>7.8537599999999994</v>
      </c>
      <c r="S106">
        <v>10</v>
      </c>
    </row>
    <row r="107" spans="1:19" x14ac:dyDescent="0.35">
      <c r="A107" t="s">
        <v>14</v>
      </c>
      <c r="B107">
        <v>1</v>
      </c>
      <c r="C107">
        <v>6</v>
      </c>
      <c r="D107" t="s">
        <v>18</v>
      </c>
      <c r="E107" t="s">
        <v>52</v>
      </c>
      <c r="F107">
        <v>10.1</v>
      </c>
      <c r="G107">
        <v>10</v>
      </c>
      <c r="H107">
        <v>30</v>
      </c>
      <c r="I107">
        <v>2</v>
      </c>
      <c r="J107">
        <v>30.166666670000001</v>
      </c>
      <c r="K107">
        <v>94</v>
      </c>
      <c r="L107">
        <v>45</v>
      </c>
      <c r="M107">
        <v>70</v>
      </c>
      <c r="N107" t="s">
        <v>19</v>
      </c>
      <c r="O107" t="s">
        <v>17</v>
      </c>
      <c r="P107">
        <v>51</v>
      </c>
      <c r="Q107">
        <f>0.005454*(F107^2)</f>
        <v>0.55636253999999996</v>
      </c>
      <c r="R107">
        <f>Q107*10</f>
        <v>5.5636253999999994</v>
      </c>
      <c r="S107">
        <v>10</v>
      </c>
    </row>
    <row r="108" spans="1:19" x14ac:dyDescent="0.35">
      <c r="A108" t="s">
        <v>14</v>
      </c>
      <c r="B108">
        <v>1</v>
      </c>
      <c r="C108">
        <v>7</v>
      </c>
      <c r="D108" t="s">
        <v>18</v>
      </c>
      <c r="E108" t="s">
        <v>52</v>
      </c>
      <c r="F108">
        <v>12.5</v>
      </c>
      <c r="G108">
        <v>12</v>
      </c>
      <c r="H108">
        <v>25</v>
      </c>
      <c r="I108">
        <v>8</v>
      </c>
      <c r="J108">
        <v>25.666666670000001</v>
      </c>
      <c r="K108">
        <v>14</v>
      </c>
      <c r="L108">
        <v>51</v>
      </c>
      <c r="M108">
        <v>75</v>
      </c>
      <c r="N108" t="s">
        <v>16</v>
      </c>
      <c r="O108" t="s">
        <v>17</v>
      </c>
      <c r="P108">
        <v>47</v>
      </c>
      <c r="Q108">
        <f>0.005454*(F108^2)</f>
        <v>0.85218749999999999</v>
      </c>
      <c r="R108">
        <f>Q108*10</f>
        <v>8.5218749999999996</v>
      </c>
      <c r="S108">
        <v>10</v>
      </c>
    </row>
    <row r="109" spans="1:19" x14ac:dyDescent="0.35">
      <c r="A109" t="s">
        <v>14</v>
      </c>
      <c r="B109">
        <v>1</v>
      </c>
      <c r="C109">
        <v>8</v>
      </c>
      <c r="D109" t="s">
        <v>18</v>
      </c>
      <c r="E109" t="s">
        <v>52</v>
      </c>
      <c r="F109">
        <v>17.100000000000001</v>
      </c>
      <c r="G109">
        <v>17</v>
      </c>
      <c r="H109">
        <v>25</v>
      </c>
      <c r="I109">
        <v>8</v>
      </c>
      <c r="J109">
        <v>25.666666670000001</v>
      </c>
      <c r="K109">
        <v>14</v>
      </c>
      <c r="L109">
        <v>51</v>
      </c>
      <c r="M109">
        <v>75</v>
      </c>
      <c r="N109" t="s">
        <v>16</v>
      </c>
      <c r="O109" t="s">
        <v>17</v>
      </c>
      <c r="P109">
        <v>40</v>
      </c>
      <c r="Q109">
        <f>0.005454*(F109^2)</f>
        <v>1.5948041399999999</v>
      </c>
      <c r="R109">
        <f>Q109*10</f>
        <v>15.948041399999999</v>
      </c>
      <c r="S109">
        <v>10</v>
      </c>
    </row>
    <row r="110" spans="1:19" x14ac:dyDescent="0.35">
      <c r="A110" t="s">
        <v>14</v>
      </c>
      <c r="B110">
        <v>1</v>
      </c>
      <c r="C110">
        <v>9</v>
      </c>
      <c r="D110" t="s">
        <v>18</v>
      </c>
      <c r="E110" t="s">
        <v>52</v>
      </c>
      <c r="F110">
        <v>21.6</v>
      </c>
      <c r="G110">
        <v>21</v>
      </c>
      <c r="H110">
        <v>31</v>
      </c>
      <c r="I110">
        <v>10</v>
      </c>
      <c r="J110">
        <v>31.833333329999999</v>
      </c>
      <c r="K110">
        <v>201</v>
      </c>
      <c r="L110">
        <v>55</v>
      </c>
      <c r="M110">
        <v>40</v>
      </c>
      <c r="N110" t="s">
        <v>22</v>
      </c>
      <c r="O110" t="s">
        <v>17</v>
      </c>
      <c r="P110">
        <v>45</v>
      </c>
      <c r="Q110">
        <f>0.005454*(F110^2)</f>
        <v>2.5446182400000001</v>
      </c>
      <c r="R110">
        <f>Q110*10</f>
        <v>25.446182400000001</v>
      </c>
      <c r="S110">
        <v>10</v>
      </c>
    </row>
    <row r="111" spans="1:19" x14ac:dyDescent="0.35">
      <c r="A111" t="s">
        <v>14</v>
      </c>
      <c r="B111">
        <v>1</v>
      </c>
      <c r="C111">
        <v>10</v>
      </c>
      <c r="D111" t="s">
        <v>18</v>
      </c>
      <c r="E111" t="s">
        <v>52</v>
      </c>
      <c r="F111">
        <v>16.5</v>
      </c>
      <c r="G111">
        <v>16</v>
      </c>
      <c r="H111">
        <v>37</v>
      </c>
      <c r="I111">
        <v>0</v>
      </c>
      <c r="J111">
        <v>37</v>
      </c>
      <c r="K111">
        <v>315</v>
      </c>
      <c r="L111">
        <v>53</v>
      </c>
      <c r="M111">
        <v>20</v>
      </c>
      <c r="N111" t="s">
        <v>16</v>
      </c>
      <c r="O111" t="s">
        <v>17</v>
      </c>
      <c r="P111">
        <v>49</v>
      </c>
      <c r="Q111">
        <f>0.005454*(F111^2)</f>
        <v>1.4848515</v>
      </c>
      <c r="R111">
        <f>Q111*10</f>
        <v>14.848514999999999</v>
      </c>
      <c r="S111">
        <v>10</v>
      </c>
    </row>
    <row r="112" spans="1:19" x14ac:dyDescent="0.35">
      <c r="A112" t="s">
        <v>14</v>
      </c>
      <c r="B112">
        <v>1</v>
      </c>
      <c r="C112">
        <v>11</v>
      </c>
      <c r="D112" t="s">
        <v>18</v>
      </c>
      <c r="E112" t="s">
        <v>52</v>
      </c>
      <c r="F112">
        <v>21.2</v>
      </c>
      <c r="G112">
        <v>21</v>
      </c>
      <c r="H112">
        <v>37</v>
      </c>
      <c r="I112">
        <v>0</v>
      </c>
      <c r="J112">
        <v>37</v>
      </c>
      <c r="K112">
        <v>315</v>
      </c>
      <c r="L112">
        <v>53</v>
      </c>
      <c r="M112">
        <v>20</v>
      </c>
      <c r="N112" t="s">
        <v>16</v>
      </c>
      <c r="O112" t="s">
        <v>17</v>
      </c>
      <c r="P112">
        <v>52</v>
      </c>
      <c r="Q112">
        <f>0.005454*(F112^2)</f>
        <v>2.4512457599999999</v>
      </c>
      <c r="R112">
        <f>Q112*10</f>
        <v>24.512457599999998</v>
      </c>
      <c r="S112">
        <v>10</v>
      </c>
    </row>
    <row r="113" spans="1:19" x14ac:dyDescent="0.35">
      <c r="A113" t="s">
        <v>14</v>
      </c>
      <c r="B113">
        <v>1</v>
      </c>
      <c r="C113">
        <v>12</v>
      </c>
      <c r="D113" t="s">
        <v>18</v>
      </c>
      <c r="E113" t="s">
        <v>52</v>
      </c>
      <c r="F113">
        <v>13.5</v>
      </c>
      <c r="G113">
        <v>13</v>
      </c>
      <c r="H113">
        <v>14</v>
      </c>
      <c r="I113">
        <v>6</v>
      </c>
      <c r="J113">
        <v>14.5</v>
      </c>
      <c r="K113">
        <v>332</v>
      </c>
      <c r="L113">
        <v>51</v>
      </c>
      <c r="M113">
        <v>50</v>
      </c>
      <c r="N113" t="s">
        <v>16</v>
      </c>
      <c r="O113" t="s">
        <v>17</v>
      </c>
      <c r="P113">
        <v>41</v>
      </c>
      <c r="Q113">
        <f>0.005454*(F113^2)</f>
        <v>0.99399149999999992</v>
      </c>
      <c r="R113">
        <f>Q113*10</f>
        <v>9.9399149999999992</v>
      </c>
      <c r="S113">
        <v>10</v>
      </c>
    </row>
    <row r="114" spans="1:19" x14ac:dyDescent="0.35">
      <c r="A114" t="s">
        <v>14</v>
      </c>
      <c r="B114">
        <v>1</v>
      </c>
      <c r="C114">
        <v>13</v>
      </c>
      <c r="D114" t="s">
        <v>18</v>
      </c>
      <c r="E114" t="s">
        <v>52</v>
      </c>
      <c r="F114">
        <v>31.5</v>
      </c>
      <c r="G114">
        <v>31</v>
      </c>
      <c r="H114">
        <v>14</v>
      </c>
      <c r="I114">
        <v>6</v>
      </c>
      <c r="J114">
        <v>14.5</v>
      </c>
      <c r="K114">
        <v>332</v>
      </c>
      <c r="L114">
        <v>51</v>
      </c>
      <c r="M114">
        <v>50</v>
      </c>
      <c r="N114" t="s">
        <v>16</v>
      </c>
      <c r="O114" t="s">
        <v>17</v>
      </c>
      <c r="P114">
        <v>51</v>
      </c>
      <c r="Q114">
        <f>0.005454*(F114^2)</f>
        <v>5.4117314999999993</v>
      </c>
      <c r="R114">
        <f>Q114*10</f>
        <v>54.117314999999991</v>
      </c>
      <c r="S114">
        <v>10</v>
      </c>
    </row>
    <row r="115" spans="1:19" x14ac:dyDescent="0.35">
      <c r="A115" t="s">
        <v>14</v>
      </c>
      <c r="B115">
        <v>10</v>
      </c>
      <c r="C115">
        <v>1</v>
      </c>
      <c r="D115" t="s">
        <v>25</v>
      </c>
      <c r="E115" t="s">
        <v>53</v>
      </c>
      <c r="F115">
        <v>26.1</v>
      </c>
      <c r="G115">
        <v>26</v>
      </c>
      <c r="H115">
        <v>20</v>
      </c>
      <c r="I115">
        <v>0</v>
      </c>
      <c r="J115">
        <v>20</v>
      </c>
      <c r="K115">
        <v>31</v>
      </c>
      <c r="L115">
        <v>62</v>
      </c>
      <c r="M115">
        <v>50</v>
      </c>
      <c r="N115" t="s">
        <v>22</v>
      </c>
      <c r="O115" t="s">
        <v>17</v>
      </c>
      <c r="P115">
        <v>124</v>
      </c>
      <c r="Q115">
        <f>0.005454*(F115^2)</f>
        <v>3.7153193399999997</v>
      </c>
      <c r="R115">
        <f>Q115*10</f>
        <v>37.153193399999999</v>
      </c>
      <c r="S115">
        <v>10</v>
      </c>
    </row>
    <row r="116" spans="1:19" x14ac:dyDescent="0.35">
      <c r="A116" t="s">
        <v>14</v>
      </c>
      <c r="B116">
        <v>10</v>
      </c>
      <c r="C116">
        <v>2</v>
      </c>
      <c r="D116" t="s">
        <v>25</v>
      </c>
      <c r="E116" t="s">
        <v>53</v>
      </c>
      <c r="F116">
        <v>31</v>
      </c>
      <c r="G116">
        <v>31</v>
      </c>
      <c r="H116">
        <v>8</v>
      </c>
      <c r="I116">
        <v>10</v>
      </c>
      <c r="J116">
        <v>8.8333333330000006</v>
      </c>
      <c r="K116">
        <v>45</v>
      </c>
      <c r="L116">
        <v>65</v>
      </c>
      <c r="M116">
        <v>65</v>
      </c>
      <c r="N116" t="s">
        <v>22</v>
      </c>
      <c r="O116" t="s">
        <v>17</v>
      </c>
      <c r="P116">
        <v>96</v>
      </c>
      <c r="Q116">
        <f>0.005454*(F116^2)</f>
        <v>5.2412939999999999</v>
      </c>
      <c r="R116">
        <f>Q116*10</f>
        <v>52.412939999999999</v>
      </c>
      <c r="S116">
        <v>10</v>
      </c>
    </row>
    <row r="117" spans="1:19" x14ac:dyDescent="0.35">
      <c r="A117" t="s">
        <v>14</v>
      </c>
      <c r="B117">
        <v>10</v>
      </c>
      <c r="C117">
        <v>4</v>
      </c>
      <c r="D117" t="s">
        <v>25</v>
      </c>
      <c r="E117" t="s">
        <v>53</v>
      </c>
      <c r="F117">
        <v>12.3</v>
      </c>
      <c r="G117">
        <v>12</v>
      </c>
      <c r="H117">
        <v>34</v>
      </c>
      <c r="I117">
        <v>3</v>
      </c>
      <c r="J117">
        <v>34.25</v>
      </c>
      <c r="K117">
        <v>134</v>
      </c>
      <c r="L117">
        <v>47</v>
      </c>
      <c r="M117">
        <v>45</v>
      </c>
      <c r="N117" t="s">
        <v>21</v>
      </c>
      <c r="O117" t="s">
        <v>17</v>
      </c>
      <c r="P117">
        <v>79</v>
      </c>
      <c r="Q117">
        <f>0.005454*(F117^2)</f>
        <v>0.82513566000000005</v>
      </c>
      <c r="R117">
        <f>Q117*10</f>
        <v>8.2513566000000012</v>
      </c>
      <c r="S117">
        <v>10</v>
      </c>
    </row>
    <row r="118" spans="1:19" x14ac:dyDescent="0.35">
      <c r="A118" t="s">
        <v>14</v>
      </c>
      <c r="B118">
        <v>10</v>
      </c>
      <c r="C118">
        <v>5</v>
      </c>
      <c r="D118" t="s">
        <v>25</v>
      </c>
      <c r="E118" t="s">
        <v>53</v>
      </c>
      <c r="F118">
        <v>19.899999999999999</v>
      </c>
      <c r="G118">
        <v>19</v>
      </c>
      <c r="H118">
        <v>22</v>
      </c>
      <c r="I118">
        <v>5</v>
      </c>
      <c r="J118">
        <v>22.416666670000001</v>
      </c>
      <c r="K118">
        <v>138</v>
      </c>
      <c r="L118">
        <v>48</v>
      </c>
      <c r="M118">
        <v>80</v>
      </c>
      <c r="N118" t="s">
        <v>19</v>
      </c>
      <c r="O118" t="s">
        <v>17</v>
      </c>
      <c r="P118">
        <v>131</v>
      </c>
      <c r="Q118">
        <f>0.005454*(F118^2)</f>
        <v>2.1598385399999995</v>
      </c>
      <c r="R118">
        <f>Q118*10</f>
        <v>21.598385399999994</v>
      </c>
      <c r="S118">
        <v>10</v>
      </c>
    </row>
    <row r="119" spans="1:19" x14ac:dyDescent="0.35">
      <c r="A119" t="s">
        <v>28</v>
      </c>
      <c r="B119">
        <v>2</v>
      </c>
      <c r="C119">
        <v>8</v>
      </c>
      <c r="D119" t="s">
        <v>20</v>
      </c>
      <c r="E119" t="s">
        <v>44</v>
      </c>
      <c r="F119">
        <v>10.3</v>
      </c>
      <c r="G119">
        <v>10</v>
      </c>
      <c r="H119">
        <v>21</v>
      </c>
      <c r="I119">
        <v>9</v>
      </c>
      <c r="J119">
        <v>21.75</v>
      </c>
      <c r="K119">
        <v>161</v>
      </c>
      <c r="L119">
        <v>32</v>
      </c>
      <c r="M119">
        <v>80</v>
      </c>
      <c r="N119" t="s">
        <v>21</v>
      </c>
      <c r="O119" t="s">
        <v>17</v>
      </c>
      <c r="P119">
        <v>69</v>
      </c>
      <c r="Q119">
        <f>0.005454*(F119^2)</f>
        <v>0.57861486000000006</v>
      </c>
      <c r="R119">
        <f>Q119*10</f>
        <v>5.7861486000000006</v>
      </c>
      <c r="S119">
        <v>10</v>
      </c>
    </row>
    <row r="120" spans="1:19" x14ac:dyDescent="0.35">
      <c r="A120" t="s">
        <v>28</v>
      </c>
      <c r="B120">
        <v>13</v>
      </c>
      <c r="C120">
        <v>8</v>
      </c>
      <c r="D120" t="s">
        <v>20</v>
      </c>
      <c r="E120" t="s">
        <v>44</v>
      </c>
      <c r="F120">
        <v>10.6</v>
      </c>
      <c r="G120">
        <v>10</v>
      </c>
      <c r="H120">
        <v>35</v>
      </c>
      <c r="I120">
        <v>5</v>
      </c>
      <c r="J120">
        <v>35.416666669999998</v>
      </c>
      <c r="K120">
        <v>240</v>
      </c>
      <c r="L120">
        <v>46.2</v>
      </c>
      <c r="M120">
        <v>85</v>
      </c>
      <c r="N120" t="s">
        <v>21</v>
      </c>
      <c r="O120" t="s">
        <v>17</v>
      </c>
      <c r="P120">
        <v>55</v>
      </c>
      <c r="Q120">
        <f>0.005454*(F120^2)</f>
        <v>0.61281143999999999</v>
      </c>
      <c r="R120">
        <f>Q120*10</f>
        <v>6.1281143999999994</v>
      </c>
      <c r="S120">
        <v>10</v>
      </c>
    </row>
    <row r="121" spans="1:19" x14ac:dyDescent="0.35">
      <c r="A121" t="s">
        <v>28</v>
      </c>
      <c r="B121">
        <v>2</v>
      </c>
      <c r="C121">
        <v>1</v>
      </c>
      <c r="D121" t="s">
        <v>15</v>
      </c>
      <c r="E121" t="s">
        <v>45</v>
      </c>
      <c r="F121">
        <v>6.7</v>
      </c>
      <c r="G121">
        <v>6</v>
      </c>
      <c r="H121">
        <v>21</v>
      </c>
      <c r="I121">
        <v>0</v>
      </c>
      <c r="J121">
        <v>21</v>
      </c>
      <c r="K121">
        <v>31</v>
      </c>
      <c r="L121">
        <v>35.200000000000003</v>
      </c>
      <c r="M121">
        <v>80</v>
      </c>
      <c r="N121" t="s">
        <v>21</v>
      </c>
      <c r="O121" t="s">
        <v>17</v>
      </c>
      <c r="P121">
        <v>70</v>
      </c>
      <c r="Q121">
        <f>0.005454*(F121^2)</f>
        <v>0.24483005999999999</v>
      </c>
      <c r="R121">
        <f>Q121*10</f>
        <v>2.4483006</v>
      </c>
      <c r="S121">
        <v>10</v>
      </c>
    </row>
    <row r="122" spans="1:19" x14ac:dyDescent="0.35">
      <c r="A122" t="s">
        <v>28</v>
      </c>
      <c r="B122">
        <v>2</v>
      </c>
      <c r="C122">
        <v>5</v>
      </c>
      <c r="D122" t="s">
        <v>15</v>
      </c>
      <c r="E122" t="s">
        <v>45</v>
      </c>
      <c r="F122">
        <v>9.1</v>
      </c>
      <c r="G122">
        <v>9</v>
      </c>
      <c r="H122">
        <v>14</v>
      </c>
      <c r="I122">
        <v>11</v>
      </c>
      <c r="J122">
        <v>14.91666667</v>
      </c>
      <c r="K122">
        <v>61</v>
      </c>
      <c r="L122">
        <v>53.6</v>
      </c>
      <c r="M122">
        <v>50</v>
      </c>
      <c r="N122" t="s">
        <v>19</v>
      </c>
      <c r="O122" t="s">
        <v>17</v>
      </c>
      <c r="P122">
        <v>74</v>
      </c>
      <c r="Q122">
        <f>0.005454*(F122^2)</f>
        <v>0.45164573999999991</v>
      </c>
      <c r="R122">
        <f>Q122*10</f>
        <v>4.5164573999999993</v>
      </c>
      <c r="S122">
        <v>10</v>
      </c>
    </row>
    <row r="123" spans="1:19" x14ac:dyDescent="0.35">
      <c r="A123" t="s">
        <v>28</v>
      </c>
      <c r="B123">
        <v>5</v>
      </c>
      <c r="C123">
        <v>1</v>
      </c>
      <c r="D123" t="s">
        <v>15</v>
      </c>
      <c r="E123" t="s">
        <v>45</v>
      </c>
      <c r="F123">
        <v>20.7</v>
      </c>
      <c r="G123">
        <v>20</v>
      </c>
      <c r="H123">
        <v>6</v>
      </c>
      <c r="I123">
        <v>11</v>
      </c>
      <c r="J123">
        <v>6.9166666670000003</v>
      </c>
      <c r="K123">
        <v>347</v>
      </c>
      <c r="L123">
        <v>64.400000000000006</v>
      </c>
      <c r="M123">
        <v>15</v>
      </c>
      <c r="N123" t="s">
        <v>22</v>
      </c>
      <c r="O123" t="s">
        <v>17</v>
      </c>
      <c r="P123">
        <v>72</v>
      </c>
      <c r="Q123">
        <f>0.005454*(F123^2)</f>
        <v>2.3369844599999996</v>
      </c>
      <c r="R123">
        <f>Q123*10</f>
        <v>23.369844599999997</v>
      </c>
      <c r="S123">
        <v>10</v>
      </c>
    </row>
    <row r="124" spans="1:19" x14ac:dyDescent="0.35">
      <c r="A124" t="s">
        <v>28</v>
      </c>
      <c r="B124">
        <v>5</v>
      </c>
      <c r="C124">
        <v>2</v>
      </c>
      <c r="D124" t="s">
        <v>15</v>
      </c>
      <c r="E124" t="s">
        <v>45</v>
      </c>
      <c r="F124">
        <v>20</v>
      </c>
      <c r="G124">
        <v>20</v>
      </c>
      <c r="H124">
        <v>25</v>
      </c>
      <c r="I124">
        <v>7</v>
      </c>
      <c r="J124">
        <v>25.583333329999999</v>
      </c>
      <c r="K124">
        <v>76</v>
      </c>
      <c r="L124">
        <v>72.5</v>
      </c>
      <c r="M124">
        <v>20</v>
      </c>
      <c r="N124" t="s">
        <v>22</v>
      </c>
      <c r="O124" t="s">
        <v>17</v>
      </c>
      <c r="P124">
        <v>65</v>
      </c>
      <c r="Q124">
        <f>0.005454*(F124^2)</f>
        <v>2.1816</v>
      </c>
      <c r="R124">
        <f>Q124*10</f>
        <v>21.815999999999999</v>
      </c>
      <c r="S124">
        <v>10</v>
      </c>
    </row>
    <row r="125" spans="1:19" x14ac:dyDescent="0.35">
      <c r="A125" t="s">
        <v>28</v>
      </c>
      <c r="B125">
        <v>5</v>
      </c>
      <c r="C125">
        <v>7</v>
      </c>
      <c r="D125" t="s">
        <v>15</v>
      </c>
      <c r="E125" t="s">
        <v>45</v>
      </c>
      <c r="F125">
        <v>24.1</v>
      </c>
      <c r="G125">
        <v>24</v>
      </c>
      <c r="H125">
        <v>32</v>
      </c>
      <c r="I125">
        <v>6</v>
      </c>
      <c r="J125">
        <v>32.5</v>
      </c>
      <c r="K125">
        <v>259</v>
      </c>
      <c r="L125">
        <v>75.599999999999994</v>
      </c>
      <c r="M125">
        <v>15</v>
      </c>
      <c r="N125" t="s">
        <v>22</v>
      </c>
      <c r="O125" t="s">
        <v>17</v>
      </c>
      <c r="P125">
        <v>66</v>
      </c>
      <c r="Q125">
        <f>0.005454*(F125^2)</f>
        <v>3.1677377400000002</v>
      </c>
      <c r="R125">
        <f>Q125*10</f>
        <v>31.677377400000001</v>
      </c>
      <c r="S125">
        <v>10</v>
      </c>
    </row>
    <row r="126" spans="1:19" x14ac:dyDescent="0.35">
      <c r="A126" t="s">
        <v>28</v>
      </c>
      <c r="B126">
        <v>9</v>
      </c>
      <c r="C126">
        <v>2</v>
      </c>
      <c r="D126" t="s">
        <v>15</v>
      </c>
      <c r="E126" t="s">
        <v>45</v>
      </c>
      <c r="F126">
        <v>6.9</v>
      </c>
      <c r="G126">
        <v>6</v>
      </c>
      <c r="H126">
        <v>12</v>
      </c>
      <c r="I126">
        <v>8</v>
      </c>
      <c r="J126">
        <v>12.66666667</v>
      </c>
      <c r="K126">
        <v>35</v>
      </c>
      <c r="L126">
        <v>57.2</v>
      </c>
      <c r="M126">
        <v>20</v>
      </c>
      <c r="N126" t="s">
        <v>16</v>
      </c>
      <c r="O126" t="s">
        <v>17</v>
      </c>
      <c r="P126">
        <v>38</v>
      </c>
      <c r="Q126">
        <f>0.005454*(F126^2)</f>
        <v>0.25966494000000001</v>
      </c>
      <c r="R126">
        <f>Q126*10</f>
        <v>2.5966494</v>
      </c>
      <c r="S126">
        <v>10</v>
      </c>
    </row>
    <row r="127" spans="1:19" x14ac:dyDescent="0.35">
      <c r="A127" t="s">
        <v>28</v>
      </c>
      <c r="B127">
        <v>9</v>
      </c>
      <c r="C127">
        <v>3</v>
      </c>
      <c r="D127" t="s">
        <v>15</v>
      </c>
      <c r="E127" t="s">
        <v>45</v>
      </c>
      <c r="F127">
        <v>5.9</v>
      </c>
      <c r="G127">
        <v>5</v>
      </c>
      <c r="H127">
        <v>23</v>
      </c>
      <c r="I127">
        <v>2</v>
      </c>
      <c r="J127">
        <v>23.166666670000001</v>
      </c>
      <c r="K127">
        <v>35</v>
      </c>
      <c r="L127">
        <v>47.6</v>
      </c>
      <c r="M127">
        <v>65</v>
      </c>
      <c r="N127" t="s">
        <v>21</v>
      </c>
      <c r="O127" t="s">
        <v>17</v>
      </c>
      <c r="P127">
        <v>29</v>
      </c>
      <c r="Q127">
        <f>0.005454*(F127^2)</f>
        <v>0.18985373999999999</v>
      </c>
      <c r="R127">
        <f>Q127*10</f>
        <v>1.8985373999999999</v>
      </c>
      <c r="S127">
        <v>10</v>
      </c>
    </row>
    <row r="128" spans="1:19" x14ac:dyDescent="0.35">
      <c r="A128" t="s">
        <v>28</v>
      </c>
      <c r="B128">
        <v>9</v>
      </c>
      <c r="C128">
        <v>4</v>
      </c>
      <c r="D128" t="s">
        <v>15</v>
      </c>
      <c r="E128" t="s">
        <v>45</v>
      </c>
      <c r="F128">
        <v>5.3</v>
      </c>
      <c r="G128">
        <v>5</v>
      </c>
      <c r="H128">
        <v>4</v>
      </c>
      <c r="I128">
        <v>0</v>
      </c>
      <c r="J128">
        <v>4</v>
      </c>
      <c r="K128">
        <v>56</v>
      </c>
      <c r="L128">
        <v>43.6</v>
      </c>
      <c r="M128">
        <v>30</v>
      </c>
      <c r="N128" t="s">
        <v>21</v>
      </c>
      <c r="O128" t="s">
        <v>17</v>
      </c>
      <c r="P128">
        <v>33</v>
      </c>
      <c r="Q128">
        <f>0.005454*(F128^2)</f>
        <v>0.15320286</v>
      </c>
      <c r="R128">
        <f>Q128*10</f>
        <v>1.5320285999999999</v>
      </c>
      <c r="S128">
        <v>10</v>
      </c>
    </row>
    <row r="129" spans="1:19" x14ac:dyDescent="0.35">
      <c r="A129" t="s">
        <v>28</v>
      </c>
      <c r="B129">
        <v>9</v>
      </c>
      <c r="C129">
        <v>7</v>
      </c>
      <c r="D129" t="s">
        <v>15</v>
      </c>
      <c r="E129" t="s">
        <v>45</v>
      </c>
      <c r="F129">
        <v>15</v>
      </c>
      <c r="G129">
        <v>15</v>
      </c>
      <c r="H129">
        <v>28</v>
      </c>
      <c r="I129">
        <v>7</v>
      </c>
      <c r="J129">
        <v>28.583333329999999</v>
      </c>
      <c r="K129">
        <v>113</v>
      </c>
      <c r="L129">
        <v>57.3</v>
      </c>
      <c r="M129">
        <v>30</v>
      </c>
      <c r="N129" t="s">
        <v>16</v>
      </c>
      <c r="O129" t="s">
        <v>17</v>
      </c>
      <c r="P129">
        <v>40</v>
      </c>
      <c r="Q129">
        <f>0.005454*(F129^2)</f>
        <v>1.22715</v>
      </c>
      <c r="R129">
        <f>Q129*10</f>
        <v>12.2715</v>
      </c>
      <c r="S129">
        <v>10</v>
      </c>
    </row>
    <row r="130" spans="1:19" x14ac:dyDescent="0.35">
      <c r="A130" t="s">
        <v>28</v>
      </c>
      <c r="B130">
        <v>9</v>
      </c>
      <c r="C130">
        <v>9</v>
      </c>
      <c r="D130" t="s">
        <v>15</v>
      </c>
      <c r="E130" t="s">
        <v>45</v>
      </c>
      <c r="F130">
        <v>14.5</v>
      </c>
      <c r="G130">
        <v>14</v>
      </c>
      <c r="H130">
        <v>33</v>
      </c>
      <c r="I130">
        <v>0</v>
      </c>
      <c r="J130">
        <v>33</v>
      </c>
      <c r="K130">
        <v>176</v>
      </c>
      <c r="L130">
        <v>68.400000000000006</v>
      </c>
      <c r="M130">
        <v>55</v>
      </c>
      <c r="N130" t="s">
        <v>22</v>
      </c>
      <c r="O130" t="s">
        <v>17</v>
      </c>
      <c r="P130">
        <v>100</v>
      </c>
      <c r="Q130">
        <f>0.005454*(F130^2)</f>
        <v>1.1467034999999999</v>
      </c>
      <c r="R130">
        <f>Q130*10</f>
        <v>11.467034999999999</v>
      </c>
      <c r="S130">
        <v>10</v>
      </c>
    </row>
    <row r="131" spans="1:19" x14ac:dyDescent="0.35">
      <c r="A131" t="s">
        <v>28</v>
      </c>
      <c r="B131">
        <v>9</v>
      </c>
      <c r="C131">
        <v>10</v>
      </c>
      <c r="D131" t="s">
        <v>15</v>
      </c>
      <c r="E131" t="s">
        <v>45</v>
      </c>
      <c r="F131">
        <v>7.5</v>
      </c>
      <c r="G131">
        <v>7</v>
      </c>
      <c r="H131">
        <v>24</v>
      </c>
      <c r="I131">
        <v>8</v>
      </c>
      <c r="J131">
        <v>24.666666670000001</v>
      </c>
      <c r="K131">
        <v>245</v>
      </c>
      <c r="L131">
        <v>54.1</v>
      </c>
      <c r="M131">
        <v>80</v>
      </c>
      <c r="N131" t="s">
        <v>19</v>
      </c>
      <c r="O131" t="s">
        <v>17</v>
      </c>
      <c r="P131">
        <v>40</v>
      </c>
      <c r="Q131">
        <f>0.005454*(F131^2)</f>
        <v>0.30678749999999999</v>
      </c>
      <c r="R131">
        <f>Q131*10</f>
        <v>3.0678749999999999</v>
      </c>
      <c r="S131">
        <v>10</v>
      </c>
    </row>
    <row r="132" spans="1:19" x14ac:dyDescent="0.35">
      <c r="A132" t="s">
        <v>28</v>
      </c>
      <c r="B132">
        <v>9</v>
      </c>
      <c r="C132">
        <v>11</v>
      </c>
      <c r="D132" t="s">
        <v>15</v>
      </c>
      <c r="E132" t="s">
        <v>45</v>
      </c>
      <c r="F132">
        <v>8.1</v>
      </c>
      <c r="G132">
        <v>8</v>
      </c>
      <c r="H132">
        <v>20</v>
      </c>
      <c r="I132">
        <v>6</v>
      </c>
      <c r="J132">
        <v>20.5</v>
      </c>
      <c r="K132">
        <v>305</v>
      </c>
      <c r="L132">
        <v>39.200000000000003</v>
      </c>
      <c r="M132">
        <v>10</v>
      </c>
      <c r="N132" t="s">
        <v>21</v>
      </c>
      <c r="O132" t="s">
        <v>17</v>
      </c>
      <c r="P132">
        <v>70</v>
      </c>
      <c r="Q132">
        <f>0.005454*(F132^2)</f>
        <v>0.35783693999999999</v>
      </c>
      <c r="R132">
        <f>Q132*10</f>
        <v>3.5783693999999997</v>
      </c>
      <c r="S132">
        <v>10</v>
      </c>
    </row>
    <row r="133" spans="1:19" x14ac:dyDescent="0.35">
      <c r="A133" t="s">
        <v>28</v>
      </c>
      <c r="B133">
        <v>12</v>
      </c>
      <c r="C133">
        <v>1</v>
      </c>
      <c r="D133" t="s">
        <v>15</v>
      </c>
      <c r="E133" t="s">
        <v>45</v>
      </c>
      <c r="F133">
        <v>16.5</v>
      </c>
      <c r="G133">
        <v>16</v>
      </c>
      <c r="H133">
        <v>24</v>
      </c>
      <c r="I133">
        <v>10</v>
      </c>
      <c r="J133">
        <v>24.833333329999999</v>
      </c>
      <c r="K133">
        <v>76</v>
      </c>
      <c r="L133">
        <v>63.7</v>
      </c>
      <c r="M133">
        <v>75</v>
      </c>
      <c r="N133" t="s">
        <v>22</v>
      </c>
      <c r="O133" t="s">
        <v>17</v>
      </c>
      <c r="P133">
        <v>75</v>
      </c>
      <c r="Q133">
        <f>0.005454*(F133^2)</f>
        <v>1.4848515</v>
      </c>
      <c r="R133">
        <f>Q133*10</f>
        <v>14.848514999999999</v>
      </c>
      <c r="S133">
        <v>10</v>
      </c>
    </row>
    <row r="134" spans="1:19" x14ac:dyDescent="0.35">
      <c r="A134" t="s">
        <v>28</v>
      </c>
      <c r="B134">
        <v>12</v>
      </c>
      <c r="C134">
        <v>2</v>
      </c>
      <c r="D134" t="s">
        <v>15</v>
      </c>
      <c r="E134" t="s">
        <v>45</v>
      </c>
      <c r="F134">
        <v>14.6</v>
      </c>
      <c r="G134">
        <v>14</v>
      </c>
      <c r="H134">
        <v>21</v>
      </c>
      <c r="I134">
        <v>0</v>
      </c>
      <c r="J134">
        <v>21</v>
      </c>
      <c r="K134">
        <v>158</v>
      </c>
      <c r="L134">
        <v>70.5</v>
      </c>
      <c r="M134">
        <v>15</v>
      </c>
      <c r="N134" t="s">
        <v>22</v>
      </c>
      <c r="O134" t="s">
        <v>17</v>
      </c>
      <c r="P134">
        <v>74</v>
      </c>
      <c r="Q134">
        <f>0.005454*(F134^2)</f>
        <v>1.1625746399999999</v>
      </c>
      <c r="R134">
        <f>Q134*10</f>
        <v>11.625746399999999</v>
      </c>
      <c r="S134">
        <v>10</v>
      </c>
    </row>
    <row r="135" spans="1:19" x14ac:dyDescent="0.35">
      <c r="A135" t="s">
        <v>28</v>
      </c>
      <c r="B135">
        <v>12</v>
      </c>
      <c r="C135">
        <v>6</v>
      </c>
      <c r="D135" t="s">
        <v>15</v>
      </c>
      <c r="E135" t="s">
        <v>45</v>
      </c>
      <c r="F135">
        <v>23.7</v>
      </c>
      <c r="G135">
        <v>23</v>
      </c>
      <c r="H135">
        <v>12</v>
      </c>
      <c r="I135">
        <v>0</v>
      </c>
      <c r="J135">
        <v>12</v>
      </c>
      <c r="K135">
        <v>251</v>
      </c>
      <c r="L135">
        <v>73.2</v>
      </c>
      <c r="M135">
        <v>30</v>
      </c>
      <c r="N135" t="s">
        <v>22</v>
      </c>
      <c r="O135" t="s">
        <v>17</v>
      </c>
      <c r="P135">
        <v>64</v>
      </c>
      <c r="Q135">
        <f>0.005454*(F135^2)</f>
        <v>3.0634572599999994</v>
      </c>
      <c r="R135">
        <f>Q135*10</f>
        <v>30.634572599999995</v>
      </c>
      <c r="S135">
        <v>10</v>
      </c>
    </row>
    <row r="136" spans="1:19" x14ac:dyDescent="0.35">
      <c r="A136" t="s">
        <v>28</v>
      </c>
      <c r="B136">
        <v>14</v>
      </c>
      <c r="C136">
        <v>1</v>
      </c>
      <c r="D136" t="s">
        <v>15</v>
      </c>
      <c r="E136" t="s">
        <v>45</v>
      </c>
      <c r="F136">
        <v>11.5</v>
      </c>
      <c r="G136">
        <v>11</v>
      </c>
      <c r="H136">
        <v>20</v>
      </c>
      <c r="I136">
        <v>0</v>
      </c>
      <c r="J136">
        <v>20</v>
      </c>
      <c r="K136">
        <v>26</v>
      </c>
      <c r="L136">
        <v>64.3</v>
      </c>
      <c r="M136">
        <v>35</v>
      </c>
      <c r="N136" t="s">
        <v>22</v>
      </c>
      <c r="O136" t="s">
        <v>17</v>
      </c>
      <c r="P136">
        <v>76</v>
      </c>
      <c r="Q136">
        <f>0.005454*(F136^2)</f>
        <v>0.72129149999999997</v>
      </c>
      <c r="R136">
        <f>Q136*10</f>
        <v>7.2129149999999997</v>
      </c>
      <c r="S136">
        <v>10</v>
      </c>
    </row>
    <row r="137" spans="1:19" x14ac:dyDescent="0.35">
      <c r="A137" t="s">
        <v>28</v>
      </c>
      <c r="B137">
        <v>14</v>
      </c>
      <c r="C137">
        <v>7</v>
      </c>
      <c r="D137" t="s">
        <v>15</v>
      </c>
      <c r="E137" t="s">
        <v>45</v>
      </c>
      <c r="F137">
        <v>10.3</v>
      </c>
      <c r="G137">
        <v>10</v>
      </c>
      <c r="H137">
        <v>3</v>
      </c>
      <c r="I137">
        <v>5</v>
      </c>
      <c r="J137">
        <v>3.4166666669999999</v>
      </c>
      <c r="K137">
        <v>236</v>
      </c>
      <c r="L137">
        <v>57.1</v>
      </c>
      <c r="M137">
        <v>75</v>
      </c>
      <c r="N137" t="s">
        <v>16</v>
      </c>
      <c r="O137" t="s">
        <v>17</v>
      </c>
      <c r="P137">
        <v>76</v>
      </c>
      <c r="Q137">
        <f>0.005454*(F137^2)</f>
        <v>0.57861486000000006</v>
      </c>
      <c r="R137">
        <f>Q137*10</f>
        <v>5.7861486000000006</v>
      </c>
      <c r="S137">
        <v>10</v>
      </c>
    </row>
    <row r="138" spans="1:19" x14ac:dyDescent="0.35">
      <c r="A138" t="s">
        <v>28</v>
      </c>
      <c r="B138">
        <v>14</v>
      </c>
      <c r="C138">
        <v>8</v>
      </c>
      <c r="D138" t="s">
        <v>15</v>
      </c>
      <c r="E138" t="s">
        <v>45</v>
      </c>
      <c r="F138">
        <v>11.6</v>
      </c>
      <c r="G138">
        <v>11</v>
      </c>
      <c r="H138">
        <v>4</v>
      </c>
      <c r="I138">
        <v>0</v>
      </c>
      <c r="J138">
        <v>4</v>
      </c>
      <c r="K138">
        <v>307</v>
      </c>
      <c r="L138">
        <v>61.5</v>
      </c>
      <c r="M138">
        <v>50</v>
      </c>
      <c r="N138" t="s">
        <v>16</v>
      </c>
      <c r="O138" t="s">
        <v>17</v>
      </c>
      <c r="P138">
        <v>71</v>
      </c>
      <c r="Q138">
        <f>0.005454*(F138^2)</f>
        <v>0.73389023999999992</v>
      </c>
      <c r="R138">
        <f>Q138*10</f>
        <v>7.3389023999999994</v>
      </c>
      <c r="S138">
        <v>10</v>
      </c>
    </row>
    <row r="139" spans="1:19" x14ac:dyDescent="0.35">
      <c r="A139" t="s">
        <v>28</v>
      </c>
      <c r="B139">
        <v>14</v>
      </c>
      <c r="C139">
        <v>9</v>
      </c>
      <c r="D139" t="s">
        <v>15</v>
      </c>
      <c r="E139" t="s">
        <v>45</v>
      </c>
      <c r="F139">
        <v>10.4</v>
      </c>
      <c r="G139">
        <v>10</v>
      </c>
      <c r="H139">
        <v>4</v>
      </c>
      <c r="I139">
        <v>0</v>
      </c>
      <c r="J139">
        <v>4</v>
      </c>
      <c r="K139">
        <v>307</v>
      </c>
      <c r="L139">
        <v>61.5</v>
      </c>
      <c r="M139">
        <v>50</v>
      </c>
      <c r="N139" t="s">
        <v>16</v>
      </c>
      <c r="O139" t="s">
        <v>17</v>
      </c>
      <c r="P139">
        <v>73</v>
      </c>
      <c r="Q139">
        <f>0.005454*(F139^2)</f>
        <v>0.58990463999999998</v>
      </c>
      <c r="R139">
        <f>Q139*10</f>
        <v>5.8990463999999996</v>
      </c>
      <c r="S139">
        <v>10</v>
      </c>
    </row>
    <row r="140" spans="1:19" x14ac:dyDescent="0.35">
      <c r="A140" t="s">
        <v>28</v>
      </c>
      <c r="B140">
        <v>10</v>
      </c>
      <c r="C140">
        <v>5</v>
      </c>
      <c r="D140" t="s">
        <v>15</v>
      </c>
      <c r="E140" t="s">
        <v>45</v>
      </c>
      <c r="F140">
        <v>16</v>
      </c>
      <c r="G140">
        <v>16</v>
      </c>
      <c r="H140">
        <v>6</v>
      </c>
      <c r="I140">
        <v>2</v>
      </c>
      <c r="J140">
        <v>6.1666666670000003</v>
      </c>
      <c r="K140">
        <v>264</v>
      </c>
      <c r="L140">
        <v>59.6</v>
      </c>
      <c r="M140">
        <v>80</v>
      </c>
      <c r="N140" t="s">
        <v>16</v>
      </c>
      <c r="O140" t="s">
        <v>22</v>
      </c>
      <c r="P140">
        <v>37</v>
      </c>
      <c r="Q140">
        <f>0.005454*(F140^2)</f>
        <v>1.3962239999999999</v>
      </c>
      <c r="R140">
        <f>Q140*10</f>
        <v>13.96224</v>
      </c>
      <c r="S140">
        <v>10</v>
      </c>
    </row>
    <row r="141" spans="1:19" x14ac:dyDescent="0.35">
      <c r="A141" t="s">
        <v>28</v>
      </c>
      <c r="B141">
        <v>6</v>
      </c>
      <c r="C141">
        <v>2</v>
      </c>
      <c r="D141" t="s">
        <v>15</v>
      </c>
      <c r="E141" t="s">
        <v>45</v>
      </c>
      <c r="F141">
        <v>10.6</v>
      </c>
      <c r="G141">
        <v>10</v>
      </c>
      <c r="H141">
        <v>3</v>
      </c>
      <c r="I141">
        <v>3</v>
      </c>
      <c r="J141">
        <v>3.25</v>
      </c>
      <c r="K141">
        <v>63</v>
      </c>
      <c r="L141">
        <v>54.4</v>
      </c>
      <c r="M141">
        <v>25</v>
      </c>
      <c r="N141" t="s">
        <v>16</v>
      </c>
      <c r="O141" t="s">
        <v>17</v>
      </c>
      <c r="P141">
        <v>53</v>
      </c>
      <c r="Q141">
        <f>0.005454*(F141^2)</f>
        <v>0.61281143999999999</v>
      </c>
      <c r="R141">
        <f>Q141*10</f>
        <v>6.1281143999999994</v>
      </c>
      <c r="S141">
        <v>10</v>
      </c>
    </row>
    <row r="142" spans="1:19" x14ac:dyDescent="0.35">
      <c r="A142" t="s">
        <v>28</v>
      </c>
      <c r="B142">
        <v>4</v>
      </c>
      <c r="C142">
        <v>1</v>
      </c>
      <c r="D142" t="s">
        <v>15</v>
      </c>
      <c r="E142" t="s">
        <v>45</v>
      </c>
      <c r="F142">
        <v>9.5</v>
      </c>
      <c r="G142">
        <v>9</v>
      </c>
      <c r="H142">
        <v>7</v>
      </c>
      <c r="I142">
        <v>8</v>
      </c>
      <c r="J142">
        <v>7.6666666670000003</v>
      </c>
      <c r="K142">
        <v>18</v>
      </c>
      <c r="L142">
        <v>60.8</v>
      </c>
      <c r="M142">
        <v>40</v>
      </c>
      <c r="N142" t="s">
        <v>22</v>
      </c>
      <c r="O142" t="s">
        <v>17</v>
      </c>
      <c r="P142">
        <v>54</v>
      </c>
      <c r="Q142">
        <f>0.005454*(F142^2)</f>
        <v>0.49222349999999998</v>
      </c>
      <c r="R142">
        <f>Q142*10</f>
        <v>4.9222349999999997</v>
      </c>
      <c r="S142">
        <v>10</v>
      </c>
    </row>
    <row r="143" spans="1:19" x14ac:dyDescent="0.35">
      <c r="A143" t="s">
        <v>28</v>
      </c>
      <c r="B143">
        <v>4</v>
      </c>
      <c r="C143">
        <v>5</v>
      </c>
      <c r="D143" t="s">
        <v>15</v>
      </c>
      <c r="E143" t="s">
        <v>45</v>
      </c>
      <c r="F143">
        <v>7.2</v>
      </c>
      <c r="G143">
        <v>7</v>
      </c>
      <c r="H143">
        <v>14</v>
      </c>
      <c r="I143">
        <v>2</v>
      </c>
      <c r="J143">
        <v>14.16666667</v>
      </c>
      <c r="K143">
        <v>256</v>
      </c>
      <c r="L143">
        <v>49.4</v>
      </c>
      <c r="M143">
        <v>90</v>
      </c>
      <c r="N143" t="s">
        <v>19</v>
      </c>
      <c r="O143" t="s">
        <v>17</v>
      </c>
      <c r="P143">
        <v>85</v>
      </c>
      <c r="Q143">
        <f>0.005454*(F143^2)</f>
        <v>0.28273535999999999</v>
      </c>
      <c r="R143">
        <f>Q143*10</f>
        <v>2.8273535999999999</v>
      </c>
      <c r="S143">
        <v>10</v>
      </c>
    </row>
    <row r="144" spans="1:19" x14ac:dyDescent="0.35">
      <c r="A144" t="s">
        <v>28</v>
      </c>
      <c r="B144">
        <v>15</v>
      </c>
      <c r="C144">
        <v>1</v>
      </c>
      <c r="D144" t="s">
        <v>15</v>
      </c>
      <c r="E144" t="s">
        <v>45</v>
      </c>
      <c r="F144">
        <v>5.7</v>
      </c>
      <c r="G144">
        <v>5</v>
      </c>
      <c r="H144">
        <v>33</v>
      </c>
      <c r="I144">
        <v>9</v>
      </c>
      <c r="J144">
        <v>33.75</v>
      </c>
      <c r="K144">
        <v>36</v>
      </c>
      <c r="L144">
        <v>46.5</v>
      </c>
      <c r="M144">
        <v>35</v>
      </c>
      <c r="N144" t="s">
        <v>21</v>
      </c>
      <c r="O144" t="s">
        <v>17</v>
      </c>
      <c r="P144">
        <v>36</v>
      </c>
      <c r="Q144">
        <f>0.005454*(F144^2)</f>
        <v>0.17720046</v>
      </c>
      <c r="R144">
        <f>Q144*10</f>
        <v>1.7720046</v>
      </c>
      <c r="S144">
        <v>10</v>
      </c>
    </row>
    <row r="145" spans="1:19" x14ac:dyDescent="0.35">
      <c r="A145" t="s">
        <v>28</v>
      </c>
      <c r="B145">
        <v>15</v>
      </c>
      <c r="C145">
        <v>4</v>
      </c>
      <c r="D145" t="s">
        <v>15</v>
      </c>
      <c r="E145" t="s">
        <v>45</v>
      </c>
      <c r="F145">
        <v>10.5</v>
      </c>
      <c r="G145">
        <v>10</v>
      </c>
      <c r="H145">
        <v>18</v>
      </c>
      <c r="I145">
        <v>1</v>
      </c>
      <c r="J145">
        <v>18.083333329999999</v>
      </c>
      <c r="K145">
        <v>77</v>
      </c>
      <c r="L145">
        <v>47.3</v>
      </c>
      <c r="M145">
        <v>55</v>
      </c>
      <c r="N145" t="s">
        <v>19</v>
      </c>
      <c r="O145" t="s">
        <v>17</v>
      </c>
      <c r="P145">
        <v>41</v>
      </c>
      <c r="Q145">
        <f>0.005454*(F145^2)</f>
        <v>0.60130349999999999</v>
      </c>
      <c r="R145">
        <f>Q145*10</f>
        <v>6.0130350000000004</v>
      </c>
      <c r="S145">
        <v>10</v>
      </c>
    </row>
    <row r="146" spans="1:19" x14ac:dyDescent="0.35">
      <c r="A146" t="s">
        <v>28</v>
      </c>
      <c r="B146">
        <v>10</v>
      </c>
      <c r="C146">
        <v>3</v>
      </c>
      <c r="D146" t="s">
        <v>32</v>
      </c>
      <c r="E146" t="s">
        <v>46</v>
      </c>
      <c r="F146">
        <v>6</v>
      </c>
      <c r="G146">
        <v>6</v>
      </c>
      <c r="H146">
        <v>19</v>
      </c>
      <c r="I146">
        <v>0</v>
      </c>
      <c r="J146">
        <v>19</v>
      </c>
      <c r="K146">
        <v>204</v>
      </c>
      <c r="L146">
        <v>21.7</v>
      </c>
      <c r="M146">
        <v>80</v>
      </c>
      <c r="N146" t="s">
        <v>21</v>
      </c>
      <c r="O146" t="s">
        <v>17</v>
      </c>
      <c r="P146">
        <v>28</v>
      </c>
      <c r="Q146">
        <f>0.005454*(F146^2)</f>
        <v>0.19634399999999999</v>
      </c>
      <c r="R146">
        <f>Q146*10</f>
        <v>1.9634399999999999</v>
      </c>
      <c r="S146">
        <v>10</v>
      </c>
    </row>
    <row r="147" spans="1:19" x14ac:dyDescent="0.35">
      <c r="A147" t="s">
        <v>28</v>
      </c>
      <c r="B147">
        <v>5</v>
      </c>
      <c r="C147">
        <v>3</v>
      </c>
      <c r="D147" t="s">
        <v>29</v>
      </c>
      <c r="E147" t="s">
        <v>46</v>
      </c>
      <c r="F147">
        <v>5</v>
      </c>
      <c r="G147">
        <v>5</v>
      </c>
      <c r="H147">
        <v>26</v>
      </c>
      <c r="I147">
        <v>5</v>
      </c>
      <c r="J147">
        <v>26.416666670000001</v>
      </c>
      <c r="K147">
        <v>98</v>
      </c>
      <c r="L147">
        <v>34.9</v>
      </c>
      <c r="M147">
        <v>60</v>
      </c>
      <c r="N147" t="s">
        <v>19</v>
      </c>
      <c r="O147" t="s">
        <v>17</v>
      </c>
      <c r="P147">
        <v>27</v>
      </c>
      <c r="Q147">
        <f>0.005454*(F147^2)</f>
        <v>0.13635</v>
      </c>
      <c r="R147">
        <f>Q147*10</f>
        <v>1.3634999999999999</v>
      </c>
      <c r="S147">
        <v>10</v>
      </c>
    </row>
    <row r="148" spans="1:19" x14ac:dyDescent="0.35">
      <c r="A148" t="s">
        <v>28</v>
      </c>
      <c r="B148">
        <v>5</v>
      </c>
      <c r="C148">
        <v>4</v>
      </c>
      <c r="D148" t="s">
        <v>29</v>
      </c>
      <c r="E148" t="s">
        <v>46</v>
      </c>
      <c r="F148">
        <v>6.5</v>
      </c>
      <c r="G148">
        <v>6</v>
      </c>
      <c r="H148">
        <v>24</v>
      </c>
      <c r="I148">
        <v>0</v>
      </c>
      <c r="J148">
        <v>24</v>
      </c>
      <c r="K148">
        <v>103</v>
      </c>
      <c r="L148">
        <v>51.1</v>
      </c>
      <c r="M148">
        <v>30</v>
      </c>
      <c r="N148" t="s">
        <v>19</v>
      </c>
      <c r="O148" t="s">
        <v>17</v>
      </c>
      <c r="P148">
        <v>34</v>
      </c>
      <c r="Q148">
        <f>0.005454*(F148^2)</f>
        <v>0.23043149999999998</v>
      </c>
      <c r="R148">
        <f>Q148*10</f>
        <v>2.3043149999999999</v>
      </c>
      <c r="S148">
        <v>10</v>
      </c>
    </row>
    <row r="149" spans="1:19" x14ac:dyDescent="0.35">
      <c r="A149" t="s">
        <v>28</v>
      </c>
      <c r="B149">
        <v>5</v>
      </c>
      <c r="C149">
        <v>5</v>
      </c>
      <c r="D149" t="s">
        <v>29</v>
      </c>
      <c r="E149" t="s">
        <v>46</v>
      </c>
      <c r="F149">
        <v>9.1</v>
      </c>
      <c r="G149">
        <v>9</v>
      </c>
      <c r="H149">
        <v>36</v>
      </c>
      <c r="I149">
        <v>3</v>
      </c>
      <c r="J149">
        <v>36.25</v>
      </c>
      <c r="K149">
        <v>126</v>
      </c>
      <c r="L149">
        <v>45.4</v>
      </c>
      <c r="M149">
        <v>20</v>
      </c>
      <c r="N149" t="s">
        <v>16</v>
      </c>
      <c r="O149" t="s">
        <v>17</v>
      </c>
      <c r="P149" t="s">
        <v>23</v>
      </c>
      <c r="Q149">
        <f>0.005454*(F149^2)</f>
        <v>0.45164573999999991</v>
      </c>
      <c r="R149">
        <f>Q149*10</f>
        <v>4.5164573999999993</v>
      </c>
      <c r="S149">
        <v>10</v>
      </c>
    </row>
    <row r="150" spans="1:19" x14ac:dyDescent="0.35">
      <c r="A150" t="s">
        <v>28</v>
      </c>
      <c r="B150">
        <v>5</v>
      </c>
      <c r="C150">
        <v>6</v>
      </c>
      <c r="D150" t="s">
        <v>29</v>
      </c>
      <c r="E150" t="s">
        <v>46</v>
      </c>
      <c r="F150">
        <v>6</v>
      </c>
      <c r="G150">
        <v>6</v>
      </c>
      <c r="H150">
        <v>22</v>
      </c>
      <c r="I150">
        <v>8</v>
      </c>
      <c r="J150">
        <v>22.666666670000001</v>
      </c>
      <c r="K150">
        <v>127</v>
      </c>
      <c r="L150">
        <v>49.5</v>
      </c>
      <c r="M150">
        <v>15</v>
      </c>
      <c r="N150" t="s">
        <v>16</v>
      </c>
      <c r="O150" t="s">
        <v>17</v>
      </c>
      <c r="P150">
        <v>32</v>
      </c>
      <c r="Q150">
        <f>0.005454*(F150^2)</f>
        <v>0.19634399999999999</v>
      </c>
      <c r="R150">
        <f>Q150*10</f>
        <v>1.9634399999999999</v>
      </c>
      <c r="S150">
        <v>10</v>
      </c>
    </row>
    <row r="151" spans="1:19" x14ac:dyDescent="0.35">
      <c r="A151" t="s">
        <v>28</v>
      </c>
      <c r="B151">
        <v>2</v>
      </c>
      <c r="C151">
        <v>2</v>
      </c>
      <c r="D151" t="s">
        <v>24</v>
      </c>
      <c r="E151" t="s">
        <v>48</v>
      </c>
      <c r="F151">
        <v>18.3</v>
      </c>
      <c r="G151">
        <v>18</v>
      </c>
      <c r="H151">
        <v>20</v>
      </c>
      <c r="I151">
        <v>2</v>
      </c>
      <c r="J151">
        <v>20.166666670000001</v>
      </c>
      <c r="K151">
        <v>44</v>
      </c>
      <c r="L151">
        <v>61.2</v>
      </c>
      <c r="M151">
        <v>10</v>
      </c>
      <c r="N151" t="s">
        <v>22</v>
      </c>
      <c r="O151" t="s">
        <v>17</v>
      </c>
      <c r="P151">
        <v>57</v>
      </c>
      <c r="Q151">
        <f>0.005454*(F151^2)</f>
        <v>1.82649006</v>
      </c>
      <c r="R151">
        <f>Q151*10</f>
        <v>18.264900600000001</v>
      </c>
      <c r="S151">
        <v>10</v>
      </c>
    </row>
    <row r="152" spans="1:19" x14ac:dyDescent="0.35">
      <c r="A152" t="s">
        <v>28</v>
      </c>
      <c r="B152">
        <v>2</v>
      </c>
      <c r="C152">
        <v>3</v>
      </c>
      <c r="D152" t="s">
        <v>24</v>
      </c>
      <c r="E152" t="s">
        <v>48</v>
      </c>
      <c r="F152">
        <v>16.7</v>
      </c>
      <c r="G152">
        <v>16</v>
      </c>
      <c r="H152">
        <v>14</v>
      </c>
      <c r="I152">
        <v>7</v>
      </c>
      <c r="J152">
        <v>14.58333333</v>
      </c>
      <c r="K152">
        <v>44</v>
      </c>
      <c r="L152">
        <v>75.900000000000006</v>
      </c>
      <c r="M152">
        <v>10</v>
      </c>
      <c r="N152" t="s">
        <v>22</v>
      </c>
      <c r="O152" t="s">
        <v>17</v>
      </c>
      <c r="P152">
        <v>64</v>
      </c>
      <c r="Q152">
        <f>0.005454*(F152^2)</f>
        <v>1.5210660599999999</v>
      </c>
      <c r="R152">
        <f>Q152*10</f>
        <v>15.210660599999999</v>
      </c>
      <c r="S152">
        <v>10</v>
      </c>
    </row>
    <row r="153" spans="1:19" x14ac:dyDescent="0.35">
      <c r="A153" t="s">
        <v>28</v>
      </c>
      <c r="B153">
        <v>2</v>
      </c>
      <c r="C153">
        <v>7</v>
      </c>
      <c r="D153" t="s">
        <v>24</v>
      </c>
      <c r="E153" t="s">
        <v>48</v>
      </c>
      <c r="F153">
        <v>26.6</v>
      </c>
      <c r="G153">
        <v>26</v>
      </c>
      <c r="H153">
        <v>11</v>
      </c>
      <c r="I153">
        <v>2</v>
      </c>
      <c r="J153">
        <v>11.16666667</v>
      </c>
      <c r="K153">
        <v>136</v>
      </c>
      <c r="L153">
        <v>87.3</v>
      </c>
      <c r="M153">
        <v>15</v>
      </c>
      <c r="N153" t="s">
        <v>22</v>
      </c>
      <c r="O153" t="s">
        <v>17</v>
      </c>
      <c r="P153">
        <v>70</v>
      </c>
      <c r="Q153">
        <f>0.005454*(F153^2)</f>
        <v>3.8590322399999999</v>
      </c>
      <c r="R153">
        <f>Q153*10</f>
        <v>38.590322399999998</v>
      </c>
      <c r="S153">
        <v>10</v>
      </c>
    </row>
    <row r="154" spans="1:19" x14ac:dyDescent="0.35">
      <c r="A154" t="s">
        <v>28</v>
      </c>
      <c r="B154">
        <v>2</v>
      </c>
      <c r="C154">
        <v>9</v>
      </c>
      <c r="D154" t="s">
        <v>24</v>
      </c>
      <c r="E154" t="s">
        <v>48</v>
      </c>
      <c r="F154">
        <v>20.8</v>
      </c>
      <c r="G154">
        <v>20</v>
      </c>
      <c r="H154">
        <v>28</v>
      </c>
      <c r="I154">
        <v>2</v>
      </c>
      <c r="J154">
        <v>28.166666670000001</v>
      </c>
      <c r="K154">
        <v>170</v>
      </c>
      <c r="L154">
        <v>64.3</v>
      </c>
      <c r="M154">
        <v>25</v>
      </c>
      <c r="N154" t="s">
        <v>22</v>
      </c>
      <c r="O154" t="s">
        <v>17</v>
      </c>
      <c r="P154" t="s">
        <v>23</v>
      </c>
      <c r="Q154">
        <f>0.005454*(F154^2)</f>
        <v>2.3596185599999999</v>
      </c>
      <c r="R154">
        <f>Q154*10</f>
        <v>23.596185599999998</v>
      </c>
      <c r="S154">
        <v>10</v>
      </c>
    </row>
    <row r="155" spans="1:19" x14ac:dyDescent="0.35">
      <c r="A155" t="s">
        <v>28</v>
      </c>
      <c r="B155">
        <v>2</v>
      </c>
      <c r="C155">
        <v>17</v>
      </c>
      <c r="D155" t="s">
        <v>24</v>
      </c>
      <c r="E155" t="s">
        <v>48</v>
      </c>
      <c r="F155">
        <v>29.4</v>
      </c>
      <c r="G155">
        <v>29</v>
      </c>
      <c r="H155">
        <v>29</v>
      </c>
      <c r="I155">
        <v>0</v>
      </c>
      <c r="J155">
        <v>29</v>
      </c>
      <c r="K155">
        <v>338</v>
      </c>
      <c r="L155">
        <v>100.2</v>
      </c>
      <c r="M155">
        <v>20</v>
      </c>
      <c r="N155" t="s">
        <v>22</v>
      </c>
      <c r="O155" t="s">
        <v>17</v>
      </c>
      <c r="P155">
        <v>71</v>
      </c>
      <c r="Q155">
        <f>0.005454*(F155^2)</f>
        <v>4.714219439999999</v>
      </c>
      <c r="R155">
        <f>Q155*10</f>
        <v>47.142194399999994</v>
      </c>
      <c r="S155">
        <v>10</v>
      </c>
    </row>
    <row r="156" spans="1:19" x14ac:dyDescent="0.35">
      <c r="A156" t="s">
        <v>28</v>
      </c>
      <c r="B156">
        <v>9</v>
      </c>
      <c r="C156">
        <v>6</v>
      </c>
      <c r="D156" t="s">
        <v>26</v>
      </c>
      <c r="E156" t="s">
        <v>49</v>
      </c>
      <c r="F156">
        <v>7.6</v>
      </c>
      <c r="G156">
        <v>7</v>
      </c>
      <c r="H156">
        <v>23</v>
      </c>
      <c r="I156">
        <v>7</v>
      </c>
      <c r="J156">
        <v>23.583333329999999</v>
      </c>
      <c r="K156">
        <v>101</v>
      </c>
      <c r="L156">
        <v>48</v>
      </c>
      <c r="M156">
        <v>80</v>
      </c>
      <c r="N156" t="s">
        <v>21</v>
      </c>
      <c r="O156" t="s">
        <v>17</v>
      </c>
      <c r="P156" t="s">
        <v>23</v>
      </c>
      <c r="Q156">
        <f>0.005454*(F156^2)</f>
        <v>0.31502303999999998</v>
      </c>
      <c r="R156">
        <f>Q156*10</f>
        <v>3.1502303999999999</v>
      </c>
      <c r="S156">
        <v>10</v>
      </c>
    </row>
    <row r="157" spans="1:19" x14ac:dyDescent="0.35">
      <c r="A157" t="s">
        <v>28</v>
      </c>
      <c r="B157">
        <v>9</v>
      </c>
      <c r="C157">
        <v>8</v>
      </c>
      <c r="D157" t="s">
        <v>26</v>
      </c>
      <c r="E157" t="s">
        <v>49</v>
      </c>
      <c r="F157">
        <v>13.4</v>
      </c>
      <c r="G157">
        <v>13</v>
      </c>
      <c r="H157">
        <v>20</v>
      </c>
      <c r="I157">
        <v>0</v>
      </c>
      <c r="J157">
        <v>20</v>
      </c>
      <c r="K157">
        <v>117</v>
      </c>
      <c r="L157">
        <v>60.9</v>
      </c>
      <c r="M157">
        <v>40</v>
      </c>
      <c r="N157" t="s">
        <v>16</v>
      </c>
      <c r="O157" t="s">
        <v>17</v>
      </c>
      <c r="P157">
        <v>39</v>
      </c>
      <c r="Q157">
        <f>0.005454*(F157^2)</f>
        <v>0.97932023999999995</v>
      </c>
      <c r="R157">
        <f>Q157*10</f>
        <v>9.7932024000000002</v>
      </c>
      <c r="S157">
        <v>10</v>
      </c>
    </row>
    <row r="158" spans="1:19" x14ac:dyDescent="0.35">
      <c r="A158" t="s">
        <v>28</v>
      </c>
      <c r="B158">
        <v>9</v>
      </c>
      <c r="C158">
        <v>12</v>
      </c>
      <c r="D158" t="s">
        <v>26</v>
      </c>
      <c r="E158" t="s">
        <v>49</v>
      </c>
      <c r="F158">
        <v>9.1</v>
      </c>
      <c r="G158">
        <v>9</v>
      </c>
      <c r="H158">
        <v>26</v>
      </c>
      <c r="I158">
        <v>8</v>
      </c>
      <c r="J158">
        <v>26.666666670000001</v>
      </c>
      <c r="K158">
        <v>346</v>
      </c>
      <c r="L158">
        <v>51.7</v>
      </c>
      <c r="M158">
        <v>35</v>
      </c>
      <c r="N158" t="s">
        <v>19</v>
      </c>
      <c r="O158" t="s">
        <v>17</v>
      </c>
      <c r="P158">
        <v>36</v>
      </c>
      <c r="Q158">
        <f>0.005454*(F158^2)</f>
        <v>0.45164573999999991</v>
      </c>
      <c r="R158">
        <f>Q158*10</f>
        <v>4.5164573999999993</v>
      </c>
      <c r="S158">
        <v>10</v>
      </c>
    </row>
    <row r="159" spans="1:19" x14ac:dyDescent="0.35">
      <c r="A159" t="s">
        <v>28</v>
      </c>
      <c r="B159">
        <v>14</v>
      </c>
      <c r="C159">
        <v>5</v>
      </c>
      <c r="D159" t="s">
        <v>26</v>
      </c>
      <c r="E159" t="s">
        <v>49</v>
      </c>
      <c r="F159">
        <v>12.6</v>
      </c>
      <c r="G159">
        <v>12</v>
      </c>
      <c r="H159">
        <v>21</v>
      </c>
      <c r="I159">
        <v>3</v>
      </c>
      <c r="J159">
        <v>21.25</v>
      </c>
      <c r="K159">
        <v>163</v>
      </c>
      <c r="L159">
        <v>70.5</v>
      </c>
      <c r="M159">
        <v>90</v>
      </c>
      <c r="N159" t="s">
        <v>22</v>
      </c>
      <c r="O159" t="s">
        <v>17</v>
      </c>
      <c r="P159">
        <v>35</v>
      </c>
      <c r="Q159">
        <f>0.005454*(F159^2)</f>
        <v>0.86587703999999988</v>
      </c>
      <c r="R159">
        <f>Q159*10</f>
        <v>8.6587703999999981</v>
      </c>
      <c r="S159">
        <v>10</v>
      </c>
    </row>
    <row r="160" spans="1:19" x14ac:dyDescent="0.35">
      <c r="A160" t="s">
        <v>28</v>
      </c>
      <c r="B160">
        <v>10</v>
      </c>
      <c r="C160">
        <v>7</v>
      </c>
      <c r="D160" t="s">
        <v>26</v>
      </c>
      <c r="E160" t="s">
        <v>49</v>
      </c>
      <c r="F160">
        <v>8.1</v>
      </c>
      <c r="G160">
        <v>8</v>
      </c>
      <c r="H160">
        <v>25</v>
      </c>
      <c r="I160">
        <v>0</v>
      </c>
      <c r="J160">
        <v>25</v>
      </c>
      <c r="K160">
        <v>354</v>
      </c>
      <c r="L160">
        <v>52</v>
      </c>
      <c r="M160">
        <v>60</v>
      </c>
      <c r="N160" t="s">
        <v>19</v>
      </c>
      <c r="O160" t="s">
        <v>17</v>
      </c>
      <c r="P160">
        <v>34</v>
      </c>
      <c r="Q160">
        <f>0.005454*(F160^2)</f>
        <v>0.35783693999999999</v>
      </c>
      <c r="R160">
        <f>Q160*10</f>
        <v>3.5783693999999997</v>
      </c>
      <c r="S160">
        <v>10</v>
      </c>
    </row>
    <row r="161" spans="1:19" x14ac:dyDescent="0.35">
      <c r="A161" t="s">
        <v>28</v>
      </c>
      <c r="B161">
        <v>9</v>
      </c>
      <c r="C161">
        <v>5</v>
      </c>
      <c r="D161" t="s">
        <v>30</v>
      </c>
      <c r="E161" t="s">
        <v>50</v>
      </c>
      <c r="F161">
        <v>26</v>
      </c>
      <c r="G161">
        <v>26</v>
      </c>
      <c r="H161">
        <v>32</v>
      </c>
      <c r="I161">
        <v>7</v>
      </c>
      <c r="J161">
        <v>32.583333330000002</v>
      </c>
      <c r="K161">
        <v>71</v>
      </c>
      <c r="L161">
        <v>82.8</v>
      </c>
      <c r="M161">
        <v>35</v>
      </c>
      <c r="N161" t="s">
        <v>22</v>
      </c>
      <c r="O161" t="s">
        <v>17</v>
      </c>
      <c r="P161">
        <v>84</v>
      </c>
      <c r="Q161">
        <f>0.005454*(F161^2)</f>
        <v>3.6869039999999997</v>
      </c>
      <c r="R161">
        <f>Q161*10</f>
        <v>36.869039999999998</v>
      </c>
      <c r="S161">
        <v>10</v>
      </c>
    </row>
    <row r="162" spans="1:19" x14ac:dyDescent="0.35">
      <c r="A162" t="s">
        <v>28</v>
      </c>
      <c r="B162">
        <v>12</v>
      </c>
      <c r="C162">
        <v>3</v>
      </c>
      <c r="D162" t="s">
        <v>30</v>
      </c>
      <c r="E162" t="s">
        <v>50</v>
      </c>
      <c r="F162">
        <v>8.6</v>
      </c>
      <c r="G162">
        <v>8</v>
      </c>
      <c r="H162">
        <v>27</v>
      </c>
      <c r="I162">
        <v>3</v>
      </c>
      <c r="J162">
        <v>27.25</v>
      </c>
      <c r="K162">
        <v>162</v>
      </c>
      <c r="L162">
        <v>60.1</v>
      </c>
      <c r="M162">
        <v>50</v>
      </c>
      <c r="N162" t="s">
        <v>22</v>
      </c>
      <c r="O162" t="s">
        <v>17</v>
      </c>
      <c r="P162">
        <v>47</v>
      </c>
      <c r="Q162">
        <f>0.005454*(F162^2)</f>
        <v>0.40337783999999993</v>
      </c>
      <c r="R162">
        <f>Q162*10</f>
        <v>4.0337783999999992</v>
      </c>
      <c r="S162">
        <v>10</v>
      </c>
    </row>
    <row r="163" spans="1:19" x14ac:dyDescent="0.35">
      <c r="A163" t="s">
        <v>28</v>
      </c>
      <c r="B163">
        <v>12</v>
      </c>
      <c r="C163">
        <v>5</v>
      </c>
      <c r="D163" t="s">
        <v>30</v>
      </c>
      <c r="E163" t="s">
        <v>50</v>
      </c>
      <c r="F163">
        <v>10.8</v>
      </c>
      <c r="G163">
        <v>10</v>
      </c>
      <c r="H163">
        <v>36</v>
      </c>
      <c r="I163">
        <v>0</v>
      </c>
      <c r="J163">
        <v>36</v>
      </c>
      <c r="K163">
        <v>226</v>
      </c>
      <c r="L163">
        <v>53.4</v>
      </c>
      <c r="M163">
        <v>60</v>
      </c>
      <c r="N163" t="s">
        <v>16</v>
      </c>
      <c r="O163" t="s">
        <v>17</v>
      </c>
      <c r="P163">
        <v>47</v>
      </c>
      <c r="Q163">
        <f>0.005454*(F163^2)</f>
        <v>0.63615456000000004</v>
      </c>
      <c r="R163">
        <f>Q163*10</f>
        <v>6.3615456000000004</v>
      </c>
      <c r="S163">
        <v>10</v>
      </c>
    </row>
    <row r="164" spans="1:19" x14ac:dyDescent="0.35">
      <c r="A164" t="s">
        <v>28</v>
      </c>
      <c r="B164">
        <v>14</v>
      </c>
      <c r="C164">
        <v>6</v>
      </c>
      <c r="D164" t="s">
        <v>30</v>
      </c>
      <c r="E164" t="s">
        <v>50</v>
      </c>
      <c r="F164">
        <v>22.4</v>
      </c>
      <c r="G164">
        <v>22</v>
      </c>
      <c r="H164">
        <v>34</v>
      </c>
      <c r="I164">
        <v>0</v>
      </c>
      <c r="J164">
        <v>34</v>
      </c>
      <c r="K164">
        <v>205</v>
      </c>
      <c r="L164">
        <v>74.900000000000006</v>
      </c>
      <c r="M164">
        <v>60</v>
      </c>
      <c r="N164" t="s">
        <v>22</v>
      </c>
      <c r="O164" t="s">
        <v>17</v>
      </c>
      <c r="P164">
        <v>83</v>
      </c>
      <c r="Q164">
        <f>0.005454*(F164^2)</f>
        <v>2.7365990399999993</v>
      </c>
      <c r="R164">
        <f>Q164*10</f>
        <v>27.365990399999994</v>
      </c>
      <c r="S164">
        <v>10</v>
      </c>
    </row>
    <row r="165" spans="1:19" x14ac:dyDescent="0.35">
      <c r="A165" t="s">
        <v>28</v>
      </c>
      <c r="B165">
        <v>13</v>
      </c>
      <c r="C165">
        <v>2</v>
      </c>
      <c r="D165" t="s">
        <v>30</v>
      </c>
      <c r="E165" t="s">
        <v>50</v>
      </c>
      <c r="F165">
        <v>14.5</v>
      </c>
      <c r="G165">
        <v>14</v>
      </c>
      <c r="H165">
        <v>31</v>
      </c>
      <c r="I165">
        <v>7</v>
      </c>
      <c r="J165">
        <v>31.583333329999999</v>
      </c>
      <c r="K165">
        <v>54</v>
      </c>
      <c r="L165">
        <v>49.6</v>
      </c>
      <c r="M165">
        <v>30</v>
      </c>
      <c r="N165" t="s">
        <v>19</v>
      </c>
      <c r="O165" t="s">
        <v>17</v>
      </c>
      <c r="P165">
        <v>73</v>
      </c>
      <c r="Q165">
        <f>0.005454*(F165^2)</f>
        <v>1.1467034999999999</v>
      </c>
      <c r="R165">
        <f>Q165*10</f>
        <v>11.467034999999999</v>
      </c>
      <c r="S165">
        <v>10</v>
      </c>
    </row>
    <row r="166" spans="1:19" x14ac:dyDescent="0.35">
      <c r="A166" t="s">
        <v>28</v>
      </c>
      <c r="B166">
        <v>13</v>
      </c>
      <c r="C166">
        <v>3</v>
      </c>
      <c r="D166" t="s">
        <v>30</v>
      </c>
      <c r="E166" t="s">
        <v>50</v>
      </c>
      <c r="F166">
        <v>11.8</v>
      </c>
      <c r="G166">
        <v>11</v>
      </c>
      <c r="H166">
        <v>29</v>
      </c>
      <c r="I166">
        <v>10</v>
      </c>
      <c r="J166">
        <v>29.833333329999999</v>
      </c>
      <c r="K166">
        <v>71</v>
      </c>
      <c r="L166">
        <v>57.7</v>
      </c>
      <c r="M166">
        <v>55</v>
      </c>
      <c r="N166" t="s">
        <v>19</v>
      </c>
      <c r="O166" t="s">
        <v>17</v>
      </c>
      <c r="P166">
        <v>70</v>
      </c>
      <c r="Q166">
        <f>0.005454*(F166^2)</f>
        <v>0.75941495999999997</v>
      </c>
      <c r="R166">
        <f>Q166*10</f>
        <v>7.5941495999999997</v>
      </c>
      <c r="S166">
        <v>10</v>
      </c>
    </row>
    <row r="167" spans="1:19" x14ac:dyDescent="0.35">
      <c r="A167" t="s">
        <v>28</v>
      </c>
      <c r="B167">
        <v>13</v>
      </c>
      <c r="C167">
        <v>4</v>
      </c>
      <c r="D167" t="s">
        <v>30</v>
      </c>
      <c r="E167" t="s">
        <v>50</v>
      </c>
      <c r="F167">
        <v>13.7</v>
      </c>
      <c r="G167">
        <v>13</v>
      </c>
      <c r="H167">
        <v>37</v>
      </c>
      <c r="I167">
        <v>3</v>
      </c>
      <c r="J167">
        <v>37.25</v>
      </c>
      <c r="K167">
        <v>96</v>
      </c>
      <c r="L167">
        <v>67</v>
      </c>
      <c r="M167">
        <v>45</v>
      </c>
      <c r="N167" t="s">
        <v>16</v>
      </c>
      <c r="O167" t="s">
        <v>17</v>
      </c>
      <c r="P167">
        <v>75</v>
      </c>
      <c r="Q167">
        <f>0.005454*(F167^2)</f>
        <v>1.0236612599999997</v>
      </c>
      <c r="R167">
        <f>Q167*10</f>
        <v>10.236612599999997</v>
      </c>
      <c r="S167">
        <v>10</v>
      </c>
    </row>
    <row r="168" spans="1:19" x14ac:dyDescent="0.35">
      <c r="A168" t="s">
        <v>28</v>
      </c>
      <c r="B168">
        <v>13</v>
      </c>
      <c r="C168">
        <v>5</v>
      </c>
      <c r="D168" t="s">
        <v>30</v>
      </c>
      <c r="E168" t="s">
        <v>50</v>
      </c>
      <c r="F168">
        <v>18.2</v>
      </c>
      <c r="G168">
        <v>18</v>
      </c>
      <c r="H168">
        <v>15</v>
      </c>
      <c r="I168">
        <v>4</v>
      </c>
      <c r="J168">
        <v>15.33333333</v>
      </c>
      <c r="K168">
        <v>111</v>
      </c>
      <c r="L168">
        <v>61.2</v>
      </c>
      <c r="M168">
        <v>25</v>
      </c>
      <c r="N168" t="s">
        <v>22</v>
      </c>
      <c r="O168" t="s">
        <v>17</v>
      </c>
      <c r="P168">
        <v>74</v>
      </c>
      <c r="Q168">
        <f>0.005454*(F168^2)</f>
        <v>1.8065829599999996</v>
      </c>
      <c r="R168">
        <f>Q168*10</f>
        <v>18.065829599999997</v>
      </c>
      <c r="S168">
        <v>10</v>
      </c>
    </row>
    <row r="169" spans="1:19" x14ac:dyDescent="0.35">
      <c r="A169" t="s">
        <v>28</v>
      </c>
      <c r="B169">
        <v>13</v>
      </c>
      <c r="C169">
        <v>6</v>
      </c>
      <c r="D169" t="s">
        <v>30</v>
      </c>
      <c r="E169" t="s">
        <v>50</v>
      </c>
      <c r="F169">
        <v>21.1</v>
      </c>
      <c r="G169">
        <v>21</v>
      </c>
      <c r="H169">
        <v>19</v>
      </c>
      <c r="I169">
        <v>4</v>
      </c>
      <c r="J169">
        <v>19.333333329999999</v>
      </c>
      <c r="K169">
        <v>147</v>
      </c>
      <c r="L169">
        <v>66.3</v>
      </c>
      <c r="M169">
        <v>35</v>
      </c>
      <c r="N169" t="s">
        <v>16</v>
      </c>
      <c r="O169" t="s">
        <v>17</v>
      </c>
      <c r="P169">
        <v>75</v>
      </c>
      <c r="Q169">
        <f>0.005454*(F169^2)</f>
        <v>2.4281753400000001</v>
      </c>
      <c r="R169">
        <f>Q169*10</f>
        <v>24.281753399999999</v>
      </c>
      <c r="S169">
        <v>10</v>
      </c>
    </row>
    <row r="170" spans="1:19" x14ac:dyDescent="0.35">
      <c r="A170" t="s">
        <v>28</v>
      </c>
      <c r="B170">
        <v>4</v>
      </c>
      <c r="C170">
        <v>4</v>
      </c>
      <c r="D170" t="s">
        <v>30</v>
      </c>
      <c r="E170" t="s">
        <v>50</v>
      </c>
      <c r="F170">
        <v>20.9</v>
      </c>
      <c r="G170">
        <v>20</v>
      </c>
      <c r="H170">
        <v>30</v>
      </c>
      <c r="I170">
        <v>9</v>
      </c>
      <c r="J170">
        <v>30.75</v>
      </c>
      <c r="K170">
        <v>233</v>
      </c>
      <c r="L170">
        <v>87.2</v>
      </c>
      <c r="M170">
        <v>45</v>
      </c>
      <c r="N170" t="s">
        <v>22</v>
      </c>
      <c r="O170" t="s">
        <v>17</v>
      </c>
      <c r="P170">
        <v>67</v>
      </c>
      <c r="Q170">
        <f>0.005454*(F170^2)</f>
        <v>2.3823617399999995</v>
      </c>
      <c r="R170">
        <f>Q170*10</f>
        <v>23.823617399999996</v>
      </c>
      <c r="S170">
        <v>10</v>
      </c>
    </row>
    <row r="171" spans="1:19" x14ac:dyDescent="0.35">
      <c r="A171" t="s">
        <v>28</v>
      </c>
      <c r="B171">
        <v>15</v>
      </c>
      <c r="C171">
        <v>5</v>
      </c>
      <c r="D171" t="s">
        <v>30</v>
      </c>
      <c r="E171" t="s">
        <v>50</v>
      </c>
      <c r="F171">
        <v>6.9</v>
      </c>
      <c r="G171">
        <v>6</v>
      </c>
      <c r="H171">
        <v>23</v>
      </c>
      <c r="I171">
        <v>3</v>
      </c>
      <c r="J171">
        <v>23.25</v>
      </c>
      <c r="K171">
        <v>81</v>
      </c>
      <c r="L171">
        <v>34.4</v>
      </c>
      <c r="M171">
        <v>80</v>
      </c>
      <c r="N171" t="s">
        <v>21</v>
      </c>
      <c r="O171" t="s">
        <v>17</v>
      </c>
      <c r="P171">
        <v>33</v>
      </c>
      <c r="Q171">
        <f>0.005454*(F171^2)</f>
        <v>0.25966494000000001</v>
      </c>
      <c r="R171">
        <f>Q171*10</f>
        <v>2.5966494</v>
      </c>
      <c r="S171">
        <v>10</v>
      </c>
    </row>
    <row r="172" spans="1:19" x14ac:dyDescent="0.35">
      <c r="A172" t="s">
        <v>28</v>
      </c>
      <c r="B172">
        <v>15</v>
      </c>
      <c r="C172">
        <v>8</v>
      </c>
      <c r="D172" t="s">
        <v>30</v>
      </c>
      <c r="E172" t="s">
        <v>50</v>
      </c>
      <c r="F172">
        <v>11.7</v>
      </c>
      <c r="G172">
        <v>11</v>
      </c>
      <c r="H172">
        <v>29</v>
      </c>
      <c r="I172">
        <v>6</v>
      </c>
      <c r="J172">
        <v>29.5</v>
      </c>
      <c r="K172">
        <v>130</v>
      </c>
      <c r="L172">
        <v>65.7</v>
      </c>
      <c r="M172">
        <v>30</v>
      </c>
      <c r="N172" t="s">
        <v>22</v>
      </c>
      <c r="O172" t="s">
        <v>17</v>
      </c>
      <c r="P172">
        <v>36</v>
      </c>
      <c r="Q172">
        <f>0.005454*(F172^2)</f>
        <v>0.74659805999999984</v>
      </c>
      <c r="R172">
        <f>Q172*10</f>
        <v>7.4659805999999982</v>
      </c>
      <c r="S172">
        <v>10</v>
      </c>
    </row>
    <row r="173" spans="1:19" x14ac:dyDescent="0.35">
      <c r="A173" t="s">
        <v>28</v>
      </c>
      <c r="B173">
        <v>12</v>
      </c>
      <c r="C173">
        <v>4</v>
      </c>
      <c r="D173" t="s">
        <v>31</v>
      </c>
      <c r="E173" t="s">
        <v>51</v>
      </c>
      <c r="F173">
        <v>14.6</v>
      </c>
      <c r="G173">
        <v>14</v>
      </c>
      <c r="H173">
        <v>26</v>
      </c>
      <c r="I173">
        <v>8</v>
      </c>
      <c r="J173">
        <v>26.666666670000001</v>
      </c>
      <c r="K173">
        <v>219</v>
      </c>
      <c r="L173">
        <v>61.6</v>
      </c>
      <c r="M173">
        <v>4</v>
      </c>
      <c r="N173" t="s">
        <v>22</v>
      </c>
      <c r="O173" t="s">
        <v>17</v>
      </c>
      <c r="P173">
        <v>61</v>
      </c>
      <c r="Q173">
        <f>0.005454*(F173^2)</f>
        <v>1.1625746399999999</v>
      </c>
      <c r="R173">
        <f>Q173*10</f>
        <v>11.625746399999999</v>
      </c>
      <c r="S173">
        <v>10</v>
      </c>
    </row>
    <row r="174" spans="1:19" x14ac:dyDescent="0.35">
      <c r="A174" t="s">
        <v>28</v>
      </c>
      <c r="B174">
        <v>12</v>
      </c>
      <c r="C174">
        <v>7</v>
      </c>
      <c r="D174" t="s">
        <v>31</v>
      </c>
      <c r="E174" t="s">
        <v>51</v>
      </c>
      <c r="F174">
        <v>18</v>
      </c>
      <c r="G174">
        <v>18</v>
      </c>
      <c r="H174">
        <v>14</v>
      </c>
      <c r="I174">
        <v>9</v>
      </c>
      <c r="J174">
        <v>14.75</v>
      </c>
      <c r="K174">
        <v>333</v>
      </c>
      <c r="L174">
        <v>71.599999999999994</v>
      </c>
      <c r="M174">
        <v>80</v>
      </c>
      <c r="N174" t="s">
        <v>16</v>
      </c>
      <c r="O174" t="s">
        <v>17</v>
      </c>
      <c r="P174">
        <v>62</v>
      </c>
      <c r="Q174">
        <f>0.005454*(F174^2)</f>
        <v>1.7670959999999998</v>
      </c>
      <c r="R174">
        <f>Q174*10</f>
        <v>17.670959999999997</v>
      </c>
      <c r="S174">
        <v>10</v>
      </c>
    </row>
    <row r="175" spans="1:19" x14ac:dyDescent="0.35">
      <c r="A175" t="s">
        <v>28</v>
      </c>
      <c r="B175">
        <v>12</v>
      </c>
      <c r="C175">
        <v>8</v>
      </c>
      <c r="D175" t="s">
        <v>31</v>
      </c>
      <c r="E175" t="s">
        <v>51</v>
      </c>
      <c r="F175">
        <v>14.9</v>
      </c>
      <c r="G175">
        <v>14</v>
      </c>
      <c r="H175">
        <v>14</v>
      </c>
      <c r="I175">
        <v>9</v>
      </c>
      <c r="J175">
        <v>14.75</v>
      </c>
      <c r="K175">
        <v>333</v>
      </c>
      <c r="L175">
        <v>71.599999999999994</v>
      </c>
      <c r="M175">
        <v>80</v>
      </c>
      <c r="N175" t="s">
        <v>16</v>
      </c>
      <c r="O175" t="s">
        <v>17</v>
      </c>
      <c r="P175">
        <v>66</v>
      </c>
      <c r="Q175">
        <f>0.005454*(F175^2)</f>
        <v>1.21084254</v>
      </c>
      <c r="R175">
        <f>Q175*10</f>
        <v>12.1084254</v>
      </c>
      <c r="S175">
        <v>10</v>
      </c>
    </row>
    <row r="176" spans="1:19" x14ac:dyDescent="0.35">
      <c r="A176" t="s">
        <v>28</v>
      </c>
      <c r="B176">
        <v>10</v>
      </c>
      <c r="C176">
        <v>1</v>
      </c>
      <c r="D176" t="s">
        <v>31</v>
      </c>
      <c r="E176" t="s">
        <v>51</v>
      </c>
      <c r="F176">
        <v>14.2</v>
      </c>
      <c r="G176">
        <v>14</v>
      </c>
      <c r="H176">
        <v>35</v>
      </c>
      <c r="I176">
        <v>8</v>
      </c>
      <c r="J176">
        <v>35.666666669999998</v>
      </c>
      <c r="K176">
        <v>8</v>
      </c>
      <c r="L176">
        <v>39</v>
      </c>
      <c r="M176">
        <v>45</v>
      </c>
      <c r="N176" t="s">
        <v>21</v>
      </c>
      <c r="O176" t="s">
        <v>17</v>
      </c>
      <c r="P176">
        <v>62</v>
      </c>
      <c r="Q176">
        <f>0.005454*(F176^2)</f>
        <v>1.0997445599999998</v>
      </c>
      <c r="R176">
        <f>Q176*10</f>
        <v>10.997445599999997</v>
      </c>
      <c r="S176">
        <v>10</v>
      </c>
    </row>
    <row r="177" spans="1:19" x14ac:dyDescent="0.35">
      <c r="A177" t="s">
        <v>28</v>
      </c>
      <c r="B177">
        <v>10</v>
      </c>
      <c r="C177">
        <v>2</v>
      </c>
      <c r="D177" t="s">
        <v>31</v>
      </c>
      <c r="E177" t="s">
        <v>51</v>
      </c>
      <c r="F177">
        <v>19.3</v>
      </c>
      <c r="G177">
        <v>19</v>
      </c>
      <c r="H177">
        <v>32</v>
      </c>
      <c r="I177">
        <v>0</v>
      </c>
      <c r="J177">
        <v>32</v>
      </c>
      <c r="K177">
        <v>192</v>
      </c>
      <c r="L177">
        <v>57.4</v>
      </c>
      <c r="M177">
        <v>60</v>
      </c>
      <c r="N177" t="s">
        <v>22</v>
      </c>
      <c r="O177" t="s">
        <v>17</v>
      </c>
      <c r="P177">
        <v>46</v>
      </c>
      <c r="Q177">
        <f>0.005454*(F177^2)</f>
        <v>2.0315604600000001</v>
      </c>
      <c r="R177">
        <f>Q177*10</f>
        <v>20.3156046</v>
      </c>
      <c r="S177">
        <v>10</v>
      </c>
    </row>
    <row r="178" spans="1:19" x14ac:dyDescent="0.35">
      <c r="A178" t="s">
        <v>28</v>
      </c>
      <c r="B178">
        <v>10</v>
      </c>
      <c r="C178">
        <v>4</v>
      </c>
      <c r="D178" t="s">
        <v>31</v>
      </c>
      <c r="E178" t="s">
        <v>51</v>
      </c>
      <c r="F178">
        <v>21.1</v>
      </c>
      <c r="G178">
        <v>21</v>
      </c>
      <c r="H178">
        <v>30</v>
      </c>
      <c r="I178">
        <v>3</v>
      </c>
      <c r="J178">
        <v>30.25</v>
      </c>
      <c r="K178">
        <v>218</v>
      </c>
      <c r="L178">
        <v>66.599999999999994</v>
      </c>
      <c r="M178">
        <v>70</v>
      </c>
      <c r="N178" t="s">
        <v>22</v>
      </c>
      <c r="O178" t="s">
        <v>17</v>
      </c>
      <c r="P178">
        <v>52</v>
      </c>
      <c r="Q178">
        <f>0.005454*(F178^2)</f>
        <v>2.4281753400000001</v>
      </c>
      <c r="R178">
        <f>Q178*10</f>
        <v>24.281753399999999</v>
      </c>
      <c r="S178">
        <v>10</v>
      </c>
    </row>
    <row r="179" spans="1:19" x14ac:dyDescent="0.35">
      <c r="A179" t="s">
        <v>28</v>
      </c>
      <c r="B179">
        <v>10</v>
      </c>
      <c r="C179">
        <v>6</v>
      </c>
      <c r="D179" t="s">
        <v>31</v>
      </c>
      <c r="E179" t="s">
        <v>51</v>
      </c>
      <c r="F179">
        <v>14.4</v>
      </c>
      <c r="G179">
        <v>14</v>
      </c>
      <c r="H179">
        <v>10</v>
      </c>
      <c r="I179">
        <v>7</v>
      </c>
      <c r="J179">
        <v>10.58333333</v>
      </c>
      <c r="K179">
        <v>348</v>
      </c>
      <c r="L179">
        <v>61.1</v>
      </c>
      <c r="M179">
        <v>55</v>
      </c>
      <c r="N179" t="s">
        <v>16</v>
      </c>
      <c r="O179" t="s">
        <v>17</v>
      </c>
      <c r="P179">
        <v>61</v>
      </c>
      <c r="Q179">
        <f>0.005454*(F179^2)</f>
        <v>1.13094144</v>
      </c>
      <c r="R179">
        <f>Q179*10</f>
        <v>11.3094144</v>
      </c>
      <c r="S179">
        <v>10</v>
      </c>
    </row>
    <row r="180" spans="1:19" x14ac:dyDescent="0.35">
      <c r="A180" t="s">
        <v>28</v>
      </c>
      <c r="B180">
        <v>13</v>
      </c>
      <c r="C180">
        <v>1</v>
      </c>
      <c r="D180" t="s">
        <v>31</v>
      </c>
      <c r="E180" t="s">
        <v>51</v>
      </c>
      <c r="F180">
        <v>10.6</v>
      </c>
      <c r="G180">
        <v>10</v>
      </c>
      <c r="H180">
        <v>17</v>
      </c>
      <c r="I180">
        <v>11</v>
      </c>
      <c r="J180">
        <v>17.916666670000001</v>
      </c>
      <c r="K180">
        <v>56</v>
      </c>
      <c r="L180">
        <v>61.4</v>
      </c>
      <c r="M180">
        <v>45</v>
      </c>
      <c r="N180" t="s">
        <v>16</v>
      </c>
      <c r="O180" t="s">
        <v>17</v>
      </c>
      <c r="P180">
        <v>30</v>
      </c>
      <c r="Q180">
        <f>0.005454*(F180^2)</f>
        <v>0.61281143999999999</v>
      </c>
      <c r="R180">
        <f>Q180*10</f>
        <v>6.1281143999999994</v>
      </c>
      <c r="S180">
        <v>10</v>
      </c>
    </row>
    <row r="181" spans="1:19" x14ac:dyDescent="0.35">
      <c r="A181" t="s">
        <v>28</v>
      </c>
      <c r="B181">
        <v>6</v>
      </c>
      <c r="C181">
        <v>3</v>
      </c>
      <c r="D181" t="s">
        <v>31</v>
      </c>
      <c r="E181" t="s">
        <v>51</v>
      </c>
      <c r="F181">
        <v>21.9</v>
      </c>
      <c r="G181">
        <v>21</v>
      </c>
      <c r="H181">
        <v>17</v>
      </c>
      <c r="I181">
        <v>5</v>
      </c>
      <c r="J181">
        <v>17.416666670000001</v>
      </c>
      <c r="K181">
        <v>107</v>
      </c>
      <c r="L181">
        <v>68.2</v>
      </c>
      <c r="M181">
        <v>40</v>
      </c>
      <c r="N181" t="s">
        <v>22</v>
      </c>
      <c r="O181" t="s">
        <v>17</v>
      </c>
      <c r="P181">
        <v>66</v>
      </c>
      <c r="Q181">
        <f>0.005454*(F181^2)</f>
        <v>2.6157929399999995</v>
      </c>
      <c r="R181">
        <f>Q181*10</f>
        <v>26.157929399999993</v>
      </c>
      <c r="S181">
        <v>10</v>
      </c>
    </row>
    <row r="182" spans="1:19" x14ac:dyDescent="0.35">
      <c r="A182" t="s">
        <v>28</v>
      </c>
      <c r="B182">
        <v>6</v>
      </c>
      <c r="C182">
        <v>4</v>
      </c>
      <c r="D182" t="s">
        <v>31</v>
      </c>
      <c r="E182" t="s">
        <v>51</v>
      </c>
      <c r="F182">
        <v>14.1</v>
      </c>
      <c r="G182">
        <v>14</v>
      </c>
      <c r="H182">
        <v>26</v>
      </c>
      <c r="I182">
        <v>3</v>
      </c>
      <c r="J182">
        <v>26.25</v>
      </c>
      <c r="K182">
        <v>192</v>
      </c>
      <c r="L182">
        <v>50.5</v>
      </c>
      <c r="M182">
        <v>70</v>
      </c>
      <c r="N182" t="s">
        <v>16</v>
      </c>
      <c r="O182" t="s">
        <v>17</v>
      </c>
      <c r="P182">
        <v>44</v>
      </c>
      <c r="Q182">
        <f>0.005454*(F182^2)</f>
        <v>1.0843097399999999</v>
      </c>
      <c r="R182">
        <f>Q182*10</f>
        <v>10.8430974</v>
      </c>
      <c r="S182">
        <v>10</v>
      </c>
    </row>
    <row r="183" spans="1:19" x14ac:dyDescent="0.35">
      <c r="A183" t="s">
        <v>28</v>
      </c>
      <c r="B183">
        <v>6</v>
      </c>
      <c r="C183">
        <v>5</v>
      </c>
      <c r="D183" t="s">
        <v>31</v>
      </c>
      <c r="E183" t="s">
        <v>51</v>
      </c>
      <c r="F183">
        <v>7.3</v>
      </c>
      <c r="G183">
        <v>7</v>
      </c>
      <c r="H183">
        <v>17</v>
      </c>
      <c r="I183">
        <v>9</v>
      </c>
      <c r="J183">
        <v>17.75</v>
      </c>
      <c r="K183">
        <v>235</v>
      </c>
      <c r="L183">
        <v>40.6</v>
      </c>
      <c r="M183">
        <v>50</v>
      </c>
      <c r="N183" t="s">
        <v>19</v>
      </c>
      <c r="O183" t="s">
        <v>17</v>
      </c>
      <c r="P183">
        <v>44</v>
      </c>
      <c r="Q183">
        <f>0.005454*(F183^2)</f>
        <v>0.29064365999999997</v>
      </c>
      <c r="R183">
        <f>Q183*10</f>
        <v>2.9064365999999997</v>
      </c>
      <c r="S183">
        <v>10</v>
      </c>
    </row>
    <row r="184" spans="1:19" x14ac:dyDescent="0.35">
      <c r="A184" t="s">
        <v>28</v>
      </c>
      <c r="B184">
        <v>6</v>
      </c>
      <c r="C184">
        <v>6</v>
      </c>
      <c r="D184" t="s">
        <v>31</v>
      </c>
      <c r="E184" t="s">
        <v>51</v>
      </c>
      <c r="F184">
        <v>6</v>
      </c>
      <c r="G184">
        <v>6</v>
      </c>
      <c r="H184">
        <v>29</v>
      </c>
      <c r="I184">
        <v>0</v>
      </c>
      <c r="J184">
        <v>29</v>
      </c>
      <c r="K184">
        <v>223</v>
      </c>
      <c r="L184">
        <v>36.200000000000003</v>
      </c>
      <c r="M184">
        <v>90</v>
      </c>
      <c r="N184" t="s">
        <v>21</v>
      </c>
      <c r="O184" t="s">
        <v>17</v>
      </c>
      <c r="P184">
        <v>43</v>
      </c>
      <c r="Q184">
        <f>0.005454*(F184^2)</f>
        <v>0.19634399999999999</v>
      </c>
      <c r="R184">
        <f>Q184*10</f>
        <v>1.9634399999999999</v>
      </c>
      <c r="S184">
        <v>10</v>
      </c>
    </row>
    <row r="185" spans="1:19" x14ac:dyDescent="0.35">
      <c r="A185" t="s">
        <v>28</v>
      </c>
      <c r="B185">
        <v>6</v>
      </c>
      <c r="C185">
        <v>7</v>
      </c>
      <c r="D185" t="s">
        <v>31</v>
      </c>
      <c r="E185" t="s">
        <v>51</v>
      </c>
      <c r="F185">
        <v>8.9</v>
      </c>
      <c r="G185">
        <v>8</v>
      </c>
      <c r="H185">
        <v>33</v>
      </c>
      <c r="I185">
        <v>7</v>
      </c>
      <c r="J185">
        <v>33.583333330000002</v>
      </c>
      <c r="K185">
        <v>238</v>
      </c>
      <c r="L185">
        <v>40.200000000000003</v>
      </c>
      <c r="M185">
        <v>90</v>
      </c>
      <c r="N185" t="s">
        <v>19</v>
      </c>
      <c r="O185" t="s">
        <v>17</v>
      </c>
      <c r="P185">
        <v>40</v>
      </c>
      <c r="Q185">
        <f>0.005454*(F185^2)</f>
        <v>0.43201134000000002</v>
      </c>
      <c r="R185">
        <f>Q185*10</f>
        <v>4.3201134000000003</v>
      </c>
      <c r="S185">
        <v>10</v>
      </c>
    </row>
    <row r="186" spans="1:19" x14ac:dyDescent="0.35">
      <c r="A186" t="s">
        <v>28</v>
      </c>
      <c r="B186">
        <v>6</v>
      </c>
      <c r="C186">
        <v>8</v>
      </c>
      <c r="D186" t="s">
        <v>31</v>
      </c>
      <c r="E186" t="s">
        <v>51</v>
      </c>
      <c r="F186">
        <v>8.1999999999999993</v>
      </c>
      <c r="G186">
        <v>8</v>
      </c>
      <c r="H186">
        <v>35</v>
      </c>
      <c r="I186">
        <v>7</v>
      </c>
      <c r="J186">
        <v>35.583333330000002</v>
      </c>
      <c r="K186">
        <v>264</v>
      </c>
      <c r="L186">
        <v>52.6</v>
      </c>
      <c r="M186">
        <v>80</v>
      </c>
      <c r="N186" t="s">
        <v>22</v>
      </c>
      <c r="O186" t="s">
        <v>17</v>
      </c>
      <c r="P186">
        <v>38</v>
      </c>
      <c r="Q186">
        <f>0.005454*(F186^2)</f>
        <v>0.36672695999999994</v>
      </c>
      <c r="R186">
        <f>Q186*10</f>
        <v>3.6672695999999991</v>
      </c>
      <c r="S186">
        <v>10</v>
      </c>
    </row>
    <row r="187" spans="1:19" x14ac:dyDescent="0.35">
      <c r="A187" t="s">
        <v>28</v>
      </c>
      <c r="B187">
        <v>6</v>
      </c>
      <c r="C187">
        <v>9</v>
      </c>
      <c r="D187" t="s">
        <v>31</v>
      </c>
      <c r="E187" t="s">
        <v>51</v>
      </c>
      <c r="F187">
        <v>12.7</v>
      </c>
      <c r="G187">
        <v>12</v>
      </c>
      <c r="H187">
        <v>35</v>
      </c>
      <c r="I187">
        <v>7</v>
      </c>
      <c r="J187">
        <v>35.583333330000002</v>
      </c>
      <c r="K187">
        <v>264</v>
      </c>
      <c r="L187">
        <v>52.6</v>
      </c>
      <c r="M187">
        <v>80</v>
      </c>
      <c r="N187" t="s">
        <v>22</v>
      </c>
      <c r="O187" t="s">
        <v>17</v>
      </c>
      <c r="P187">
        <v>37</v>
      </c>
      <c r="Q187">
        <f>0.005454*(F187^2)</f>
        <v>0.87967565999999986</v>
      </c>
      <c r="R187">
        <f>Q187*10</f>
        <v>8.7967565999999984</v>
      </c>
      <c r="S187">
        <v>10</v>
      </c>
    </row>
    <row r="188" spans="1:19" x14ac:dyDescent="0.35">
      <c r="A188" t="s">
        <v>28</v>
      </c>
      <c r="B188">
        <v>6</v>
      </c>
      <c r="C188">
        <v>10</v>
      </c>
      <c r="D188" t="s">
        <v>31</v>
      </c>
      <c r="E188" t="s">
        <v>51</v>
      </c>
      <c r="F188">
        <v>10.199999999999999</v>
      </c>
      <c r="G188">
        <v>10</v>
      </c>
      <c r="H188">
        <v>23</v>
      </c>
      <c r="I188">
        <v>6</v>
      </c>
      <c r="J188">
        <v>23.5</v>
      </c>
      <c r="K188">
        <v>273</v>
      </c>
      <c r="L188">
        <v>49</v>
      </c>
      <c r="M188">
        <v>85</v>
      </c>
      <c r="N188" t="s">
        <v>19</v>
      </c>
      <c r="O188" t="s">
        <v>17</v>
      </c>
      <c r="P188">
        <v>41</v>
      </c>
      <c r="Q188">
        <f>0.005454*(F188^2)</f>
        <v>0.56743415999999991</v>
      </c>
      <c r="R188">
        <f>Q188*10</f>
        <v>5.6743415999999991</v>
      </c>
      <c r="S188">
        <v>10</v>
      </c>
    </row>
    <row r="189" spans="1:19" x14ac:dyDescent="0.35">
      <c r="A189" t="s">
        <v>28</v>
      </c>
      <c r="B189">
        <v>6</v>
      </c>
      <c r="C189">
        <v>11</v>
      </c>
      <c r="D189" t="s">
        <v>31</v>
      </c>
      <c r="E189" t="s">
        <v>51</v>
      </c>
      <c r="F189">
        <v>10.3</v>
      </c>
      <c r="G189">
        <v>10</v>
      </c>
      <c r="H189">
        <v>24</v>
      </c>
      <c r="I189">
        <v>3</v>
      </c>
      <c r="J189">
        <v>24.25</v>
      </c>
      <c r="K189">
        <v>370</v>
      </c>
      <c r="L189">
        <v>58</v>
      </c>
      <c r="M189">
        <v>80</v>
      </c>
      <c r="N189" t="s">
        <v>16</v>
      </c>
      <c r="O189" t="s">
        <v>17</v>
      </c>
      <c r="P189">
        <v>38</v>
      </c>
      <c r="Q189">
        <f>0.005454*(F189^2)</f>
        <v>0.57861486000000006</v>
      </c>
      <c r="R189">
        <f>Q189*10</f>
        <v>5.7861486000000006</v>
      </c>
      <c r="S189">
        <v>10</v>
      </c>
    </row>
    <row r="190" spans="1:19" x14ac:dyDescent="0.35">
      <c r="A190" t="s">
        <v>28</v>
      </c>
      <c r="B190">
        <v>4</v>
      </c>
      <c r="C190">
        <v>2</v>
      </c>
      <c r="D190" t="s">
        <v>31</v>
      </c>
      <c r="E190" t="s">
        <v>51</v>
      </c>
      <c r="F190">
        <v>16</v>
      </c>
      <c r="G190">
        <v>16</v>
      </c>
      <c r="H190">
        <v>31</v>
      </c>
      <c r="I190">
        <v>0</v>
      </c>
      <c r="J190">
        <v>31</v>
      </c>
      <c r="K190">
        <v>138</v>
      </c>
      <c r="L190">
        <v>52</v>
      </c>
      <c r="M190">
        <v>50</v>
      </c>
      <c r="N190" t="s">
        <v>16</v>
      </c>
      <c r="O190" t="s">
        <v>17</v>
      </c>
      <c r="P190" t="s">
        <v>23</v>
      </c>
      <c r="Q190">
        <f>0.005454*(F190^2)</f>
        <v>1.3962239999999999</v>
      </c>
      <c r="R190">
        <f>Q190*10</f>
        <v>13.96224</v>
      </c>
      <c r="S190">
        <v>10</v>
      </c>
    </row>
    <row r="191" spans="1:19" x14ac:dyDescent="0.35">
      <c r="A191" t="s">
        <v>28</v>
      </c>
      <c r="B191">
        <v>4</v>
      </c>
      <c r="C191">
        <v>3</v>
      </c>
      <c r="D191" t="s">
        <v>31</v>
      </c>
      <c r="E191" t="s">
        <v>51</v>
      </c>
      <c r="F191">
        <v>11.5</v>
      </c>
      <c r="G191">
        <v>11</v>
      </c>
      <c r="H191">
        <v>16</v>
      </c>
      <c r="I191">
        <v>8</v>
      </c>
      <c r="J191">
        <v>16.666666670000001</v>
      </c>
      <c r="K191">
        <v>225</v>
      </c>
      <c r="L191">
        <v>45.6</v>
      </c>
      <c r="M191">
        <v>40</v>
      </c>
      <c r="N191" t="s">
        <v>21</v>
      </c>
      <c r="O191" t="s">
        <v>17</v>
      </c>
      <c r="P191">
        <v>75</v>
      </c>
      <c r="Q191">
        <f>0.005454*(F191^2)</f>
        <v>0.72129149999999997</v>
      </c>
      <c r="R191">
        <f>Q191*10</f>
        <v>7.2129149999999997</v>
      </c>
      <c r="S191">
        <v>10</v>
      </c>
    </row>
    <row r="192" spans="1:19" x14ac:dyDescent="0.35">
      <c r="A192" t="s">
        <v>28</v>
      </c>
      <c r="B192">
        <v>15</v>
      </c>
      <c r="C192">
        <v>2</v>
      </c>
      <c r="D192" t="s">
        <v>31</v>
      </c>
      <c r="E192" t="s">
        <v>51</v>
      </c>
      <c r="F192">
        <v>15.3</v>
      </c>
      <c r="G192">
        <v>15</v>
      </c>
      <c r="H192">
        <v>13</v>
      </c>
      <c r="I192">
        <v>2</v>
      </c>
      <c r="J192">
        <v>13.16666667</v>
      </c>
      <c r="K192">
        <v>48</v>
      </c>
      <c r="L192">
        <v>76.099999999999994</v>
      </c>
      <c r="M192">
        <v>60</v>
      </c>
      <c r="N192" t="s">
        <v>22</v>
      </c>
      <c r="O192" t="s">
        <v>17</v>
      </c>
      <c r="P192">
        <v>45</v>
      </c>
      <c r="Q192">
        <f>0.005454*(F192^2)</f>
        <v>1.2767268600000001</v>
      </c>
      <c r="R192">
        <f>Q192*10</f>
        <v>12.767268600000001</v>
      </c>
      <c r="S192">
        <v>10</v>
      </c>
    </row>
    <row r="193" spans="1:19" x14ac:dyDescent="0.35">
      <c r="A193" t="s">
        <v>28</v>
      </c>
      <c r="B193">
        <v>15</v>
      </c>
      <c r="C193">
        <v>3</v>
      </c>
      <c r="D193" t="s">
        <v>31</v>
      </c>
      <c r="E193" t="s">
        <v>51</v>
      </c>
      <c r="F193">
        <v>14</v>
      </c>
      <c r="G193">
        <v>14</v>
      </c>
      <c r="H193">
        <v>13</v>
      </c>
      <c r="I193">
        <v>2</v>
      </c>
      <c r="J193">
        <v>13.16666667</v>
      </c>
      <c r="K193">
        <v>48</v>
      </c>
      <c r="L193">
        <v>76.099999999999994</v>
      </c>
      <c r="M193">
        <v>60</v>
      </c>
      <c r="N193" t="s">
        <v>22</v>
      </c>
      <c r="O193" t="s">
        <v>17</v>
      </c>
      <c r="P193" t="s">
        <v>23</v>
      </c>
      <c r="Q193">
        <f>0.005454*(F193^2)</f>
        <v>1.0689839999999999</v>
      </c>
      <c r="R193">
        <f>Q193*10</f>
        <v>10.68984</v>
      </c>
      <c r="S193">
        <v>10</v>
      </c>
    </row>
    <row r="194" spans="1:19" x14ac:dyDescent="0.35">
      <c r="A194" t="s">
        <v>28</v>
      </c>
      <c r="B194">
        <v>15</v>
      </c>
      <c r="C194">
        <v>6</v>
      </c>
      <c r="D194" t="s">
        <v>31</v>
      </c>
      <c r="E194" t="s">
        <v>51</v>
      </c>
      <c r="F194">
        <v>12.6</v>
      </c>
      <c r="G194">
        <v>12</v>
      </c>
      <c r="H194">
        <v>14</v>
      </c>
      <c r="I194">
        <v>10</v>
      </c>
      <c r="J194">
        <v>14.83333333</v>
      </c>
      <c r="K194">
        <v>118</v>
      </c>
      <c r="L194">
        <v>57.9</v>
      </c>
      <c r="M194">
        <v>20</v>
      </c>
      <c r="N194" t="s">
        <v>16</v>
      </c>
      <c r="O194" t="s">
        <v>17</v>
      </c>
      <c r="P194" t="s">
        <v>23</v>
      </c>
      <c r="Q194">
        <f>0.005454*(F194^2)</f>
        <v>0.86587703999999988</v>
      </c>
      <c r="R194">
        <f>Q194*10</f>
        <v>8.6587703999999981</v>
      </c>
      <c r="S194">
        <v>10</v>
      </c>
    </row>
    <row r="195" spans="1:19" x14ac:dyDescent="0.35">
      <c r="A195" t="s">
        <v>28</v>
      </c>
      <c r="B195">
        <v>15</v>
      </c>
      <c r="C195">
        <v>7</v>
      </c>
      <c r="D195" t="s">
        <v>31</v>
      </c>
      <c r="E195" t="s">
        <v>51</v>
      </c>
      <c r="F195">
        <v>10.7</v>
      </c>
      <c r="G195">
        <v>10</v>
      </c>
      <c r="H195">
        <v>18</v>
      </c>
      <c r="I195">
        <v>7</v>
      </c>
      <c r="J195">
        <v>18.583333329999999</v>
      </c>
      <c r="K195">
        <v>118</v>
      </c>
      <c r="L195">
        <v>53.3</v>
      </c>
      <c r="M195">
        <v>20</v>
      </c>
      <c r="N195" t="s">
        <v>16</v>
      </c>
      <c r="O195" t="s">
        <v>17</v>
      </c>
      <c r="P195">
        <v>48</v>
      </c>
      <c r="Q195">
        <f>0.005454*(F195^2)</f>
        <v>0.62442845999999985</v>
      </c>
      <c r="R195">
        <f>Q195*10</f>
        <v>6.2442845999999985</v>
      </c>
      <c r="S195">
        <v>10</v>
      </c>
    </row>
    <row r="196" spans="1:19" x14ac:dyDescent="0.35">
      <c r="A196" t="s">
        <v>28</v>
      </c>
      <c r="B196">
        <v>15</v>
      </c>
      <c r="C196">
        <v>9</v>
      </c>
      <c r="D196" t="s">
        <v>31</v>
      </c>
      <c r="E196" t="s">
        <v>51</v>
      </c>
      <c r="F196">
        <v>11.2</v>
      </c>
      <c r="G196">
        <v>11</v>
      </c>
      <c r="H196">
        <v>31</v>
      </c>
      <c r="I196">
        <v>2</v>
      </c>
      <c r="J196">
        <v>31.166666670000001</v>
      </c>
      <c r="K196">
        <v>140</v>
      </c>
      <c r="L196">
        <v>42.2</v>
      </c>
      <c r="M196">
        <v>60</v>
      </c>
      <c r="N196" t="s">
        <v>21</v>
      </c>
      <c r="O196" t="s">
        <v>17</v>
      </c>
      <c r="P196">
        <v>45</v>
      </c>
      <c r="Q196">
        <f>0.005454*(F196^2)</f>
        <v>0.68414975999999983</v>
      </c>
      <c r="R196">
        <f>Q196*10</f>
        <v>6.8414975999999985</v>
      </c>
      <c r="S196">
        <v>10</v>
      </c>
    </row>
    <row r="197" spans="1:19" x14ac:dyDescent="0.35">
      <c r="A197" t="s">
        <v>28</v>
      </c>
      <c r="B197">
        <v>15</v>
      </c>
      <c r="C197">
        <v>10</v>
      </c>
      <c r="D197" t="s">
        <v>31</v>
      </c>
      <c r="E197" t="s">
        <v>51</v>
      </c>
      <c r="F197">
        <v>7.2</v>
      </c>
      <c r="G197">
        <v>7</v>
      </c>
      <c r="H197">
        <v>21</v>
      </c>
      <c r="I197">
        <v>10</v>
      </c>
      <c r="J197">
        <v>21.833333329999999</v>
      </c>
      <c r="K197">
        <v>187</v>
      </c>
      <c r="L197">
        <v>41.8</v>
      </c>
      <c r="M197">
        <v>50</v>
      </c>
      <c r="N197" t="s">
        <v>19</v>
      </c>
      <c r="O197" t="s">
        <v>17</v>
      </c>
      <c r="P197">
        <v>37</v>
      </c>
      <c r="Q197">
        <f>0.005454*(F197^2)</f>
        <v>0.28273535999999999</v>
      </c>
      <c r="R197">
        <f>Q197*10</f>
        <v>2.8273535999999999</v>
      </c>
      <c r="S197">
        <v>10</v>
      </c>
    </row>
    <row r="198" spans="1:19" x14ac:dyDescent="0.35">
      <c r="A198" t="s">
        <v>28</v>
      </c>
      <c r="B198">
        <v>15</v>
      </c>
      <c r="C198">
        <v>11</v>
      </c>
      <c r="D198" t="s">
        <v>31</v>
      </c>
      <c r="E198" t="s">
        <v>51</v>
      </c>
      <c r="F198">
        <v>7.7</v>
      </c>
      <c r="G198">
        <v>7</v>
      </c>
      <c r="H198">
        <v>13</v>
      </c>
      <c r="I198">
        <v>2</v>
      </c>
      <c r="J198">
        <v>13.16666667</v>
      </c>
      <c r="K198">
        <v>210</v>
      </c>
      <c r="L198">
        <v>42.3</v>
      </c>
      <c r="M198">
        <v>70</v>
      </c>
      <c r="N198" t="s">
        <v>19</v>
      </c>
      <c r="O198" t="s">
        <v>17</v>
      </c>
      <c r="P198" t="s">
        <v>23</v>
      </c>
      <c r="Q198">
        <f>0.005454*(F198^2)</f>
        <v>0.32336766</v>
      </c>
      <c r="R198">
        <f>Q198*10</f>
        <v>3.2336765999999999</v>
      </c>
      <c r="S198">
        <v>10</v>
      </c>
    </row>
    <row r="199" spans="1:19" x14ac:dyDescent="0.35">
      <c r="A199" t="s">
        <v>28</v>
      </c>
      <c r="B199">
        <v>15</v>
      </c>
      <c r="C199">
        <v>12</v>
      </c>
      <c r="D199" t="s">
        <v>31</v>
      </c>
      <c r="E199" t="s">
        <v>51</v>
      </c>
      <c r="F199">
        <v>12.3</v>
      </c>
      <c r="G199">
        <v>12</v>
      </c>
      <c r="H199">
        <v>32</v>
      </c>
      <c r="I199">
        <v>7</v>
      </c>
      <c r="J199">
        <v>32.583333330000002</v>
      </c>
      <c r="K199">
        <v>229</v>
      </c>
      <c r="L199">
        <v>53.1</v>
      </c>
      <c r="M199">
        <v>30</v>
      </c>
      <c r="N199" t="s">
        <v>16</v>
      </c>
      <c r="O199" t="s">
        <v>17</v>
      </c>
      <c r="P199">
        <v>37</v>
      </c>
      <c r="Q199">
        <f>0.005454*(F199^2)</f>
        <v>0.82513566000000005</v>
      </c>
      <c r="R199">
        <f>Q199*10</f>
        <v>8.2513566000000012</v>
      </c>
      <c r="S199">
        <v>10</v>
      </c>
    </row>
    <row r="200" spans="1:19" x14ac:dyDescent="0.35">
      <c r="A200" t="s">
        <v>28</v>
      </c>
      <c r="B200">
        <v>15</v>
      </c>
      <c r="C200">
        <v>13</v>
      </c>
      <c r="D200" t="s">
        <v>31</v>
      </c>
      <c r="E200" t="s">
        <v>51</v>
      </c>
      <c r="F200">
        <v>11.5</v>
      </c>
      <c r="G200">
        <v>11</v>
      </c>
      <c r="H200">
        <v>15</v>
      </c>
      <c r="I200">
        <v>9</v>
      </c>
      <c r="J200">
        <v>15.75</v>
      </c>
      <c r="K200">
        <v>277</v>
      </c>
      <c r="L200">
        <v>38.799999999999997</v>
      </c>
      <c r="M200">
        <v>10</v>
      </c>
      <c r="N200" t="s">
        <v>16</v>
      </c>
      <c r="O200" t="s">
        <v>17</v>
      </c>
      <c r="P200" t="s">
        <v>23</v>
      </c>
      <c r="Q200">
        <f>0.005454*(F200^2)</f>
        <v>0.72129149999999997</v>
      </c>
      <c r="R200">
        <f>Q200*10</f>
        <v>7.2129149999999997</v>
      </c>
      <c r="S200">
        <v>10</v>
      </c>
    </row>
    <row r="201" spans="1:19" x14ac:dyDescent="0.35">
      <c r="A201" t="s">
        <v>28</v>
      </c>
      <c r="B201">
        <v>15</v>
      </c>
      <c r="C201">
        <v>14</v>
      </c>
      <c r="D201" t="s">
        <v>31</v>
      </c>
      <c r="E201" t="s">
        <v>51</v>
      </c>
      <c r="F201">
        <v>9.1999999999999993</v>
      </c>
      <c r="G201">
        <v>9</v>
      </c>
      <c r="H201">
        <v>29</v>
      </c>
      <c r="I201">
        <v>4</v>
      </c>
      <c r="J201">
        <v>29.333333329999999</v>
      </c>
      <c r="K201">
        <v>283</v>
      </c>
      <c r="L201">
        <v>44</v>
      </c>
      <c r="M201">
        <v>15</v>
      </c>
      <c r="N201" t="s">
        <v>19</v>
      </c>
      <c r="O201" t="s">
        <v>17</v>
      </c>
      <c r="P201" t="s">
        <v>23</v>
      </c>
      <c r="Q201">
        <f>0.005454*(F201^2)</f>
        <v>0.46162655999999991</v>
      </c>
      <c r="R201">
        <f>Q201*10</f>
        <v>4.6162655999999993</v>
      </c>
      <c r="S201">
        <v>10</v>
      </c>
    </row>
    <row r="202" spans="1:19" x14ac:dyDescent="0.35">
      <c r="A202" t="s">
        <v>28</v>
      </c>
      <c r="B202">
        <v>15</v>
      </c>
      <c r="C202">
        <v>15</v>
      </c>
      <c r="D202" t="s">
        <v>31</v>
      </c>
      <c r="E202" t="s">
        <v>51</v>
      </c>
      <c r="F202">
        <v>7.7</v>
      </c>
      <c r="G202">
        <v>7</v>
      </c>
      <c r="H202">
        <v>35</v>
      </c>
      <c r="I202">
        <v>7</v>
      </c>
      <c r="J202">
        <v>35.583333330000002</v>
      </c>
      <c r="K202">
        <v>284</v>
      </c>
      <c r="L202">
        <v>32</v>
      </c>
      <c r="M202">
        <v>85</v>
      </c>
      <c r="N202" t="s">
        <v>21</v>
      </c>
      <c r="O202" t="s">
        <v>17</v>
      </c>
      <c r="P202">
        <v>41</v>
      </c>
      <c r="Q202">
        <f>0.005454*(F202^2)</f>
        <v>0.32336766</v>
      </c>
      <c r="R202">
        <f>Q202*10</f>
        <v>3.2336765999999999</v>
      </c>
      <c r="S202">
        <v>10</v>
      </c>
    </row>
    <row r="203" spans="1:19" x14ac:dyDescent="0.35">
      <c r="A203" t="s">
        <v>28</v>
      </c>
      <c r="B203">
        <v>15</v>
      </c>
      <c r="C203">
        <v>16</v>
      </c>
      <c r="D203" t="s">
        <v>31</v>
      </c>
      <c r="E203" t="s">
        <v>51</v>
      </c>
      <c r="F203">
        <v>8.3000000000000007</v>
      </c>
      <c r="G203">
        <v>8</v>
      </c>
      <c r="H203">
        <v>28</v>
      </c>
      <c r="I203">
        <v>2</v>
      </c>
      <c r="J203">
        <v>28.166666670000001</v>
      </c>
      <c r="K203">
        <v>339</v>
      </c>
      <c r="L203">
        <v>59.7</v>
      </c>
      <c r="M203">
        <v>40</v>
      </c>
      <c r="N203" t="s">
        <v>16</v>
      </c>
      <c r="O203" t="s">
        <v>17</v>
      </c>
      <c r="P203">
        <v>39</v>
      </c>
      <c r="Q203">
        <f>0.005454*(F203^2)</f>
        <v>0.37572606000000008</v>
      </c>
      <c r="R203">
        <f>Q203*10</f>
        <v>3.7572606000000008</v>
      </c>
      <c r="S203">
        <v>10</v>
      </c>
    </row>
    <row r="204" spans="1:19" x14ac:dyDescent="0.35">
      <c r="A204" t="s">
        <v>28</v>
      </c>
      <c r="B204">
        <v>2</v>
      </c>
      <c r="C204">
        <v>4</v>
      </c>
      <c r="D204" t="s">
        <v>18</v>
      </c>
      <c r="E204" t="s">
        <v>52</v>
      </c>
      <c r="F204">
        <v>18.5</v>
      </c>
      <c r="G204">
        <v>18</v>
      </c>
      <c r="H204">
        <v>9</v>
      </c>
      <c r="I204">
        <v>1</v>
      </c>
      <c r="J204">
        <v>9.0833333330000006</v>
      </c>
      <c r="K204">
        <v>55</v>
      </c>
      <c r="L204">
        <v>70.5</v>
      </c>
      <c r="M204">
        <v>40</v>
      </c>
      <c r="N204" t="s">
        <v>16</v>
      </c>
      <c r="O204" t="s">
        <v>17</v>
      </c>
      <c r="P204">
        <v>75</v>
      </c>
      <c r="Q204">
        <f>0.005454*(F204^2)</f>
        <v>1.8666314999999998</v>
      </c>
      <c r="R204">
        <f>Q204*10</f>
        <v>18.666314999999997</v>
      </c>
      <c r="S204">
        <v>10</v>
      </c>
    </row>
    <row r="205" spans="1:19" x14ac:dyDescent="0.35">
      <c r="A205" t="s">
        <v>28</v>
      </c>
      <c r="B205">
        <v>2</v>
      </c>
      <c r="C205">
        <v>6</v>
      </c>
      <c r="D205" t="s">
        <v>18</v>
      </c>
      <c r="E205" t="s">
        <v>52</v>
      </c>
      <c r="F205">
        <v>25.9</v>
      </c>
      <c r="G205">
        <v>25</v>
      </c>
      <c r="H205">
        <v>27</v>
      </c>
      <c r="I205">
        <v>10</v>
      </c>
      <c r="J205">
        <v>27.833333329999999</v>
      </c>
      <c r="K205">
        <v>85</v>
      </c>
      <c r="L205">
        <v>57</v>
      </c>
      <c r="M205">
        <v>75</v>
      </c>
      <c r="N205" t="s">
        <v>19</v>
      </c>
      <c r="O205" t="s">
        <v>17</v>
      </c>
      <c r="P205">
        <v>63</v>
      </c>
      <c r="Q205">
        <f>0.005454*(F205^2)</f>
        <v>3.6585977399999994</v>
      </c>
      <c r="R205">
        <f>Q205*10</f>
        <v>36.58597739999999</v>
      </c>
      <c r="S205">
        <v>10</v>
      </c>
    </row>
    <row r="206" spans="1:19" x14ac:dyDescent="0.35">
      <c r="A206" t="s">
        <v>28</v>
      </c>
      <c r="B206">
        <v>2</v>
      </c>
      <c r="C206">
        <v>10</v>
      </c>
      <c r="D206" t="s">
        <v>18</v>
      </c>
      <c r="E206" t="s">
        <v>52</v>
      </c>
      <c r="F206">
        <v>19.7</v>
      </c>
      <c r="G206">
        <v>19</v>
      </c>
      <c r="H206">
        <v>24</v>
      </c>
      <c r="I206">
        <v>5</v>
      </c>
      <c r="J206">
        <v>24.416666670000001</v>
      </c>
      <c r="K206">
        <v>202</v>
      </c>
      <c r="L206">
        <v>86.6</v>
      </c>
      <c r="M206">
        <v>45</v>
      </c>
      <c r="N206" t="s">
        <v>22</v>
      </c>
      <c r="O206" t="s">
        <v>17</v>
      </c>
      <c r="P206">
        <v>60</v>
      </c>
      <c r="Q206">
        <f>0.005454*(F206^2)</f>
        <v>2.1166428599999998</v>
      </c>
      <c r="R206">
        <f>Q206*10</f>
        <v>21.166428599999996</v>
      </c>
      <c r="S206">
        <v>10</v>
      </c>
    </row>
    <row r="207" spans="1:19" x14ac:dyDescent="0.35">
      <c r="A207" t="s">
        <v>28</v>
      </c>
      <c r="B207">
        <v>2</v>
      </c>
      <c r="C207">
        <v>11</v>
      </c>
      <c r="D207" t="s">
        <v>18</v>
      </c>
      <c r="E207" t="s">
        <v>52</v>
      </c>
      <c r="F207">
        <v>22</v>
      </c>
      <c r="G207">
        <v>22</v>
      </c>
      <c r="H207">
        <v>24</v>
      </c>
      <c r="I207">
        <v>5</v>
      </c>
      <c r="J207">
        <v>24.416666670000001</v>
      </c>
      <c r="K207">
        <v>202</v>
      </c>
      <c r="L207">
        <v>86.6</v>
      </c>
      <c r="M207">
        <v>45</v>
      </c>
      <c r="N207" t="s">
        <v>22</v>
      </c>
      <c r="O207" t="s">
        <v>17</v>
      </c>
      <c r="P207">
        <v>66</v>
      </c>
      <c r="Q207">
        <f>0.005454*(F207^2)</f>
        <v>2.6397359999999996</v>
      </c>
      <c r="R207">
        <f>Q207*10</f>
        <v>26.397359999999995</v>
      </c>
      <c r="S207">
        <v>10</v>
      </c>
    </row>
    <row r="208" spans="1:19" x14ac:dyDescent="0.35">
      <c r="A208" t="s">
        <v>28</v>
      </c>
      <c r="B208">
        <v>2</v>
      </c>
      <c r="C208">
        <v>12</v>
      </c>
      <c r="D208" t="s">
        <v>18</v>
      </c>
      <c r="E208" t="s">
        <v>52</v>
      </c>
      <c r="F208">
        <v>12.9</v>
      </c>
      <c r="G208">
        <v>12</v>
      </c>
      <c r="H208">
        <v>36</v>
      </c>
      <c r="I208">
        <v>11</v>
      </c>
      <c r="J208">
        <v>36.916666669999998</v>
      </c>
      <c r="K208">
        <v>220</v>
      </c>
      <c r="L208">
        <v>47.2</v>
      </c>
      <c r="M208">
        <v>70</v>
      </c>
      <c r="N208" t="s">
        <v>21</v>
      </c>
      <c r="O208" t="s">
        <v>17</v>
      </c>
      <c r="P208">
        <v>74</v>
      </c>
      <c r="Q208">
        <f>0.005454*(F208^2)</f>
        <v>0.90760013999999989</v>
      </c>
      <c r="R208">
        <f>Q208*10</f>
        <v>9.0760013999999991</v>
      </c>
      <c r="S208">
        <v>10</v>
      </c>
    </row>
    <row r="209" spans="1:19" x14ac:dyDescent="0.35">
      <c r="A209" t="s">
        <v>28</v>
      </c>
      <c r="B209">
        <v>2</v>
      </c>
      <c r="C209">
        <v>13</v>
      </c>
      <c r="D209" t="s">
        <v>18</v>
      </c>
      <c r="E209" t="s">
        <v>52</v>
      </c>
      <c r="F209">
        <v>19.5</v>
      </c>
      <c r="G209">
        <v>19</v>
      </c>
      <c r="H209">
        <v>37</v>
      </c>
      <c r="I209">
        <v>1</v>
      </c>
      <c r="J209">
        <v>37.083333330000002</v>
      </c>
      <c r="K209">
        <v>251</v>
      </c>
      <c r="L209">
        <v>68.2</v>
      </c>
      <c r="M209">
        <v>35</v>
      </c>
      <c r="N209" t="s">
        <v>16</v>
      </c>
      <c r="O209" t="s">
        <v>17</v>
      </c>
      <c r="P209">
        <v>74</v>
      </c>
      <c r="Q209">
        <f>0.005454*(F209^2)</f>
        <v>2.0738835</v>
      </c>
      <c r="R209">
        <f>Q209*10</f>
        <v>20.738835000000002</v>
      </c>
      <c r="S209">
        <v>10</v>
      </c>
    </row>
    <row r="210" spans="1:19" x14ac:dyDescent="0.35">
      <c r="A210" t="s">
        <v>28</v>
      </c>
      <c r="B210">
        <v>2</v>
      </c>
      <c r="C210">
        <v>14</v>
      </c>
      <c r="D210" t="s">
        <v>18</v>
      </c>
      <c r="E210" t="s">
        <v>52</v>
      </c>
      <c r="F210">
        <v>6.7</v>
      </c>
      <c r="G210">
        <v>6</v>
      </c>
      <c r="H210">
        <v>23</v>
      </c>
      <c r="I210">
        <v>10</v>
      </c>
      <c r="J210">
        <v>23.833333329999999</v>
      </c>
      <c r="K210">
        <v>288</v>
      </c>
      <c r="L210">
        <v>28.4</v>
      </c>
      <c r="M210">
        <v>80</v>
      </c>
      <c r="N210" t="s">
        <v>21</v>
      </c>
      <c r="O210" t="s">
        <v>17</v>
      </c>
      <c r="P210">
        <v>65</v>
      </c>
      <c r="Q210">
        <f>0.005454*(F210^2)</f>
        <v>0.24483005999999999</v>
      </c>
      <c r="R210">
        <f>Q210*10</f>
        <v>2.4483006</v>
      </c>
      <c r="S210">
        <v>10</v>
      </c>
    </row>
    <row r="211" spans="1:19" x14ac:dyDescent="0.35">
      <c r="A211" t="s">
        <v>28</v>
      </c>
      <c r="B211">
        <v>2</v>
      </c>
      <c r="C211">
        <v>15</v>
      </c>
      <c r="D211" t="s">
        <v>18</v>
      </c>
      <c r="E211" t="s">
        <v>52</v>
      </c>
      <c r="F211">
        <v>14.7</v>
      </c>
      <c r="G211">
        <v>14</v>
      </c>
      <c r="H211">
        <v>36</v>
      </c>
      <c r="I211">
        <v>4</v>
      </c>
      <c r="J211">
        <v>36.333333330000002</v>
      </c>
      <c r="K211">
        <v>318</v>
      </c>
      <c r="L211">
        <v>49.6</v>
      </c>
      <c r="M211">
        <v>40</v>
      </c>
      <c r="N211" t="s">
        <v>19</v>
      </c>
      <c r="O211" t="s">
        <v>17</v>
      </c>
      <c r="P211">
        <v>68</v>
      </c>
      <c r="Q211">
        <f>0.005454*(F211^2)</f>
        <v>1.1785548599999998</v>
      </c>
      <c r="R211">
        <f>Q211*10</f>
        <v>11.785548599999998</v>
      </c>
      <c r="S211">
        <v>10</v>
      </c>
    </row>
    <row r="212" spans="1:19" x14ac:dyDescent="0.35">
      <c r="A212" t="s">
        <v>28</v>
      </c>
      <c r="B212">
        <v>2</v>
      </c>
      <c r="C212">
        <v>16</v>
      </c>
      <c r="D212" t="s">
        <v>18</v>
      </c>
      <c r="E212" t="s">
        <v>52</v>
      </c>
      <c r="F212">
        <v>18.100000000000001</v>
      </c>
      <c r="G212">
        <v>18</v>
      </c>
      <c r="H212">
        <v>34</v>
      </c>
      <c r="I212">
        <v>7</v>
      </c>
      <c r="J212">
        <v>34.583333330000002</v>
      </c>
      <c r="K212">
        <v>324</v>
      </c>
      <c r="L212">
        <v>52</v>
      </c>
      <c r="M212">
        <v>45</v>
      </c>
      <c r="N212" t="s">
        <v>19</v>
      </c>
      <c r="O212" t="s">
        <v>17</v>
      </c>
      <c r="P212">
        <v>70</v>
      </c>
      <c r="Q212">
        <f>0.005454*(F212^2)</f>
        <v>1.7867849400000002</v>
      </c>
      <c r="R212">
        <f>Q212*10</f>
        <v>17.867849400000001</v>
      </c>
      <c r="S212">
        <v>10</v>
      </c>
    </row>
    <row r="213" spans="1:19" x14ac:dyDescent="0.35">
      <c r="A213" t="s">
        <v>28</v>
      </c>
      <c r="B213">
        <v>2</v>
      </c>
      <c r="C213">
        <v>18</v>
      </c>
      <c r="D213" t="s">
        <v>18</v>
      </c>
      <c r="E213" t="s">
        <v>52</v>
      </c>
      <c r="F213">
        <v>12.2</v>
      </c>
      <c r="G213">
        <v>12</v>
      </c>
      <c r="H213">
        <v>26</v>
      </c>
      <c r="I213">
        <v>6</v>
      </c>
      <c r="J213">
        <v>26.5</v>
      </c>
      <c r="K213">
        <v>341</v>
      </c>
      <c r="L213">
        <v>45.4</v>
      </c>
      <c r="M213">
        <v>85</v>
      </c>
      <c r="N213" t="s">
        <v>21</v>
      </c>
      <c r="O213" t="s">
        <v>17</v>
      </c>
      <c r="P213">
        <v>73</v>
      </c>
      <c r="Q213">
        <f>0.005454*(F213^2)</f>
        <v>0.81177335999999978</v>
      </c>
      <c r="R213">
        <f>Q213*10</f>
        <v>8.1177335999999976</v>
      </c>
      <c r="S213">
        <v>10</v>
      </c>
    </row>
    <row r="214" spans="1:19" x14ac:dyDescent="0.35">
      <c r="A214" t="s">
        <v>28</v>
      </c>
      <c r="B214">
        <v>9</v>
      </c>
      <c r="C214">
        <v>1</v>
      </c>
      <c r="D214" t="s">
        <v>18</v>
      </c>
      <c r="E214" t="s">
        <v>52</v>
      </c>
      <c r="F214">
        <v>14.8</v>
      </c>
      <c r="G214">
        <v>14</v>
      </c>
      <c r="H214">
        <v>23</v>
      </c>
      <c r="I214">
        <v>0</v>
      </c>
      <c r="J214">
        <v>23</v>
      </c>
      <c r="K214">
        <v>22</v>
      </c>
      <c r="L214">
        <v>68.7</v>
      </c>
      <c r="M214">
        <v>60</v>
      </c>
      <c r="N214" t="s">
        <v>16</v>
      </c>
      <c r="O214" t="s">
        <v>17</v>
      </c>
      <c r="P214">
        <v>39</v>
      </c>
      <c r="Q214">
        <f>0.005454*(F214^2)</f>
        <v>1.19464416</v>
      </c>
      <c r="R214">
        <f>Q214*10</f>
        <v>11.9464416</v>
      </c>
      <c r="S214">
        <v>10</v>
      </c>
    </row>
    <row r="215" spans="1:19" x14ac:dyDescent="0.35">
      <c r="A215" t="s">
        <v>28</v>
      </c>
      <c r="B215">
        <v>14</v>
      </c>
      <c r="C215">
        <v>2</v>
      </c>
      <c r="D215" t="s">
        <v>25</v>
      </c>
      <c r="E215" t="s">
        <v>53</v>
      </c>
      <c r="F215">
        <v>11.3</v>
      </c>
      <c r="G215">
        <v>11</v>
      </c>
      <c r="H215">
        <v>33</v>
      </c>
      <c r="I215">
        <v>4</v>
      </c>
      <c r="J215">
        <v>33.333333330000002</v>
      </c>
      <c r="K215">
        <v>93</v>
      </c>
      <c r="L215">
        <v>55.2</v>
      </c>
      <c r="M215">
        <v>75</v>
      </c>
      <c r="N215" t="s">
        <v>16</v>
      </c>
      <c r="O215" t="s">
        <v>17</v>
      </c>
      <c r="P215">
        <v>76</v>
      </c>
      <c r="Q215">
        <f>0.005454*(F215^2)</f>
        <v>0.69642126000000004</v>
      </c>
      <c r="R215">
        <f>Q215*10</f>
        <v>6.9642126000000006</v>
      </c>
      <c r="S215">
        <v>10</v>
      </c>
    </row>
    <row r="216" spans="1:19" x14ac:dyDescent="0.35">
      <c r="A216" t="s">
        <v>28</v>
      </c>
      <c r="B216">
        <v>14</v>
      </c>
      <c r="C216">
        <v>3</v>
      </c>
      <c r="D216" t="s">
        <v>25</v>
      </c>
      <c r="E216" t="s">
        <v>53</v>
      </c>
      <c r="F216">
        <v>7.7</v>
      </c>
      <c r="G216">
        <v>7</v>
      </c>
      <c r="H216">
        <v>32</v>
      </c>
      <c r="I216">
        <v>7</v>
      </c>
      <c r="J216">
        <v>32.583333330000002</v>
      </c>
      <c r="K216">
        <v>123</v>
      </c>
      <c r="L216">
        <v>33.799999999999997</v>
      </c>
      <c r="M216">
        <v>50</v>
      </c>
      <c r="N216" t="s">
        <v>19</v>
      </c>
      <c r="O216" t="s">
        <v>17</v>
      </c>
      <c r="P216">
        <v>78</v>
      </c>
      <c r="Q216">
        <f>0.005454*(F216^2)</f>
        <v>0.32336766</v>
      </c>
      <c r="R216">
        <f>Q216*10</f>
        <v>3.2336765999999999</v>
      </c>
      <c r="S216">
        <v>10</v>
      </c>
    </row>
    <row r="217" spans="1:19" x14ac:dyDescent="0.35">
      <c r="A217" t="s">
        <v>28</v>
      </c>
      <c r="B217">
        <v>14</v>
      </c>
      <c r="C217">
        <v>4</v>
      </c>
      <c r="D217" t="s">
        <v>25</v>
      </c>
      <c r="E217" t="s">
        <v>53</v>
      </c>
      <c r="F217">
        <v>10.3</v>
      </c>
      <c r="G217">
        <v>10</v>
      </c>
      <c r="H217">
        <v>36</v>
      </c>
      <c r="I217">
        <v>5</v>
      </c>
      <c r="J217">
        <v>36.416666669999998</v>
      </c>
      <c r="K217">
        <v>154</v>
      </c>
      <c r="L217">
        <v>54.1</v>
      </c>
      <c r="M217">
        <v>30</v>
      </c>
      <c r="N217" t="s">
        <v>19</v>
      </c>
      <c r="O217" t="s">
        <v>17</v>
      </c>
      <c r="P217">
        <v>75</v>
      </c>
      <c r="Q217">
        <f>0.005454*(F217^2)</f>
        <v>0.57861486000000006</v>
      </c>
      <c r="R217">
        <f>Q217*10</f>
        <v>5.7861486000000006</v>
      </c>
      <c r="S217">
        <v>10</v>
      </c>
    </row>
    <row r="218" spans="1:19" x14ac:dyDescent="0.35">
      <c r="A218" t="s">
        <v>28</v>
      </c>
      <c r="B218">
        <v>13</v>
      </c>
      <c r="C218">
        <v>7</v>
      </c>
      <c r="D218" t="s">
        <v>25</v>
      </c>
      <c r="E218" t="s">
        <v>53</v>
      </c>
      <c r="F218">
        <v>25.1</v>
      </c>
      <c r="G218">
        <v>25</v>
      </c>
      <c r="H218">
        <v>4</v>
      </c>
      <c r="I218">
        <v>3</v>
      </c>
      <c r="J218">
        <v>4.25</v>
      </c>
      <c r="K218">
        <v>240</v>
      </c>
      <c r="L218">
        <v>74.8</v>
      </c>
      <c r="M218">
        <v>55</v>
      </c>
      <c r="N218" t="s">
        <v>22</v>
      </c>
      <c r="O218" t="s">
        <v>17</v>
      </c>
      <c r="P218">
        <v>90</v>
      </c>
      <c r="Q218">
        <f>0.005454*(F218^2)</f>
        <v>3.4360745400000003</v>
      </c>
      <c r="R218">
        <f>Q218*10</f>
        <v>34.360745400000006</v>
      </c>
      <c r="S218">
        <v>10</v>
      </c>
    </row>
    <row r="219" spans="1:19" x14ac:dyDescent="0.35">
      <c r="A219" t="s">
        <v>28</v>
      </c>
      <c r="B219">
        <v>13</v>
      </c>
      <c r="C219">
        <v>9</v>
      </c>
      <c r="D219" t="s">
        <v>25</v>
      </c>
      <c r="E219" t="s">
        <v>53</v>
      </c>
      <c r="F219">
        <v>32</v>
      </c>
      <c r="G219">
        <v>32</v>
      </c>
      <c r="H219">
        <v>34</v>
      </c>
      <c r="I219">
        <v>7</v>
      </c>
      <c r="J219">
        <v>34.583333330000002</v>
      </c>
      <c r="K219">
        <v>278</v>
      </c>
      <c r="L219">
        <v>67.3</v>
      </c>
      <c r="M219">
        <v>45</v>
      </c>
      <c r="N219" t="s">
        <v>22</v>
      </c>
      <c r="O219" t="s">
        <v>17</v>
      </c>
      <c r="P219">
        <v>117</v>
      </c>
      <c r="Q219">
        <f>0.005454*(F219^2)</f>
        <v>5.5848959999999996</v>
      </c>
      <c r="R219">
        <f>Q219*10</f>
        <v>55.848959999999998</v>
      </c>
      <c r="S219">
        <v>10</v>
      </c>
    </row>
    <row r="220" spans="1:19" x14ac:dyDescent="0.35">
      <c r="A220" t="s">
        <v>28</v>
      </c>
      <c r="B220">
        <v>6</v>
      </c>
      <c r="C220">
        <v>1</v>
      </c>
      <c r="D220" t="s">
        <v>25</v>
      </c>
      <c r="E220" t="s">
        <v>53</v>
      </c>
      <c r="F220">
        <v>15.4</v>
      </c>
      <c r="G220">
        <v>15</v>
      </c>
      <c r="H220">
        <v>14</v>
      </c>
      <c r="I220">
        <v>0</v>
      </c>
      <c r="J220">
        <v>14</v>
      </c>
      <c r="K220">
        <v>38</v>
      </c>
      <c r="L220">
        <v>64.900000000000006</v>
      </c>
      <c r="M220">
        <v>55</v>
      </c>
      <c r="N220" t="s">
        <v>22</v>
      </c>
      <c r="O220" t="s">
        <v>17</v>
      </c>
      <c r="P220">
        <v>54</v>
      </c>
      <c r="Q220">
        <f>0.005454*(F220^2)</f>
        <v>1.29347064</v>
      </c>
      <c r="R220">
        <f>Q220*10</f>
        <v>12.9347064</v>
      </c>
      <c r="S220">
        <v>10</v>
      </c>
    </row>
    <row r="221" spans="1:19" x14ac:dyDescent="0.35">
      <c r="A221" t="s">
        <v>33</v>
      </c>
      <c r="B221">
        <v>1</v>
      </c>
      <c r="C221">
        <v>12</v>
      </c>
      <c r="D221" t="s">
        <v>20</v>
      </c>
      <c r="E221" t="s">
        <v>44</v>
      </c>
      <c r="F221">
        <v>18.600000000000001</v>
      </c>
      <c r="G221">
        <v>18</v>
      </c>
      <c r="H221">
        <v>22</v>
      </c>
      <c r="I221">
        <v>2</v>
      </c>
      <c r="J221">
        <v>22.166666670000001</v>
      </c>
      <c r="K221">
        <v>108</v>
      </c>
      <c r="L221">
        <v>60.6</v>
      </c>
      <c r="M221">
        <v>40</v>
      </c>
      <c r="N221" t="s">
        <v>22</v>
      </c>
      <c r="O221" t="s">
        <v>17</v>
      </c>
      <c r="P221">
        <v>66</v>
      </c>
      <c r="Q221">
        <f>0.005454*(F221^2)</f>
        <v>1.88686584</v>
      </c>
      <c r="R221">
        <f>Q221*10</f>
        <v>18.868658400000001</v>
      </c>
      <c r="S221">
        <v>10</v>
      </c>
    </row>
    <row r="222" spans="1:19" x14ac:dyDescent="0.35">
      <c r="A222" t="s">
        <v>33</v>
      </c>
      <c r="B222">
        <v>1</v>
      </c>
      <c r="C222">
        <v>9</v>
      </c>
      <c r="D222" t="s">
        <v>15</v>
      </c>
      <c r="E222" t="s">
        <v>45</v>
      </c>
      <c r="F222">
        <v>8.6999999999999993</v>
      </c>
      <c r="G222">
        <v>8</v>
      </c>
      <c r="H222">
        <v>22</v>
      </c>
      <c r="I222">
        <v>7</v>
      </c>
      <c r="J222">
        <v>22.583333329999999</v>
      </c>
      <c r="K222">
        <v>26</v>
      </c>
      <c r="L222">
        <v>54.7</v>
      </c>
      <c r="M222">
        <v>15</v>
      </c>
      <c r="N222" t="s">
        <v>19</v>
      </c>
      <c r="O222" t="s">
        <v>17</v>
      </c>
      <c r="P222">
        <v>36</v>
      </c>
      <c r="Q222">
        <f>0.005454*(F222^2)</f>
        <v>0.4128132599999999</v>
      </c>
      <c r="R222">
        <f>Q222*10</f>
        <v>4.1281325999999989</v>
      </c>
      <c r="S222">
        <v>10</v>
      </c>
    </row>
    <row r="223" spans="1:19" x14ac:dyDescent="0.35">
      <c r="A223" t="s">
        <v>33</v>
      </c>
      <c r="B223">
        <v>1</v>
      </c>
      <c r="C223">
        <v>11</v>
      </c>
      <c r="D223" t="s">
        <v>15</v>
      </c>
      <c r="E223" t="s">
        <v>45</v>
      </c>
      <c r="F223">
        <v>8.6999999999999993</v>
      </c>
      <c r="G223">
        <v>8</v>
      </c>
      <c r="H223">
        <v>27</v>
      </c>
      <c r="I223">
        <v>6</v>
      </c>
      <c r="J223">
        <v>27.5</v>
      </c>
      <c r="K223">
        <v>76</v>
      </c>
      <c r="L223">
        <v>49.9</v>
      </c>
      <c r="M223">
        <v>50</v>
      </c>
      <c r="N223" t="s">
        <v>21</v>
      </c>
      <c r="O223" t="s">
        <v>17</v>
      </c>
      <c r="P223">
        <v>40</v>
      </c>
      <c r="Q223">
        <f>0.005454*(F223^2)</f>
        <v>0.4128132599999999</v>
      </c>
      <c r="R223">
        <f>Q223*10</f>
        <v>4.1281325999999989</v>
      </c>
      <c r="S223">
        <v>10</v>
      </c>
    </row>
    <row r="224" spans="1:19" x14ac:dyDescent="0.35">
      <c r="A224" t="s">
        <v>33</v>
      </c>
      <c r="B224">
        <v>1</v>
      </c>
      <c r="C224">
        <v>13</v>
      </c>
      <c r="D224" t="s">
        <v>15</v>
      </c>
      <c r="E224" t="s">
        <v>45</v>
      </c>
      <c r="F224">
        <v>8</v>
      </c>
      <c r="G224">
        <v>8</v>
      </c>
      <c r="H224">
        <v>19</v>
      </c>
      <c r="I224">
        <v>0</v>
      </c>
      <c r="J224">
        <v>19</v>
      </c>
      <c r="K224">
        <v>132</v>
      </c>
      <c r="L224">
        <v>51.5</v>
      </c>
      <c r="M224">
        <v>30</v>
      </c>
      <c r="N224" t="s">
        <v>21</v>
      </c>
      <c r="O224" t="s">
        <v>17</v>
      </c>
      <c r="P224">
        <v>41</v>
      </c>
      <c r="Q224">
        <f>0.005454*(F224^2)</f>
        <v>0.34905599999999998</v>
      </c>
      <c r="R224">
        <f>Q224*10</f>
        <v>3.4905599999999999</v>
      </c>
      <c r="S224">
        <v>10</v>
      </c>
    </row>
    <row r="225" spans="1:19" x14ac:dyDescent="0.35">
      <c r="A225" t="s">
        <v>33</v>
      </c>
      <c r="B225">
        <v>1</v>
      </c>
      <c r="C225">
        <v>14</v>
      </c>
      <c r="D225" t="s">
        <v>15</v>
      </c>
      <c r="E225" t="s">
        <v>45</v>
      </c>
      <c r="F225">
        <v>7.1</v>
      </c>
      <c r="G225">
        <v>7</v>
      </c>
      <c r="H225">
        <v>21</v>
      </c>
      <c r="I225">
        <v>2</v>
      </c>
      <c r="J225">
        <v>21.166666670000001</v>
      </c>
      <c r="K225">
        <v>146</v>
      </c>
      <c r="L225">
        <v>32.9</v>
      </c>
      <c r="M225">
        <v>5</v>
      </c>
      <c r="N225" t="s">
        <v>21</v>
      </c>
      <c r="O225" t="s">
        <v>22</v>
      </c>
      <c r="P225">
        <v>32</v>
      </c>
      <c r="Q225">
        <f>0.005454*(F225^2)</f>
        <v>0.27493613999999994</v>
      </c>
      <c r="R225">
        <f>Q225*10</f>
        <v>2.7493613999999993</v>
      </c>
      <c r="S225">
        <v>10</v>
      </c>
    </row>
    <row r="226" spans="1:19" x14ac:dyDescent="0.35">
      <c r="A226" t="s">
        <v>33</v>
      </c>
      <c r="B226">
        <v>2</v>
      </c>
      <c r="C226">
        <v>1</v>
      </c>
      <c r="D226" t="s">
        <v>15</v>
      </c>
      <c r="E226" t="s">
        <v>45</v>
      </c>
      <c r="F226">
        <v>16.7</v>
      </c>
      <c r="G226">
        <v>16</v>
      </c>
      <c r="H226">
        <v>34</v>
      </c>
      <c r="I226">
        <v>8</v>
      </c>
      <c r="J226">
        <v>34.666666669999998</v>
      </c>
      <c r="K226">
        <v>12</v>
      </c>
      <c r="L226">
        <v>85.3</v>
      </c>
      <c r="M226">
        <v>25</v>
      </c>
      <c r="N226" t="s">
        <v>22</v>
      </c>
      <c r="O226" t="s">
        <v>17</v>
      </c>
      <c r="P226">
        <v>70</v>
      </c>
      <c r="Q226">
        <f>0.005454*(F226^2)</f>
        <v>1.5210660599999999</v>
      </c>
      <c r="R226">
        <f>Q226*10</f>
        <v>15.210660599999999</v>
      </c>
      <c r="S226">
        <v>10</v>
      </c>
    </row>
    <row r="227" spans="1:19" x14ac:dyDescent="0.35">
      <c r="A227" t="s">
        <v>33</v>
      </c>
      <c r="B227">
        <v>2</v>
      </c>
      <c r="C227">
        <v>5</v>
      </c>
      <c r="D227" t="s">
        <v>15</v>
      </c>
      <c r="E227" t="s">
        <v>45</v>
      </c>
      <c r="F227">
        <v>6.1</v>
      </c>
      <c r="G227">
        <v>6</v>
      </c>
      <c r="H227">
        <v>29</v>
      </c>
      <c r="I227">
        <v>7</v>
      </c>
      <c r="J227">
        <v>29.583333329999999</v>
      </c>
      <c r="K227">
        <v>184</v>
      </c>
      <c r="L227">
        <v>41.5</v>
      </c>
      <c r="M227">
        <v>70</v>
      </c>
      <c r="N227" t="s">
        <v>21</v>
      </c>
      <c r="O227" t="s">
        <v>17</v>
      </c>
      <c r="P227">
        <v>44</v>
      </c>
      <c r="Q227">
        <f>0.005454*(F227^2)</f>
        <v>0.20294333999999994</v>
      </c>
      <c r="R227">
        <f>Q227*10</f>
        <v>2.0294333999999994</v>
      </c>
      <c r="S227">
        <v>10</v>
      </c>
    </row>
    <row r="228" spans="1:19" x14ac:dyDescent="0.35">
      <c r="A228" t="s">
        <v>33</v>
      </c>
      <c r="B228">
        <v>3</v>
      </c>
      <c r="C228">
        <v>7</v>
      </c>
      <c r="D228" t="s">
        <v>15</v>
      </c>
      <c r="E228" t="s">
        <v>45</v>
      </c>
      <c r="F228">
        <v>7.2</v>
      </c>
      <c r="G228">
        <v>7</v>
      </c>
      <c r="H228">
        <v>31</v>
      </c>
      <c r="I228">
        <v>6</v>
      </c>
      <c r="J228">
        <v>31.5</v>
      </c>
      <c r="K228">
        <v>159</v>
      </c>
      <c r="L228">
        <v>58.4</v>
      </c>
      <c r="M228">
        <v>50</v>
      </c>
      <c r="N228" t="s">
        <v>16</v>
      </c>
      <c r="O228" t="s">
        <v>17</v>
      </c>
      <c r="P228">
        <v>79</v>
      </c>
      <c r="Q228">
        <f>0.005454*(F228^2)</f>
        <v>0.28273535999999999</v>
      </c>
      <c r="R228">
        <f>Q228*10</f>
        <v>2.8273535999999999</v>
      </c>
      <c r="S228">
        <v>10</v>
      </c>
    </row>
    <row r="229" spans="1:19" x14ac:dyDescent="0.35">
      <c r="A229" t="s">
        <v>33</v>
      </c>
      <c r="B229">
        <v>4</v>
      </c>
      <c r="C229">
        <v>3</v>
      </c>
      <c r="D229" t="s">
        <v>15</v>
      </c>
      <c r="E229" t="s">
        <v>45</v>
      </c>
      <c r="F229">
        <v>5.9</v>
      </c>
      <c r="G229">
        <v>5</v>
      </c>
      <c r="H229">
        <v>32</v>
      </c>
      <c r="I229">
        <v>1</v>
      </c>
      <c r="J229">
        <v>32.083333330000002</v>
      </c>
      <c r="K229">
        <v>87</v>
      </c>
      <c r="L229">
        <v>34.1</v>
      </c>
      <c r="M229">
        <v>60</v>
      </c>
      <c r="N229" t="s">
        <v>19</v>
      </c>
      <c r="O229" t="s">
        <v>17</v>
      </c>
      <c r="P229">
        <v>77</v>
      </c>
      <c r="Q229">
        <f>0.005454*(F229^2)</f>
        <v>0.18985373999999999</v>
      </c>
      <c r="R229">
        <f>Q229*10</f>
        <v>1.8985373999999999</v>
      </c>
      <c r="S229">
        <v>10</v>
      </c>
    </row>
    <row r="230" spans="1:19" x14ac:dyDescent="0.35">
      <c r="A230" t="s">
        <v>33</v>
      </c>
      <c r="B230">
        <v>2</v>
      </c>
      <c r="C230">
        <v>4</v>
      </c>
      <c r="D230" t="s">
        <v>32</v>
      </c>
      <c r="E230" t="s">
        <v>46</v>
      </c>
      <c r="F230">
        <v>6.5</v>
      </c>
      <c r="G230">
        <v>6</v>
      </c>
      <c r="H230">
        <v>18</v>
      </c>
      <c r="I230">
        <v>0</v>
      </c>
      <c r="J230">
        <v>18</v>
      </c>
      <c r="K230">
        <v>148</v>
      </c>
      <c r="L230">
        <v>40.700000000000003</v>
      </c>
      <c r="M230">
        <v>90</v>
      </c>
      <c r="N230" t="s">
        <v>21</v>
      </c>
      <c r="O230" t="s">
        <v>17</v>
      </c>
      <c r="P230">
        <v>41</v>
      </c>
      <c r="Q230">
        <f>0.005454*(F230^2)</f>
        <v>0.23043149999999998</v>
      </c>
      <c r="R230">
        <f>Q230*10</f>
        <v>2.3043149999999999</v>
      </c>
      <c r="S230">
        <v>10</v>
      </c>
    </row>
    <row r="231" spans="1:19" x14ac:dyDescent="0.35">
      <c r="A231" t="s">
        <v>33</v>
      </c>
      <c r="B231">
        <v>2</v>
      </c>
      <c r="C231">
        <v>8</v>
      </c>
      <c r="D231" t="s">
        <v>32</v>
      </c>
      <c r="E231" t="s">
        <v>46</v>
      </c>
      <c r="F231">
        <v>7.2</v>
      </c>
      <c r="G231">
        <v>7</v>
      </c>
      <c r="H231">
        <v>23</v>
      </c>
      <c r="I231">
        <v>6</v>
      </c>
      <c r="J231">
        <v>23.5</v>
      </c>
      <c r="K231">
        <v>236</v>
      </c>
      <c r="L231">
        <v>40.299999999999997</v>
      </c>
      <c r="M231">
        <v>15</v>
      </c>
      <c r="N231" t="s">
        <v>21</v>
      </c>
      <c r="O231" t="s">
        <v>22</v>
      </c>
      <c r="P231" t="s">
        <v>23</v>
      </c>
      <c r="Q231">
        <f>0.005454*(F231^2)</f>
        <v>0.28273535999999999</v>
      </c>
      <c r="R231">
        <f>Q231*10</f>
        <v>2.8273535999999999</v>
      </c>
      <c r="S231">
        <v>10</v>
      </c>
    </row>
    <row r="232" spans="1:19" x14ac:dyDescent="0.35">
      <c r="A232" t="s">
        <v>33</v>
      </c>
      <c r="B232">
        <v>4</v>
      </c>
      <c r="C232">
        <v>1</v>
      </c>
      <c r="D232" t="s">
        <v>34</v>
      </c>
      <c r="E232" t="s">
        <v>47</v>
      </c>
      <c r="F232">
        <v>27.6</v>
      </c>
      <c r="G232">
        <v>27</v>
      </c>
      <c r="H232">
        <v>24</v>
      </c>
      <c r="I232">
        <v>0</v>
      </c>
      <c r="J232">
        <v>24</v>
      </c>
      <c r="K232">
        <v>28</v>
      </c>
      <c r="L232">
        <v>61.1</v>
      </c>
      <c r="M232">
        <v>35</v>
      </c>
      <c r="N232" t="s">
        <v>22</v>
      </c>
      <c r="O232" t="s">
        <v>17</v>
      </c>
      <c r="P232">
        <v>96</v>
      </c>
      <c r="Q232">
        <f>0.005454*(F232^2)</f>
        <v>4.1546390400000002</v>
      </c>
      <c r="R232">
        <f>Q232*10</f>
        <v>41.5463904</v>
      </c>
      <c r="S232">
        <v>10</v>
      </c>
    </row>
    <row r="233" spans="1:19" x14ac:dyDescent="0.35">
      <c r="A233" t="s">
        <v>33</v>
      </c>
      <c r="B233">
        <v>4</v>
      </c>
      <c r="C233">
        <v>5</v>
      </c>
      <c r="D233" t="s">
        <v>34</v>
      </c>
      <c r="E233" t="s">
        <v>47</v>
      </c>
      <c r="F233">
        <v>8.5</v>
      </c>
      <c r="G233">
        <v>8</v>
      </c>
      <c r="H233">
        <v>33</v>
      </c>
      <c r="I233">
        <v>6</v>
      </c>
      <c r="J233">
        <v>33.5</v>
      </c>
      <c r="K233">
        <v>248</v>
      </c>
      <c r="L233">
        <v>49.9</v>
      </c>
      <c r="M233">
        <v>60</v>
      </c>
      <c r="N233" t="s">
        <v>21</v>
      </c>
      <c r="O233" t="s">
        <v>17</v>
      </c>
      <c r="P233">
        <v>33</v>
      </c>
      <c r="Q233">
        <f>0.005454*(F233^2)</f>
        <v>0.3940515</v>
      </c>
      <c r="R233">
        <f>Q233*10</f>
        <v>3.940515</v>
      </c>
      <c r="S233">
        <v>10</v>
      </c>
    </row>
    <row r="234" spans="1:19" x14ac:dyDescent="0.35">
      <c r="A234" t="s">
        <v>33</v>
      </c>
      <c r="B234">
        <v>4</v>
      </c>
      <c r="C234">
        <v>6</v>
      </c>
      <c r="D234" t="s">
        <v>34</v>
      </c>
      <c r="E234" t="s">
        <v>47</v>
      </c>
      <c r="F234">
        <v>5.8</v>
      </c>
      <c r="G234">
        <v>5</v>
      </c>
      <c r="H234">
        <v>33</v>
      </c>
      <c r="I234">
        <v>6</v>
      </c>
      <c r="J234">
        <v>33.5</v>
      </c>
      <c r="K234">
        <v>248</v>
      </c>
      <c r="L234">
        <v>49.9</v>
      </c>
      <c r="M234">
        <v>60</v>
      </c>
      <c r="N234" t="s">
        <v>21</v>
      </c>
      <c r="O234" t="s">
        <v>17</v>
      </c>
      <c r="P234">
        <v>16</v>
      </c>
      <c r="Q234">
        <f>0.005454*(F234^2)</f>
        <v>0.18347255999999998</v>
      </c>
      <c r="R234">
        <f>Q234*10</f>
        <v>1.8347255999999998</v>
      </c>
      <c r="S234">
        <v>10</v>
      </c>
    </row>
    <row r="235" spans="1:19" x14ac:dyDescent="0.35">
      <c r="A235" t="s">
        <v>33</v>
      </c>
      <c r="B235">
        <v>4</v>
      </c>
      <c r="C235">
        <v>8</v>
      </c>
      <c r="D235" t="s">
        <v>34</v>
      </c>
      <c r="E235" t="s">
        <v>47</v>
      </c>
      <c r="F235">
        <v>14</v>
      </c>
      <c r="G235">
        <v>14</v>
      </c>
      <c r="H235">
        <v>28</v>
      </c>
      <c r="I235">
        <v>1</v>
      </c>
      <c r="J235">
        <v>28.083333329999999</v>
      </c>
      <c r="K235">
        <v>332</v>
      </c>
      <c r="L235">
        <v>76.900000000000006</v>
      </c>
      <c r="M235">
        <v>60</v>
      </c>
      <c r="N235" t="s">
        <v>16</v>
      </c>
      <c r="O235" t="s">
        <v>17</v>
      </c>
      <c r="P235">
        <v>51</v>
      </c>
      <c r="Q235">
        <f>0.005454*(F235^2)</f>
        <v>1.0689839999999999</v>
      </c>
      <c r="R235">
        <f>Q235*10</f>
        <v>10.68984</v>
      </c>
      <c r="S235">
        <v>10</v>
      </c>
    </row>
    <row r="236" spans="1:19" x14ac:dyDescent="0.35">
      <c r="A236" t="s">
        <v>33</v>
      </c>
      <c r="B236">
        <v>2</v>
      </c>
      <c r="C236">
        <v>2</v>
      </c>
      <c r="D236" t="s">
        <v>24</v>
      </c>
      <c r="E236" t="s">
        <v>48</v>
      </c>
      <c r="F236">
        <v>41.4</v>
      </c>
      <c r="G236">
        <v>41</v>
      </c>
      <c r="H236">
        <v>5</v>
      </c>
      <c r="I236">
        <v>0</v>
      </c>
      <c r="J236">
        <v>5</v>
      </c>
      <c r="K236">
        <v>119</v>
      </c>
      <c r="L236">
        <v>114.8</v>
      </c>
      <c r="M236">
        <v>20</v>
      </c>
      <c r="N236" t="s">
        <v>22</v>
      </c>
      <c r="O236" t="s">
        <v>17</v>
      </c>
      <c r="P236">
        <v>71</v>
      </c>
      <c r="Q236">
        <f>0.005454*(F236^2)</f>
        <v>9.3479378399999984</v>
      </c>
      <c r="R236">
        <f>Q236*10</f>
        <v>93.479378399999987</v>
      </c>
      <c r="S236">
        <v>10</v>
      </c>
    </row>
    <row r="237" spans="1:19" x14ac:dyDescent="0.35">
      <c r="A237" t="s">
        <v>33</v>
      </c>
      <c r="B237">
        <v>2</v>
      </c>
      <c r="C237">
        <v>3</v>
      </c>
      <c r="D237" t="s">
        <v>24</v>
      </c>
      <c r="E237" t="s">
        <v>48</v>
      </c>
      <c r="F237">
        <v>30.8</v>
      </c>
      <c r="G237">
        <v>30</v>
      </c>
      <c r="H237">
        <v>21</v>
      </c>
      <c r="I237">
        <v>2</v>
      </c>
      <c r="J237">
        <v>21.166666670000001</v>
      </c>
      <c r="K237">
        <v>119</v>
      </c>
      <c r="L237">
        <v>91.8</v>
      </c>
      <c r="M237">
        <v>20</v>
      </c>
      <c r="N237" t="s">
        <v>22</v>
      </c>
      <c r="O237" t="s">
        <v>17</v>
      </c>
      <c r="P237">
        <v>62</v>
      </c>
      <c r="Q237">
        <f>0.005454*(F237^2)</f>
        <v>5.17388256</v>
      </c>
      <c r="R237">
        <f>Q237*10</f>
        <v>51.738825599999998</v>
      </c>
      <c r="S237">
        <v>10</v>
      </c>
    </row>
    <row r="238" spans="1:19" x14ac:dyDescent="0.35">
      <c r="A238" t="s">
        <v>33</v>
      </c>
      <c r="B238">
        <v>3</v>
      </c>
      <c r="C238">
        <v>12</v>
      </c>
      <c r="D238" t="s">
        <v>24</v>
      </c>
      <c r="E238" t="s">
        <v>48</v>
      </c>
      <c r="F238">
        <v>33.700000000000003</v>
      </c>
      <c r="G238">
        <v>33</v>
      </c>
      <c r="H238">
        <v>0</v>
      </c>
      <c r="I238">
        <v>6</v>
      </c>
      <c r="J238">
        <v>0.5</v>
      </c>
      <c r="K238">
        <v>216</v>
      </c>
      <c r="L238">
        <v>84.9</v>
      </c>
      <c r="M238">
        <v>15</v>
      </c>
      <c r="N238" t="s">
        <v>22</v>
      </c>
      <c r="O238" t="s">
        <v>17</v>
      </c>
      <c r="P238">
        <v>68</v>
      </c>
      <c r="Q238">
        <f>0.005454*(F238^2)</f>
        <v>6.1940532600000013</v>
      </c>
      <c r="R238">
        <f>Q238*10</f>
        <v>61.940532600000012</v>
      </c>
      <c r="S238">
        <v>10</v>
      </c>
    </row>
    <row r="239" spans="1:19" x14ac:dyDescent="0.35">
      <c r="A239" t="s">
        <v>33</v>
      </c>
      <c r="B239">
        <v>3</v>
      </c>
      <c r="C239">
        <v>14</v>
      </c>
      <c r="D239" t="s">
        <v>24</v>
      </c>
      <c r="E239" t="s">
        <v>48</v>
      </c>
      <c r="F239">
        <v>40.299999999999997</v>
      </c>
      <c r="G239">
        <v>40</v>
      </c>
      <c r="H239">
        <v>28</v>
      </c>
      <c r="I239">
        <v>7</v>
      </c>
      <c r="J239">
        <v>28.583333329999999</v>
      </c>
      <c r="K239">
        <v>328</v>
      </c>
      <c r="L239">
        <v>118.6</v>
      </c>
      <c r="M239">
        <v>25</v>
      </c>
      <c r="N239" t="s">
        <v>22</v>
      </c>
      <c r="O239" t="s">
        <v>17</v>
      </c>
      <c r="P239">
        <v>67</v>
      </c>
      <c r="Q239">
        <f>0.005454*(F239^2)</f>
        <v>8.8577868599999974</v>
      </c>
      <c r="R239">
        <f>Q239*10</f>
        <v>88.577868599999974</v>
      </c>
      <c r="S239">
        <v>10</v>
      </c>
    </row>
    <row r="240" spans="1:19" x14ac:dyDescent="0.35">
      <c r="A240" t="s">
        <v>33</v>
      </c>
      <c r="B240">
        <v>4</v>
      </c>
      <c r="C240">
        <v>7</v>
      </c>
      <c r="D240" t="s">
        <v>30</v>
      </c>
      <c r="E240" t="s">
        <v>50</v>
      </c>
      <c r="F240">
        <v>39</v>
      </c>
      <c r="G240">
        <v>39</v>
      </c>
      <c r="H240">
        <v>8</v>
      </c>
      <c r="I240">
        <v>11</v>
      </c>
      <c r="J240">
        <v>8.9166666669999994</v>
      </c>
      <c r="K240">
        <v>270</v>
      </c>
      <c r="L240">
        <v>79.900000000000006</v>
      </c>
      <c r="M240">
        <v>40</v>
      </c>
      <c r="N240" t="s">
        <v>22</v>
      </c>
      <c r="O240" t="s">
        <v>17</v>
      </c>
      <c r="P240">
        <v>128</v>
      </c>
      <c r="Q240">
        <f>0.005454*(F240^2)</f>
        <v>8.295534</v>
      </c>
      <c r="R240">
        <f>Q240*10</f>
        <v>82.955340000000007</v>
      </c>
      <c r="S240">
        <v>10</v>
      </c>
    </row>
    <row r="241" spans="1:19" x14ac:dyDescent="0.35">
      <c r="A241" t="s">
        <v>33</v>
      </c>
      <c r="B241">
        <v>1</v>
      </c>
      <c r="C241">
        <v>1</v>
      </c>
      <c r="D241" t="s">
        <v>18</v>
      </c>
      <c r="E241" t="s">
        <v>52</v>
      </c>
      <c r="F241">
        <v>9.1999999999999993</v>
      </c>
      <c r="G241">
        <v>9</v>
      </c>
      <c r="H241">
        <v>20</v>
      </c>
      <c r="I241">
        <v>5</v>
      </c>
      <c r="J241">
        <v>20.416666670000001</v>
      </c>
      <c r="K241">
        <v>238</v>
      </c>
      <c r="L241">
        <v>67.099999999999994</v>
      </c>
      <c r="M241">
        <v>60</v>
      </c>
      <c r="N241" t="s">
        <v>22</v>
      </c>
      <c r="O241" t="s">
        <v>17</v>
      </c>
      <c r="P241">
        <v>25</v>
      </c>
      <c r="Q241">
        <f>0.005454*(F241^2)</f>
        <v>0.46162655999999991</v>
      </c>
      <c r="R241">
        <f>Q241*10</f>
        <v>4.6162655999999993</v>
      </c>
      <c r="S241">
        <v>10</v>
      </c>
    </row>
    <row r="242" spans="1:19" x14ac:dyDescent="0.35">
      <c r="A242" t="s">
        <v>33</v>
      </c>
      <c r="B242">
        <v>1</v>
      </c>
      <c r="C242">
        <v>2</v>
      </c>
      <c r="D242" t="s">
        <v>18</v>
      </c>
      <c r="E242" t="s">
        <v>52</v>
      </c>
      <c r="F242">
        <v>8.6999999999999993</v>
      </c>
      <c r="G242">
        <v>8</v>
      </c>
      <c r="H242">
        <v>20</v>
      </c>
      <c r="I242">
        <v>5</v>
      </c>
      <c r="J242">
        <v>20.416666670000001</v>
      </c>
      <c r="K242">
        <v>238</v>
      </c>
      <c r="L242">
        <v>67.099999999999994</v>
      </c>
      <c r="M242">
        <v>60</v>
      </c>
      <c r="N242" t="s">
        <v>22</v>
      </c>
      <c r="O242" t="s">
        <v>17</v>
      </c>
      <c r="P242">
        <v>17</v>
      </c>
      <c r="Q242">
        <f>0.005454*(F242^2)</f>
        <v>0.4128132599999999</v>
      </c>
      <c r="R242">
        <f>Q242*10</f>
        <v>4.1281325999999989</v>
      </c>
      <c r="S242">
        <v>10</v>
      </c>
    </row>
    <row r="243" spans="1:19" x14ac:dyDescent="0.35">
      <c r="A243" t="s">
        <v>33</v>
      </c>
      <c r="B243">
        <v>1</v>
      </c>
      <c r="C243">
        <v>3</v>
      </c>
      <c r="D243" t="s">
        <v>18</v>
      </c>
      <c r="E243" t="s">
        <v>52</v>
      </c>
      <c r="F243">
        <v>7.6</v>
      </c>
      <c r="G243">
        <v>7</v>
      </c>
      <c r="H243">
        <v>15</v>
      </c>
      <c r="I243">
        <v>10</v>
      </c>
      <c r="J243">
        <v>15.83333333</v>
      </c>
      <c r="K243">
        <v>286</v>
      </c>
      <c r="L243">
        <v>60.4</v>
      </c>
      <c r="M243">
        <v>40</v>
      </c>
      <c r="N243" t="s">
        <v>16</v>
      </c>
      <c r="O243" t="s">
        <v>17</v>
      </c>
      <c r="P243">
        <v>32</v>
      </c>
      <c r="Q243">
        <f>0.005454*(F243^2)</f>
        <v>0.31502303999999998</v>
      </c>
      <c r="R243">
        <f>Q243*10</f>
        <v>3.1502303999999999</v>
      </c>
      <c r="S243">
        <v>10</v>
      </c>
    </row>
    <row r="244" spans="1:19" x14ac:dyDescent="0.35">
      <c r="A244" t="s">
        <v>33</v>
      </c>
      <c r="B244">
        <v>1</v>
      </c>
      <c r="C244">
        <v>4</v>
      </c>
      <c r="D244" t="s">
        <v>18</v>
      </c>
      <c r="E244" t="s">
        <v>52</v>
      </c>
      <c r="F244">
        <v>7.7</v>
      </c>
      <c r="G244">
        <v>7</v>
      </c>
      <c r="H244">
        <v>23</v>
      </c>
      <c r="I244">
        <v>10</v>
      </c>
      <c r="J244">
        <v>23.833333329999999</v>
      </c>
      <c r="K244">
        <v>288</v>
      </c>
      <c r="L244">
        <v>55.1</v>
      </c>
      <c r="M244">
        <v>20</v>
      </c>
      <c r="N244" t="s">
        <v>19</v>
      </c>
      <c r="O244" t="s">
        <v>17</v>
      </c>
      <c r="P244">
        <v>50</v>
      </c>
      <c r="Q244">
        <f>0.005454*(F244^2)</f>
        <v>0.32336766</v>
      </c>
      <c r="R244">
        <f>Q244*10</f>
        <v>3.2336765999999999</v>
      </c>
      <c r="S244">
        <v>10</v>
      </c>
    </row>
    <row r="245" spans="1:19" x14ac:dyDescent="0.35">
      <c r="A245" t="s">
        <v>33</v>
      </c>
      <c r="B245">
        <v>1</v>
      </c>
      <c r="C245">
        <v>5</v>
      </c>
      <c r="D245" t="s">
        <v>18</v>
      </c>
      <c r="E245" t="s">
        <v>52</v>
      </c>
      <c r="F245">
        <v>8.6999999999999993</v>
      </c>
      <c r="G245">
        <v>8</v>
      </c>
      <c r="H245">
        <v>25</v>
      </c>
      <c r="I245">
        <v>5</v>
      </c>
      <c r="J245">
        <v>25.416666670000001</v>
      </c>
      <c r="K245">
        <v>306</v>
      </c>
      <c r="L245">
        <v>51.7</v>
      </c>
      <c r="M245">
        <v>15</v>
      </c>
      <c r="N245" t="s">
        <v>21</v>
      </c>
      <c r="O245" t="s">
        <v>17</v>
      </c>
      <c r="P245">
        <v>40</v>
      </c>
      <c r="Q245">
        <f>0.005454*(F245^2)</f>
        <v>0.4128132599999999</v>
      </c>
      <c r="R245">
        <f>Q245*10</f>
        <v>4.1281325999999989</v>
      </c>
      <c r="S245">
        <v>10</v>
      </c>
    </row>
    <row r="246" spans="1:19" x14ac:dyDescent="0.35">
      <c r="A246" t="s">
        <v>33</v>
      </c>
      <c r="B246">
        <v>1</v>
      </c>
      <c r="C246">
        <v>6</v>
      </c>
      <c r="D246" t="s">
        <v>18</v>
      </c>
      <c r="E246" t="s">
        <v>52</v>
      </c>
      <c r="F246">
        <v>9.1</v>
      </c>
      <c r="G246">
        <v>9</v>
      </c>
      <c r="H246">
        <v>34</v>
      </c>
      <c r="I246">
        <v>0</v>
      </c>
      <c r="J246">
        <v>34</v>
      </c>
      <c r="K246">
        <v>310</v>
      </c>
      <c r="L246">
        <v>48.4</v>
      </c>
      <c r="M246">
        <v>35</v>
      </c>
      <c r="N246" t="s">
        <v>21</v>
      </c>
      <c r="O246" t="s">
        <v>17</v>
      </c>
      <c r="P246">
        <v>43</v>
      </c>
      <c r="Q246">
        <f>0.005454*(F246^2)</f>
        <v>0.45164573999999991</v>
      </c>
      <c r="R246">
        <f>Q246*10</f>
        <v>4.5164573999999993</v>
      </c>
      <c r="S246">
        <v>10</v>
      </c>
    </row>
    <row r="247" spans="1:19" x14ac:dyDescent="0.35">
      <c r="A247" t="s">
        <v>33</v>
      </c>
      <c r="B247">
        <v>1</v>
      </c>
      <c r="C247">
        <v>7</v>
      </c>
      <c r="D247" t="s">
        <v>18</v>
      </c>
      <c r="E247" t="s">
        <v>52</v>
      </c>
      <c r="F247">
        <v>5</v>
      </c>
      <c r="G247">
        <v>5</v>
      </c>
      <c r="H247">
        <v>34</v>
      </c>
      <c r="I247">
        <v>0</v>
      </c>
      <c r="J247">
        <v>34</v>
      </c>
      <c r="K247">
        <v>310</v>
      </c>
      <c r="L247">
        <v>48.4</v>
      </c>
      <c r="M247">
        <v>35</v>
      </c>
      <c r="N247" t="s">
        <v>21</v>
      </c>
      <c r="O247" t="s">
        <v>17</v>
      </c>
      <c r="P247">
        <v>34</v>
      </c>
      <c r="Q247">
        <f>0.005454*(F247^2)</f>
        <v>0.13635</v>
      </c>
      <c r="R247">
        <f>Q247*10</f>
        <v>1.3634999999999999</v>
      </c>
      <c r="S247">
        <v>10</v>
      </c>
    </row>
    <row r="248" spans="1:19" x14ac:dyDescent="0.35">
      <c r="A248" t="s">
        <v>33</v>
      </c>
      <c r="B248">
        <v>1</v>
      </c>
      <c r="C248">
        <v>8</v>
      </c>
      <c r="D248" t="s">
        <v>18</v>
      </c>
      <c r="E248" t="s">
        <v>52</v>
      </c>
      <c r="F248">
        <v>13.7</v>
      </c>
      <c r="G248">
        <v>13</v>
      </c>
      <c r="H248">
        <v>35</v>
      </c>
      <c r="I248">
        <v>7</v>
      </c>
      <c r="J248">
        <v>35.583333330000002</v>
      </c>
      <c r="K248">
        <v>352</v>
      </c>
      <c r="L248">
        <v>55.7</v>
      </c>
      <c r="M248">
        <v>40</v>
      </c>
      <c r="N248" t="s">
        <v>19</v>
      </c>
      <c r="O248" t="s">
        <v>17</v>
      </c>
      <c r="P248">
        <v>38</v>
      </c>
      <c r="Q248">
        <f>0.005454*(F248^2)</f>
        <v>1.0236612599999997</v>
      </c>
      <c r="R248">
        <f>Q248*10</f>
        <v>10.236612599999997</v>
      </c>
      <c r="S248">
        <v>10</v>
      </c>
    </row>
    <row r="249" spans="1:19" x14ac:dyDescent="0.35">
      <c r="A249" t="s">
        <v>33</v>
      </c>
      <c r="B249">
        <v>1</v>
      </c>
      <c r="C249">
        <v>10</v>
      </c>
      <c r="D249" t="s">
        <v>18</v>
      </c>
      <c r="E249" t="s">
        <v>52</v>
      </c>
      <c r="F249">
        <v>10</v>
      </c>
      <c r="G249">
        <v>10</v>
      </c>
      <c r="H249">
        <v>33</v>
      </c>
      <c r="I249">
        <v>5</v>
      </c>
      <c r="J249">
        <v>33.416666669999998</v>
      </c>
      <c r="K249">
        <v>35</v>
      </c>
      <c r="L249">
        <v>58.9</v>
      </c>
      <c r="M249">
        <v>20</v>
      </c>
      <c r="N249" t="s">
        <v>16</v>
      </c>
      <c r="O249" t="s">
        <v>17</v>
      </c>
      <c r="P249">
        <v>45</v>
      </c>
      <c r="Q249">
        <f>0.005454*(F249^2)</f>
        <v>0.5454</v>
      </c>
      <c r="R249">
        <f>Q249*10</f>
        <v>5.4539999999999997</v>
      </c>
      <c r="S249">
        <v>10</v>
      </c>
    </row>
    <row r="250" spans="1:19" x14ac:dyDescent="0.35">
      <c r="A250" t="s">
        <v>33</v>
      </c>
      <c r="B250">
        <v>2</v>
      </c>
      <c r="C250">
        <v>6</v>
      </c>
      <c r="D250" t="s">
        <v>18</v>
      </c>
      <c r="E250" t="s">
        <v>52</v>
      </c>
      <c r="F250">
        <v>21</v>
      </c>
      <c r="G250">
        <v>21</v>
      </c>
      <c r="H250">
        <v>35</v>
      </c>
      <c r="I250">
        <v>9</v>
      </c>
      <c r="J250">
        <v>35.75</v>
      </c>
      <c r="K250">
        <v>192</v>
      </c>
      <c r="L250">
        <v>67.8</v>
      </c>
      <c r="M250">
        <v>30</v>
      </c>
      <c r="N250" t="s">
        <v>16</v>
      </c>
      <c r="O250" t="s">
        <v>17</v>
      </c>
      <c r="P250">
        <v>73</v>
      </c>
      <c r="Q250">
        <f>0.005454*(F250^2)</f>
        <v>2.405214</v>
      </c>
      <c r="R250">
        <f>Q250*10</f>
        <v>24.052140000000001</v>
      </c>
      <c r="S250">
        <v>10</v>
      </c>
    </row>
    <row r="251" spans="1:19" x14ac:dyDescent="0.35">
      <c r="A251" t="s">
        <v>33</v>
      </c>
      <c r="B251">
        <v>2</v>
      </c>
      <c r="C251">
        <v>7</v>
      </c>
      <c r="D251" t="s">
        <v>18</v>
      </c>
      <c r="E251" t="s">
        <v>52</v>
      </c>
      <c r="F251">
        <v>10</v>
      </c>
      <c r="G251">
        <v>10</v>
      </c>
      <c r="H251">
        <v>31</v>
      </c>
      <c r="I251">
        <v>0</v>
      </c>
      <c r="J251">
        <v>31</v>
      </c>
      <c r="K251">
        <v>219</v>
      </c>
      <c r="L251">
        <v>66.2</v>
      </c>
      <c r="M251">
        <v>80</v>
      </c>
      <c r="N251" t="s">
        <v>19</v>
      </c>
      <c r="O251" t="s">
        <v>17</v>
      </c>
      <c r="P251">
        <v>48</v>
      </c>
      <c r="Q251">
        <f>0.005454*(F251^2)</f>
        <v>0.5454</v>
      </c>
      <c r="R251">
        <f>Q251*10</f>
        <v>5.4539999999999997</v>
      </c>
      <c r="S251">
        <v>10</v>
      </c>
    </row>
    <row r="252" spans="1:19" x14ac:dyDescent="0.35">
      <c r="A252" t="s">
        <v>33</v>
      </c>
      <c r="B252">
        <v>2</v>
      </c>
      <c r="C252">
        <v>9</v>
      </c>
      <c r="D252" t="s">
        <v>18</v>
      </c>
      <c r="E252" t="s">
        <v>52</v>
      </c>
      <c r="F252">
        <v>15.6</v>
      </c>
      <c r="G252">
        <v>15</v>
      </c>
      <c r="H252">
        <v>26</v>
      </c>
      <c r="I252">
        <v>6</v>
      </c>
      <c r="J252">
        <v>26.5</v>
      </c>
      <c r="K252">
        <v>280</v>
      </c>
      <c r="L252">
        <v>63.4</v>
      </c>
      <c r="M252">
        <v>30</v>
      </c>
      <c r="N252" t="s">
        <v>16</v>
      </c>
      <c r="O252" t="s">
        <v>17</v>
      </c>
      <c r="P252">
        <v>73</v>
      </c>
      <c r="Q252">
        <f>0.005454*(F252^2)</f>
        <v>1.3272854399999998</v>
      </c>
      <c r="R252">
        <f>Q252*10</f>
        <v>13.272854399999998</v>
      </c>
      <c r="S252">
        <v>10</v>
      </c>
    </row>
    <row r="253" spans="1:19" x14ac:dyDescent="0.35">
      <c r="A253" t="s">
        <v>33</v>
      </c>
      <c r="B253">
        <v>2</v>
      </c>
      <c r="C253">
        <v>10</v>
      </c>
      <c r="D253" t="s">
        <v>18</v>
      </c>
      <c r="E253" t="s">
        <v>52</v>
      </c>
      <c r="F253">
        <v>19.3</v>
      </c>
      <c r="G253">
        <v>19</v>
      </c>
      <c r="H253">
        <v>19</v>
      </c>
      <c r="I253">
        <v>3</v>
      </c>
      <c r="J253">
        <v>19.25</v>
      </c>
      <c r="K253">
        <v>324</v>
      </c>
      <c r="L253">
        <v>61.3</v>
      </c>
      <c r="M253">
        <v>30</v>
      </c>
      <c r="N253" t="s">
        <v>16</v>
      </c>
      <c r="O253" t="s">
        <v>17</v>
      </c>
      <c r="P253">
        <v>70</v>
      </c>
      <c r="Q253">
        <f>0.005454*(F253^2)</f>
        <v>2.0315604600000001</v>
      </c>
      <c r="R253">
        <f>Q253*10</f>
        <v>20.3156046</v>
      </c>
      <c r="S253">
        <v>10</v>
      </c>
    </row>
    <row r="254" spans="1:19" x14ac:dyDescent="0.35">
      <c r="A254" t="s">
        <v>33</v>
      </c>
      <c r="B254">
        <v>2</v>
      </c>
      <c r="C254">
        <v>11</v>
      </c>
      <c r="D254" t="s">
        <v>18</v>
      </c>
      <c r="E254" t="s">
        <v>52</v>
      </c>
      <c r="F254">
        <v>6</v>
      </c>
      <c r="G254">
        <v>6</v>
      </c>
      <c r="H254">
        <v>7</v>
      </c>
      <c r="I254">
        <v>11</v>
      </c>
      <c r="J254">
        <v>7.9166666670000003</v>
      </c>
      <c r="K254">
        <v>330</v>
      </c>
      <c r="L254">
        <v>34.700000000000003</v>
      </c>
      <c r="M254">
        <v>10</v>
      </c>
      <c r="N254" t="s">
        <v>21</v>
      </c>
      <c r="O254" t="s">
        <v>22</v>
      </c>
      <c r="P254">
        <v>58</v>
      </c>
      <c r="Q254">
        <f>0.005454*(F254^2)</f>
        <v>0.19634399999999999</v>
      </c>
      <c r="R254">
        <f>Q254*10</f>
        <v>1.9634399999999999</v>
      </c>
      <c r="S254">
        <v>10</v>
      </c>
    </row>
    <row r="255" spans="1:19" x14ac:dyDescent="0.35">
      <c r="A255" t="s">
        <v>33</v>
      </c>
      <c r="B255">
        <v>2</v>
      </c>
      <c r="C255">
        <v>12</v>
      </c>
      <c r="D255" t="s">
        <v>18</v>
      </c>
      <c r="E255" t="s">
        <v>52</v>
      </c>
      <c r="F255">
        <v>18.2</v>
      </c>
      <c r="G255">
        <v>18</v>
      </c>
      <c r="H255">
        <v>10</v>
      </c>
      <c r="I255">
        <v>11</v>
      </c>
      <c r="J255">
        <v>10.91666667</v>
      </c>
      <c r="K255">
        <v>344</v>
      </c>
      <c r="L255">
        <v>71.3</v>
      </c>
      <c r="M255">
        <v>50</v>
      </c>
      <c r="N255" t="s">
        <v>19</v>
      </c>
      <c r="O255" t="s">
        <v>17</v>
      </c>
      <c r="P255">
        <v>74</v>
      </c>
      <c r="Q255">
        <f>0.005454*(F255^2)</f>
        <v>1.8065829599999996</v>
      </c>
      <c r="R255">
        <f>Q255*10</f>
        <v>18.065829599999997</v>
      </c>
      <c r="S255">
        <v>10</v>
      </c>
    </row>
    <row r="256" spans="1:19" x14ac:dyDescent="0.35">
      <c r="A256" t="s">
        <v>33</v>
      </c>
      <c r="B256">
        <v>3</v>
      </c>
      <c r="C256">
        <v>1</v>
      </c>
      <c r="D256" t="s">
        <v>18</v>
      </c>
      <c r="E256" t="s">
        <v>52</v>
      </c>
      <c r="F256">
        <v>9.1</v>
      </c>
      <c r="G256">
        <v>9</v>
      </c>
      <c r="H256">
        <v>5</v>
      </c>
      <c r="I256">
        <v>4</v>
      </c>
      <c r="J256">
        <v>5.3333333329999997</v>
      </c>
      <c r="K256">
        <v>342</v>
      </c>
      <c r="L256">
        <v>62</v>
      </c>
      <c r="M256">
        <v>80</v>
      </c>
      <c r="N256" t="s">
        <v>19</v>
      </c>
      <c r="O256" t="s">
        <v>17</v>
      </c>
      <c r="P256">
        <v>76</v>
      </c>
      <c r="Q256">
        <f>0.005454*(F256^2)</f>
        <v>0.45164573999999991</v>
      </c>
      <c r="R256">
        <f>Q256*10</f>
        <v>4.5164573999999993</v>
      </c>
      <c r="S256">
        <v>10</v>
      </c>
    </row>
    <row r="257" spans="1:19" x14ac:dyDescent="0.35">
      <c r="A257" t="s">
        <v>33</v>
      </c>
      <c r="B257">
        <v>3</v>
      </c>
      <c r="C257">
        <v>2</v>
      </c>
      <c r="D257" t="s">
        <v>18</v>
      </c>
      <c r="E257" t="s">
        <v>52</v>
      </c>
      <c r="F257">
        <v>8.8000000000000007</v>
      </c>
      <c r="G257">
        <v>8</v>
      </c>
      <c r="H257">
        <v>8</v>
      </c>
      <c r="I257">
        <v>3</v>
      </c>
      <c r="J257">
        <v>8.25</v>
      </c>
      <c r="K257">
        <v>6</v>
      </c>
      <c r="L257">
        <v>50.9</v>
      </c>
      <c r="M257">
        <v>80</v>
      </c>
      <c r="N257" t="s">
        <v>19</v>
      </c>
      <c r="O257" t="s">
        <v>17</v>
      </c>
      <c r="P257">
        <v>80</v>
      </c>
      <c r="Q257">
        <f>0.005454*(F257^2)</f>
        <v>0.42235776000000003</v>
      </c>
      <c r="R257">
        <f>Q257*10</f>
        <v>4.2235776000000005</v>
      </c>
      <c r="S257">
        <v>10</v>
      </c>
    </row>
    <row r="258" spans="1:19" x14ac:dyDescent="0.35">
      <c r="A258" t="s">
        <v>33</v>
      </c>
      <c r="B258">
        <v>3</v>
      </c>
      <c r="C258">
        <v>3</v>
      </c>
      <c r="D258" t="s">
        <v>18</v>
      </c>
      <c r="E258" t="s">
        <v>52</v>
      </c>
      <c r="F258">
        <v>10.4</v>
      </c>
      <c r="G258">
        <v>10</v>
      </c>
      <c r="H258">
        <v>28</v>
      </c>
      <c r="I258">
        <v>5</v>
      </c>
      <c r="J258">
        <v>28.416666670000001</v>
      </c>
      <c r="K258">
        <v>39</v>
      </c>
      <c r="L258">
        <v>53.3</v>
      </c>
      <c r="M258">
        <v>30</v>
      </c>
      <c r="N258" t="s">
        <v>16</v>
      </c>
      <c r="O258" t="s">
        <v>17</v>
      </c>
      <c r="P258">
        <v>68</v>
      </c>
      <c r="Q258">
        <f>0.005454*(F258^2)</f>
        <v>0.58990463999999998</v>
      </c>
      <c r="R258">
        <f>Q258*10</f>
        <v>5.8990463999999996</v>
      </c>
      <c r="S258">
        <v>10</v>
      </c>
    </row>
    <row r="259" spans="1:19" x14ac:dyDescent="0.35">
      <c r="A259" t="s">
        <v>33</v>
      </c>
      <c r="B259">
        <v>3</v>
      </c>
      <c r="C259">
        <v>4</v>
      </c>
      <c r="D259" t="s">
        <v>18</v>
      </c>
      <c r="E259" t="s">
        <v>52</v>
      </c>
      <c r="F259">
        <v>11.6</v>
      </c>
      <c r="G259">
        <v>11</v>
      </c>
      <c r="H259">
        <v>3</v>
      </c>
      <c r="I259">
        <v>8</v>
      </c>
      <c r="J259">
        <v>3.6666666669999999</v>
      </c>
      <c r="K259">
        <v>70</v>
      </c>
      <c r="L259">
        <v>57.8</v>
      </c>
      <c r="M259">
        <v>70</v>
      </c>
      <c r="N259" t="s">
        <v>19</v>
      </c>
      <c r="O259" t="s">
        <v>17</v>
      </c>
      <c r="P259">
        <v>72</v>
      </c>
      <c r="Q259">
        <f>0.005454*(F259^2)</f>
        <v>0.73389023999999992</v>
      </c>
      <c r="R259">
        <f>Q259*10</f>
        <v>7.3389023999999994</v>
      </c>
      <c r="S259">
        <v>10</v>
      </c>
    </row>
    <row r="260" spans="1:19" x14ac:dyDescent="0.35">
      <c r="A260" t="s">
        <v>33</v>
      </c>
      <c r="B260">
        <v>3</v>
      </c>
      <c r="C260">
        <v>5</v>
      </c>
      <c r="D260" t="s">
        <v>18</v>
      </c>
      <c r="E260" t="s">
        <v>52</v>
      </c>
      <c r="F260">
        <v>15.5</v>
      </c>
      <c r="G260">
        <v>15</v>
      </c>
      <c r="H260">
        <v>12</v>
      </c>
      <c r="I260">
        <v>3</v>
      </c>
      <c r="J260">
        <v>12.25</v>
      </c>
      <c r="K260">
        <v>140</v>
      </c>
      <c r="L260">
        <v>61.3</v>
      </c>
      <c r="M260">
        <v>40</v>
      </c>
      <c r="N260" t="s">
        <v>16</v>
      </c>
      <c r="O260" t="s">
        <v>17</v>
      </c>
      <c r="P260">
        <v>79</v>
      </c>
      <c r="Q260">
        <f>0.005454*(F260^2)</f>
        <v>1.3103235</v>
      </c>
      <c r="R260">
        <f>Q260*10</f>
        <v>13.103235</v>
      </c>
      <c r="S260">
        <v>10</v>
      </c>
    </row>
    <row r="261" spans="1:19" x14ac:dyDescent="0.35">
      <c r="A261" t="s">
        <v>33</v>
      </c>
      <c r="B261">
        <v>3</v>
      </c>
      <c r="C261">
        <v>6</v>
      </c>
      <c r="D261" t="s">
        <v>18</v>
      </c>
      <c r="E261" t="s">
        <v>52</v>
      </c>
      <c r="F261">
        <v>13.6</v>
      </c>
      <c r="G261">
        <v>13</v>
      </c>
      <c r="H261">
        <v>15</v>
      </c>
      <c r="I261">
        <v>11</v>
      </c>
      <c r="J261">
        <v>15.91666667</v>
      </c>
      <c r="K261">
        <v>161</v>
      </c>
      <c r="L261">
        <v>55.7</v>
      </c>
      <c r="M261">
        <v>30</v>
      </c>
      <c r="N261" t="s">
        <v>16</v>
      </c>
      <c r="O261" t="s">
        <v>17</v>
      </c>
      <c r="P261">
        <v>81</v>
      </c>
      <c r="Q261">
        <f>0.005454*(F261^2)</f>
        <v>1.0087718399999999</v>
      </c>
      <c r="R261">
        <f>Q261*10</f>
        <v>10.087718399999998</v>
      </c>
      <c r="S261">
        <v>10</v>
      </c>
    </row>
    <row r="262" spans="1:19" x14ac:dyDescent="0.35">
      <c r="A262" t="s">
        <v>33</v>
      </c>
      <c r="B262">
        <v>3</v>
      </c>
      <c r="C262">
        <v>8</v>
      </c>
      <c r="D262" t="s">
        <v>18</v>
      </c>
      <c r="E262" t="s">
        <v>52</v>
      </c>
      <c r="F262">
        <v>16.3</v>
      </c>
      <c r="G262">
        <v>16</v>
      </c>
      <c r="H262">
        <v>23</v>
      </c>
      <c r="I262">
        <v>2</v>
      </c>
      <c r="J262">
        <v>23.166666670000001</v>
      </c>
      <c r="K262">
        <v>66</v>
      </c>
      <c r="L262">
        <v>45.8</v>
      </c>
      <c r="M262">
        <v>50</v>
      </c>
      <c r="N262" t="s">
        <v>19</v>
      </c>
      <c r="O262" t="s">
        <v>17</v>
      </c>
      <c r="P262">
        <v>72</v>
      </c>
      <c r="Q262">
        <f>0.005454*(F262^2)</f>
        <v>1.4490732599999998</v>
      </c>
      <c r="R262">
        <f>Q262*10</f>
        <v>14.490732599999998</v>
      </c>
      <c r="S262">
        <v>10</v>
      </c>
    </row>
    <row r="263" spans="1:19" x14ac:dyDescent="0.35">
      <c r="A263" t="s">
        <v>33</v>
      </c>
      <c r="B263">
        <v>3</v>
      </c>
      <c r="C263">
        <v>9</v>
      </c>
      <c r="D263" t="s">
        <v>18</v>
      </c>
      <c r="E263" t="s">
        <v>52</v>
      </c>
      <c r="F263">
        <v>7.2</v>
      </c>
      <c r="G263">
        <v>7</v>
      </c>
      <c r="H263">
        <v>23</v>
      </c>
      <c r="I263">
        <v>2</v>
      </c>
      <c r="J263">
        <v>23.166666670000001</v>
      </c>
      <c r="K263">
        <v>66</v>
      </c>
      <c r="L263">
        <v>45.8</v>
      </c>
      <c r="M263">
        <v>50</v>
      </c>
      <c r="N263" t="s">
        <v>19</v>
      </c>
      <c r="O263" t="s">
        <v>17</v>
      </c>
      <c r="P263">
        <v>65</v>
      </c>
      <c r="Q263">
        <f>0.005454*(F263^2)</f>
        <v>0.28273535999999999</v>
      </c>
      <c r="R263">
        <f>Q263*10</f>
        <v>2.8273535999999999</v>
      </c>
      <c r="S263">
        <v>10</v>
      </c>
    </row>
    <row r="264" spans="1:19" x14ac:dyDescent="0.35">
      <c r="A264" t="s">
        <v>33</v>
      </c>
      <c r="B264">
        <v>3</v>
      </c>
      <c r="C264">
        <v>10</v>
      </c>
      <c r="D264" t="s">
        <v>18</v>
      </c>
      <c r="E264" t="s">
        <v>52</v>
      </c>
      <c r="F264">
        <v>9.9</v>
      </c>
      <c r="G264">
        <v>9</v>
      </c>
      <c r="H264">
        <v>7</v>
      </c>
      <c r="I264">
        <v>0</v>
      </c>
      <c r="J264">
        <v>7</v>
      </c>
      <c r="K264">
        <v>196</v>
      </c>
      <c r="L264">
        <v>48.4</v>
      </c>
      <c r="M264">
        <v>60</v>
      </c>
      <c r="N264" t="s">
        <v>21</v>
      </c>
      <c r="O264" t="s">
        <v>17</v>
      </c>
      <c r="P264">
        <v>79</v>
      </c>
      <c r="Q264">
        <f>0.005454*(F264^2)</f>
        <v>0.53454654000000001</v>
      </c>
      <c r="R264">
        <f>Q264*10</f>
        <v>5.3454654000000001</v>
      </c>
      <c r="S264">
        <v>10</v>
      </c>
    </row>
    <row r="265" spans="1:19" x14ac:dyDescent="0.35">
      <c r="A265" t="s">
        <v>33</v>
      </c>
      <c r="B265">
        <v>3</v>
      </c>
      <c r="C265">
        <v>11</v>
      </c>
      <c r="D265" t="s">
        <v>18</v>
      </c>
      <c r="E265" t="s">
        <v>52</v>
      </c>
      <c r="F265">
        <v>23</v>
      </c>
      <c r="G265">
        <v>23</v>
      </c>
      <c r="H265">
        <v>27</v>
      </c>
      <c r="I265">
        <v>1</v>
      </c>
      <c r="J265">
        <v>27.083333329999999</v>
      </c>
      <c r="K265">
        <v>218</v>
      </c>
      <c r="L265">
        <v>52.2</v>
      </c>
      <c r="M265">
        <v>65</v>
      </c>
      <c r="N265" t="s">
        <v>22</v>
      </c>
      <c r="O265" t="s">
        <v>17</v>
      </c>
      <c r="P265">
        <v>75</v>
      </c>
      <c r="Q265">
        <f>0.005454*(F265^2)</f>
        <v>2.8851659999999999</v>
      </c>
      <c r="R265">
        <f>Q265*10</f>
        <v>28.851659999999999</v>
      </c>
      <c r="S265">
        <v>10</v>
      </c>
    </row>
    <row r="266" spans="1:19" x14ac:dyDescent="0.35">
      <c r="A266" t="s">
        <v>33</v>
      </c>
      <c r="B266">
        <v>3</v>
      </c>
      <c r="C266">
        <v>13</v>
      </c>
      <c r="D266" t="s">
        <v>18</v>
      </c>
      <c r="E266" t="s">
        <v>52</v>
      </c>
      <c r="F266">
        <v>7.9</v>
      </c>
      <c r="G266">
        <v>7</v>
      </c>
      <c r="H266">
        <v>16</v>
      </c>
      <c r="I266">
        <v>6</v>
      </c>
      <c r="J266">
        <v>16.5</v>
      </c>
      <c r="K266">
        <v>314</v>
      </c>
      <c r="L266">
        <v>36.9</v>
      </c>
      <c r="M266">
        <v>75</v>
      </c>
      <c r="N266" t="s">
        <v>21</v>
      </c>
      <c r="O266" t="s">
        <v>17</v>
      </c>
      <c r="P266">
        <v>63</v>
      </c>
      <c r="Q266">
        <f>0.005454*(F266^2)</f>
        <v>0.34038414</v>
      </c>
      <c r="R266">
        <f>Q266*10</f>
        <v>3.4038414000000001</v>
      </c>
      <c r="S266">
        <v>10</v>
      </c>
    </row>
    <row r="267" spans="1:19" x14ac:dyDescent="0.35">
      <c r="A267" t="s">
        <v>33</v>
      </c>
      <c r="B267">
        <v>4</v>
      </c>
      <c r="C267">
        <v>2</v>
      </c>
      <c r="D267" t="s">
        <v>18</v>
      </c>
      <c r="E267" t="s">
        <v>52</v>
      </c>
      <c r="F267">
        <v>23.5</v>
      </c>
      <c r="G267">
        <v>23</v>
      </c>
      <c r="H267">
        <v>31</v>
      </c>
      <c r="I267">
        <v>6</v>
      </c>
      <c r="J267">
        <v>31.5</v>
      </c>
      <c r="K267">
        <v>71</v>
      </c>
      <c r="L267">
        <v>66.900000000000006</v>
      </c>
      <c r="M267">
        <v>40</v>
      </c>
      <c r="N267" t="s">
        <v>22</v>
      </c>
      <c r="O267" t="s">
        <v>17</v>
      </c>
      <c r="P267">
        <v>105</v>
      </c>
      <c r="Q267">
        <f>0.005454*(F267^2)</f>
        <v>3.0119715</v>
      </c>
      <c r="R267">
        <f>Q267*10</f>
        <v>30.119714999999999</v>
      </c>
      <c r="S267">
        <v>10</v>
      </c>
    </row>
    <row r="268" spans="1:19" x14ac:dyDescent="0.35">
      <c r="A268" t="s">
        <v>33</v>
      </c>
      <c r="B268">
        <v>4</v>
      </c>
      <c r="C268">
        <v>4</v>
      </c>
      <c r="D268" t="s">
        <v>18</v>
      </c>
      <c r="E268" t="s">
        <v>52</v>
      </c>
      <c r="F268">
        <v>36.6</v>
      </c>
      <c r="G268">
        <v>36</v>
      </c>
      <c r="H268">
        <v>35</v>
      </c>
      <c r="I268">
        <v>8</v>
      </c>
      <c r="J268">
        <v>35.666666669999998</v>
      </c>
      <c r="K268">
        <v>155</v>
      </c>
      <c r="L268">
        <v>70.599999999999994</v>
      </c>
      <c r="M268">
        <v>55</v>
      </c>
      <c r="N268" t="s">
        <v>22</v>
      </c>
      <c r="O268" t="s">
        <v>17</v>
      </c>
      <c r="P268">
        <v>99</v>
      </c>
      <c r="Q268">
        <f>0.005454*(F268^2)</f>
        <v>7.3059602400000001</v>
      </c>
      <c r="R268">
        <f>Q268*10</f>
        <v>73.059602400000003</v>
      </c>
      <c r="S268">
        <v>10</v>
      </c>
    </row>
    <row r="269" spans="1:19" x14ac:dyDescent="0.35">
      <c r="A269" t="s">
        <v>35</v>
      </c>
      <c r="B269">
        <v>2</v>
      </c>
      <c r="C269">
        <v>1</v>
      </c>
      <c r="D269" t="s">
        <v>20</v>
      </c>
      <c r="E269" t="s">
        <v>44</v>
      </c>
      <c r="F269">
        <v>12.2</v>
      </c>
      <c r="G269">
        <v>12</v>
      </c>
      <c r="H269">
        <v>23</v>
      </c>
      <c r="I269">
        <v>10</v>
      </c>
      <c r="J269">
        <v>23.833333329999999</v>
      </c>
      <c r="K269">
        <v>32</v>
      </c>
      <c r="L269">
        <v>57.1</v>
      </c>
      <c r="M269">
        <v>50</v>
      </c>
      <c r="N269" t="s">
        <v>22</v>
      </c>
      <c r="O269" t="s">
        <v>17</v>
      </c>
      <c r="P269">
        <v>51</v>
      </c>
      <c r="Q269">
        <f>0.005454*(F269^2)</f>
        <v>0.81177335999999978</v>
      </c>
      <c r="R269">
        <f>Q269*10</f>
        <v>8.1177335999999976</v>
      </c>
      <c r="S269">
        <v>10</v>
      </c>
    </row>
    <row r="270" spans="1:19" x14ac:dyDescent="0.35">
      <c r="A270" t="s">
        <v>35</v>
      </c>
      <c r="B270">
        <v>2</v>
      </c>
      <c r="C270">
        <v>2</v>
      </c>
      <c r="D270" t="s">
        <v>15</v>
      </c>
      <c r="E270" t="s">
        <v>45</v>
      </c>
      <c r="F270">
        <v>17.3</v>
      </c>
      <c r="G270">
        <v>17</v>
      </c>
      <c r="H270">
        <v>16</v>
      </c>
      <c r="I270">
        <v>10</v>
      </c>
      <c r="J270">
        <v>16.833333329999999</v>
      </c>
      <c r="K270">
        <v>174</v>
      </c>
      <c r="L270">
        <v>50.5</v>
      </c>
      <c r="M270">
        <v>80</v>
      </c>
      <c r="N270" t="s">
        <v>22</v>
      </c>
      <c r="O270" t="s">
        <v>17</v>
      </c>
      <c r="P270">
        <v>98</v>
      </c>
      <c r="Q270">
        <f>0.005454*(F270^2)</f>
        <v>1.6323276600000001</v>
      </c>
      <c r="R270">
        <f>Q270*10</f>
        <v>16.3232766</v>
      </c>
      <c r="S270">
        <v>10</v>
      </c>
    </row>
    <row r="271" spans="1:19" x14ac:dyDescent="0.35">
      <c r="A271" t="s">
        <v>35</v>
      </c>
      <c r="B271">
        <v>2</v>
      </c>
      <c r="C271">
        <v>3</v>
      </c>
      <c r="D271" t="s">
        <v>15</v>
      </c>
      <c r="E271" t="s">
        <v>45</v>
      </c>
      <c r="F271">
        <v>20.3</v>
      </c>
      <c r="G271">
        <v>20</v>
      </c>
      <c r="H271">
        <v>16</v>
      </c>
      <c r="I271">
        <v>10</v>
      </c>
      <c r="J271">
        <v>16.833333329999999</v>
      </c>
      <c r="K271">
        <v>174</v>
      </c>
      <c r="L271">
        <v>50.5</v>
      </c>
      <c r="M271">
        <v>80</v>
      </c>
      <c r="N271" t="s">
        <v>22</v>
      </c>
      <c r="O271" t="s">
        <v>17</v>
      </c>
      <c r="P271">
        <v>97</v>
      </c>
      <c r="Q271">
        <f>0.005454*(F271^2)</f>
        <v>2.2475388600000001</v>
      </c>
      <c r="R271">
        <f>Q271*10</f>
        <v>22.475388600000002</v>
      </c>
      <c r="S271">
        <v>10</v>
      </c>
    </row>
    <row r="272" spans="1:19" x14ac:dyDescent="0.35">
      <c r="A272" t="s">
        <v>35</v>
      </c>
      <c r="B272">
        <v>2</v>
      </c>
      <c r="C272">
        <v>4</v>
      </c>
      <c r="D272" t="s">
        <v>15</v>
      </c>
      <c r="E272" t="s">
        <v>45</v>
      </c>
      <c r="F272">
        <v>15.6</v>
      </c>
      <c r="G272">
        <v>15</v>
      </c>
      <c r="H272">
        <v>23</v>
      </c>
      <c r="I272">
        <v>6</v>
      </c>
      <c r="J272">
        <v>23.5</v>
      </c>
      <c r="K272">
        <v>219</v>
      </c>
      <c r="L272">
        <v>36.700000000000003</v>
      </c>
      <c r="M272">
        <v>30</v>
      </c>
      <c r="N272" t="s">
        <v>22</v>
      </c>
      <c r="O272" t="s">
        <v>17</v>
      </c>
      <c r="P272" t="s">
        <v>23</v>
      </c>
      <c r="Q272">
        <f>0.005454*(F272^2)</f>
        <v>1.3272854399999998</v>
      </c>
      <c r="R272">
        <f>Q272*10</f>
        <v>13.272854399999998</v>
      </c>
      <c r="S272">
        <v>10</v>
      </c>
    </row>
    <row r="273" spans="1:19" x14ac:dyDescent="0.35">
      <c r="A273" t="s">
        <v>35</v>
      </c>
      <c r="B273">
        <v>3</v>
      </c>
      <c r="C273">
        <v>5</v>
      </c>
      <c r="D273" t="s">
        <v>15</v>
      </c>
      <c r="E273" t="s">
        <v>45</v>
      </c>
      <c r="F273">
        <v>7.6</v>
      </c>
      <c r="G273">
        <v>7</v>
      </c>
      <c r="H273">
        <v>29</v>
      </c>
      <c r="I273">
        <v>9</v>
      </c>
      <c r="J273">
        <v>29.75</v>
      </c>
      <c r="K273">
        <v>104</v>
      </c>
      <c r="L273">
        <v>29.9</v>
      </c>
      <c r="M273">
        <v>50</v>
      </c>
      <c r="N273" t="s">
        <v>21</v>
      </c>
      <c r="O273" t="s">
        <v>17</v>
      </c>
      <c r="P273">
        <v>100</v>
      </c>
      <c r="Q273">
        <f>0.005454*(F273^2)</f>
        <v>0.31502303999999998</v>
      </c>
      <c r="R273">
        <f>Q273*10</f>
        <v>3.1502303999999999</v>
      </c>
      <c r="S273">
        <v>10</v>
      </c>
    </row>
    <row r="274" spans="1:19" x14ac:dyDescent="0.35">
      <c r="A274" t="s">
        <v>35</v>
      </c>
      <c r="B274">
        <v>3</v>
      </c>
      <c r="C274">
        <v>9</v>
      </c>
      <c r="D274" t="s">
        <v>15</v>
      </c>
      <c r="E274" t="s">
        <v>45</v>
      </c>
      <c r="F274">
        <v>10.7</v>
      </c>
      <c r="G274">
        <v>10</v>
      </c>
      <c r="H274">
        <v>9</v>
      </c>
      <c r="I274">
        <v>7</v>
      </c>
      <c r="J274">
        <v>9.5833333330000006</v>
      </c>
      <c r="K274">
        <v>206</v>
      </c>
      <c r="L274">
        <v>42.6</v>
      </c>
      <c r="M274">
        <v>70</v>
      </c>
      <c r="N274" t="s">
        <v>21</v>
      </c>
      <c r="O274" t="s">
        <v>17</v>
      </c>
      <c r="P274" t="s">
        <v>23</v>
      </c>
      <c r="Q274">
        <f>0.005454*(F274^2)</f>
        <v>0.62442845999999985</v>
      </c>
      <c r="R274">
        <f>Q274*10</f>
        <v>6.2442845999999985</v>
      </c>
      <c r="S274">
        <v>10</v>
      </c>
    </row>
    <row r="275" spans="1:19" x14ac:dyDescent="0.35">
      <c r="A275" t="s">
        <v>35</v>
      </c>
      <c r="B275">
        <v>4</v>
      </c>
      <c r="C275">
        <v>5</v>
      </c>
      <c r="D275" t="s">
        <v>15</v>
      </c>
      <c r="E275" t="s">
        <v>45</v>
      </c>
      <c r="F275">
        <v>18</v>
      </c>
      <c r="G275">
        <v>18</v>
      </c>
      <c r="H275">
        <v>27</v>
      </c>
      <c r="I275">
        <v>1</v>
      </c>
      <c r="J275">
        <v>27.083333329999999</v>
      </c>
      <c r="K275">
        <v>130</v>
      </c>
      <c r="L275">
        <v>69.599999999999994</v>
      </c>
      <c r="M275">
        <v>45</v>
      </c>
      <c r="N275" t="s">
        <v>16</v>
      </c>
      <c r="O275" t="s">
        <v>17</v>
      </c>
      <c r="P275" t="s">
        <v>23</v>
      </c>
      <c r="Q275">
        <f>0.005454*(F275^2)</f>
        <v>1.7670959999999998</v>
      </c>
      <c r="R275">
        <f>Q275*10</f>
        <v>17.670959999999997</v>
      </c>
      <c r="S275">
        <v>10</v>
      </c>
    </row>
    <row r="276" spans="1:19" x14ac:dyDescent="0.35">
      <c r="A276" t="s">
        <v>35</v>
      </c>
      <c r="B276">
        <v>4</v>
      </c>
      <c r="C276">
        <v>9</v>
      </c>
      <c r="D276" t="s">
        <v>15</v>
      </c>
      <c r="E276" t="s">
        <v>45</v>
      </c>
      <c r="F276">
        <v>10.7</v>
      </c>
      <c r="G276">
        <v>10</v>
      </c>
      <c r="H276">
        <v>18</v>
      </c>
      <c r="I276">
        <v>9</v>
      </c>
      <c r="J276">
        <v>18.75</v>
      </c>
      <c r="K276">
        <v>267</v>
      </c>
      <c r="L276">
        <v>74.8</v>
      </c>
      <c r="M276">
        <v>55</v>
      </c>
      <c r="N276" t="s">
        <v>19</v>
      </c>
      <c r="O276" t="s">
        <v>17</v>
      </c>
      <c r="P276">
        <v>47</v>
      </c>
      <c r="Q276">
        <f>0.005454*(F276^2)</f>
        <v>0.62442845999999985</v>
      </c>
      <c r="R276">
        <f>Q276*10</f>
        <v>6.2442845999999985</v>
      </c>
      <c r="S276">
        <v>10</v>
      </c>
    </row>
    <row r="277" spans="1:19" x14ac:dyDescent="0.35">
      <c r="A277" t="s">
        <v>35</v>
      </c>
      <c r="B277">
        <v>2</v>
      </c>
      <c r="C277">
        <v>5</v>
      </c>
      <c r="D277" t="s">
        <v>24</v>
      </c>
      <c r="E277" t="s">
        <v>48</v>
      </c>
      <c r="F277">
        <v>33.299999999999997</v>
      </c>
      <c r="G277">
        <v>33</v>
      </c>
      <c r="H277">
        <v>30</v>
      </c>
      <c r="I277">
        <v>7</v>
      </c>
      <c r="J277">
        <v>30.583333329999999</v>
      </c>
      <c r="K277">
        <v>254</v>
      </c>
      <c r="L277">
        <v>90</v>
      </c>
      <c r="M277">
        <v>50</v>
      </c>
      <c r="N277" t="s">
        <v>22</v>
      </c>
      <c r="O277" t="s">
        <v>17</v>
      </c>
      <c r="P277">
        <v>112</v>
      </c>
      <c r="Q277">
        <f>0.005454*(F277^2)</f>
        <v>6.0478860599999988</v>
      </c>
      <c r="R277">
        <f>Q277*10</f>
        <v>60.47886059999999</v>
      </c>
      <c r="S277">
        <v>10</v>
      </c>
    </row>
    <row r="278" spans="1:19" x14ac:dyDescent="0.35">
      <c r="A278" t="s">
        <v>35</v>
      </c>
      <c r="B278">
        <v>3</v>
      </c>
      <c r="C278">
        <v>1</v>
      </c>
      <c r="D278" t="s">
        <v>26</v>
      </c>
      <c r="E278" t="s">
        <v>49</v>
      </c>
      <c r="F278">
        <v>10.3</v>
      </c>
      <c r="G278">
        <v>10</v>
      </c>
      <c r="H278">
        <v>21</v>
      </c>
      <c r="I278">
        <v>10</v>
      </c>
      <c r="J278">
        <v>21.833333329999999</v>
      </c>
      <c r="K278">
        <v>1</v>
      </c>
      <c r="L278">
        <v>68.599999999999994</v>
      </c>
      <c r="M278">
        <v>50</v>
      </c>
      <c r="N278" t="s">
        <v>19</v>
      </c>
      <c r="O278" t="s">
        <v>17</v>
      </c>
      <c r="P278">
        <v>38</v>
      </c>
      <c r="Q278">
        <f>0.005454*(F278^2)</f>
        <v>0.57861486000000006</v>
      </c>
      <c r="R278">
        <f>Q278*10</f>
        <v>5.7861486000000006</v>
      </c>
      <c r="S278">
        <v>10</v>
      </c>
    </row>
    <row r="279" spans="1:19" x14ac:dyDescent="0.35">
      <c r="A279" t="s">
        <v>35</v>
      </c>
      <c r="B279">
        <v>3</v>
      </c>
      <c r="C279">
        <v>6</v>
      </c>
      <c r="D279" t="s">
        <v>26</v>
      </c>
      <c r="E279" t="s">
        <v>49</v>
      </c>
      <c r="F279">
        <v>9.1</v>
      </c>
      <c r="G279">
        <v>9</v>
      </c>
      <c r="H279">
        <v>26</v>
      </c>
      <c r="I279">
        <v>9</v>
      </c>
      <c r="J279">
        <v>26.75</v>
      </c>
      <c r="K279">
        <v>116</v>
      </c>
      <c r="L279">
        <v>58.4</v>
      </c>
      <c r="M279">
        <v>60</v>
      </c>
      <c r="N279" t="s">
        <v>16</v>
      </c>
      <c r="O279" t="s">
        <v>17</v>
      </c>
      <c r="P279">
        <v>39</v>
      </c>
      <c r="Q279">
        <f>0.005454*(F279^2)</f>
        <v>0.45164573999999991</v>
      </c>
      <c r="R279">
        <f>Q279*10</f>
        <v>4.5164573999999993</v>
      </c>
      <c r="S279">
        <v>10</v>
      </c>
    </row>
    <row r="280" spans="1:19" x14ac:dyDescent="0.35">
      <c r="A280" t="s">
        <v>35</v>
      </c>
      <c r="B280">
        <v>3</v>
      </c>
      <c r="C280">
        <v>7</v>
      </c>
      <c r="D280" t="s">
        <v>26</v>
      </c>
      <c r="E280" t="s">
        <v>49</v>
      </c>
      <c r="F280">
        <v>9.9</v>
      </c>
      <c r="G280">
        <v>9</v>
      </c>
      <c r="H280">
        <v>24</v>
      </c>
      <c r="I280">
        <v>11</v>
      </c>
      <c r="J280">
        <v>24.916666670000001</v>
      </c>
      <c r="K280">
        <v>141</v>
      </c>
      <c r="L280">
        <v>45.4</v>
      </c>
      <c r="M280">
        <v>30</v>
      </c>
      <c r="N280" t="s">
        <v>16</v>
      </c>
      <c r="O280" t="s">
        <v>17</v>
      </c>
      <c r="P280">
        <v>44</v>
      </c>
      <c r="Q280">
        <f>0.005454*(F280^2)</f>
        <v>0.53454654000000001</v>
      </c>
      <c r="R280">
        <f>Q280*10</f>
        <v>5.3454654000000001</v>
      </c>
      <c r="S280">
        <v>10</v>
      </c>
    </row>
    <row r="281" spans="1:19" x14ac:dyDescent="0.35">
      <c r="A281" t="s">
        <v>35</v>
      </c>
      <c r="B281">
        <v>3</v>
      </c>
      <c r="C281">
        <v>8</v>
      </c>
      <c r="D281" t="s">
        <v>26</v>
      </c>
      <c r="E281" t="s">
        <v>49</v>
      </c>
      <c r="F281">
        <v>14.9</v>
      </c>
      <c r="G281">
        <v>14</v>
      </c>
      <c r="H281">
        <v>8</v>
      </c>
      <c r="I281">
        <v>9</v>
      </c>
      <c r="J281">
        <v>8.75</v>
      </c>
      <c r="K281">
        <v>188</v>
      </c>
      <c r="L281">
        <v>60.9</v>
      </c>
      <c r="M281">
        <v>50</v>
      </c>
      <c r="N281" t="s">
        <v>22</v>
      </c>
      <c r="O281" t="s">
        <v>17</v>
      </c>
      <c r="P281">
        <v>76</v>
      </c>
      <c r="Q281">
        <f>0.005454*(F281^2)</f>
        <v>1.21084254</v>
      </c>
      <c r="R281">
        <f>Q281*10</f>
        <v>12.1084254</v>
      </c>
      <c r="S281">
        <v>10</v>
      </c>
    </row>
    <row r="282" spans="1:19" x14ac:dyDescent="0.35">
      <c r="A282" t="s">
        <v>35</v>
      </c>
      <c r="B282">
        <v>3</v>
      </c>
      <c r="C282">
        <v>10</v>
      </c>
      <c r="D282" t="s">
        <v>26</v>
      </c>
      <c r="E282" t="s">
        <v>49</v>
      </c>
      <c r="F282">
        <v>7.3</v>
      </c>
      <c r="G282">
        <v>7</v>
      </c>
      <c r="H282">
        <v>25</v>
      </c>
      <c r="I282">
        <v>6</v>
      </c>
      <c r="J282">
        <v>25.5</v>
      </c>
      <c r="K282">
        <v>270</v>
      </c>
      <c r="L282">
        <v>38.700000000000003</v>
      </c>
      <c r="M282">
        <v>70</v>
      </c>
      <c r="N282" t="s">
        <v>21</v>
      </c>
      <c r="O282" t="s">
        <v>17</v>
      </c>
      <c r="P282">
        <v>42</v>
      </c>
      <c r="Q282">
        <f>0.005454*(F282^2)</f>
        <v>0.29064365999999997</v>
      </c>
      <c r="R282">
        <f>Q282*10</f>
        <v>2.9064365999999997</v>
      </c>
      <c r="S282">
        <v>10</v>
      </c>
    </row>
    <row r="283" spans="1:19" x14ac:dyDescent="0.35">
      <c r="A283" t="s">
        <v>35</v>
      </c>
      <c r="B283">
        <v>3</v>
      </c>
      <c r="C283">
        <v>11</v>
      </c>
      <c r="D283" t="s">
        <v>26</v>
      </c>
      <c r="E283" t="s">
        <v>49</v>
      </c>
      <c r="F283">
        <v>7.4</v>
      </c>
      <c r="G283">
        <v>7</v>
      </c>
      <c r="H283">
        <v>18</v>
      </c>
      <c r="I283">
        <v>10</v>
      </c>
      <c r="J283">
        <v>18.833333329999999</v>
      </c>
      <c r="K283">
        <v>326</v>
      </c>
      <c r="L283">
        <v>40.9</v>
      </c>
      <c r="M283">
        <v>30</v>
      </c>
      <c r="N283" t="s">
        <v>21</v>
      </c>
      <c r="O283" t="s">
        <v>17</v>
      </c>
      <c r="P283">
        <v>40</v>
      </c>
      <c r="Q283">
        <f>0.005454*(F283^2)</f>
        <v>0.29866103999999999</v>
      </c>
      <c r="R283">
        <f>Q283*10</f>
        <v>2.9866104</v>
      </c>
      <c r="S283">
        <v>10</v>
      </c>
    </row>
    <row r="284" spans="1:19" x14ac:dyDescent="0.35">
      <c r="A284" t="s">
        <v>35</v>
      </c>
      <c r="B284">
        <v>4</v>
      </c>
      <c r="C284">
        <v>10</v>
      </c>
      <c r="D284" t="s">
        <v>26</v>
      </c>
      <c r="E284" t="s">
        <v>49</v>
      </c>
      <c r="F284">
        <v>9.5</v>
      </c>
      <c r="G284">
        <v>9</v>
      </c>
      <c r="H284">
        <v>18</v>
      </c>
      <c r="I284">
        <v>9</v>
      </c>
      <c r="J284">
        <v>18.75</v>
      </c>
      <c r="K284">
        <v>311</v>
      </c>
      <c r="L284">
        <v>49.6</v>
      </c>
      <c r="M284">
        <v>10</v>
      </c>
      <c r="N284" t="s">
        <v>19</v>
      </c>
      <c r="O284" t="s">
        <v>17</v>
      </c>
      <c r="P284">
        <v>77</v>
      </c>
      <c r="Q284">
        <f>0.005454*(F284^2)</f>
        <v>0.49222349999999998</v>
      </c>
      <c r="R284">
        <f>Q284*10</f>
        <v>4.9222349999999997</v>
      </c>
      <c r="S284">
        <v>10</v>
      </c>
    </row>
    <row r="285" spans="1:19" x14ac:dyDescent="0.35">
      <c r="A285" t="s">
        <v>35</v>
      </c>
      <c r="B285">
        <v>1</v>
      </c>
      <c r="C285">
        <v>2</v>
      </c>
      <c r="D285" t="s">
        <v>26</v>
      </c>
      <c r="E285" t="s">
        <v>49</v>
      </c>
      <c r="F285">
        <v>6</v>
      </c>
      <c r="G285">
        <v>6</v>
      </c>
      <c r="H285">
        <v>2</v>
      </c>
      <c r="I285">
        <v>8</v>
      </c>
      <c r="J285">
        <v>2.6666666669999999</v>
      </c>
      <c r="K285">
        <v>150</v>
      </c>
      <c r="L285">
        <v>27.5</v>
      </c>
      <c r="M285">
        <v>30</v>
      </c>
      <c r="N285" t="s">
        <v>21</v>
      </c>
      <c r="O285" t="s">
        <v>17</v>
      </c>
      <c r="P285">
        <v>42</v>
      </c>
      <c r="Q285">
        <f>0.005454*(F285^2)</f>
        <v>0.19634399999999999</v>
      </c>
      <c r="R285">
        <f>Q285*10</f>
        <v>1.9634399999999999</v>
      </c>
      <c r="S285">
        <v>10</v>
      </c>
    </row>
    <row r="286" spans="1:19" x14ac:dyDescent="0.35">
      <c r="A286" t="s">
        <v>35</v>
      </c>
      <c r="B286">
        <v>1</v>
      </c>
      <c r="C286">
        <v>6</v>
      </c>
      <c r="D286" t="s">
        <v>26</v>
      </c>
      <c r="E286" t="s">
        <v>49</v>
      </c>
      <c r="F286">
        <v>6.8</v>
      </c>
      <c r="G286">
        <v>6</v>
      </c>
      <c r="H286">
        <v>3</v>
      </c>
      <c r="I286">
        <v>7</v>
      </c>
      <c r="J286">
        <v>3.5833333330000001</v>
      </c>
      <c r="K286">
        <v>201</v>
      </c>
      <c r="L286">
        <v>42.7</v>
      </c>
      <c r="M286">
        <v>50</v>
      </c>
      <c r="N286" t="s">
        <v>16</v>
      </c>
      <c r="O286" t="s">
        <v>17</v>
      </c>
      <c r="P286">
        <v>36</v>
      </c>
      <c r="Q286">
        <f>0.005454*(F286^2)</f>
        <v>0.25219295999999997</v>
      </c>
      <c r="R286">
        <f>Q286*10</f>
        <v>2.5219295999999995</v>
      </c>
      <c r="S286">
        <v>10</v>
      </c>
    </row>
    <row r="287" spans="1:19" x14ac:dyDescent="0.35">
      <c r="A287" t="s">
        <v>35</v>
      </c>
      <c r="B287">
        <v>1</v>
      </c>
      <c r="C287">
        <v>8</v>
      </c>
      <c r="D287" t="s">
        <v>26</v>
      </c>
      <c r="E287" t="s">
        <v>49</v>
      </c>
      <c r="F287">
        <v>6.9</v>
      </c>
      <c r="G287">
        <v>6</v>
      </c>
      <c r="H287">
        <v>29</v>
      </c>
      <c r="I287">
        <v>3</v>
      </c>
      <c r="J287">
        <v>29.25</v>
      </c>
      <c r="K287">
        <v>227</v>
      </c>
      <c r="L287">
        <v>36.6</v>
      </c>
      <c r="M287">
        <v>50</v>
      </c>
      <c r="N287" t="s">
        <v>19</v>
      </c>
      <c r="O287" t="s">
        <v>17</v>
      </c>
      <c r="P287">
        <v>42</v>
      </c>
      <c r="Q287">
        <f>0.005454*(F287^2)</f>
        <v>0.25966494000000001</v>
      </c>
      <c r="R287">
        <f>Q287*10</f>
        <v>2.5966494</v>
      </c>
      <c r="S287">
        <v>10</v>
      </c>
    </row>
    <row r="288" spans="1:19" x14ac:dyDescent="0.35">
      <c r="A288" t="s">
        <v>35</v>
      </c>
      <c r="B288">
        <v>1</v>
      </c>
      <c r="C288">
        <v>9</v>
      </c>
      <c r="D288" t="s">
        <v>26</v>
      </c>
      <c r="E288" t="s">
        <v>49</v>
      </c>
      <c r="F288">
        <v>10.5</v>
      </c>
      <c r="G288">
        <v>10</v>
      </c>
      <c r="H288">
        <v>33</v>
      </c>
      <c r="I288">
        <v>2</v>
      </c>
      <c r="J288">
        <v>33.166666669999998</v>
      </c>
      <c r="K288">
        <v>228</v>
      </c>
      <c r="L288">
        <v>46.5</v>
      </c>
      <c r="M288">
        <v>60</v>
      </c>
      <c r="N288" t="s">
        <v>16</v>
      </c>
      <c r="O288" t="s">
        <v>17</v>
      </c>
      <c r="P288">
        <v>43</v>
      </c>
      <c r="Q288">
        <f>0.005454*(F288^2)</f>
        <v>0.60130349999999999</v>
      </c>
      <c r="R288">
        <f>Q288*10</f>
        <v>6.0130350000000004</v>
      </c>
      <c r="S288">
        <v>10</v>
      </c>
    </row>
    <row r="289" spans="1:19" x14ac:dyDescent="0.35">
      <c r="A289" t="s">
        <v>35</v>
      </c>
      <c r="B289">
        <v>1</v>
      </c>
      <c r="C289">
        <v>1</v>
      </c>
      <c r="D289" t="s">
        <v>31</v>
      </c>
      <c r="E289" t="s">
        <v>51</v>
      </c>
      <c r="F289">
        <v>5.7</v>
      </c>
      <c r="G289">
        <v>5</v>
      </c>
      <c r="H289">
        <v>16</v>
      </c>
      <c r="I289">
        <v>3</v>
      </c>
      <c r="J289">
        <v>16.25</v>
      </c>
      <c r="K289">
        <v>128</v>
      </c>
      <c r="L289">
        <v>37.5</v>
      </c>
      <c r="M289">
        <v>30</v>
      </c>
      <c r="N289" t="s">
        <v>19</v>
      </c>
      <c r="O289" t="s">
        <v>17</v>
      </c>
      <c r="P289">
        <v>20</v>
      </c>
      <c r="Q289">
        <f>0.005454*(F289^2)</f>
        <v>0.17720046</v>
      </c>
      <c r="R289">
        <f>Q289*10</f>
        <v>1.7720046</v>
      </c>
      <c r="S289">
        <v>10</v>
      </c>
    </row>
    <row r="290" spans="1:19" x14ac:dyDescent="0.35">
      <c r="A290" t="s">
        <v>35</v>
      </c>
      <c r="B290">
        <v>1</v>
      </c>
      <c r="C290">
        <v>3</v>
      </c>
      <c r="D290" t="s">
        <v>31</v>
      </c>
      <c r="E290" t="s">
        <v>51</v>
      </c>
      <c r="F290">
        <v>5.3</v>
      </c>
      <c r="G290">
        <v>5</v>
      </c>
      <c r="H290">
        <v>19</v>
      </c>
      <c r="I290">
        <v>8</v>
      </c>
      <c r="J290">
        <v>19.666666670000001</v>
      </c>
      <c r="K290">
        <v>161</v>
      </c>
      <c r="L290">
        <v>37</v>
      </c>
      <c r="M290">
        <v>35</v>
      </c>
      <c r="N290" t="s">
        <v>19</v>
      </c>
      <c r="O290" t="s">
        <v>17</v>
      </c>
      <c r="P290">
        <v>18</v>
      </c>
      <c r="Q290">
        <f>0.005454*(F290^2)</f>
        <v>0.15320286</v>
      </c>
      <c r="R290">
        <f>Q290*10</f>
        <v>1.5320285999999999</v>
      </c>
      <c r="S290">
        <v>10</v>
      </c>
    </row>
    <row r="291" spans="1:19" x14ac:dyDescent="0.35">
      <c r="A291" t="s">
        <v>35</v>
      </c>
      <c r="B291">
        <v>1</v>
      </c>
      <c r="C291">
        <v>4</v>
      </c>
      <c r="D291" t="s">
        <v>31</v>
      </c>
      <c r="E291" t="s">
        <v>51</v>
      </c>
      <c r="F291">
        <v>5.4</v>
      </c>
      <c r="G291">
        <v>5</v>
      </c>
      <c r="H291">
        <v>28</v>
      </c>
      <c r="I291">
        <v>8</v>
      </c>
      <c r="J291">
        <v>28.666666670000001</v>
      </c>
      <c r="K291">
        <v>168</v>
      </c>
      <c r="L291">
        <v>31.5</v>
      </c>
      <c r="M291">
        <v>30</v>
      </c>
      <c r="N291" t="s">
        <v>21</v>
      </c>
      <c r="O291" t="s">
        <v>17</v>
      </c>
      <c r="P291">
        <v>20</v>
      </c>
      <c r="Q291">
        <f>0.005454*(F291^2)</f>
        <v>0.15903864000000001</v>
      </c>
      <c r="R291">
        <f>Q291*10</f>
        <v>1.5903864000000001</v>
      </c>
      <c r="S291">
        <v>10</v>
      </c>
    </row>
    <row r="292" spans="1:19" x14ac:dyDescent="0.35">
      <c r="A292" t="s">
        <v>35</v>
      </c>
      <c r="B292">
        <v>1</v>
      </c>
      <c r="C292">
        <v>5</v>
      </c>
      <c r="D292" t="s">
        <v>31</v>
      </c>
      <c r="E292" t="s">
        <v>51</v>
      </c>
      <c r="F292">
        <v>8.4</v>
      </c>
      <c r="G292">
        <v>8</v>
      </c>
      <c r="H292">
        <v>34</v>
      </c>
      <c r="I292">
        <v>10</v>
      </c>
      <c r="J292">
        <v>34.833333330000002</v>
      </c>
      <c r="K292">
        <v>180</v>
      </c>
      <c r="L292">
        <v>36</v>
      </c>
      <c r="M292">
        <v>60</v>
      </c>
      <c r="N292" t="s">
        <v>22</v>
      </c>
      <c r="O292" t="s">
        <v>17</v>
      </c>
      <c r="P292" t="s">
        <v>23</v>
      </c>
      <c r="Q292">
        <f>0.005454*(F292^2)</f>
        <v>0.38483423999999999</v>
      </c>
      <c r="R292">
        <f>Q292*10</f>
        <v>3.8483423999999999</v>
      </c>
      <c r="S292">
        <v>10</v>
      </c>
    </row>
    <row r="293" spans="1:19" x14ac:dyDescent="0.35">
      <c r="A293" t="s">
        <v>35</v>
      </c>
      <c r="B293">
        <v>2</v>
      </c>
      <c r="C293">
        <v>6</v>
      </c>
      <c r="D293" t="s">
        <v>18</v>
      </c>
      <c r="E293" t="s">
        <v>52</v>
      </c>
      <c r="F293">
        <v>26.2</v>
      </c>
      <c r="G293">
        <v>26</v>
      </c>
      <c r="H293">
        <v>27</v>
      </c>
      <c r="I293">
        <v>0</v>
      </c>
      <c r="J293">
        <v>27</v>
      </c>
      <c r="K293">
        <v>272</v>
      </c>
      <c r="L293">
        <v>64.7</v>
      </c>
      <c r="M293">
        <v>60</v>
      </c>
      <c r="N293" t="s">
        <v>19</v>
      </c>
      <c r="O293" t="s">
        <v>17</v>
      </c>
      <c r="P293" t="s">
        <v>23</v>
      </c>
      <c r="Q293">
        <f>0.005454*(F293^2)</f>
        <v>3.7438437599999994</v>
      </c>
      <c r="R293">
        <f>Q293*10</f>
        <v>37.438437599999993</v>
      </c>
      <c r="S293">
        <v>10</v>
      </c>
    </row>
    <row r="294" spans="1:19" x14ac:dyDescent="0.35">
      <c r="A294" t="s">
        <v>35</v>
      </c>
      <c r="B294">
        <v>2</v>
      </c>
      <c r="C294">
        <v>7</v>
      </c>
      <c r="D294" t="s">
        <v>18</v>
      </c>
      <c r="E294" t="s">
        <v>52</v>
      </c>
      <c r="F294">
        <v>31.6</v>
      </c>
      <c r="G294">
        <v>31</v>
      </c>
      <c r="H294">
        <v>11</v>
      </c>
      <c r="I294">
        <v>9</v>
      </c>
      <c r="J294">
        <v>11.75</v>
      </c>
      <c r="K294">
        <v>278</v>
      </c>
      <c r="L294">
        <v>89.6</v>
      </c>
      <c r="M294">
        <v>40</v>
      </c>
      <c r="N294" t="s">
        <v>22</v>
      </c>
      <c r="O294" t="s">
        <v>17</v>
      </c>
      <c r="P294">
        <v>92</v>
      </c>
      <c r="Q294">
        <f>0.005454*(F294^2)</f>
        <v>5.44614624</v>
      </c>
      <c r="R294">
        <f>Q294*10</f>
        <v>54.461462400000002</v>
      </c>
      <c r="S294">
        <v>10</v>
      </c>
    </row>
    <row r="295" spans="1:19" x14ac:dyDescent="0.35">
      <c r="A295" t="s">
        <v>35</v>
      </c>
      <c r="B295">
        <v>3</v>
      </c>
      <c r="C295">
        <v>2</v>
      </c>
      <c r="D295" t="s">
        <v>18</v>
      </c>
      <c r="E295" t="s">
        <v>52</v>
      </c>
      <c r="F295">
        <v>32.9</v>
      </c>
      <c r="G295">
        <v>32</v>
      </c>
      <c r="H295">
        <v>25</v>
      </c>
      <c r="I295">
        <v>0</v>
      </c>
      <c r="J295">
        <v>25</v>
      </c>
      <c r="K295">
        <v>30</v>
      </c>
      <c r="L295">
        <v>67.400000000000006</v>
      </c>
      <c r="M295">
        <v>40</v>
      </c>
      <c r="N295" t="s">
        <v>22</v>
      </c>
      <c r="O295" t="s">
        <v>17</v>
      </c>
      <c r="P295" t="s">
        <v>23</v>
      </c>
      <c r="Q295">
        <f>0.005454*(F295^2)</f>
        <v>5.9034641399999987</v>
      </c>
      <c r="R295">
        <f>Q295*10</f>
        <v>59.034641399999984</v>
      </c>
      <c r="S295">
        <v>10</v>
      </c>
    </row>
    <row r="296" spans="1:19" x14ac:dyDescent="0.35">
      <c r="A296" t="s">
        <v>35</v>
      </c>
      <c r="B296">
        <v>3</v>
      </c>
      <c r="C296">
        <v>3</v>
      </c>
      <c r="D296" t="s">
        <v>18</v>
      </c>
      <c r="E296" t="s">
        <v>52</v>
      </c>
      <c r="F296">
        <v>18.100000000000001</v>
      </c>
      <c r="G296">
        <v>18</v>
      </c>
      <c r="H296">
        <v>27</v>
      </c>
      <c r="I296">
        <v>11</v>
      </c>
      <c r="J296">
        <v>27.916666670000001</v>
      </c>
      <c r="K296">
        <v>58</v>
      </c>
      <c r="L296">
        <v>77.3</v>
      </c>
      <c r="M296">
        <v>30</v>
      </c>
      <c r="N296" t="s">
        <v>16</v>
      </c>
      <c r="O296" t="s">
        <v>17</v>
      </c>
      <c r="P296">
        <v>82</v>
      </c>
      <c r="Q296">
        <f>0.005454*(F296^2)</f>
        <v>1.7867849400000002</v>
      </c>
      <c r="R296">
        <f>Q296*10</f>
        <v>17.867849400000001</v>
      </c>
      <c r="S296">
        <v>10</v>
      </c>
    </row>
    <row r="297" spans="1:19" x14ac:dyDescent="0.35">
      <c r="A297" t="s">
        <v>35</v>
      </c>
      <c r="B297">
        <v>3</v>
      </c>
      <c r="C297">
        <v>4</v>
      </c>
      <c r="D297" t="s">
        <v>18</v>
      </c>
      <c r="E297" t="s">
        <v>52</v>
      </c>
      <c r="F297">
        <v>9.1999999999999993</v>
      </c>
      <c r="G297">
        <v>9</v>
      </c>
      <c r="H297">
        <v>31</v>
      </c>
      <c r="I297">
        <v>6</v>
      </c>
      <c r="J297">
        <v>31.5</v>
      </c>
      <c r="K297">
        <v>58</v>
      </c>
      <c r="L297">
        <v>37.799999999999997</v>
      </c>
      <c r="M297">
        <v>60</v>
      </c>
      <c r="N297" t="s">
        <v>19</v>
      </c>
      <c r="O297" t="s">
        <v>17</v>
      </c>
      <c r="P297">
        <v>99</v>
      </c>
      <c r="Q297">
        <f>0.005454*(F297^2)</f>
        <v>0.46162655999999991</v>
      </c>
      <c r="R297">
        <f>Q297*10</f>
        <v>4.6162655999999993</v>
      </c>
      <c r="S297">
        <v>10</v>
      </c>
    </row>
    <row r="298" spans="1:19" x14ac:dyDescent="0.35">
      <c r="A298" t="s">
        <v>35</v>
      </c>
      <c r="B298">
        <v>4</v>
      </c>
      <c r="C298">
        <v>1</v>
      </c>
      <c r="D298" t="s">
        <v>18</v>
      </c>
      <c r="E298" t="s">
        <v>52</v>
      </c>
      <c r="F298">
        <v>19.899999999999999</v>
      </c>
      <c r="G298">
        <v>19</v>
      </c>
      <c r="H298">
        <v>31</v>
      </c>
      <c r="I298">
        <v>0</v>
      </c>
      <c r="J298">
        <v>31</v>
      </c>
      <c r="K298">
        <v>1</v>
      </c>
      <c r="L298">
        <v>72</v>
      </c>
      <c r="M298">
        <v>20</v>
      </c>
      <c r="N298" t="s">
        <v>22</v>
      </c>
      <c r="O298" t="s">
        <v>17</v>
      </c>
      <c r="P298">
        <v>52</v>
      </c>
      <c r="Q298">
        <f>0.005454*(F298^2)</f>
        <v>2.1598385399999995</v>
      </c>
      <c r="R298">
        <f>Q298*10</f>
        <v>21.598385399999994</v>
      </c>
      <c r="S298">
        <v>10</v>
      </c>
    </row>
    <row r="299" spans="1:19" x14ac:dyDescent="0.35">
      <c r="A299" t="s">
        <v>35</v>
      </c>
      <c r="B299">
        <v>4</v>
      </c>
      <c r="C299">
        <v>2</v>
      </c>
      <c r="D299" t="s">
        <v>18</v>
      </c>
      <c r="E299" t="s">
        <v>52</v>
      </c>
      <c r="F299">
        <v>15.7</v>
      </c>
      <c r="G299">
        <v>15</v>
      </c>
      <c r="H299">
        <v>22</v>
      </c>
      <c r="I299">
        <v>7</v>
      </c>
      <c r="J299">
        <v>22.583333329999999</v>
      </c>
      <c r="K299">
        <v>41</v>
      </c>
      <c r="L299">
        <v>76.5</v>
      </c>
      <c r="M299">
        <v>30</v>
      </c>
      <c r="N299" t="s">
        <v>22</v>
      </c>
      <c r="O299" t="s">
        <v>17</v>
      </c>
      <c r="P299">
        <v>70</v>
      </c>
      <c r="Q299">
        <f>0.005454*(F299^2)</f>
        <v>1.3443564599999998</v>
      </c>
      <c r="R299">
        <f>Q299*10</f>
        <v>13.443564599999998</v>
      </c>
      <c r="S299">
        <v>10</v>
      </c>
    </row>
    <row r="300" spans="1:19" x14ac:dyDescent="0.35">
      <c r="A300" t="s">
        <v>35</v>
      </c>
      <c r="B300">
        <v>4</v>
      </c>
      <c r="C300">
        <v>3</v>
      </c>
      <c r="D300" t="s">
        <v>18</v>
      </c>
      <c r="E300" t="s">
        <v>52</v>
      </c>
      <c r="F300">
        <v>7</v>
      </c>
      <c r="G300">
        <v>7</v>
      </c>
      <c r="H300">
        <v>24</v>
      </c>
      <c r="I300">
        <v>6</v>
      </c>
      <c r="J300">
        <v>24.5</v>
      </c>
      <c r="K300">
        <v>54</v>
      </c>
      <c r="L300">
        <v>37.299999999999997</v>
      </c>
      <c r="M300">
        <v>40</v>
      </c>
      <c r="N300" t="s">
        <v>19</v>
      </c>
      <c r="O300" t="s">
        <v>17</v>
      </c>
      <c r="P300">
        <v>68</v>
      </c>
      <c r="Q300">
        <f>0.005454*(F300^2)</f>
        <v>0.26724599999999998</v>
      </c>
      <c r="R300">
        <f>Q300*10</f>
        <v>2.6724600000000001</v>
      </c>
      <c r="S300">
        <v>10</v>
      </c>
    </row>
    <row r="301" spans="1:19" x14ac:dyDescent="0.35">
      <c r="A301" t="s">
        <v>35</v>
      </c>
      <c r="B301">
        <v>4</v>
      </c>
      <c r="C301">
        <v>4</v>
      </c>
      <c r="D301" t="s">
        <v>18</v>
      </c>
      <c r="E301" t="s">
        <v>52</v>
      </c>
      <c r="F301">
        <v>27.6</v>
      </c>
      <c r="G301">
        <v>27</v>
      </c>
      <c r="H301">
        <v>22</v>
      </c>
      <c r="I301">
        <v>2</v>
      </c>
      <c r="J301">
        <v>22.166666670000001</v>
      </c>
      <c r="K301">
        <v>62</v>
      </c>
      <c r="L301">
        <v>41.8</v>
      </c>
      <c r="M301">
        <v>65</v>
      </c>
      <c r="N301" t="s">
        <v>22</v>
      </c>
      <c r="O301" t="s">
        <v>17</v>
      </c>
      <c r="P301">
        <v>73</v>
      </c>
      <c r="Q301">
        <f>0.005454*(F301^2)</f>
        <v>4.1546390400000002</v>
      </c>
      <c r="R301">
        <f>Q301*10</f>
        <v>41.5463904</v>
      </c>
      <c r="S301">
        <v>10</v>
      </c>
    </row>
    <row r="302" spans="1:19" x14ac:dyDescent="0.35">
      <c r="A302" t="s">
        <v>35</v>
      </c>
      <c r="B302">
        <v>4</v>
      </c>
      <c r="C302">
        <v>6</v>
      </c>
      <c r="D302" t="s">
        <v>18</v>
      </c>
      <c r="E302" t="s">
        <v>52</v>
      </c>
      <c r="F302">
        <v>18</v>
      </c>
      <c r="G302">
        <v>18</v>
      </c>
      <c r="H302">
        <v>27</v>
      </c>
      <c r="I302">
        <v>11</v>
      </c>
      <c r="J302">
        <v>27.916666670000001</v>
      </c>
      <c r="K302">
        <v>132</v>
      </c>
      <c r="L302">
        <v>79.7</v>
      </c>
      <c r="M302">
        <v>55</v>
      </c>
      <c r="N302" t="s">
        <v>16</v>
      </c>
      <c r="O302" t="s">
        <v>17</v>
      </c>
      <c r="P302">
        <v>75</v>
      </c>
      <c r="Q302">
        <f>0.005454*(F302^2)</f>
        <v>1.7670959999999998</v>
      </c>
      <c r="R302">
        <f>Q302*10</f>
        <v>17.670959999999997</v>
      </c>
      <c r="S302">
        <v>10</v>
      </c>
    </row>
    <row r="303" spans="1:19" x14ac:dyDescent="0.35">
      <c r="A303" t="s">
        <v>35</v>
      </c>
      <c r="B303">
        <v>4</v>
      </c>
      <c r="C303">
        <v>7</v>
      </c>
      <c r="D303" t="s">
        <v>18</v>
      </c>
      <c r="E303" t="s">
        <v>52</v>
      </c>
      <c r="F303">
        <v>14.9</v>
      </c>
      <c r="G303">
        <v>14</v>
      </c>
      <c r="H303">
        <v>29</v>
      </c>
      <c r="I303">
        <v>6</v>
      </c>
      <c r="J303">
        <v>29.5</v>
      </c>
      <c r="K303">
        <v>180</v>
      </c>
      <c r="L303">
        <v>62.1</v>
      </c>
      <c r="M303">
        <v>30</v>
      </c>
      <c r="N303" t="s">
        <v>16</v>
      </c>
      <c r="O303" t="s">
        <v>17</v>
      </c>
      <c r="P303">
        <v>78</v>
      </c>
      <c r="Q303">
        <f>0.005454*(F303^2)</f>
        <v>1.21084254</v>
      </c>
      <c r="R303">
        <f>Q303*10</f>
        <v>12.1084254</v>
      </c>
      <c r="S303">
        <v>10</v>
      </c>
    </row>
    <row r="304" spans="1:19" x14ac:dyDescent="0.35">
      <c r="A304" t="s">
        <v>35</v>
      </c>
      <c r="B304">
        <v>4</v>
      </c>
      <c r="C304">
        <v>8</v>
      </c>
      <c r="D304" t="s">
        <v>18</v>
      </c>
      <c r="E304" t="s">
        <v>52</v>
      </c>
      <c r="F304">
        <v>8.5</v>
      </c>
      <c r="G304">
        <v>8</v>
      </c>
      <c r="H304">
        <v>19</v>
      </c>
      <c r="I304">
        <v>8</v>
      </c>
      <c r="J304">
        <v>19.666666670000001</v>
      </c>
      <c r="K304">
        <v>248</v>
      </c>
      <c r="L304">
        <v>57.5</v>
      </c>
      <c r="M304">
        <v>25</v>
      </c>
      <c r="N304" t="s">
        <v>21</v>
      </c>
      <c r="O304" t="s">
        <v>17</v>
      </c>
      <c r="P304">
        <v>62</v>
      </c>
      <c r="Q304">
        <f>0.005454*(F304^2)</f>
        <v>0.3940515</v>
      </c>
      <c r="R304">
        <f>Q304*10</f>
        <v>3.940515</v>
      </c>
      <c r="S304">
        <v>10</v>
      </c>
    </row>
    <row r="305" spans="1:19" x14ac:dyDescent="0.35">
      <c r="A305" t="s">
        <v>35</v>
      </c>
      <c r="B305">
        <v>1</v>
      </c>
      <c r="C305">
        <v>7</v>
      </c>
      <c r="D305" t="s">
        <v>18</v>
      </c>
      <c r="E305" t="s">
        <v>52</v>
      </c>
      <c r="F305">
        <v>19.2</v>
      </c>
      <c r="G305">
        <v>19</v>
      </c>
      <c r="H305">
        <v>4</v>
      </c>
      <c r="I305">
        <v>9</v>
      </c>
      <c r="J305">
        <v>4.75</v>
      </c>
      <c r="K305">
        <v>217</v>
      </c>
      <c r="L305">
        <v>51.2</v>
      </c>
      <c r="M305">
        <v>40</v>
      </c>
      <c r="N305" t="s">
        <v>22</v>
      </c>
      <c r="O305" t="s">
        <v>17</v>
      </c>
      <c r="P305">
        <v>91</v>
      </c>
      <c r="Q305">
        <f>0.005454*(F305^2)</f>
        <v>2.0105625599999999</v>
      </c>
      <c r="R305">
        <f>Q305*10</f>
        <v>20.1056256</v>
      </c>
      <c r="S305">
        <v>10</v>
      </c>
    </row>
    <row r="306" spans="1:19" x14ac:dyDescent="0.35">
      <c r="A306" t="s">
        <v>35</v>
      </c>
      <c r="B306">
        <v>1</v>
      </c>
      <c r="C306">
        <v>10</v>
      </c>
      <c r="D306" t="s">
        <v>18</v>
      </c>
      <c r="E306" t="s">
        <v>52</v>
      </c>
      <c r="F306">
        <v>21.5</v>
      </c>
      <c r="G306">
        <v>21</v>
      </c>
      <c r="H306">
        <v>33</v>
      </c>
      <c r="I306">
        <v>4</v>
      </c>
      <c r="J306">
        <v>33.333333330000002</v>
      </c>
      <c r="K306">
        <v>243</v>
      </c>
      <c r="L306">
        <v>54.9</v>
      </c>
      <c r="M306">
        <v>25</v>
      </c>
      <c r="N306" t="s">
        <v>22</v>
      </c>
      <c r="O306" t="s">
        <v>17</v>
      </c>
      <c r="P306">
        <v>112</v>
      </c>
      <c r="Q306">
        <f>0.005454*(F306^2)</f>
        <v>2.5211114999999999</v>
      </c>
      <c r="R306">
        <f>Q306*10</f>
        <v>25.211114999999999</v>
      </c>
      <c r="S306">
        <v>10</v>
      </c>
    </row>
    <row r="307" spans="1:19" x14ac:dyDescent="0.35">
      <c r="A307" t="s">
        <v>35</v>
      </c>
      <c r="B307">
        <v>1</v>
      </c>
      <c r="C307">
        <v>11</v>
      </c>
      <c r="D307" t="s">
        <v>18</v>
      </c>
      <c r="E307" t="s">
        <v>52</v>
      </c>
      <c r="F307">
        <v>23.2</v>
      </c>
      <c r="G307">
        <v>23</v>
      </c>
      <c r="H307">
        <v>27</v>
      </c>
      <c r="I307">
        <v>0</v>
      </c>
      <c r="J307">
        <v>27</v>
      </c>
      <c r="K307">
        <v>313</v>
      </c>
      <c r="L307">
        <v>56.4</v>
      </c>
      <c r="M307">
        <v>20</v>
      </c>
      <c r="N307" t="s">
        <v>22</v>
      </c>
      <c r="O307" t="s">
        <v>17</v>
      </c>
      <c r="P307">
        <v>114</v>
      </c>
      <c r="Q307">
        <f>0.005454*(F307^2)</f>
        <v>2.9355609599999997</v>
      </c>
      <c r="R307">
        <f>Q307*10</f>
        <v>29.355609599999998</v>
      </c>
      <c r="S307">
        <v>10</v>
      </c>
    </row>
    <row r="308" spans="1:19" x14ac:dyDescent="0.35">
      <c r="A308" t="s">
        <v>36</v>
      </c>
      <c r="B308">
        <v>1</v>
      </c>
      <c r="C308">
        <v>4</v>
      </c>
      <c r="D308" t="s">
        <v>20</v>
      </c>
      <c r="E308" t="s">
        <v>44</v>
      </c>
      <c r="F308">
        <v>6.4</v>
      </c>
      <c r="G308">
        <v>6</v>
      </c>
      <c r="H308">
        <v>15</v>
      </c>
      <c r="I308">
        <v>2</v>
      </c>
      <c r="J308">
        <v>15.16666667</v>
      </c>
      <c r="K308">
        <v>154</v>
      </c>
      <c r="L308">
        <v>33.4</v>
      </c>
      <c r="M308">
        <v>50</v>
      </c>
      <c r="N308" t="s">
        <v>21</v>
      </c>
      <c r="O308" t="s">
        <v>17</v>
      </c>
      <c r="P308">
        <v>63</v>
      </c>
      <c r="Q308">
        <f>0.005454*(F308^2)</f>
        <v>0.22339584000000004</v>
      </c>
      <c r="R308">
        <f>Q308*10</f>
        <v>2.2339584000000006</v>
      </c>
      <c r="S308">
        <v>10</v>
      </c>
    </row>
    <row r="309" spans="1:19" x14ac:dyDescent="0.35">
      <c r="A309" t="s">
        <v>36</v>
      </c>
      <c r="B309">
        <v>1</v>
      </c>
      <c r="C309">
        <v>14</v>
      </c>
      <c r="D309" t="s">
        <v>20</v>
      </c>
      <c r="E309" t="s">
        <v>44</v>
      </c>
      <c r="F309">
        <v>6.1</v>
      </c>
      <c r="G309">
        <v>6</v>
      </c>
      <c r="H309">
        <v>32</v>
      </c>
      <c r="I309">
        <v>0</v>
      </c>
      <c r="J309">
        <v>32</v>
      </c>
      <c r="K309">
        <v>258</v>
      </c>
      <c r="L309">
        <v>24.7</v>
      </c>
      <c r="M309">
        <v>20</v>
      </c>
      <c r="N309" t="s">
        <v>21</v>
      </c>
      <c r="O309" t="s">
        <v>17</v>
      </c>
      <c r="P309">
        <v>49</v>
      </c>
      <c r="Q309">
        <f>0.005454*(F309^2)</f>
        <v>0.20294333999999994</v>
      </c>
      <c r="R309">
        <f>Q309*10</f>
        <v>2.0294333999999994</v>
      </c>
      <c r="S309">
        <v>10</v>
      </c>
    </row>
    <row r="310" spans="1:19" x14ac:dyDescent="0.35">
      <c r="A310" t="s">
        <v>36</v>
      </c>
      <c r="B310">
        <v>1</v>
      </c>
      <c r="C310">
        <v>15</v>
      </c>
      <c r="D310" t="s">
        <v>20</v>
      </c>
      <c r="E310" t="s">
        <v>44</v>
      </c>
      <c r="F310">
        <v>5.5</v>
      </c>
      <c r="G310">
        <v>5</v>
      </c>
      <c r="H310">
        <v>26</v>
      </c>
      <c r="I310">
        <v>6</v>
      </c>
      <c r="J310">
        <v>26.5</v>
      </c>
      <c r="K310">
        <v>274</v>
      </c>
      <c r="L310">
        <v>38.5</v>
      </c>
      <c r="M310">
        <v>40</v>
      </c>
      <c r="N310" t="s">
        <v>21</v>
      </c>
      <c r="O310" t="s">
        <v>17</v>
      </c>
      <c r="P310" t="s">
        <v>23</v>
      </c>
      <c r="Q310">
        <f>0.005454*(F310^2)</f>
        <v>0.16498349999999998</v>
      </c>
      <c r="R310">
        <f>Q310*10</f>
        <v>1.6498349999999997</v>
      </c>
      <c r="S310">
        <v>10</v>
      </c>
    </row>
    <row r="311" spans="1:19" x14ac:dyDescent="0.35">
      <c r="A311" t="s">
        <v>36</v>
      </c>
      <c r="B311">
        <v>1</v>
      </c>
      <c r="C311">
        <v>17</v>
      </c>
      <c r="D311" t="s">
        <v>20</v>
      </c>
      <c r="E311" t="s">
        <v>44</v>
      </c>
      <c r="F311">
        <v>9</v>
      </c>
      <c r="G311">
        <v>9</v>
      </c>
      <c r="H311">
        <v>8</v>
      </c>
      <c r="I311">
        <v>5</v>
      </c>
      <c r="J311">
        <v>8.4166666669999994</v>
      </c>
      <c r="K311">
        <v>271</v>
      </c>
      <c r="L311">
        <v>45.1</v>
      </c>
      <c r="M311">
        <v>60</v>
      </c>
      <c r="N311" t="s">
        <v>19</v>
      </c>
      <c r="O311" t="s">
        <v>17</v>
      </c>
      <c r="P311" t="s">
        <v>23</v>
      </c>
      <c r="Q311">
        <f>0.005454*(F311^2)</f>
        <v>0.44177399999999994</v>
      </c>
      <c r="R311">
        <f>Q311*10</f>
        <v>4.4177399999999993</v>
      </c>
      <c r="S311">
        <v>10</v>
      </c>
    </row>
    <row r="312" spans="1:19" x14ac:dyDescent="0.35">
      <c r="A312" t="s">
        <v>36</v>
      </c>
      <c r="B312">
        <v>2</v>
      </c>
      <c r="C312">
        <v>27</v>
      </c>
      <c r="D312" t="s">
        <v>20</v>
      </c>
      <c r="E312" t="s">
        <v>44</v>
      </c>
      <c r="F312">
        <v>10.1</v>
      </c>
      <c r="G312">
        <v>10</v>
      </c>
      <c r="H312">
        <v>32</v>
      </c>
      <c r="I312">
        <v>6</v>
      </c>
      <c r="J312">
        <v>32.5</v>
      </c>
      <c r="K312">
        <v>292</v>
      </c>
      <c r="L312">
        <v>27.7</v>
      </c>
      <c r="M312">
        <v>20</v>
      </c>
      <c r="N312" t="s">
        <v>21</v>
      </c>
      <c r="O312" t="s">
        <v>17</v>
      </c>
      <c r="P312" t="s">
        <v>23</v>
      </c>
      <c r="Q312">
        <f>0.005454*(F312^2)</f>
        <v>0.55636253999999996</v>
      </c>
      <c r="R312">
        <f>Q312*10</f>
        <v>5.5636253999999994</v>
      </c>
      <c r="S312">
        <v>10</v>
      </c>
    </row>
    <row r="313" spans="1:19" x14ac:dyDescent="0.35">
      <c r="A313" t="s">
        <v>36</v>
      </c>
      <c r="B313">
        <v>4</v>
      </c>
      <c r="C313">
        <v>5</v>
      </c>
      <c r="D313" t="s">
        <v>20</v>
      </c>
      <c r="E313" t="s">
        <v>44</v>
      </c>
      <c r="F313">
        <v>8.1999999999999993</v>
      </c>
      <c r="G313">
        <v>8</v>
      </c>
      <c r="H313">
        <v>12</v>
      </c>
      <c r="I313">
        <v>9</v>
      </c>
      <c r="J313">
        <v>12.75</v>
      </c>
      <c r="K313">
        <v>75</v>
      </c>
      <c r="L313">
        <v>34.1</v>
      </c>
      <c r="M313">
        <v>80</v>
      </c>
      <c r="N313" t="s">
        <v>19</v>
      </c>
      <c r="O313" t="s">
        <v>17</v>
      </c>
      <c r="P313">
        <v>61</v>
      </c>
      <c r="Q313">
        <f>0.005454*(F313^2)</f>
        <v>0.36672695999999994</v>
      </c>
      <c r="R313">
        <f>Q313*10</f>
        <v>3.6672695999999991</v>
      </c>
      <c r="S313">
        <v>10</v>
      </c>
    </row>
    <row r="314" spans="1:19" x14ac:dyDescent="0.35">
      <c r="A314" t="s">
        <v>36</v>
      </c>
      <c r="B314">
        <v>4</v>
      </c>
      <c r="C314">
        <v>7</v>
      </c>
      <c r="D314" t="s">
        <v>20</v>
      </c>
      <c r="E314" t="s">
        <v>44</v>
      </c>
      <c r="F314">
        <v>6.8</v>
      </c>
      <c r="G314">
        <v>6</v>
      </c>
      <c r="H314">
        <v>22</v>
      </c>
      <c r="I314">
        <v>5</v>
      </c>
      <c r="J314">
        <v>22.416666670000001</v>
      </c>
      <c r="K314">
        <v>104</v>
      </c>
      <c r="L314">
        <v>37</v>
      </c>
      <c r="M314">
        <v>80</v>
      </c>
      <c r="N314" t="s">
        <v>19</v>
      </c>
      <c r="O314" t="s">
        <v>17</v>
      </c>
      <c r="P314">
        <v>68</v>
      </c>
      <c r="Q314">
        <f>0.005454*(F314^2)</f>
        <v>0.25219295999999997</v>
      </c>
      <c r="R314">
        <f>Q314*10</f>
        <v>2.5219295999999995</v>
      </c>
      <c r="S314">
        <v>10</v>
      </c>
    </row>
    <row r="315" spans="1:19" x14ac:dyDescent="0.35">
      <c r="A315" t="s">
        <v>36</v>
      </c>
      <c r="B315">
        <v>5</v>
      </c>
      <c r="C315">
        <v>1</v>
      </c>
      <c r="D315" t="s">
        <v>20</v>
      </c>
      <c r="E315" t="s">
        <v>44</v>
      </c>
      <c r="F315">
        <v>7.7</v>
      </c>
      <c r="G315">
        <v>7</v>
      </c>
      <c r="H315">
        <v>9</v>
      </c>
      <c r="I315">
        <v>3</v>
      </c>
      <c r="J315">
        <v>9.25</v>
      </c>
      <c r="K315">
        <v>4</v>
      </c>
      <c r="L315">
        <v>31.6</v>
      </c>
      <c r="M315">
        <v>60</v>
      </c>
      <c r="N315" t="s">
        <v>19</v>
      </c>
      <c r="O315" t="s">
        <v>17</v>
      </c>
      <c r="P315" t="s">
        <v>23</v>
      </c>
      <c r="Q315">
        <f>0.005454*(F315^2)</f>
        <v>0.32336766</v>
      </c>
      <c r="R315">
        <f>Q315*10</f>
        <v>3.2336765999999999</v>
      </c>
      <c r="S315">
        <v>10</v>
      </c>
    </row>
    <row r="316" spans="1:19" x14ac:dyDescent="0.35">
      <c r="A316" t="s">
        <v>36</v>
      </c>
      <c r="B316">
        <v>5</v>
      </c>
      <c r="C316">
        <v>10</v>
      </c>
      <c r="D316" t="s">
        <v>20</v>
      </c>
      <c r="E316" t="s">
        <v>44</v>
      </c>
      <c r="F316">
        <v>6.5</v>
      </c>
      <c r="G316">
        <v>6</v>
      </c>
      <c r="H316">
        <v>9</v>
      </c>
      <c r="I316">
        <v>3</v>
      </c>
      <c r="J316">
        <v>9.25</v>
      </c>
      <c r="K316">
        <v>212</v>
      </c>
      <c r="L316">
        <v>26.3</v>
      </c>
      <c r="M316">
        <v>40</v>
      </c>
      <c r="N316" t="s">
        <v>21</v>
      </c>
      <c r="O316" t="s">
        <v>17</v>
      </c>
      <c r="P316">
        <v>41</v>
      </c>
      <c r="Q316">
        <f>0.005454*(F316^2)</f>
        <v>0.23043149999999998</v>
      </c>
      <c r="R316">
        <f>Q316*10</f>
        <v>2.3043149999999999</v>
      </c>
      <c r="S316">
        <v>10</v>
      </c>
    </row>
    <row r="317" spans="1:19" x14ac:dyDescent="0.35">
      <c r="A317" t="s">
        <v>36</v>
      </c>
      <c r="B317">
        <v>1</v>
      </c>
      <c r="C317">
        <v>9</v>
      </c>
      <c r="D317" t="s">
        <v>15</v>
      </c>
      <c r="E317" t="s">
        <v>45</v>
      </c>
      <c r="F317">
        <v>5.0999999999999996</v>
      </c>
      <c r="G317">
        <v>5</v>
      </c>
      <c r="H317">
        <v>26</v>
      </c>
      <c r="I317">
        <v>5</v>
      </c>
      <c r="J317">
        <v>26.416666670000001</v>
      </c>
      <c r="K317">
        <v>179</v>
      </c>
      <c r="L317">
        <v>63.9</v>
      </c>
      <c r="M317">
        <v>50</v>
      </c>
      <c r="N317" t="s">
        <v>21</v>
      </c>
      <c r="O317" t="s">
        <v>17</v>
      </c>
      <c r="P317">
        <v>64</v>
      </c>
      <c r="Q317">
        <f>0.005454*(F317^2)</f>
        <v>0.14185853999999998</v>
      </c>
      <c r="R317">
        <f>Q317*10</f>
        <v>1.4185853999999998</v>
      </c>
      <c r="S317">
        <v>10</v>
      </c>
    </row>
    <row r="318" spans="1:19" x14ac:dyDescent="0.35">
      <c r="A318" t="s">
        <v>36</v>
      </c>
      <c r="B318">
        <v>1</v>
      </c>
      <c r="C318">
        <v>10</v>
      </c>
      <c r="D318" t="s">
        <v>15</v>
      </c>
      <c r="E318" t="s">
        <v>45</v>
      </c>
      <c r="F318">
        <v>12.6</v>
      </c>
      <c r="G318">
        <v>12</v>
      </c>
      <c r="H318">
        <v>29</v>
      </c>
      <c r="I318">
        <v>6</v>
      </c>
      <c r="J318">
        <v>29.5</v>
      </c>
      <c r="K318">
        <v>188</v>
      </c>
      <c r="L318">
        <v>93.2</v>
      </c>
      <c r="M318">
        <v>60</v>
      </c>
      <c r="N318" t="s">
        <v>16</v>
      </c>
      <c r="O318" t="s">
        <v>17</v>
      </c>
      <c r="P318">
        <v>71</v>
      </c>
      <c r="Q318">
        <f>0.005454*(F318^2)</f>
        <v>0.86587703999999988</v>
      </c>
      <c r="R318">
        <f>Q318*10</f>
        <v>8.6587703999999981</v>
      </c>
      <c r="S318">
        <v>10</v>
      </c>
    </row>
    <row r="319" spans="1:19" x14ac:dyDescent="0.35">
      <c r="A319" t="s">
        <v>36</v>
      </c>
      <c r="B319">
        <v>1</v>
      </c>
      <c r="C319">
        <v>11</v>
      </c>
      <c r="D319" t="s">
        <v>15</v>
      </c>
      <c r="E319" t="s">
        <v>45</v>
      </c>
      <c r="F319">
        <v>7.9</v>
      </c>
      <c r="G319">
        <v>7</v>
      </c>
      <c r="H319">
        <v>34</v>
      </c>
      <c r="I319">
        <v>0</v>
      </c>
      <c r="J319">
        <v>34</v>
      </c>
      <c r="K319">
        <v>224</v>
      </c>
      <c r="L319">
        <v>69.7</v>
      </c>
      <c r="M319">
        <v>60</v>
      </c>
      <c r="N319" t="s">
        <v>19</v>
      </c>
      <c r="O319" t="s">
        <v>17</v>
      </c>
      <c r="P319">
        <v>53</v>
      </c>
      <c r="Q319">
        <f>0.005454*(F319^2)</f>
        <v>0.34038414</v>
      </c>
      <c r="R319">
        <f>Q319*10</f>
        <v>3.4038414000000001</v>
      </c>
      <c r="S319">
        <v>10</v>
      </c>
    </row>
    <row r="320" spans="1:19" x14ac:dyDescent="0.35">
      <c r="A320" t="s">
        <v>36</v>
      </c>
      <c r="B320">
        <v>2</v>
      </c>
      <c r="C320">
        <v>6</v>
      </c>
      <c r="D320" t="s">
        <v>15</v>
      </c>
      <c r="E320" t="s">
        <v>45</v>
      </c>
      <c r="F320">
        <v>12.7</v>
      </c>
      <c r="G320">
        <v>12</v>
      </c>
      <c r="H320">
        <v>22</v>
      </c>
      <c r="I320">
        <v>9</v>
      </c>
      <c r="J320">
        <v>22.75</v>
      </c>
      <c r="K320">
        <v>67</v>
      </c>
      <c r="L320">
        <v>45.6</v>
      </c>
      <c r="M320">
        <v>30</v>
      </c>
      <c r="N320" t="s">
        <v>16</v>
      </c>
      <c r="O320" t="s">
        <v>17</v>
      </c>
      <c r="P320">
        <v>67</v>
      </c>
      <c r="Q320">
        <f>0.005454*(F320^2)</f>
        <v>0.87967565999999986</v>
      </c>
      <c r="R320">
        <f>Q320*10</f>
        <v>8.7967565999999984</v>
      </c>
      <c r="S320">
        <v>10</v>
      </c>
    </row>
    <row r="321" spans="1:19" x14ac:dyDescent="0.35">
      <c r="A321" t="s">
        <v>36</v>
      </c>
      <c r="B321">
        <v>3</v>
      </c>
      <c r="C321">
        <v>3</v>
      </c>
      <c r="D321" t="s">
        <v>15</v>
      </c>
      <c r="E321" t="s">
        <v>45</v>
      </c>
      <c r="F321">
        <v>10.7</v>
      </c>
      <c r="G321">
        <v>10</v>
      </c>
      <c r="H321">
        <v>27</v>
      </c>
      <c r="I321">
        <v>4</v>
      </c>
      <c r="J321">
        <v>27.333333329999999</v>
      </c>
      <c r="K321">
        <v>34</v>
      </c>
      <c r="L321">
        <v>48</v>
      </c>
      <c r="M321">
        <v>5</v>
      </c>
      <c r="N321" t="s">
        <v>21</v>
      </c>
      <c r="O321" t="s">
        <v>22</v>
      </c>
      <c r="P321">
        <v>67</v>
      </c>
      <c r="Q321">
        <f>0.005454*(F321^2)</f>
        <v>0.62442845999999985</v>
      </c>
      <c r="R321">
        <f>Q321*10</f>
        <v>6.2442845999999985</v>
      </c>
      <c r="S321">
        <v>10</v>
      </c>
    </row>
    <row r="322" spans="1:19" x14ac:dyDescent="0.35">
      <c r="A322" t="s">
        <v>36</v>
      </c>
      <c r="B322">
        <v>3</v>
      </c>
      <c r="C322">
        <v>4</v>
      </c>
      <c r="D322" t="s">
        <v>15</v>
      </c>
      <c r="E322" t="s">
        <v>45</v>
      </c>
      <c r="F322">
        <v>15.5</v>
      </c>
      <c r="G322">
        <v>15</v>
      </c>
      <c r="H322">
        <v>16</v>
      </c>
      <c r="I322">
        <v>5</v>
      </c>
      <c r="J322">
        <v>16.416666670000001</v>
      </c>
      <c r="K322">
        <v>54</v>
      </c>
      <c r="L322">
        <v>61.2</v>
      </c>
      <c r="M322">
        <v>15</v>
      </c>
      <c r="N322" t="s">
        <v>22</v>
      </c>
      <c r="O322" t="s">
        <v>17</v>
      </c>
      <c r="P322">
        <v>76</v>
      </c>
      <c r="Q322">
        <f>0.005454*(F322^2)</f>
        <v>1.3103235</v>
      </c>
      <c r="R322">
        <f>Q322*10</f>
        <v>13.103235</v>
      </c>
      <c r="S322">
        <v>10</v>
      </c>
    </row>
    <row r="323" spans="1:19" x14ac:dyDescent="0.35">
      <c r="A323" t="s">
        <v>36</v>
      </c>
      <c r="B323">
        <v>3</v>
      </c>
      <c r="C323">
        <v>5</v>
      </c>
      <c r="D323" t="s">
        <v>15</v>
      </c>
      <c r="E323" t="s">
        <v>45</v>
      </c>
      <c r="F323">
        <v>12.2</v>
      </c>
      <c r="G323">
        <v>12</v>
      </c>
      <c r="H323">
        <v>33</v>
      </c>
      <c r="I323">
        <v>11</v>
      </c>
      <c r="J323">
        <v>33.916666669999998</v>
      </c>
      <c r="K323">
        <v>70</v>
      </c>
      <c r="L323">
        <v>31.1</v>
      </c>
      <c r="M323">
        <v>40</v>
      </c>
      <c r="N323" t="s">
        <v>19</v>
      </c>
      <c r="O323" t="s">
        <v>17</v>
      </c>
      <c r="P323">
        <v>88</v>
      </c>
      <c r="Q323">
        <f>0.005454*(F323^2)</f>
        <v>0.81177335999999978</v>
      </c>
      <c r="R323">
        <f>Q323*10</f>
        <v>8.1177335999999976</v>
      </c>
      <c r="S323">
        <v>10</v>
      </c>
    </row>
    <row r="324" spans="1:19" x14ac:dyDescent="0.35">
      <c r="A324" t="s">
        <v>36</v>
      </c>
      <c r="B324">
        <v>3</v>
      </c>
      <c r="C324">
        <v>6</v>
      </c>
      <c r="D324" t="s">
        <v>15</v>
      </c>
      <c r="E324" t="s">
        <v>45</v>
      </c>
      <c r="F324">
        <v>12.2</v>
      </c>
      <c r="G324">
        <v>12</v>
      </c>
      <c r="H324">
        <v>27</v>
      </c>
      <c r="I324">
        <v>11</v>
      </c>
      <c r="J324">
        <v>27.916666670000001</v>
      </c>
      <c r="K324">
        <v>88</v>
      </c>
      <c r="L324">
        <v>54.3</v>
      </c>
      <c r="M324">
        <v>20</v>
      </c>
      <c r="N324" t="s">
        <v>16</v>
      </c>
      <c r="O324" t="s">
        <v>17</v>
      </c>
      <c r="P324">
        <v>76</v>
      </c>
      <c r="Q324">
        <f>0.005454*(F324^2)</f>
        <v>0.81177335999999978</v>
      </c>
      <c r="R324">
        <f>Q324*10</f>
        <v>8.1177335999999976</v>
      </c>
      <c r="S324">
        <v>10</v>
      </c>
    </row>
    <row r="325" spans="1:19" x14ac:dyDescent="0.35">
      <c r="A325" t="s">
        <v>36</v>
      </c>
      <c r="B325">
        <v>3</v>
      </c>
      <c r="C325">
        <v>7</v>
      </c>
      <c r="D325" t="s">
        <v>15</v>
      </c>
      <c r="E325" t="s">
        <v>45</v>
      </c>
      <c r="F325">
        <v>8.8000000000000007</v>
      </c>
      <c r="G325">
        <v>8</v>
      </c>
      <c r="H325">
        <v>30</v>
      </c>
      <c r="I325">
        <v>0</v>
      </c>
      <c r="J325">
        <v>30</v>
      </c>
      <c r="K325">
        <v>88</v>
      </c>
      <c r="L325">
        <v>31.5</v>
      </c>
      <c r="M325">
        <v>20</v>
      </c>
      <c r="N325" t="s">
        <v>21</v>
      </c>
      <c r="O325" t="s">
        <v>17</v>
      </c>
      <c r="P325">
        <v>85</v>
      </c>
      <c r="Q325">
        <f>0.005454*(F325^2)</f>
        <v>0.42235776000000003</v>
      </c>
      <c r="R325">
        <f>Q325*10</f>
        <v>4.2235776000000005</v>
      </c>
      <c r="S325">
        <v>10</v>
      </c>
    </row>
    <row r="326" spans="1:19" x14ac:dyDescent="0.35">
      <c r="A326" t="s">
        <v>36</v>
      </c>
      <c r="B326">
        <v>3</v>
      </c>
      <c r="C326">
        <v>9</v>
      </c>
      <c r="D326" t="s">
        <v>15</v>
      </c>
      <c r="E326" t="s">
        <v>45</v>
      </c>
      <c r="F326">
        <v>13</v>
      </c>
      <c r="G326">
        <v>13</v>
      </c>
      <c r="H326">
        <v>32</v>
      </c>
      <c r="I326">
        <v>5</v>
      </c>
      <c r="J326">
        <v>32.416666669999998</v>
      </c>
      <c r="K326">
        <v>118</v>
      </c>
      <c r="L326">
        <v>48.4</v>
      </c>
      <c r="M326">
        <v>40</v>
      </c>
      <c r="N326" t="s">
        <v>16</v>
      </c>
      <c r="O326" t="s">
        <v>17</v>
      </c>
      <c r="P326">
        <v>104</v>
      </c>
      <c r="Q326">
        <f>0.005454*(F326^2)</f>
        <v>0.92172599999999993</v>
      </c>
      <c r="R326">
        <f>Q326*10</f>
        <v>9.2172599999999996</v>
      </c>
      <c r="S326">
        <v>10</v>
      </c>
    </row>
    <row r="327" spans="1:19" x14ac:dyDescent="0.35">
      <c r="A327" t="s">
        <v>36</v>
      </c>
      <c r="B327">
        <v>4</v>
      </c>
      <c r="C327">
        <v>4</v>
      </c>
      <c r="D327" t="s">
        <v>15</v>
      </c>
      <c r="E327" t="s">
        <v>45</v>
      </c>
      <c r="F327">
        <v>9.5</v>
      </c>
      <c r="G327">
        <v>9</v>
      </c>
      <c r="H327">
        <v>7</v>
      </c>
      <c r="I327">
        <v>11</v>
      </c>
      <c r="J327">
        <v>7.9166666670000003</v>
      </c>
      <c r="K327">
        <v>77</v>
      </c>
      <c r="L327">
        <v>57.4</v>
      </c>
      <c r="M327">
        <v>5</v>
      </c>
      <c r="N327" t="s">
        <v>21</v>
      </c>
      <c r="O327" t="s">
        <v>17</v>
      </c>
      <c r="P327">
        <v>61</v>
      </c>
      <c r="Q327">
        <f>0.005454*(F327^2)</f>
        <v>0.49222349999999998</v>
      </c>
      <c r="R327">
        <f>Q327*10</f>
        <v>4.9222349999999997</v>
      </c>
      <c r="S327">
        <v>10</v>
      </c>
    </row>
    <row r="328" spans="1:19" x14ac:dyDescent="0.35">
      <c r="A328" t="s">
        <v>36</v>
      </c>
      <c r="B328">
        <v>4</v>
      </c>
      <c r="C328">
        <v>9</v>
      </c>
      <c r="D328" t="s">
        <v>15</v>
      </c>
      <c r="E328" t="s">
        <v>45</v>
      </c>
      <c r="F328">
        <v>7.9</v>
      </c>
      <c r="G328">
        <v>7</v>
      </c>
      <c r="H328">
        <v>23</v>
      </c>
      <c r="I328">
        <v>8</v>
      </c>
      <c r="J328">
        <v>23.666666670000001</v>
      </c>
      <c r="K328">
        <v>139</v>
      </c>
      <c r="L328">
        <v>51.6</v>
      </c>
      <c r="M328">
        <v>70</v>
      </c>
      <c r="N328" t="s">
        <v>19</v>
      </c>
      <c r="O328" t="s">
        <v>17</v>
      </c>
      <c r="P328">
        <v>72</v>
      </c>
      <c r="Q328">
        <f>0.005454*(F328^2)</f>
        <v>0.34038414</v>
      </c>
      <c r="R328">
        <f>Q328*10</f>
        <v>3.4038414000000001</v>
      </c>
      <c r="S328">
        <v>10</v>
      </c>
    </row>
    <row r="329" spans="1:19" x14ac:dyDescent="0.35">
      <c r="A329" t="s">
        <v>36</v>
      </c>
      <c r="B329">
        <v>4</v>
      </c>
      <c r="C329">
        <v>13</v>
      </c>
      <c r="D329" t="s">
        <v>15</v>
      </c>
      <c r="E329" t="s">
        <v>45</v>
      </c>
      <c r="F329">
        <v>8.6</v>
      </c>
      <c r="G329">
        <v>8</v>
      </c>
      <c r="H329">
        <v>26</v>
      </c>
      <c r="I329">
        <v>6</v>
      </c>
      <c r="J329">
        <v>26.5</v>
      </c>
      <c r="K329">
        <v>174</v>
      </c>
      <c r="L329">
        <v>48.9</v>
      </c>
      <c r="M329">
        <v>80</v>
      </c>
      <c r="N329" t="s">
        <v>19</v>
      </c>
      <c r="O329" t="s">
        <v>17</v>
      </c>
      <c r="P329">
        <v>71</v>
      </c>
      <c r="Q329">
        <f>0.005454*(F329^2)</f>
        <v>0.40337783999999993</v>
      </c>
      <c r="R329">
        <f>Q329*10</f>
        <v>4.0337783999999992</v>
      </c>
      <c r="S329">
        <v>10</v>
      </c>
    </row>
    <row r="330" spans="1:19" x14ac:dyDescent="0.35">
      <c r="A330" t="s">
        <v>36</v>
      </c>
      <c r="B330">
        <v>4</v>
      </c>
      <c r="C330">
        <v>16</v>
      </c>
      <c r="D330" t="s">
        <v>15</v>
      </c>
      <c r="E330" t="s">
        <v>45</v>
      </c>
      <c r="F330">
        <v>6</v>
      </c>
      <c r="G330">
        <v>6</v>
      </c>
      <c r="H330">
        <v>24</v>
      </c>
      <c r="I330">
        <v>10</v>
      </c>
      <c r="J330">
        <v>24.833333329999999</v>
      </c>
      <c r="K330">
        <v>224</v>
      </c>
      <c r="L330">
        <v>31</v>
      </c>
      <c r="M330">
        <v>70</v>
      </c>
      <c r="N330" t="s">
        <v>19</v>
      </c>
      <c r="O330" t="s">
        <v>17</v>
      </c>
      <c r="P330">
        <v>45</v>
      </c>
      <c r="Q330">
        <f>0.005454*(F330^2)</f>
        <v>0.19634399999999999</v>
      </c>
      <c r="R330">
        <f>Q330*10</f>
        <v>1.9634399999999999</v>
      </c>
      <c r="S330">
        <v>10</v>
      </c>
    </row>
    <row r="331" spans="1:19" x14ac:dyDescent="0.35">
      <c r="A331" t="s">
        <v>36</v>
      </c>
      <c r="B331">
        <v>4</v>
      </c>
      <c r="C331">
        <v>18</v>
      </c>
      <c r="D331" t="s">
        <v>15</v>
      </c>
      <c r="E331" t="s">
        <v>45</v>
      </c>
      <c r="F331">
        <v>7.1</v>
      </c>
      <c r="G331">
        <v>7</v>
      </c>
      <c r="H331">
        <v>26</v>
      </c>
      <c r="I331">
        <v>7</v>
      </c>
      <c r="J331">
        <v>26.583333329999999</v>
      </c>
      <c r="K331">
        <v>284</v>
      </c>
      <c r="L331">
        <v>42.5</v>
      </c>
      <c r="M331">
        <v>70</v>
      </c>
      <c r="N331" t="s">
        <v>19</v>
      </c>
      <c r="O331" t="s">
        <v>17</v>
      </c>
      <c r="P331">
        <v>71</v>
      </c>
      <c r="Q331">
        <f>0.005454*(F331^2)</f>
        <v>0.27493613999999994</v>
      </c>
      <c r="R331">
        <f>Q331*10</f>
        <v>2.7493613999999993</v>
      </c>
      <c r="S331">
        <v>10</v>
      </c>
    </row>
    <row r="332" spans="1:19" x14ac:dyDescent="0.35">
      <c r="A332" t="s">
        <v>36</v>
      </c>
      <c r="B332">
        <v>4</v>
      </c>
      <c r="C332">
        <v>19</v>
      </c>
      <c r="D332" t="s">
        <v>15</v>
      </c>
      <c r="E332" t="s">
        <v>45</v>
      </c>
      <c r="F332">
        <v>7.9</v>
      </c>
      <c r="G332">
        <v>7</v>
      </c>
      <c r="H332">
        <v>21</v>
      </c>
      <c r="I332">
        <v>0</v>
      </c>
      <c r="J332">
        <v>21</v>
      </c>
      <c r="K332">
        <v>342</v>
      </c>
      <c r="L332">
        <v>36.1</v>
      </c>
      <c r="M332">
        <v>80</v>
      </c>
      <c r="N332" t="s">
        <v>19</v>
      </c>
      <c r="O332" t="s">
        <v>17</v>
      </c>
      <c r="P332">
        <v>67</v>
      </c>
      <c r="Q332">
        <f>0.005454*(F332^2)</f>
        <v>0.34038414</v>
      </c>
      <c r="R332">
        <f>Q332*10</f>
        <v>3.4038414000000001</v>
      </c>
      <c r="S332">
        <v>10</v>
      </c>
    </row>
    <row r="333" spans="1:19" x14ac:dyDescent="0.35">
      <c r="A333" t="s">
        <v>36</v>
      </c>
      <c r="B333">
        <v>4</v>
      </c>
      <c r="C333">
        <v>20</v>
      </c>
      <c r="D333" t="s">
        <v>15</v>
      </c>
      <c r="E333" t="s">
        <v>45</v>
      </c>
      <c r="F333">
        <v>6.3</v>
      </c>
      <c r="G333">
        <v>6</v>
      </c>
      <c r="H333">
        <v>21</v>
      </c>
      <c r="I333">
        <v>0</v>
      </c>
      <c r="J333">
        <v>21</v>
      </c>
      <c r="K333">
        <v>342</v>
      </c>
      <c r="L333">
        <v>36.1</v>
      </c>
      <c r="M333">
        <v>80</v>
      </c>
      <c r="N333" t="s">
        <v>19</v>
      </c>
      <c r="O333" t="s">
        <v>17</v>
      </c>
      <c r="P333">
        <v>67</v>
      </c>
      <c r="Q333">
        <f>0.005454*(F333^2)</f>
        <v>0.21646925999999997</v>
      </c>
      <c r="R333">
        <f>Q333*10</f>
        <v>2.1646925999999995</v>
      </c>
      <c r="S333">
        <v>10</v>
      </c>
    </row>
    <row r="334" spans="1:19" x14ac:dyDescent="0.35">
      <c r="A334" t="s">
        <v>36</v>
      </c>
      <c r="B334">
        <v>5</v>
      </c>
      <c r="C334">
        <v>9</v>
      </c>
      <c r="D334" t="s">
        <v>15</v>
      </c>
      <c r="E334" t="s">
        <v>45</v>
      </c>
      <c r="F334">
        <v>5.6</v>
      </c>
      <c r="G334">
        <v>5</v>
      </c>
      <c r="H334">
        <v>22</v>
      </c>
      <c r="I334">
        <v>0</v>
      </c>
      <c r="J334">
        <v>22</v>
      </c>
      <c r="K334">
        <v>150</v>
      </c>
      <c r="L334">
        <v>29.5</v>
      </c>
      <c r="M334">
        <v>30</v>
      </c>
      <c r="N334" t="s">
        <v>21</v>
      </c>
      <c r="O334" t="s">
        <v>17</v>
      </c>
      <c r="P334">
        <v>29</v>
      </c>
      <c r="Q334">
        <f>0.005454*(F334^2)</f>
        <v>0.17103743999999996</v>
      </c>
      <c r="R334">
        <f>Q334*10</f>
        <v>1.7103743999999996</v>
      </c>
      <c r="S334">
        <v>10</v>
      </c>
    </row>
    <row r="335" spans="1:19" x14ac:dyDescent="0.35">
      <c r="A335" t="s">
        <v>36</v>
      </c>
      <c r="B335">
        <v>1</v>
      </c>
      <c r="C335">
        <v>2</v>
      </c>
      <c r="D335" t="s">
        <v>32</v>
      </c>
      <c r="E335" t="s">
        <v>46</v>
      </c>
      <c r="F335">
        <v>8.3000000000000007</v>
      </c>
      <c r="G335">
        <v>8</v>
      </c>
      <c r="H335">
        <v>16</v>
      </c>
      <c r="I335">
        <v>1</v>
      </c>
      <c r="J335">
        <v>16.083333329999999</v>
      </c>
      <c r="K335">
        <v>98</v>
      </c>
      <c r="L335">
        <v>52.8</v>
      </c>
      <c r="M335">
        <v>80</v>
      </c>
      <c r="N335" t="s">
        <v>19</v>
      </c>
      <c r="O335" t="s">
        <v>17</v>
      </c>
      <c r="P335">
        <v>44</v>
      </c>
      <c r="Q335">
        <f>0.005454*(F335^2)</f>
        <v>0.37572606000000008</v>
      </c>
      <c r="R335">
        <f>Q335*10</f>
        <v>3.7572606000000008</v>
      </c>
      <c r="S335">
        <v>10</v>
      </c>
    </row>
    <row r="336" spans="1:19" x14ac:dyDescent="0.35">
      <c r="A336" t="s">
        <v>36</v>
      </c>
      <c r="B336">
        <v>1</v>
      </c>
      <c r="C336">
        <v>3</v>
      </c>
      <c r="D336" t="s">
        <v>32</v>
      </c>
      <c r="E336" t="s">
        <v>46</v>
      </c>
      <c r="F336">
        <v>5.6</v>
      </c>
      <c r="G336">
        <v>5</v>
      </c>
      <c r="H336">
        <v>34</v>
      </c>
      <c r="I336">
        <v>2</v>
      </c>
      <c r="J336">
        <v>34.166666669999998</v>
      </c>
      <c r="K336">
        <v>112</v>
      </c>
      <c r="L336">
        <v>25.9</v>
      </c>
      <c r="M336">
        <v>50</v>
      </c>
      <c r="N336" t="s">
        <v>21</v>
      </c>
      <c r="O336" t="s">
        <v>17</v>
      </c>
      <c r="P336">
        <v>37</v>
      </c>
      <c r="Q336">
        <f>0.005454*(F336^2)</f>
        <v>0.17103743999999996</v>
      </c>
      <c r="R336">
        <f>Q336*10</f>
        <v>1.7103743999999996</v>
      </c>
      <c r="S336">
        <v>10</v>
      </c>
    </row>
    <row r="337" spans="1:19" x14ac:dyDescent="0.35">
      <c r="A337" t="s">
        <v>36</v>
      </c>
      <c r="B337">
        <v>1</v>
      </c>
      <c r="C337">
        <v>1</v>
      </c>
      <c r="D337" t="s">
        <v>24</v>
      </c>
      <c r="E337" t="s">
        <v>48</v>
      </c>
      <c r="F337">
        <v>15.1</v>
      </c>
      <c r="G337">
        <v>15</v>
      </c>
      <c r="H337">
        <v>29</v>
      </c>
      <c r="I337">
        <v>2</v>
      </c>
      <c r="J337">
        <v>29.166666670000001</v>
      </c>
      <c r="K337">
        <v>62</v>
      </c>
      <c r="L337">
        <v>83.9</v>
      </c>
      <c r="M337">
        <v>30</v>
      </c>
      <c r="N337" t="s">
        <v>22</v>
      </c>
      <c r="O337" t="s">
        <v>17</v>
      </c>
      <c r="P337">
        <v>63</v>
      </c>
      <c r="Q337">
        <f>0.005454*(F337^2)</f>
        <v>1.2435665399999998</v>
      </c>
      <c r="R337">
        <f>Q337*10</f>
        <v>12.435665399999998</v>
      </c>
      <c r="S337">
        <v>10</v>
      </c>
    </row>
    <row r="338" spans="1:19" x14ac:dyDescent="0.35">
      <c r="A338" t="s">
        <v>36</v>
      </c>
      <c r="B338">
        <v>1</v>
      </c>
      <c r="C338">
        <v>5</v>
      </c>
      <c r="D338" t="s">
        <v>24</v>
      </c>
      <c r="E338" t="s">
        <v>48</v>
      </c>
      <c r="F338">
        <v>13.2</v>
      </c>
      <c r="G338">
        <v>13</v>
      </c>
      <c r="H338">
        <v>16</v>
      </c>
      <c r="I338">
        <v>4</v>
      </c>
      <c r="J338">
        <v>16.333333329999999</v>
      </c>
      <c r="K338">
        <v>158</v>
      </c>
      <c r="L338">
        <v>55.8</v>
      </c>
      <c r="M338">
        <v>40</v>
      </c>
      <c r="N338" t="s">
        <v>21</v>
      </c>
      <c r="O338" t="s">
        <v>17</v>
      </c>
      <c r="P338">
        <v>52</v>
      </c>
      <c r="Q338">
        <f>0.005454*(F338^2)</f>
        <v>0.95030495999999987</v>
      </c>
      <c r="R338">
        <f>Q338*10</f>
        <v>9.5030495999999989</v>
      </c>
      <c r="S338">
        <v>10</v>
      </c>
    </row>
    <row r="339" spans="1:19" x14ac:dyDescent="0.35">
      <c r="A339" t="s">
        <v>36</v>
      </c>
      <c r="B339">
        <v>1</v>
      </c>
      <c r="C339">
        <v>6</v>
      </c>
      <c r="D339" t="s">
        <v>24</v>
      </c>
      <c r="E339" t="s">
        <v>48</v>
      </c>
      <c r="F339">
        <v>20.7</v>
      </c>
      <c r="G339">
        <v>20</v>
      </c>
      <c r="H339">
        <v>10</v>
      </c>
      <c r="I339">
        <v>10</v>
      </c>
      <c r="J339">
        <v>10.83333333</v>
      </c>
      <c r="K339">
        <v>164</v>
      </c>
      <c r="L339">
        <v>93.9</v>
      </c>
      <c r="M339">
        <v>40</v>
      </c>
      <c r="N339" t="s">
        <v>22</v>
      </c>
      <c r="O339" t="s">
        <v>17</v>
      </c>
      <c r="P339">
        <v>63</v>
      </c>
      <c r="Q339">
        <f>0.005454*(F339^2)</f>
        <v>2.3369844599999996</v>
      </c>
      <c r="R339">
        <f>Q339*10</f>
        <v>23.369844599999997</v>
      </c>
      <c r="S339">
        <v>10</v>
      </c>
    </row>
    <row r="340" spans="1:19" x14ac:dyDescent="0.35">
      <c r="A340" t="s">
        <v>36</v>
      </c>
      <c r="B340">
        <v>1</v>
      </c>
      <c r="C340">
        <v>7</v>
      </c>
      <c r="D340" t="s">
        <v>24</v>
      </c>
      <c r="E340" t="s">
        <v>48</v>
      </c>
      <c r="F340">
        <v>14.8</v>
      </c>
      <c r="G340">
        <v>14</v>
      </c>
      <c r="H340">
        <v>19</v>
      </c>
      <c r="I340">
        <v>9</v>
      </c>
      <c r="J340">
        <v>19.75</v>
      </c>
      <c r="K340">
        <v>165</v>
      </c>
      <c r="L340">
        <v>89.8</v>
      </c>
      <c r="M340">
        <v>40</v>
      </c>
      <c r="N340" t="s">
        <v>16</v>
      </c>
      <c r="O340" t="s">
        <v>17</v>
      </c>
      <c r="P340">
        <v>62</v>
      </c>
      <c r="Q340">
        <f>0.005454*(F340^2)</f>
        <v>1.19464416</v>
      </c>
      <c r="R340">
        <f>Q340*10</f>
        <v>11.9464416</v>
      </c>
      <c r="S340">
        <v>10</v>
      </c>
    </row>
    <row r="341" spans="1:19" x14ac:dyDescent="0.35">
      <c r="A341" t="s">
        <v>36</v>
      </c>
      <c r="B341">
        <v>1</v>
      </c>
      <c r="C341">
        <v>8</v>
      </c>
      <c r="D341" t="s">
        <v>24</v>
      </c>
      <c r="E341" t="s">
        <v>48</v>
      </c>
      <c r="F341">
        <v>22.9</v>
      </c>
      <c r="G341">
        <v>22</v>
      </c>
      <c r="H341">
        <v>31</v>
      </c>
      <c r="I341">
        <v>9</v>
      </c>
      <c r="J341">
        <v>31.75</v>
      </c>
      <c r="K341">
        <v>179</v>
      </c>
      <c r="L341">
        <v>103.3</v>
      </c>
      <c r="M341">
        <v>30</v>
      </c>
      <c r="N341" t="s">
        <v>22</v>
      </c>
      <c r="O341" t="s">
        <v>17</v>
      </c>
      <c r="P341">
        <v>63</v>
      </c>
      <c r="Q341">
        <f>0.005454*(F341^2)</f>
        <v>2.8601321399999997</v>
      </c>
      <c r="R341">
        <f>Q341*10</f>
        <v>28.601321399999996</v>
      </c>
      <c r="S341">
        <v>10</v>
      </c>
    </row>
    <row r="342" spans="1:19" x14ac:dyDescent="0.35">
      <c r="A342" t="s">
        <v>36</v>
      </c>
      <c r="B342">
        <v>1</v>
      </c>
      <c r="C342">
        <v>12</v>
      </c>
      <c r="D342" t="s">
        <v>24</v>
      </c>
      <c r="E342" t="s">
        <v>48</v>
      </c>
      <c r="F342">
        <v>14.6</v>
      </c>
      <c r="G342">
        <v>14</v>
      </c>
      <c r="H342">
        <v>34</v>
      </c>
      <c r="I342">
        <v>2</v>
      </c>
      <c r="J342">
        <v>34.166666669999998</v>
      </c>
      <c r="K342">
        <v>234</v>
      </c>
      <c r="L342">
        <v>81.8</v>
      </c>
      <c r="M342">
        <v>35</v>
      </c>
      <c r="N342" t="s">
        <v>22</v>
      </c>
      <c r="O342" t="s">
        <v>17</v>
      </c>
      <c r="P342">
        <v>63</v>
      </c>
      <c r="Q342">
        <f>0.005454*(F342^2)</f>
        <v>1.1625746399999999</v>
      </c>
      <c r="R342">
        <f>Q342*10</f>
        <v>11.625746399999999</v>
      </c>
      <c r="S342">
        <v>10</v>
      </c>
    </row>
    <row r="343" spans="1:19" x14ac:dyDescent="0.35">
      <c r="A343" t="s">
        <v>36</v>
      </c>
      <c r="B343">
        <v>1</v>
      </c>
      <c r="C343">
        <v>13</v>
      </c>
      <c r="D343" t="s">
        <v>24</v>
      </c>
      <c r="E343" t="s">
        <v>48</v>
      </c>
      <c r="F343">
        <v>15.1</v>
      </c>
      <c r="G343">
        <v>15</v>
      </c>
      <c r="H343">
        <v>25</v>
      </c>
      <c r="I343">
        <v>5</v>
      </c>
      <c r="J343">
        <v>25.416666670000001</v>
      </c>
      <c r="K343">
        <v>244</v>
      </c>
      <c r="L343">
        <v>78.2</v>
      </c>
      <c r="M343">
        <v>60</v>
      </c>
      <c r="N343" t="s">
        <v>16</v>
      </c>
      <c r="O343" t="s">
        <v>17</v>
      </c>
      <c r="P343" t="s">
        <v>23</v>
      </c>
      <c r="Q343">
        <f>0.005454*(F343^2)</f>
        <v>1.2435665399999998</v>
      </c>
      <c r="R343">
        <f>Q343*10</f>
        <v>12.435665399999998</v>
      </c>
      <c r="S343">
        <v>10</v>
      </c>
    </row>
    <row r="344" spans="1:19" x14ac:dyDescent="0.35">
      <c r="A344" t="s">
        <v>36</v>
      </c>
      <c r="B344">
        <v>1</v>
      </c>
      <c r="C344">
        <v>16</v>
      </c>
      <c r="D344" t="s">
        <v>24</v>
      </c>
      <c r="E344" t="s">
        <v>48</v>
      </c>
      <c r="F344">
        <v>16.2</v>
      </c>
      <c r="G344">
        <v>16</v>
      </c>
      <c r="H344">
        <v>15</v>
      </c>
      <c r="I344">
        <v>8</v>
      </c>
      <c r="J344">
        <v>15.66666667</v>
      </c>
      <c r="K344">
        <v>271</v>
      </c>
      <c r="L344">
        <v>98.8</v>
      </c>
      <c r="M344">
        <v>40</v>
      </c>
      <c r="N344" t="s">
        <v>22</v>
      </c>
      <c r="O344" t="s">
        <v>17</v>
      </c>
      <c r="P344" t="s">
        <v>23</v>
      </c>
      <c r="Q344">
        <f>0.005454*(F344^2)</f>
        <v>1.43134776</v>
      </c>
      <c r="R344">
        <f>Q344*10</f>
        <v>14.313477599999999</v>
      </c>
      <c r="S344">
        <v>10</v>
      </c>
    </row>
    <row r="345" spans="1:19" x14ac:dyDescent="0.35">
      <c r="A345" t="s">
        <v>36</v>
      </c>
      <c r="B345">
        <v>1</v>
      </c>
      <c r="C345">
        <v>18</v>
      </c>
      <c r="D345" t="s">
        <v>24</v>
      </c>
      <c r="E345" t="s">
        <v>48</v>
      </c>
      <c r="F345">
        <v>11.5</v>
      </c>
      <c r="G345">
        <v>11</v>
      </c>
      <c r="H345">
        <v>32</v>
      </c>
      <c r="I345">
        <v>7</v>
      </c>
      <c r="J345">
        <v>32.583333330000002</v>
      </c>
      <c r="K345">
        <v>273</v>
      </c>
      <c r="L345">
        <v>80.5</v>
      </c>
      <c r="M345">
        <v>40</v>
      </c>
      <c r="N345" t="s">
        <v>16</v>
      </c>
      <c r="O345" t="s">
        <v>17</v>
      </c>
      <c r="P345">
        <v>65</v>
      </c>
      <c r="Q345">
        <f>0.005454*(F345^2)</f>
        <v>0.72129149999999997</v>
      </c>
      <c r="R345">
        <f>Q345*10</f>
        <v>7.2129149999999997</v>
      </c>
      <c r="S345">
        <v>10</v>
      </c>
    </row>
    <row r="346" spans="1:19" x14ac:dyDescent="0.35">
      <c r="A346" t="s">
        <v>36</v>
      </c>
      <c r="B346">
        <v>1</v>
      </c>
      <c r="C346">
        <v>19</v>
      </c>
      <c r="D346" t="s">
        <v>24</v>
      </c>
      <c r="E346" t="s">
        <v>48</v>
      </c>
      <c r="F346">
        <v>17.8</v>
      </c>
      <c r="G346">
        <v>17</v>
      </c>
      <c r="H346">
        <v>28</v>
      </c>
      <c r="I346">
        <v>1</v>
      </c>
      <c r="J346">
        <v>28.083333329999999</v>
      </c>
      <c r="K346">
        <v>332</v>
      </c>
      <c r="L346">
        <v>96.6</v>
      </c>
      <c r="M346">
        <v>35</v>
      </c>
      <c r="N346" t="s">
        <v>22</v>
      </c>
      <c r="O346" t="s">
        <v>17</v>
      </c>
      <c r="P346">
        <v>76</v>
      </c>
      <c r="Q346">
        <f>0.005454*(F346^2)</f>
        <v>1.7280453600000001</v>
      </c>
      <c r="R346">
        <f>Q346*10</f>
        <v>17.280453600000001</v>
      </c>
      <c r="S346">
        <v>10</v>
      </c>
    </row>
    <row r="347" spans="1:19" x14ac:dyDescent="0.35">
      <c r="A347" t="s">
        <v>36</v>
      </c>
      <c r="B347">
        <v>1</v>
      </c>
      <c r="C347">
        <v>20</v>
      </c>
      <c r="D347" t="s">
        <v>24</v>
      </c>
      <c r="E347" t="s">
        <v>48</v>
      </c>
      <c r="F347">
        <v>29.5</v>
      </c>
      <c r="G347">
        <v>29</v>
      </c>
      <c r="H347">
        <v>19</v>
      </c>
      <c r="I347">
        <v>6</v>
      </c>
      <c r="J347">
        <v>19.5</v>
      </c>
      <c r="K347">
        <v>350</v>
      </c>
      <c r="L347">
        <v>90.8</v>
      </c>
      <c r="M347">
        <v>20</v>
      </c>
      <c r="N347" t="s">
        <v>22</v>
      </c>
      <c r="O347" t="s">
        <v>17</v>
      </c>
      <c r="P347">
        <v>38</v>
      </c>
      <c r="Q347">
        <f>0.005454*(F347^2)</f>
        <v>4.7463435</v>
      </c>
      <c r="R347">
        <f>Q347*10</f>
        <v>47.463435000000004</v>
      </c>
      <c r="S347">
        <v>10</v>
      </c>
    </row>
    <row r="348" spans="1:19" x14ac:dyDescent="0.35">
      <c r="A348" t="s">
        <v>36</v>
      </c>
      <c r="B348">
        <v>2</v>
      </c>
      <c r="C348">
        <v>30</v>
      </c>
      <c r="D348" t="s">
        <v>24</v>
      </c>
      <c r="E348" t="s">
        <v>48</v>
      </c>
      <c r="F348">
        <v>61.8</v>
      </c>
      <c r="G348">
        <v>61</v>
      </c>
      <c r="H348">
        <v>13</v>
      </c>
      <c r="I348">
        <v>7</v>
      </c>
      <c r="J348">
        <v>13.58333333</v>
      </c>
      <c r="K348">
        <v>318</v>
      </c>
      <c r="L348">
        <v>97.2</v>
      </c>
      <c r="M348">
        <v>10</v>
      </c>
      <c r="N348" t="s">
        <v>22</v>
      </c>
      <c r="O348" t="s">
        <v>17</v>
      </c>
      <c r="P348">
        <v>101</v>
      </c>
      <c r="Q348">
        <f>0.005454*(F348^2)</f>
        <v>20.830134959999999</v>
      </c>
      <c r="R348">
        <f>Q348*10</f>
        <v>208.30134959999998</v>
      </c>
      <c r="S348">
        <v>10</v>
      </c>
    </row>
    <row r="349" spans="1:19" x14ac:dyDescent="0.35">
      <c r="A349" t="s">
        <v>36</v>
      </c>
      <c r="B349">
        <v>3</v>
      </c>
      <c r="C349">
        <v>11</v>
      </c>
      <c r="D349" t="s">
        <v>24</v>
      </c>
      <c r="E349" t="s">
        <v>48</v>
      </c>
      <c r="F349">
        <v>20.2</v>
      </c>
      <c r="G349">
        <v>20</v>
      </c>
      <c r="H349">
        <v>14</v>
      </c>
      <c r="I349">
        <v>2</v>
      </c>
      <c r="J349">
        <v>14.16666667</v>
      </c>
      <c r="K349">
        <v>202</v>
      </c>
      <c r="L349">
        <v>61.9</v>
      </c>
      <c r="M349">
        <v>15</v>
      </c>
      <c r="N349" t="s">
        <v>22</v>
      </c>
      <c r="O349" t="s">
        <v>17</v>
      </c>
      <c r="P349">
        <v>66</v>
      </c>
      <c r="Q349">
        <f>0.005454*(F349^2)</f>
        <v>2.2254501599999998</v>
      </c>
      <c r="R349">
        <f>Q349*10</f>
        <v>22.254501599999998</v>
      </c>
      <c r="S349">
        <v>10</v>
      </c>
    </row>
    <row r="350" spans="1:19" x14ac:dyDescent="0.35">
      <c r="A350" t="s">
        <v>36</v>
      </c>
      <c r="B350">
        <v>3</v>
      </c>
      <c r="C350">
        <v>14</v>
      </c>
      <c r="D350" t="s">
        <v>24</v>
      </c>
      <c r="E350" t="s">
        <v>48</v>
      </c>
      <c r="F350">
        <v>18.5</v>
      </c>
      <c r="G350">
        <v>18</v>
      </c>
      <c r="H350">
        <v>15</v>
      </c>
      <c r="I350">
        <v>10</v>
      </c>
      <c r="J350">
        <v>15.83333333</v>
      </c>
      <c r="K350">
        <v>234</v>
      </c>
      <c r="L350">
        <v>67.099999999999994</v>
      </c>
      <c r="M350">
        <v>10</v>
      </c>
      <c r="N350" t="s">
        <v>22</v>
      </c>
      <c r="O350" t="s">
        <v>17</v>
      </c>
      <c r="P350">
        <v>63</v>
      </c>
      <c r="Q350">
        <f>0.005454*(F350^2)</f>
        <v>1.8666314999999998</v>
      </c>
      <c r="R350">
        <f>Q350*10</f>
        <v>18.666314999999997</v>
      </c>
      <c r="S350">
        <v>10</v>
      </c>
    </row>
    <row r="351" spans="1:19" x14ac:dyDescent="0.35">
      <c r="A351" t="s">
        <v>36</v>
      </c>
      <c r="B351">
        <v>3</v>
      </c>
      <c r="C351">
        <v>20</v>
      </c>
      <c r="D351" t="s">
        <v>24</v>
      </c>
      <c r="E351" t="s">
        <v>48</v>
      </c>
      <c r="F351">
        <v>23.1</v>
      </c>
      <c r="G351">
        <v>23</v>
      </c>
      <c r="H351">
        <v>34</v>
      </c>
      <c r="I351">
        <v>2</v>
      </c>
      <c r="J351">
        <v>34.166666669999998</v>
      </c>
      <c r="K351">
        <v>313</v>
      </c>
      <c r="L351">
        <v>92.1</v>
      </c>
      <c r="M351">
        <v>10</v>
      </c>
      <c r="N351" t="s">
        <v>22</v>
      </c>
      <c r="O351" t="s">
        <v>17</v>
      </c>
      <c r="P351">
        <v>60</v>
      </c>
      <c r="Q351">
        <f>0.005454*(F351^2)</f>
        <v>2.9103089399999997</v>
      </c>
      <c r="R351">
        <f>Q351*10</f>
        <v>29.103089399999998</v>
      </c>
      <c r="S351">
        <v>10</v>
      </c>
    </row>
    <row r="352" spans="1:19" x14ac:dyDescent="0.35">
      <c r="A352" t="s">
        <v>36</v>
      </c>
      <c r="B352">
        <v>4</v>
      </c>
      <c r="C352">
        <v>3</v>
      </c>
      <c r="D352" t="s">
        <v>24</v>
      </c>
      <c r="E352" t="s">
        <v>48</v>
      </c>
      <c r="F352">
        <v>27.9</v>
      </c>
      <c r="G352">
        <v>27</v>
      </c>
      <c r="H352">
        <v>10</v>
      </c>
      <c r="I352">
        <v>9</v>
      </c>
      <c r="J352">
        <v>10.75</v>
      </c>
      <c r="K352">
        <v>72</v>
      </c>
      <c r="L352">
        <v>85.4</v>
      </c>
      <c r="M352">
        <v>20</v>
      </c>
      <c r="N352" t="s">
        <v>22</v>
      </c>
      <c r="O352" t="s">
        <v>17</v>
      </c>
      <c r="P352">
        <v>63</v>
      </c>
      <c r="Q352">
        <f>0.005454*(F352^2)</f>
        <v>4.2454481399999997</v>
      </c>
      <c r="R352">
        <f>Q352*10</f>
        <v>42.454481399999999</v>
      </c>
      <c r="S352">
        <v>10</v>
      </c>
    </row>
    <row r="353" spans="1:19" x14ac:dyDescent="0.35">
      <c r="A353" t="s">
        <v>36</v>
      </c>
      <c r="B353">
        <v>4</v>
      </c>
      <c r="C353">
        <v>10</v>
      </c>
      <c r="D353" t="s">
        <v>24</v>
      </c>
      <c r="E353" t="s">
        <v>48</v>
      </c>
      <c r="F353">
        <v>17.899999999999999</v>
      </c>
      <c r="G353">
        <v>17</v>
      </c>
      <c r="H353">
        <v>21</v>
      </c>
      <c r="I353">
        <v>0</v>
      </c>
      <c r="J353">
        <v>21</v>
      </c>
      <c r="K353">
        <v>160</v>
      </c>
      <c r="L353">
        <v>58.6</v>
      </c>
      <c r="M353">
        <v>20</v>
      </c>
      <c r="N353" t="s">
        <v>22</v>
      </c>
      <c r="O353" t="s">
        <v>17</v>
      </c>
      <c r="P353">
        <v>59</v>
      </c>
      <c r="Q353">
        <f>0.005454*(F353^2)</f>
        <v>1.7475161399999997</v>
      </c>
      <c r="R353">
        <f>Q353*10</f>
        <v>17.475161399999998</v>
      </c>
      <c r="S353">
        <v>10</v>
      </c>
    </row>
    <row r="354" spans="1:19" x14ac:dyDescent="0.35">
      <c r="A354" t="s">
        <v>36</v>
      </c>
      <c r="B354">
        <v>4</v>
      </c>
      <c r="C354">
        <v>14</v>
      </c>
      <c r="D354" t="s">
        <v>24</v>
      </c>
      <c r="E354" t="s">
        <v>48</v>
      </c>
      <c r="F354">
        <v>28.1</v>
      </c>
      <c r="G354">
        <v>28</v>
      </c>
      <c r="H354">
        <v>24</v>
      </c>
      <c r="I354">
        <v>9</v>
      </c>
      <c r="J354">
        <v>24.75</v>
      </c>
      <c r="K354">
        <v>191</v>
      </c>
      <c r="L354">
        <v>98.8</v>
      </c>
      <c r="M354">
        <v>15</v>
      </c>
      <c r="N354" t="s">
        <v>22</v>
      </c>
      <c r="O354" t="s">
        <v>17</v>
      </c>
      <c r="P354">
        <v>69</v>
      </c>
      <c r="Q354">
        <f>0.005454*(F354^2)</f>
        <v>4.3065329400000003</v>
      </c>
      <c r="R354">
        <f>Q354*10</f>
        <v>43.065329400000003</v>
      </c>
      <c r="S354">
        <v>10</v>
      </c>
    </row>
    <row r="355" spans="1:19" x14ac:dyDescent="0.35">
      <c r="A355" t="s">
        <v>36</v>
      </c>
      <c r="B355">
        <v>4</v>
      </c>
      <c r="C355">
        <v>17</v>
      </c>
      <c r="D355" t="s">
        <v>24</v>
      </c>
      <c r="E355" t="s">
        <v>48</v>
      </c>
      <c r="F355">
        <v>15.5</v>
      </c>
      <c r="G355">
        <v>15</v>
      </c>
      <c r="H355">
        <v>36</v>
      </c>
      <c r="I355">
        <v>9</v>
      </c>
      <c r="J355">
        <v>36.75</v>
      </c>
      <c r="K355">
        <v>228</v>
      </c>
      <c r="L355">
        <v>93.7</v>
      </c>
      <c r="M355">
        <v>20</v>
      </c>
      <c r="N355" t="s">
        <v>16</v>
      </c>
      <c r="O355" t="s">
        <v>17</v>
      </c>
      <c r="P355">
        <v>73</v>
      </c>
      <c r="Q355">
        <f>0.005454*(F355^2)</f>
        <v>1.3103235</v>
      </c>
      <c r="R355">
        <f>Q355*10</f>
        <v>13.103235</v>
      </c>
      <c r="S355">
        <v>10</v>
      </c>
    </row>
    <row r="356" spans="1:19" x14ac:dyDescent="0.35">
      <c r="A356" t="s">
        <v>36</v>
      </c>
      <c r="B356">
        <v>5</v>
      </c>
      <c r="C356">
        <v>2</v>
      </c>
      <c r="D356" t="s">
        <v>24</v>
      </c>
      <c r="E356" t="s">
        <v>48</v>
      </c>
      <c r="F356">
        <v>24.6</v>
      </c>
      <c r="G356">
        <v>24</v>
      </c>
      <c r="H356">
        <v>30</v>
      </c>
      <c r="I356">
        <v>0</v>
      </c>
      <c r="J356">
        <v>30</v>
      </c>
      <c r="K356">
        <v>5</v>
      </c>
      <c r="L356">
        <v>74.599999999999994</v>
      </c>
      <c r="M356">
        <v>20</v>
      </c>
      <c r="N356" t="s">
        <v>22</v>
      </c>
      <c r="O356" t="s">
        <v>17</v>
      </c>
      <c r="P356">
        <v>71</v>
      </c>
      <c r="Q356">
        <f>0.005454*(F356^2)</f>
        <v>3.3005426400000002</v>
      </c>
      <c r="R356">
        <f>Q356*10</f>
        <v>33.005426400000005</v>
      </c>
      <c r="S356">
        <v>10</v>
      </c>
    </row>
    <row r="357" spans="1:19" x14ac:dyDescent="0.35">
      <c r="A357" t="s">
        <v>36</v>
      </c>
      <c r="B357">
        <v>5</v>
      </c>
      <c r="C357">
        <v>3</v>
      </c>
      <c r="D357" t="s">
        <v>24</v>
      </c>
      <c r="E357" t="s">
        <v>48</v>
      </c>
      <c r="F357">
        <v>34.799999999999997</v>
      </c>
      <c r="G357">
        <v>34</v>
      </c>
      <c r="H357">
        <v>37</v>
      </c>
      <c r="I357">
        <v>0</v>
      </c>
      <c r="J357">
        <v>37</v>
      </c>
      <c r="K357">
        <v>10</v>
      </c>
      <c r="L357">
        <v>75.3</v>
      </c>
      <c r="M357">
        <v>30</v>
      </c>
      <c r="N357" t="s">
        <v>22</v>
      </c>
      <c r="O357" t="s">
        <v>17</v>
      </c>
      <c r="P357">
        <v>65</v>
      </c>
      <c r="Q357">
        <f>0.005454*(F357^2)</f>
        <v>6.6050121599999985</v>
      </c>
      <c r="R357">
        <f>Q357*10</f>
        <v>66.050121599999983</v>
      </c>
      <c r="S357">
        <v>10</v>
      </c>
    </row>
    <row r="358" spans="1:19" x14ac:dyDescent="0.35">
      <c r="A358" t="s">
        <v>36</v>
      </c>
      <c r="B358">
        <v>5</v>
      </c>
      <c r="C358">
        <v>4</v>
      </c>
      <c r="D358" t="s">
        <v>24</v>
      </c>
      <c r="E358" t="s">
        <v>48</v>
      </c>
      <c r="F358">
        <v>23</v>
      </c>
      <c r="G358">
        <v>23</v>
      </c>
      <c r="H358">
        <v>37</v>
      </c>
      <c r="I358">
        <v>0</v>
      </c>
      <c r="J358">
        <v>37</v>
      </c>
      <c r="K358">
        <v>89</v>
      </c>
      <c r="L358">
        <v>107</v>
      </c>
      <c r="M358">
        <v>15</v>
      </c>
      <c r="N358" t="s">
        <v>22</v>
      </c>
      <c r="O358" t="s">
        <v>17</v>
      </c>
      <c r="P358">
        <v>73</v>
      </c>
      <c r="Q358">
        <f>0.005454*(F358^2)</f>
        <v>2.8851659999999999</v>
      </c>
      <c r="R358">
        <f>Q358*10</f>
        <v>28.851659999999999</v>
      </c>
      <c r="S358">
        <v>10</v>
      </c>
    </row>
    <row r="359" spans="1:19" x14ac:dyDescent="0.35">
      <c r="A359" t="s">
        <v>36</v>
      </c>
      <c r="B359">
        <v>5</v>
      </c>
      <c r="C359">
        <v>6</v>
      </c>
      <c r="D359" t="s">
        <v>24</v>
      </c>
      <c r="E359" t="s">
        <v>48</v>
      </c>
      <c r="F359">
        <v>27</v>
      </c>
      <c r="G359">
        <v>27</v>
      </c>
      <c r="H359">
        <v>32</v>
      </c>
      <c r="I359">
        <v>3</v>
      </c>
      <c r="J359">
        <v>32.25</v>
      </c>
      <c r="K359">
        <v>110</v>
      </c>
      <c r="L359">
        <v>75.8</v>
      </c>
      <c r="M359">
        <v>20</v>
      </c>
      <c r="N359" t="s">
        <v>22</v>
      </c>
      <c r="O359" t="s">
        <v>17</v>
      </c>
      <c r="P359">
        <v>71</v>
      </c>
      <c r="Q359">
        <f>0.005454*(F359^2)</f>
        <v>3.9759659999999997</v>
      </c>
      <c r="R359">
        <f>Q359*10</f>
        <v>39.759659999999997</v>
      </c>
      <c r="S359">
        <v>10</v>
      </c>
    </row>
    <row r="360" spans="1:19" x14ac:dyDescent="0.35">
      <c r="A360" t="s">
        <v>36</v>
      </c>
      <c r="B360">
        <v>5</v>
      </c>
      <c r="C360">
        <v>7</v>
      </c>
      <c r="D360" t="s">
        <v>24</v>
      </c>
      <c r="E360" t="s">
        <v>48</v>
      </c>
      <c r="F360">
        <v>28.6</v>
      </c>
      <c r="G360">
        <v>28</v>
      </c>
      <c r="H360">
        <v>30</v>
      </c>
      <c r="I360">
        <v>0</v>
      </c>
      <c r="J360">
        <v>30</v>
      </c>
      <c r="K360">
        <v>134</v>
      </c>
      <c r="L360">
        <v>80.7</v>
      </c>
      <c r="M360">
        <v>25</v>
      </c>
      <c r="N360" t="s">
        <v>16</v>
      </c>
      <c r="O360" t="s">
        <v>17</v>
      </c>
      <c r="P360">
        <v>68</v>
      </c>
      <c r="Q360">
        <f>0.005454*(F360^2)</f>
        <v>4.4611538399999997</v>
      </c>
      <c r="R360">
        <f>Q360*10</f>
        <v>44.611538400000001</v>
      </c>
      <c r="S360">
        <v>10</v>
      </c>
    </row>
    <row r="361" spans="1:19" x14ac:dyDescent="0.35">
      <c r="A361" t="s">
        <v>36</v>
      </c>
      <c r="B361">
        <v>2</v>
      </c>
      <c r="C361">
        <v>1</v>
      </c>
      <c r="D361" t="s">
        <v>18</v>
      </c>
      <c r="E361" t="s">
        <v>52</v>
      </c>
      <c r="F361">
        <v>11.5</v>
      </c>
      <c r="G361">
        <v>11</v>
      </c>
      <c r="H361">
        <v>23</v>
      </c>
      <c r="I361">
        <v>7</v>
      </c>
      <c r="J361">
        <v>23.583333329999999</v>
      </c>
      <c r="K361">
        <v>13</v>
      </c>
      <c r="L361">
        <v>63.5</v>
      </c>
      <c r="M361">
        <v>25</v>
      </c>
      <c r="N361" t="s">
        <v>22</v>
      </c>
      <c r="O361" t="s">
        <v>17</v>
      </c>
      <c r="P361">
        <v>63</v>
      </c>
      <c r="Q361">
        <f>0.005454*(F361^2)</f>
        <v>0.72129149999999997</v>
      </c>
      <c r="R361">
        <f>Q361*10</f>
        <v>7.2129149999999997</v>
      </c>
      <c r="S361">
        <v>10</v>
      </c>
    </row>
    <row r="362" spans="1:19" x14ac:dyDescent="0.35">
      <c r="A362" t="s">
        <v>36</v>
      </c>
      <c r="B362">
        <v>2</v>
      </c>
      <c r="C362">
        <v>2</v>
      </c>
      <c r="D362" t="s">
        <v>18</v>
      </c>
      <c r="E362" t="s">
        <v>52</v>
      </c>
      <c r="F362">
        <v>15.4</v>
      </c>
      <c r="G362">
        <v>15</v>
      </c>
      <c r="H362">
        <v>24</v>
      </c>
      <c r="I362">
        <v>4</v>
      </c>
      <c r="J362">
        <v>24.333333329999999</v>
      </c>
      <c r="K362">
        <v>31</v>
      </c>
      <c r="L362">
        <v>71.599999999999994</v>
      </c>
      <c r="M362">
        <v>15</v>
      </c>
      <c r="N362" t="s">
        <v>22</v>
      </c>
      <c r="O362" t="s">
        <v>17</v>
      </c>
      <c r="P362">
        <v>63</v>
      </c>
      <c r="Q362">
        <f>0.005454*(F362^2)</f>
        <v>1.29347064</v>
      </c>
      <c r="R362">
        <f>Q362*10</f>
        <v>12.9347064</v>
      </c>
      <c r="S362">
        <v>10</v>
      </c>
    </row>
    <row r="363" spans="1:19" x14ac:dyDescent="0.35">
      <c r="A363" t="s">
        <v>36</v>
      </c>
      <c r="B363">
        <v>2</v>
      </c>
      <c r="C363">
        <v>3</v>
      </c>
      <c r="D363" t="s">
        <v>18</v>
      </c>
      <c r="E363" t="s">
        <v>52</v>
      </c>
      <c r="F363">
        <v>7.5</v>
      </c>
      <c r="G363">
        <v>7</v>
      </c>
      <c r="H363">
        <v>18</v>
      </c>
      <c r="I363">
        <v>9</v>
      </c>
      <c r="J363">
        <v>18.75</v>
      </c>
      <c r="K363">
        <v>349</v>
      </c>
      <c r="L363">
        <v>44.9</v>
      </c>
      <c r="M363">
        <v>40</v>
      </c>
      <c r="N363" t="s">
        <v>21</v>
      </c>
      <c r="O363" t="s">
        <v>17</v>
      </c>
      <c r="P363">
        <v>50</v>
      </c>
      <c r="Q363">
        <f>0.005454*(F363^2)</f>
        <v>0.30678749999999999</v>
      </c>
      <c r="R363">
        <f>Q363*10</f>
        <v>3.0678749999999999</v>
      </c>
      <c r="S363">
        <v>10</v>
      </c>
    </row>
    <row r="364" spans="1:19" x14ac:dyDescent="0.35">
      <c r="A364" t="s">
        <v>36</v>
      </c>
      <c r="B364">
        <v>2</v>
      </c>
      <c r="C364">
        <v>4</v>
      </c>
      <c r="D364" t="s">
        <v>18</v>
      </c>
      <c r="E364" t="s">
        <v>52</v>
      </c>
      <c r="F364">
        <v>11.4</v>
      </c>
      <c r="G364">
        <v>11</v>
      </c>
      <c r="H364">
        <v>8</v>
      </c>
      <c r="I364">
        <v>10</v>
      </c>
      <c r="J364">
        <v>8.8333333330000006</v>
      </c>
      <c r="K364">
        <v>67</v>
      </c>
      <c r="L364">
        <v>59.7</v>
      </c>
      <c r="M364">
        <v>30</v>
      </c>
      <c r="N364" t="s">
        <v>22</v>
      </c>
      <c r="O364" t="s">
        <v>17</v>
      </c>
      <c r="P364">
        <v>62</v>
      </c>
      <c r="Q364">
        <f>0.005454*(F364^2)</f>
        <v>0.70880184000000002</v>
      </c>
      <c r="R364">
        <f>Q364*10</f>
        <v>7.0880184000000002</v>
      </c>
      <c r="S364">
        <v>10</v>
      </c>
    </row>
    <row r="365" spans="1:19" x14ac:dyDescent="0.35">
      <c r="A365" t="s">
        <v>36</v>
      </c>
      <c r="B365">
        <v>2</v>
      </c>
      <c r="C365">
        <v>5</v>
      </c>
      <c r="D365" t="s">
        <v>18</v>
      </c>
      <c r="E365" t="s">
        <v>52</v>
      </c>
      <c r="F365">
        <v>5.4</v>
      </c>
      <c r="G365">
        <v>5</v>
      </c>
      <c r="H365">
        <v>14</v>
      </c>
      <c r="I365">
        <v>10</v>
      </c>
      <c r="J365">
        <v>14.83333333</v>
      </c>
      <c r="K365">
        <v>67</v>
      </c>
      <c r="L365">
        <v>41.6</v>
      </c>
      <c r="M365">
        <v>10</v>
      </c>
      <c r="N365" t="s">
        <v>21</v>
      </c>
      <c r="O365" t="s">
        <v>17</v>
      </c>
      <c r="P365">
        <v>67</v>
      </c>
      <c r="Q365">
        <f>0.005454*(F365^2)</f>
        <v>0.15903864000000001</v>
      </c>
      <c r="R365">
        <f>Q365*10</f>
        <v>1.5903864000000001</v>
      </c>
      <c r="S365">
        <v>10</v>
      </c>
    </row>
    <row r="366" spans="1:19" x14ac:dyDescent="0.35">
      <c r="A366" t="s">
        <v>36</v>
      </c>
      <c r="B366">
        <v>2</v>
      </c>
      <c r="C366">
        <v>7</v>
      </c>
      <c r="D366" t="s">
        <v>18</v>
      </c>
      <c r="E366" t="s">
        <v>52</v>
      </c>
      <c r="F366">
        <v>7.6</v>
      </c>
      <c r="G366">
        <v>7</v>
      </c>
      <c r="H366">
        <v>26</v>
      </c>
      <c r="I366">
        <v>5</v>
      </c>
      <c r="J366">
        <v>26.416666670000001</v>
      </c>
      <c r="K366">
        <v>83</v>
      </c>
      <c r="L366">
        <v>37.799999999999997</v>
      </c>
      <c r="M366">
        <v>10</v>
      </c>
      <c r="N366" t="s">
        <v>21</v>
      </c>
      <c r="O366" t="s">
        <v>17</v>
      </c>
      <c r="P366">
        <v>64</v>
      </c>
      <c r="Q366">
        <f>0.005454*(F366^2)</f>
        <v>0.31502303999999998</v>
      </c>
      <c r="R366">
        <f>Q366*10</f>
        <v>3.1502303999999999</v>
      </c>
      <c r="S366">
        <v>10</v>
      </c>
    </row>
    <row r="367" spans="1:19" x14ac:dyDescent="0.35">
      <c r="A367" t="s">
        <v>36</v>
      </c>
      <c r="B367">
        <v>2</v>
      </c>
      <c r="C367">
        <v>8</v>
      </c>
      <c r="D367" t="s">
        <v>18</v>
      </c>
      <c r="E367" t="s">
        <v>52</v>
      </c>
      <c r="F367">
        <v>13</v>
      </c>
      <c r="G367">
        <v>13</v>
      </c>
      <c r="H367">
        <v>24</v>
      </c>
      <c r="I367">
        <v>4</v>
      </c>
      <c r="J367">
        <v>24.333333329999999</v>
      </c>
      <c r="K367">
        <v>92</v>
      </c>
      <c r="L367">
        <v>60.4</v>
      </c>
      <c r="M367">
        <v>20</v>
      </c>
      <c r="N367" t="s">
        <v>22</v>
      </c>
      <c r="O367" t="s">
        <v>17</v>
      </c>
      <c r="P367">
        <v>62</v>
      </c>
      <c r="Q367">
        <f>0.005454*(F367^2)</f>
        <v>0.92172599999999993</v>
      </c>
      <c r="R367">
        <f>Q367*10</f>
        <v>9.2172599999999996</v>
      </c>
      <c r="S367">
        <v>10</v>
      </c>
    </row>
    <row r="368" spans="1:19" x14ac:dyDescent="0.35">
      <c r="A368" t="s">
        <v>36</v>
      </c>
      <c r="B368">
        <v>2</v>
      </c>
      <c r="C368">
        <v>9</v>
      </c>
      <c r="D368" t="s">
        <v>18</v>
      </c>
      <c r="E368" t="s">
        <v>52</v>
      </c>
      <c r="F368">
        <v>5.7</v>
      </c>
      <c r="G368">
        <v>5</v>
      </c>
      <c r="H368">
        <v>31</v>
      </c>
      <c r="I368">
        <v>5</v>
      </c>
      <c r="J368">
        <v>31.416666670000001</v>
      </c>
      <c r="K368">
        <v>92</v>
      </c>
      <c r="L368">
        <v>34.799999999999997</v>
      </c>
      <c r="M368">
        <v>30</v>
      </c>
      <c r="N368" t="s">
        <v>16</v>
      </c>
      <c r="O368" t="s">
        <v>17</v>
      </c>
      <c r="P368">
        <v>64</v>
      </c>
      <c r="Q368">
        <f>0.005454*(F368^2)</f>
        <v>0.17720046</v>
      </c>
      <c r="R368">
        <f>Q368*10</f>
        <v>1.7720046</v>
      </c>
      <c r="S368">
        <v>10</v>
      </c>
    </row>
    <row r="369" spans="1:19" x14ac:dyDescent="0.35">
      <c r="A369" t="s">
        <v>36</v>
      </c>
      <c r="B369">
        <v>2</v>
      </c>
      <c r="C369">
        <v>10</v>
      </c>
      <c r="D369" t="s">
        <v>18</v>
      </c>
      <c r="E369" t="s">
        <v>52</v>
      </c>
      <c r="F369">
        <v>10.199999999999999</v>
      </c>
      <c r="G369">
        <v>10</v>
      </c>
      <c r="H369">
        <v>24</v>
      </c>
      <c r="I369">
        <v>0</v>
      </c>
      <c r="J369">
        <v>24</v>
      </c>
      <c r="K369">
        <v>112</v>
      </c>
      <c r="L369">
        <v>56</v>
      </c>
      <c r="M369">
        <v>40</v>
      </c>
      <c r="N369" t="s">
        <v>22</v>
      </c>
      <c r="O369" t="s">
        <v>17</v>
      </c>
      <c r="P369">
        <v>71</v>
      </c>
      <c r="Q369">
        <f>0.005454*(F369^2)</f>
        <v>0.56743415999999991</v>
      </c>
      <c r="R369">
        <f>Q369*10</f>
        <v>5.6743415999999991</v>
      </c>
      <c r="S369">
        <v>10</v>
      </c>
    </row>
    <row r="370" spans="1:19" x14ac:dyDescent="0.35">
      <c r="A370" t="s">
        <v>36</v>
      </c>
      <c r="B370">
        <v>2</v>
      </c>
      <c r="C370">
        <v>11</v>
      </c>
      <c r="D370" t="s">
        <v>18</v>
      </c>
      <c r="E370" t="s">
        <v>52</v>
      </c>
      <c r="F370">
        <v>8.3000000000000007</v>
      </c>
      <c r="G370">
        <v>8</v>
      </c>
      <c r="H370">
        <v>30</v>
      </c>
      <c r="I370">
        <v>10</v>
      </c>
      <c r="J370">
        <v>30.833333329999999</v>
      </c>
      <c r="K370">
        <v>115</v>
      </c>
      <c r="L370">
        <v>39.299999999999997</v>
      </c>
      <c r="M370">
        <v>60</v>
      </c>
      <c r="N370" t="s">
        <v>22</v>
      </c>
      <c r="O370" t="s">
        <v>17</v>
      </c>
      <c r="P370">
        <v>61</v>
      </c>
      <c r="Q370">
        <f>0.005454*(F370^2)</f>
        <v>0.37572606000000008</v>
      </c>
      <c r="R370">
        <f>Q370*10</f>
        <v>3.7572606000000008</v>
      </c>
      <c r="S370">
        <v>10</v>
      </c>
    </row>
    <row r="371" spans="1:19" x14ac:dyDescent="0.35">
      <c r="A371" t="s">
        <v>36</v>
      </c>
      <c r="B371">
        <v>2</v>
      </c>
      <c r="C371">
        <v>12</v>
      </c>
      <c r="D371" t="s">
        <v>18</v>
      </c>
      <c r="E371" t="s">
        <v>52</v>
      </c>
      <c r="F371">
        <v>9.9</v>
      </c>
      <c r="G371">
        <v>9</v>
      </c>
      <c r="H371">
        <v>16</v>
      </c>
      <c r="I371">
        <v>7</v>
      </c>
      <c r="J371">
        <v>16.583333329999999</v>
      </c>
      <c r="K371">
        <v>122</v>
      </c>
      <c r="L371">
        <v>47.1</v>
      </c>
      <c r="M371">
        <v>20</v>
      </c>
      <c r="N371" t="s">
        <v>16</v>
      </c>
      <c r="O371" t="s">
        <v>17</v>
      </c>
      <c r="P371" t="s">
        <v>23</v>
      </c>
      <c r="Q371">
        <f>0.005454*(F371^2)</f>
        <v>0.53454654000000001</v>
      </c>
      <c r="R371">
        <f>Q371*10</f>
        <v>5.3454654000000001</v>
      </c>
      <c r="S371">
        <v>10</v>
      </c>
    </row>
    <row r="372" spans="1:19" x14ac:dyDescent="0.35">
      <c r="A372" t="s">
        <v>36</v>
      </c>
      <c r="B372">
        <v>2</v>
      </c>
      <c r="C372">
        <v>13</v>
      </c>
      <c r="D372" t="s">
        <v>18</v>
      </c>
      <c r="E372" t="s">
        <v>52</v>
      </c>
      <c r="F372">
        <v>5.2</v>
      </c>
      <c r="G372">
        <v>5</v>
      </c>
      <c r="H372">
        <v>16</v>
      </c>
      <c r="I372">
        <v>2</v>
      </c>
      <c r="J372">
        <v>16.166666670000001</v>
      </c>
      <c r="K372">
        <v>143</v>
      </c>
      <c r="L372">
        <v>14.6</v>
      </c>
      <c r="M372">
        <v>60</v>
      </c>
      <c r="N372" t="s">
        <v>21</v>
      </c>
      <c r="O372" t="s">
        <v>17</v>
      </c>
      <c r="P372">
        <v>65</v>
      </c>
      <c r="Q372">
        <f>0.005454*(F372^2)</f>
        <v>0.14747616</v>
      </c>
      <c r="R372">
        <f>Q372*10</f>
        <v>1.4747615999999999</v>
      </c>
      <c r="S372">
        <v>10</v>
      </c>
    </row>
    <row r="373" spans="1:19" x14ac:dyDescent="0.35">
      <c r="A373" t="s">
        <v>36</v>
      </c>
      <c r="B373">
        <v>2</v>
      </c>
      <c r="C373">
        <v>14</v>
      </c>
      <c r="D373" t="s">
        <v>18</v>
      </c>
      <c r="E373" t="s">
        <v>52</v>
      </c>
      <c r="F373">
        <v>6.1</v>
      </c>
      <c r="G373">
        <v>6</v>
      </c>
      <c r="H373">
        <v>9</v>
      </c>
      <c r="I373">
        <v>11</v>
      </c>
      <c r="J373">
        <v>9.9166666669999994</v>
      </c>
      <c r="K373">
        <v>143</v>
      </c>
      <c r="L373">
        <v>38.200000000000003</v>
      </c>
      <c r="M373">
        <v>60</v>
      </c>
      <c r="N373" t="s">
        <v>21</v>
      </c>
      <c r="O373" t="s">
        <v>17</v>
      </c>
      <c r="P373" t="s">
        <v>23</v>
      </c>
      <c r="Q373">
        <f>0.005454*(F373^2)</f>
        <v>0.20294333999999994</v>
      </c>
      <c r="R373">
        <f>Q373*10</f>
        <v>2.0294333999999994</v>
      </c>
      <c r="S373">
        <v>10</v>
      </c>
    </row>
    <row r="374" spans="1:19" x14ac:dyDescent="0.35">
      <c r="A374" t="s">
        <v>36</v>
      </c>
      <c r="B374">
        <v>2</v>
      </c>
      <c r="C374">
        <v>15</v>
      </c>
      <c r="D374" t="s">
        <v>18</v>
      </c>
      <c r="E374" t="s">
        <v>52</v>
      </c>
      <c r="F374">
        <v>9.8000000000000007</v>
      </c>
      <c r="G374">
        <v>9</v>
      </c>
      <c r="H374">
        <v>24</v>
      </c>
      <c r="I374">
        <v>2</v>
      </c>
      <c r="J374">
        <v>24.166666670000001</v>
      </c>
      <c r="K374">
        <v>184</v>
      </c>
      <c r="L374">
        <v>46.8</v>
      </c>
      <c r="M374">
        <v>40</v>
      </c>
      <c r="N374" t="s">
        <v>21</v>
      </c>
      <c r="O374" t="s">
        <v>17</v>
      </c>
      <c r="P374">
        <v>60</v>
      </c>
      <c r="Q374">
        <f>0.005454*(F374^2)</f>
        <v>0.52380216000000013</v>
      </c>
      <c r="R374">
        <f>Q374*10</f>
        <v>5.2380216000000015</v>
      </c>
      <c r="S374">
        <v>10</v>
      </c>
    </row>
    <row r="375" spans="1:19" x14ac:dyDescent="0.35">
      <c r="A375" t="s">
        <v>36</v>
      </c>
      <c r="B375">
        <v>2</v>
      </c>
      <c r="C375">
        <v>16</v>
      </c>
      <c r="D375" t="s">
        <v>18</v>
      </c>
      <c r="E375" t="s">
        <v>52</v>
      </c>
      <c r="F375">
        <v>11</v>
      </c>
      <c r="G375">
        <v>11</v>
      </c>
      <c r="H375">
        <v>23</v>
      </c>
      <c r="I375">
        <v>6</v>
      </c>
      <c r="J375">
        <v>23.5</v>
      </c>
      <c r="K375">
        <v>212</v>
      </c>
      <c r="L375">
        <v>43.4</v>
      </c>
      <c r="M375">
        <v>30</v>
      </c>
      <c r="N375" t="s">
        <v>16</v>
      </c>
      <c r="O375" t="s">
        <v>17</v>
      </c>
      <c r="P375">
        <v>59</v>
      </c>
      <c r="Q375">
        <f>0.005454*(F375^2)</f>
        <v>0.65993399999999991</v>
      </c>
      <c r="R375">
        <f>Q375*10</f>
        <v>6.5993399999999989</v>
      </c>
      <c r="S375">
        <v>10</v>
      </c>
    </row>
    <row r="376" spans="1:19" x14ac:dyDescent="0.35">
      <c r="A376" t="s">
        <v>36</v>
      </c>
      <c r="B376">
        <v>2</v>
      </c>
      <c r="C376">
        <v>17</v>
      </c>
      <c r="D376" t="s">
        <v>18</v>
      </c>
      <c r="E376" t="s">
        <v>52</v>
      </c>
      <c r="F376">
        <v>6</v>
      </c>
      <c r="G376">
        <v>6</v>
      </c>
      <c r="H376">
        <v>25</v>
      </c>
      <c r="I376">
        <v>10</v>
      </c>
      <c r="J376">
        <v>25.833333329999999</v>
      </c>
      <c r="K376">
        <v>218</v>
      </c>
      <c r="L376">
        <v>37.1</v>
      </c>
      <c r="M376">
        <v>50</v>
      </c>
      <c r="N376" t="s">
        <v>21</v>
      </c>
      <c r="O376" t="s">
        <v>17</v>
      </c>
      <c r="P376">
        <v>57</v>
      </c>
      <c r="Q376">
        <f>0.005454*(F376^2)</f>
        <v>0.19634399999999999</v>
      </c>
      <c r="R376">
        <f>Q376*10</f>
        <v>1.9634399999999999</v>
      </c>
      <c r="S376">
        <v>10</v>
      </c>
    </row>
    <row r="377" spans="1:19" x14ac:dyDescent="0.35">
      <c r="A377" t="s">
        <v>36</v>
      </c>
      <c r="B377">
        <v>2</v>
      </c>
      <c r="C377">
        <v>18</v>
      </c>
      <c r="D377" t="s">
        <v>18</v>
      </c>
      <c r="E377" t="s">
        <v>52</v>
      </c>
      <c r="F377">
        <v>14.5</v>
      </c>
      <c r="G377">
        <v>14</v>
      </c>
      <c r="H377">
        <v>15</v>
      </c>
      <c r="I377">
        <v>0</v>
      </c>
      <c r="J377">
        <v>15</v>
      </c>
      <c r="K377">
        <v>224</v>
      </c>
      <c r="L377">
        <v>53.4</v>
      </c>
      <c r="M377">
        <v>20</v>
      </c>
      <c r="N377" t="s">
        <v>16</v>
      </c>
      <c r="O377" t="s">
        <v>17</v>
      </c>
      <c r="P377">
        <v>57</v>
      </c>
      <c r="Q377">
        <f>0.005454*(F377^2)</f>
        <v>1.1467034999999999</v>
      </c>
      <c r="R377">
        <f>Q377*10</f>
        <v>11.467034999999999</v>
      </c>
      <c r="S377">
        <v>10</v>
      </c>
    </row>
    <row r="378" spans="1:19" x14ac:dyDescent="0.35">
      <c r="A378" t="s">
        <v>36</v>
      </c>
      <c r="B378">
        <v>2</v>
      </c>
      <c r="C378">
        <v>19</v>
      </c>
      <c r="D378" t="s">
        <v>18</v>
      </c>
      <c r="E378" t="s">
        <v>52</v>
      </c>
      <c r="F378">
        <v>15.8</v>
      </c>
      <c r="G378">
        <v>15</v>
      </c>
      <c r="H378">
        <v>36</v>
      </c>
      <c r="I378">
        <v>4</v>
      </c>
      <c r="J378">
        <v>36.333333330000002</v>
      </c>
      <c r="K378">
        <v>229</v>
      </c>
      <c r="L378">
        <v>60.7</v>
      </c>
      <c r="M378">
        <v>15</v>
      </c>
      <c r="N378" t="s">
        <v>16</v>
      </c>
      <c r="O378" t="s">
        <v>17</v>
      </c>
      <c r="P378">
        <v>63</v>
      </c>
      <c r="Q378">
        <f>0.005454*(F378^2)</f>
        <v>1.36153656</v>
      </c>
      <c r="R378">
        <f>Q378*10</f>
        <v>13.615365600000001</v>
      </c>
      <c r="S378">
        <v>10</v>
      </c>
    </row>
    <row r="379" spans="1:19" x14ac:dyDescent="0.35">
      <c r="A379" t="s">
        <v>36</v>
      </c>
      <c r="B379">
        <v>2</v>
      </c>
      <c r="C379">
        <v>20</v>
      </c>
      <c r="D379" t="s">
        <v>18</v>
      </c>
      <c r="E379" t="s">
        <v>52</v>
      </c>
      <c r="F379">
        <v>5.3</v>
      </c>
      <c r="G379">
        <v>5</v>
      </c>
      <c r="H379">
        <v>20</v>
      </c>
      <c r="I379">
        <v>11</v>
      </c>
      <c r="J379">
        <v>20.916666670000001</v>
      </c>
      <c r="K379">
        <v>234</v>
      </c>
      <c r="L379">
        <v>38.1</v>
      </c>
      <c r="M379">
        <v>70</v>
      </c>
      <c r="N379" t="s">
        <v>21</v>
      </c>
      <c r="O379" t="s">
        <v>17</v>
      </c>
      <c r="P379">
        <v>48</v>
      </c>
      <c r="Q379">
        <f>0.005454*(F379^2)</f>
        <v>0.15320286</v>
      </c>
      <c r="R379">
        <f>Q379*10</f>
        <v>1.5320285999999999</v>
      </c>
      <c r="S379">
        <v>10</v>
      </c>
    </row>
    <row r="380" spans="1:19" x14ac:dyDescent="0.35">
      <c r="A380" t="s">
        <v>36</v>
      </c>
      <c r="B380">
        <v>2</v>
      </c>
      <c r="C380">
        <v>21</v>
      </c>
      <c r="D380" t="s">
        <v>18</v>
      </c>
      <c r="E380" t="s">
        <v>52</v>
      </c>
      <c r="F380">
        <v>5.9</v>
      </c>
      <c r="G380">
        <v>5</v>
      </c>
      <c r="H380">
        <v>13</v>
      </c>
      <c r="I380">
        <v>11</v>
      </c>
      <c r="J380">
        <v>13.91666667</v>
      </c>
      <c r="K380">
        <v>255</v>
      </c>
      <c r="L380">
        <v>28.1</v>
      </c>
      <c r="M380">
        <v>80</v>
      </c>
      <c r="N380" t="s">
        <v>21</v>
      </c>
      <c r="O380" t="s">
        <v>17</v>
      </c>
      <c r="P380">
        <v>59</v>
      </c>
      <c r="Q380">
        <f>0.005454*(F380^2)</f>
        <v>0.18985373999999999</v>
      </c>
      <c r="R380">
        <f>Q380*10</f>
        <v>1.8985373999999999</v>
      </c>
      <c r="S380">
        <v>10</v>
      </c>
    </row>
    <row r="381" spans="1:19" x14ac:dyDescent="0.35">
      <c r="A381" t="s">
        <v>36</v>
      </c>
      <c r="B381">
        <v>2</v>
      </c>
      <c r="C381">
        <v>22</v>
      </c>
      <c r="D381" t="s">
        <v>18</v>
      </c>
      <c r="E381" t="s">
        <v>52</v>
      </c>
      <c r="F381">
        <v>10.199999999999999</v>
      </c>
      <c r="G381">
        <v>10</v>
      </c>
      <c r="H381">
        <v>22</v>
      </c>
      <c r="I381">
        <v>6</v>
      </c>
      <c r="J381">
        <v>22.5</v>
      </c>
      <c r="K381">
        <v>239</v>
      </c>
      <c r="L381">
        <v>42.7</v>
      </c>
      <c r="M381">
        <v>15</v>
      </c>
      <c r="N381" t="s">
        <v>16</v>
      </c>
      <c r="O381" t="s">
        <v>17</v>
      </c>
      <c r="P381">
        <v>55</v>
      </c>
      <c r="Q381">
        <f>0.005454*(F381^2)</f>
        <v>0.56743415999999991</v>
      </c>
      <c r="R381">
        <f>Q381*10</f>
        <v>5.6743415999999991</v>
      </c>
      <c r="S381">
        <v>10</v>
      </c>
    </row>
    <row r="382" spans="1:19" x14ac:dyDescent="0.35">
      <c r="A382" t="s">
        <v>36</v>
      </c>
      <c r="B382">
        <v>2</v>
      </c>
      <c r="C382">
        <v>23</v>
      </c>
      <c r="D382" t="s">
        <v>18</v>
      </c>
      <c r="E382" t="s">
        <v>52</v>
      </c>
      <c r="F382">
        <v>6.7</v>
      </c>
      <c r="G382">
        <v>6</v>
      </c>
      <c r="H382">
        <v>20</v>
      </c>
      <c r="I382">
        <v>7</v>
      </c>
      <c r="J382">
        <v>20.583333329999999</v>
      </c>
      <c r="K382">
        <v>262</v>
      </c>
      <c r="L382">
        <v>33.5</v>
      </c>
      <c r="M382">
        <v>20</v>
      </c>
      <c r="N382" t="s">
        <v>21</v>
      </c>
      <c r="O382" t="s">
        <v>17</v>
      </c>
      <c r="P382">
        <v>60</v>
      </c>
      <c r="Q382">
        <f>0.005454*(F382^2)</f>
        <v>0.24483005999999999</v>
      </c>
      <c r="R382">
        <f>Q382*10</f>
        <v>2.4483006</v>
      </c>
      <c r="S382">
        <v>10</v>
      </c>
    </row>
    <row r="383" spans="1:19" x14ac:dyDescent="0.35">
      <c r="A383" t="s">
        <v>36</v>
      </c>
      <c r="B383">
        <v>2</v>
      </c>
      <c r="C383">
        <v>24</v>
      </c>
      <c r="D383" t="s">
        <v>18</v>
      </c>
      <c r="E383" t="s">
        <v>52</v>
      </c>
      <c r="F383">
        <v>17.2</v>
      </c>
      <c r="G383">
        <v>17</v>
      </c>
      <c r="H383">
        <v>25</v>
      </c>
      <c r="I383">
        <v>3</v>
      </c>
      <c r="J383">
        <v>25.25</v>
      </c>
      <c r="K383">
        <v>269</v>
      </c>
      <c r="L383">
        <v>44.5</v>
      </c>
      <c r="M383">
        <v>10</v>
      </c>
      <c r="N383" t="s">
        <v>21</v>
      </c>
      <c r="O383" t="s">
        <v>17</v>
      </c>
      <c r="P383">
        <v>54</v>
      </c>
      <c r="Q383">
        <f>0.005454*(F383^2)</f>
        <v>1.6135113599999997</v>
      </c>
      <c r="R383">
        <f>Q383*10</f>
        <v>16.135113599999997</v>
      </c>
      <c r="S383">
        <v>10</v>
      </c>
    </row>
    <row r="384" spans="1:19" x14ac:dyDescent="0.35">
      <c r="A384" t="s">
        <v>36</v>
      </c>
      <c r="B384">
        <v>2</v>
      </c>
      <c r="C384">
        <v>25</v>
      </c>
      <c r="D384" t="s">
        <v>18</v>
      </c>
      <c r="E384" t="s">
        <v>52</v>
      </c>
      <c r="F384">
        <v>9.8000000000000007</v>
      </c>
      <c r="G384">
        <v>9</v>
      </c>
      <c r="H384">
        <v>26</v>
      </c>
      <c r="I384">
        <v>8</v>
      </c>
      <c r="J384">
        <v>26.666666670000001</v>
      </c>
      <c r="K384">
        <v>267</v>
      </c>
      <c r="L384">
        <v>36.799999999999997</v>
      </c>
      <c r="M384">
        <v>30</v>
      </c>
      <c r="N384" t="s">
        <v>21</v>
      </c>
      <c r="O384" t="s">
        <v>17</v>
      </c>
      <c r="P384">
        <v>64</v>
      </c>
      <c r="Q384">
        <f>0.005454*(F384^2)</f>
        <v>0.52380216000000013</v>
      </c>
      <c r="R384">
        <f>Q384*10</f>
        <v>5.2380216000000015</v>
      </c>
      <c r="S384">
        <v>10</v>
      </c>
    </row>
    <row r="385" spans="1:19" x14ac:dyDescent="0.35">
      <c r="A385" t="s">
        <v>36</v>
      </c>
      <c r="B385">
        <v>2</v>
      </c>
      <c r="C385">
        <v>26</v>
      </c>
      <c r="D385" t="s">
        <v>18</v>
      </c>
      <c r="E385" t="s">
        <v>52</v>
      </c>
      <c r="F385">
        <v>7.7</v>
      </c>
      <c r="G385">
        <v>7</v>
      </c>
      <c r="H385">
        <v>35</v>
      </c>
      <c r="I385">
        <v>5</v>
      </c>
      <c r="J385">
        <v>35.416666669999998</v>
      </c>
      <c r="K385">
        <v>352</v>
      </c>
      <c r="L385">
        <v>49.6</v>
      </c>
      <c r="M385">
        <v>20</v>
      </c>
      <c r="N385" t="s">
        <v>21</v>
      </c>
      <c r="O385" t="s">
        <v>17</v>
      </c>
      <c r="P385">
        <v>64</v>
      </c>
      <c r="Q385">
        <f>0.005454*(F385^2)</f>
        <v>0.32336766</v>
      </c>
      <c r="R385">
        <f>Q385*10</f>
        <v>3.2336765999999999</v>
      </c>
      <c r="S385">
        <v>10</v>
      </c>
    </row>
    <row r="386" spans="1:19" x14ac:dyDescent="0.35">
      <c r="A386" t="s">
        <v>36</v>
      </c>
      <c r="B386">
        <v>2</v>
      </c>
      <c r="C386">
        <v>28</v>
      </c>
      <c r="D386" t="s">
        <v>18</v>
      </c>
      <c r="E386" t="s">
        <v>52</v>
      </c>
      <c r="F386">
        <v>6.5</v>
      </c>
      <c r="G386">
        <v>6</v>
      </c>
      <c r="H386">
        <v>18</v>
      </c>
      <c r="I386">
        <v>10</v>
      </c>
      <c r="J386">
        <v>18.833333329999999</v>
      </c>
      <c r="K386">
        <v>302</v>
      </c>
      <c r="L386">
        <v>42.5</v>
      </c>
      <c r="M386">
        <v>40</v>
      </c>
      <c r="N386" t="s">
        <v>21</v>
      </c>
      <c r="O386" t="s">
        <v>17</v>
      </c>
      <c r="P386">
        <v>63</v>
      </c>
      <c r="Q386">
        <f>0.005454*(F386^2)</f>
        <v>0.23043149999999998</v>
      </c>
      <c r="R386">
        <f>Q386*10</f>
        <v>2.3043149999999999</v>
      </c>
      <c r="S386">
        <v>10</v>
      </c>
    </row>
    <row r="387" spans="1:19" x14ac:dyDescent="0.35">
      <c r="A387" t="s">
        <v>36</v>
      </c>
      <c r="B387">
        <v>2</v>
      </c>
      <c r="C387">
        <v>29</v>
      </c>
      <c r="D387" t="s">
        <v>18</v>
      </c>
      <c r="E387" t="s">
        <v>52</v>
      </c>
      <c r="F387">
        <v>9.9</v>
      </c>
      <c r="G387">
        <v>9</v>
      </c>
      <c r="H387">
        <v>25</v>
      </c>
      <c r="I387">
        <v>8</v>
      </c>
      <c r="J387">
        <v>25.666666670000001</v>
      </c>
      <c r="K387">
        <v>308</v>
      </c>
      <c r="L387">
        <v>53.7</v>
      </c>
      <c r="M387">
        <v>40</v>
      </c>
      <c r="N387" t="s">
        <v>21</v>
      </c>
      <c r="O387" t="s">
        <v>17</v>
      </c>
      <c r="P387">
        <v>59</v>
      </c>
      <c r="Q387">
        <f>0.005454*(F387^2)</f>
        <v>0.53454654000000001</v>
      </c>
      <c r="R387">
        <f>Q387*10</f>
        <v>5.3454654000000001</v>
      </c>
      <c r="S387">
        <v>10</v>
      </c>
    </row>
    <row r="388" spans="1:19" x14ac:dyDescent="0.35">
      <c r="A388" t="s">
        <v>36</v>
      </c>
      <c r="B388">
        <v>3</v>
      </c>
      <c r="C388">
        <v>1</v>
      </c>
      <c r="D388" t="s">
        <v>18</v>
      </c>
      <c r="E388" t="s">
        <v>52</v>
      </c>
      <c r="F388">
        <v>7.5</v>
      </c>
      <c r="G388">
        <v>7</v>
      </c>
      <c r="H388">
        <v>32</v>
      </c>
      <c r="I388">
        <v>0</v>
      </c>
      <c r="J388">
        <v>32</v>
      </c>
      <c r="K388">
        <v>21</v>
      </c>
      <c r="L388">
        <v>37.700000000000003</v>
      </c>
      <c r="M388">
        <v>40</v>
      </c>
      <c r="N388" t="s">
        <v>21</v>
      </c>
      <c r="O388" t="s">
        <v>17</v>
      </c>
      <c r="P388">
        <v>62</v>
      </c>
      <c r="Q388">
        <f>0.005454*(F388^2)</f>
        <v>0.30678749999999999</v>
      </c>
      <c r="R388">
        <f>Q388*10</f>
        <v>3.0678749999999999</v>
      </c>
      <c r="S388">
        <v>10</v>
      </c>
    </row>
    <row r="389" spans="1:19" x14ac:dyDescent="0.35">
      <c r="A389" t="s">
        <v>36</v>
      </c>
      <c r="B389">
        <v>3</v>
      </c>
      <c r="C389">
        <v>2</v>
      </c>
      <c r="D389" t="s">
        <v>18</v>
      </c>
      <c r="E389" t="s">
        <v>52</v>
      </c>
      <c r="F389">
        <v>11.1</v>
      </c>
      <c r="G389">
        <v>11</v>
      </c>
      <c r="H389">
        <v>32</v>
      </c>
      <c r="I389">
        <v>0</v>
      </c>
      <c r="J389">
        <v>32</v>
      </c>
      <c r="K389">
        <v>18</v>
      </c>
      <c r="L389">
        <v>48.6</v>
      </c>
      <c r="M389">
        <v>10</v>
      </c>
      <c r="N389" t="s">
        <v>19</v>
      </c>
      <c r="O389" t="s">
        <v>17</v>
      </c>
      <c r="P389">
        <v>66</v>
      </c>
      <c r="Q389">
        <f>0.005454*(F389^2)</f>
        <v>0.67198733999999993</v>
      </c>
      <c r="R389">
        <f>Q389*10</f>
        <v>6.7198733999999991</v>
      </c>
      <c r="S389">
        <v>10</v>
      </c>
    </row>
    <row r="390" spans="1:19" x14ac:dyDescent="0.35">
      <c r="A390" t="s">
        <v>36</v>
      </c>
      <c r="B390">
        <v>3</v>
      </c>
      <c r="C390">
        <v>8</v>
      </c>
      <c r="D390" t="s">
        <v>18</v>
      </c>
      <c r="E390" t="s">
        <v>52</v>
      </c>
      <c r="F390">
        <v>33.5</v>
      </c>
      <c r="G390">
        <v>33</v>
      </c>
      <c r="H390">
        <v>18</v>
      </c>
      <c r="I390">
        <v>9</v>
      </c>
      <c r="J390">
        <v>18.75</v>
      </c>
      <c r="K390">
        <v>113</v>
      </c>
      <c r="L390">
        <v>75.400000000000006</v>
      </c>
      <c r="M390">
        <v>30</v>
      </c>
      <c r="N390" t="s">
        <v>16</v>
      </c>
      <c r="O390" t="s">
        <v>17</v>
      </c>
      <c r="P390" t="s">
        <v>23</v>
      </c>
      <c r="Q390">
        <f>0.005454*(F390^2)</f>
        <v>6.1207514999999999</v>
      </c>
      <c r="R390">
        <f>Q390*10</f>
        <v>61.207515000000001</v>
      </c>
      <c r="S390">
        <v>10</v>
      </c>
    </row>
    <row r="391" spans="1:19" x14ac:dyDescent="0.35">
      <c r="A391" t="s">
        <v>36</v>
      </c>
      <c r="B391">
        <v>3</v>
      </c>
      <c r="C391">
        <v>10</v>
      </c>
      <c r="D391" t="s">
        <v>18</v>
      </c>
      <c r="E391" t="s">
        <v>52</v>
      </c>
      <c r="F391">
        <v>10</v>
      </c>
      <c r="G391">
        <v>10</v>
      </c>
      <c r="H391">
        <v>32</v>
      </c>
      <c r="I391">
        <v>5</v>
      </c>
      <c r="J391">
        <v>32.416666669999998</v>
      </c>
      <c r="K391">
        <v>167</v>
      </c>
      <c r="L391">
        <v>55.6</v>
      </c>
      <c r="M391">
        <v>30</v>
      </c>
      <c r="N391" t="s">
        <v>19</v>
      </c>
      <c r="O391" t="s">
        <v>17</v>
      </c>
      <c r="P391">
        <v>64</v>
      </c>
      <c r="Q391">
        <f>0.005454*(F391^2)</f>
        <v>0.5454</v>
      </c>
      <c r="R391">
        <f>Q391*10</f>
        <v>5.4539999999999997</v>
      </c>
      <c r="S391">
        <v>10</v>
      </c>
    </row>
    <row r="392" spans="1:19" x14ac:dyDescent="0.35">
      <c r="A392" t="s">
        <v>36</v>
      </c>
      <c r="B392">
        <v>3</v>
      </c>
      <c r="C392">
        <v>12</v>
      </c>
      <c r="D392" t="s">
        <v>18</v>
      </c>
      <c r="E392" t="s">
        <v>52</v>
      </c>
      <c r="F392">
        <v>12.1</v>
      </c>
      <c r="G392">
        <v>12</v>
      </c>
      <c r="H392">
        <v>16</v>
      </c>
      <c r="I392">
        <v>0</v>
      </c>
      <c r="J392">
        <v>16</v>
      </c>
      <c r="K392">
        <v>205</v>
      </c>
      <c r="L392">
        <v>59.5</v>
      </c>
      <c r="M392">
        <v>20</v>
      </c>
      <c r="N392" t="s">
        <v>16</v>
      </c>
      <c r="O392" t="s">
        <v>17</v>
      </c>
      <c r="P392">
        <v>61</v>
      </c>
      <c r="Q392">
        <f>0.005454*(F392^2)</f>
        <v>0.79852013999999993</v>
      </c>
      <c r="R392">
        <f>Q392*10</f>
        <v>7.9852013999999993</v>
      </c>
      <c r="S392">
        <v>10</v>
      </c>
    </row>
    <row r="393" spans="1:19" x14ac:dyDescent="0.35">
      <c r="A393" t="s">
        <v>36</v>
      </c>
      <c r="B393">
        <v>3</v>
      </c>
      <c r="C393">
        <v>13</v>
      </c>
      <c r="D393" t="s">
        <v>18</v>
      </c>
      <c r="E393" t="s">
        <v>52</v>
      </c>
      <c r="F393">
        <v>11.8</v>
      </c>
      <c r="G393">
        <v>11</v>
      </c>
      <c r="H393">
        <v>22</v>
      </c>
      <c r="I393">
        <v>4</v>
      </c>
      <c r="J393">
        <v>22.333333329999999</v>
      </c>
      <c r="K393">
        <v>210</v>
      </c>
      <c r="L393">
        <v>44.3</v>
      </c>
      <c r="M393">
        <v>30</v>
      </c>
      <c r="N393" t="s">
        <v>19</v>
      </c>
      <c r="O393" t="s">
        <v>17</v>
      </c>
      <c r="P393">
        <v>58</v>
      </c>
      <c r="Q393">
        <f>0.005454*(F393^2)</f>
        <v>0.75941495999999997</v>
      </c>
      <c r="R393">
        <f>Q393*10</f>
        <v>7.5941495999999997</v>
      </c>
      <c r="S393">
        <v>10</v>
      </c>
    </row>
    <row r="394" spans="1:19" x14ac:dyDescent="0.35">
      <c r="A394" t="s">
        <v>36</v>
      </c>
      <c r="B394">
        <v>3</v>
      </c>
      <c r="C394">
        <v>15</v>
      </c>
      <c r="D394" t="s">
        <v>18</v>
      </c>
      <c r="E394" t="s">
        <v>52</v>
      </c>
      <c r="F394">
        <v>9.1999999999999993</v>
      </c>
      <c r="G394">
        <v>9</v>
      </c>
      <c r="H394">
        <v>28</v>
      </c>
      <c r="I394">
        <v>10</v>
      </c>
      <c r="J394">
        <v>28.833333329999999</v>
      </c>
      <c r="K394">
        <v>237</v>
      </c>
      <c r="L394">
        <v>53.5</v>
      </c>
      <c r="M394">
        <v>25</v>
      </c>
      <c r="N394" t="s">
        <v>19</v>
      </c>
      <c r="O394" t="s">
        <v>17</v>
      </c>
      <c r="P394">
        <v>68</v>
      </c>
      <c r="Q394">
        <f>0.005454*(F394^2)</f>
        <v>0.46162655999999991</v>
      </c>
      <c r="R394">
        <f>Q394*10</f>
        <v>4.6162655999999993</v>
      </c>
      <c r="S394">
        <v>10</v>
      </c>
    </row>
    <row r="395" spans="1:19" x14ac:dyDescent="0.35">
      <c r="A395" t="s">
        <v>36</v>
      </c>
      <c r="B395">
        <v>3</v>
      </c>
      <c r="C395">
        <v>16</v>
      </c>
      <c r="D395" t="s">
        <v>18</v>
      </c>
      <c r="E395" t="s">
        <v>52</v>
      </c>
      <c r="F395">
        <v>15.9</v>
      </c>
      <c r="G395">
        <v>15</v>
      </c>
      <c r="H395">
        <v>29</v>
      </c>
      <c r="I395">
        <v>3</v>
      </c>
      <c r="J395">
        <v>29.25</v>
      </c>
      <c r="K395">
        <v>253</v>
      </c>
      <c r="L395">
        <v>63.3</v>
      </c>
      <c r="M395">
        <v>50</v>
      </c>
      <c r="N395" t="s">
        <v>16</v>
      </c>
      <c r="O395" t="s">
        <v>17</v>
      </c>
      <c r="P395">
        <v>61</v>
      </c>
      <c r="Q395">
        <f>0.005454*(F395^2)</f>
        <v>1.3788257399999999</v>
      </c>
      <c r="R395">
        <f>Q395*10</f>
        <v>13.788257399999999</v>
      </c>
      <c r="S395">
        <v>10</v>
      </c>
    </row>
    <row r="396" spans="1:19" x14ac:dyDescent="0.35">
      <c r="A396" t="s">
        <v>36</v>
      </c>
      <c r="B396">
        <v>3</v>
      </c>
      <c r="C396">
        <v>17</v>
      </c>
      <c r="D396" t="s">
        <v>18</v>
      </c>
      <c r="E396" t="s">
        <v>52</v>
      </c>
      <c r="F396">
        <v>7.9</v>
      </c>
      <c r="G396">
        <v>7</v>
      </c>
      <c r="H396">
        <v>16</v>
      </c>
      <c r="I396">
        <v>3</v>
      </c>
      <c r="J396">
        <v>16.25</v>
      </c>
      <c r="K396">
        <v>273</v>
      </c>
      <c r="L396">
        <v>43.2</v>
      </c>
      <c r="M396">
        <v>20</v>
      </c>
      <c r="N396" t="s">
        <v>21</v>
      </c>
      <c r="O396" t="s">
        <v>17</v>
      </c>
      <c r="P396">
        <v>66</v>
      </c>
      <c r="Q396">
        <f>0.005454*(F396^2)</f>
        <v>0.34038414</v>
      </c>
      <c r="R396">
        <f>Q396*10</f>
        <v>3.4038414000000001</v>
      </c>
      <c r="S396">
        <v>10</v>
      </c>
    </row>
    <row r="397" spans="1:19" x14ac:dyDescent="0.35">
      <c r="A397" t="s">
        <v>36</v>
      </c>
      <c r="B397">
        <v>3</v>
      </c>
      <c r="C397">
        <v>18</v>
      </c>
      <c r="D397" t="s">
        <v>18</v>
      </c>
      <c r="E397" t="s">
        <v>52</v>
      </c>
      <c r="F397">
        <v>6.8</v>
      </c>
      <c r="G397">
        <v>6</v>
      </c>
      <c r="H397">
        <v>21</v>
      </c>
      <c r="I397">
        <v>0</v>
      </c>
      <c r="J397">
        <v>21</v>
      </c>
      <c r="K397">
        <v>273</v>
      </c>
      <c r="L397">
        <v>28.3</v>
      </c>
      <c r="M397">
        <v>40</v>
      </c>
      <c r="N397" t="s">
        <v>21</v>
      </c>
      <c r="O397" t="s">
        <v>17</v>
      </c>
      <c r="P397">
        <v>67</v>
      </c>
      <c r="Q397">
        <f>0.005454*(F397^2)</f>
        <v>0.25219295999999997</v>
      </c>
      <c r="R397">
        <f>Q397*10</f>
        <v>2.5219295999999995</v>
      </c>
      <c r="S397">
        <v>10</v>
      </c>
    </row>
    <row r="398" spans="1:19" x14ac:dyDescent="0.35">
      <c r="A398" t="s">
        <v>36</v>
      </c>
      <c r="B398">
        <v>3</v>
      </c>
      <c r="C398">
        <v>19</v>
      </c>
      <c r="D398" t="s">
        <v>18</v>
      </c>
      <c r="E398" t="s">
        <v>52</v>
      </c>
      <c r="F398">
        <v>6.5</v>
      </c>
      <c r="G398">
        <v>6</v>
      </c>
      <c r="H398">
        <v>35</v>
      </c>
      <c r="I398">
        <v>2</v>
      </c>
      <c r="J398">
        <v>35.166666669999998</v>
      </c>
      <c r="K398">
        <v>297</v>
      </c>
      <c r="L398">
        <v>43.7</v>
      </c>
      <c r="M398">
        <v>50</v>
      </c>
      <c r="N398" t="s">
        <v>21</v>
      </c>
      <c r="O398" t="s">
        <v>17</v>
      </c>
      <c r="P398">
        <v>59</v>
      </c>
      <c r="Q398">
        <f>0.005454*(F398^2)</f>
        <v>0.23043149999999998</v>
      </c>
      <c r="R398">
        <f>Q398*10</f>
        <v>2.3043149999999999</v>
      </c>
      <c r="S398">
        <v>10</v>
      </c>
    </row>
    <row r="399" spans="1:19" x14ac:dyDescent="0.35">
      <c r="A399" t="s">
        <v>36</v>
      </c>
      <c r="B399">
        <v>3</v>
      </c>
      <c r="C399">
        <v>21</v>
      </c>
      <c r="D399" t="s">
        <v>18</v>
      </c>
      <c r="E399" t="s">
        <v>52</v>
      </c>
      <c r="F399">
        <v>10.199999999999999</v>
      </c>
      <c r="G399">
        <v>10</v>
      </c>
      <c r="H399">
        <v>15</v>
      </c>
      <c r="I399">
        <v>11</v>
      </c>
      <c r="J399">
        <v>15.91666667</v>
      </c>
      <c r="K399">
        <v>328</v>
      </c>
      <c r="L399">
        <v>41.1</v>
      </c>
      <c r="M399">
        <v>50</v>
      </c>
      <c r="N399" t="s">
        <v>19</v>
      </c>
      <c r="O399" t="s">
        <v>17</v>
      </c>
      <c r="P399">
        <v>59</v>
      </c>
      <c r="Q399">
        <f>0.005454*(F399^2)</f>
        <v>0.56743415999999991</v>
      </c>
      <c r="R399">
        <f>Q399*10</f>
        <v>5.6743415999999991</v>
      </c>
      <c r="S399">
        <v>10</v>
      </c>
    </row>
    <row r="400" spans="1:19" x14ac:dyDescent="0.35">
      <c r="A400" t="s">
        <v>36</v>
      </c>
      <c r="B400">
        <v>3</v>
      </c>
      <c r="C400">
        <v>22</v>
      </c>
      <c r="D400" t="s">
        <v>18</v>
      </c>
      <c r="E400" t="s">
        <v>52</v>
      </c>
      <c r="F400">
        <v>9.1</v>
      </c>
      <c r="G400">
        <v>9</v>
      </c>
      <c r="H400">
        <v>33</v>
      </c>
      <c r="I400">
        <v>8</v>
      </c>
      <c r="J400">
        <v>33.666666669999998</v>
      </c>
      <c r="K400">
        <v>345</v>
      </c>
      <c r="L400">
        <v>64.7</v>
      </c>
      <c r="M400">
        <v>10</v>
      </c>
      <c r="N400" t="s">
        <v>16</v>
      </c>
      <c r="O400" t="s">
        <v>17</v>
      </c>
      <c r="P400">
        <v>55</v>
      </c>
      <c r="Q400">
        <f>0.005454*(F400^2)</f>
        <v>0.45164573999999991</v>
      </c>
      <c r="R400">
        <f>Q400*10</f>
        <v>4.5164573999999993</v>
      </c>
      <c r="S400">
        <v>10</v>
      </c>
    </row>
    <row r="401" spans="1:19" x14ac:dyDescent="0.35">
      <c r="A401" t="s">
        <v>36</v>
      </c>
      <c r="B401">
        <v>4</v>
      </c>
      <c r="C401">
        <v>1</v>
      </c>
      <c r="D401" t="s">
        <v>18</v>
      </c>
      <c r="E401" t="s">
        <v>52</v>
      </c>
      <c r="F401">
        <v>10.7</v>
      </c>
      <c r="G401">
        <v>10</v>
      </c>
      <c r="H401">
        <v>17</v>
      </c>
      <c r="I401">
        <v>3</v>
      </c>
      <c r="J401">
        <v>17.25</v>
      </c>
      <c r="K401">
        <v>7</v>
      </c>
      <c r="L401">
        <v>70.7</v>
      </c>
      <c r="M401">
        <v>30</v>
      </c>
      <c r="N401" t="s">
        <v>19</v>
      </c>
      <c r="O401" t="s">
        <v>17</v>
      </c>
      <c r="P401">
        <v>72</v>
      </c>
      <c r="Q401">
        <f>0.005454*(F401^2)</f>
        <v>0.62442845999999985</v>
      </c>
      <c r="R401">
        <f>Q401*10</f>
        <v>6.2442845999999985</v>
      </c>
      <c r="S401">
        <v>10</v>
      </c>
    </row>
    <row r="402" spans="1:19" x14ac:dyDescent="0.35">
      <c r="A402" t="s">
        <v>36</v>
      </c>
      <c r="B402">
        <v>4</v>
      </c>
      <c r="C402">
        <v>2</v>
      </c>
      <c r="D402" t="s">
        <v>18</v>
      </c>
      <c r="E402" t="s">
        <v>52</v>
      </c>
      <c r="F402">
        <v>7.3</v>
      </c>
      <c r="G402">
        <v>7</v>
      </c>
      <c r="H402">
        <v>15</v>
      </c>
      <c r="I402">
        <v>2</v>
      </c>
      <c r="J402">
        <v>15.16666667</v>
      </c>
      <c r="K402">
        <v>24</v>
      </c>
      <c r="L402">
        <v>27</v>
      </c>
      <c r="M402">
        <v>50</v>
      </c>
      <c r="N402" t="s">
        <v>21</v>
      </c>
      <c r="O402" t="s">
        <v>17</v>
      </c>
      <c r="P402">
        <v>66</v>
      </c>
      <c r="Q402">
        <f>0.005454*(F402^2)</f>
        <v>0.29064365999999997</v>
      </c>
      <c r="R402">
        <f>Q402*10</f>
        <v>2.9064365999999997</v>
      </c>
      <c r="S402">
        <v>10</v>
      </c>
    </row>
    <row r="403" spans="1:19" x14ac:dyDescent="0.35">
      <c r="A403" t="s">
        <v>36</v>
      </c>
      <c r="B403">
        <v>4</v>
      </c>
      <c r="C403">
        <v>6</v>
      </c>
      <c r="D403" t="s">
        <v>18</v>
      </c>
      <c r="E403" t="s">
        <v>52</v>
      </c>
      <c r="F403">
        <v>16.7</v>
      </c>
      <c r="G403">
        <v>16</v>
      </c>
      <c r="H403">
        <v>14</v>
      </c>
      <c r="I403">
        <v>10</v>
      </c>
      <c r="J403">
        <v>14.83333333</v>
      </c>
      <c r="K403">
        <v>72</v>
      </c>
      <c r="L403">
        <v>52.6</v>
      </c>
      <c r="M403">
        <v>40</v>
      </c>
      <c r="N403" t="s">
        <v>16</v>
      </c>
      <c r="O403" t="s">
        <v>17</v>
      </c>
      <c r="P403">
        <v>69</v>
      </c>
      <c r="Q403">
        <f>0.005454*(F403^2)</f>
        <v>1.5210660599999999</v>
      </c>
      <c r="R403">
        <f>Q403*10</f>
        <v>15.210660599999999</v>
      </c>
      <c r="S403">
        <v>10</v>
      </c>
    </row>
    <row r="404" spans="1:19" x14ac:dyDescent="0.35">
      <c r="A404" t="s">
        <v>36</v>
      </c>
      <c r="B404">
        <v>4</v>
      </c>
      <c r="C404">
        <v>8</v>
      </c>
      <c r="D404" t="s">
        <v>18</v>
      </c>
      <c r="E404" t="s">
        <v>52</v>
      </c>
      <c r="F404">
        <v>13.3</v>
      </c>
      <c r="G404">
        <v>13</v>
      </c>
      <c r="H404">
        <v>35</v>
      </c>
      <c r="I404">
        <v>1</v>
      </c>
      <c r="J404">
        <v>35.083333330000002</v>
      </c>
      <c r="K404">
        <v>130</v>
      </c>
      <c r="L404">
        <v>62.9</v>
      </c>
      <c r="M404">
        <v>40</v>
      </c>
      <c r="N404" t="s">
        <v>16</v>
      </c>
      <c r="O404" t="s">
        <v>17</v>
      </c>
      <c r="P404">
        <v>69</v>
      </c>
      <c r="Q404">
        <f>0.005454*(F404^2)</f>
        <v>0.96475805999999997</v>
      </c>
      <c r="R404">
        <f>Q404*10</f>
        <v>9.6475805999999995</v>
      </c>
      <c r="S404">
        <v>10</v>
      </c>
    </row>
    <row r="405" spans="1:19" x14ac:dyDescent="0.35">
      <c r="A405" t="s">
        <v>36</v>
      </c>
      <c r="B405">
        <v>4</v>
      </c>
      <c r="C405">
        <v>11</v>
      </c>
      <c r="D405" t="s">
        <v>18</v>
      </c>
      <c r="E405" t="s">
        <v>52</v>
      </c>
      <c r="F405">
        <v>8.3000000000000007</v>
      </c>
      <c r="G405">
        <v>8</v>
      </c>
      <c r="H405">
        <v>11</v>
      </c>
      <c r="I405">
        <v>9</v>
      </c>
      <c r="J405">
        <v>11.75</v>
      </c>
      <c r="K405">
        <v>168</v>
      </c>
      <c r="L405">
        <v>47.4</v>
      </c>
      <c r="M405">
        <v>40</v>
      </c>
      <c r="N405" t="s">
        <v>19</v>
      </c>
      <c r="O405" t="s">
        <v>17</v>
      </c>
      <c r="P405">
        <v>67</v>
      </c>
      <c r="Q405">
        <f>0.005454*(F405^2)</f>
        <v>0.37572606000000008</v>
      </c>
      <c r="R405">
        <f>Q405*10</f>
        <v>3.7572606000000008</v>
      </c>
      <c r="S405">
        <v>10</v>
      </c>
    </row>
    <row r="406" spans="1:19" x14ac:dyDescent="0.35">
      <c r="A406" t="s">
        <v>36</v>
      </c>
      <c r="B406">
        <v>4</v>
      </c>
      <c r="C406">
        <v>12</v>
      </c>
      <c r="D406" t="s">
        <v>18</v>
      </c>
      <c r="E406" t="s">
        <v>52</v>
      </c>
      <c r="F406">
        <v>5.9</v>
      </c>
      <c r="G406">
        <v>5</v>
      </c>
      <c r="H406">
        <v>15</v>
      </c>
      <c r="I406">
        <v>10</v>
      </c>
      <c r="J406">
        <v>15.83333333</v>
      </c>
      <c r="K406">
        <v>166</v>
      </c>
      <c r="L406">
        <v>33.799999999999997</v>
      </c>
      <c r="M406">
        <v>40</v>
      </c>
      <c r="N406" t="s">
        <v>19</v>
      </c>
      <c r="O406" t="s">
        <v>17</v>
      </c>
      <c r="P406">
        <v>66</v>
      </c>
      <c r="Q406">
        <f>0.005454*(F406^2)</f>
        <v>0.18985373999999999</v>
      </c>
      <c r="R406">
        <f>Q406*10</f>
        <v>1.8985373999999999</v>
      </c>
      <c r="S406">
        <v>10</v>
      </c>
    </row>
    <row r="407" spans="1:19" x14ac:dyDescent="0.35">
      <c r="A407" t="s">
        <v>36</v>
      </c>
      <c r="B407">
        <v>4</v>
      </c>
      <c r="C407">
        <v>15</v>
      </c>
      <c r="D407" t="s">
        <v>18</v>
      </c>
      <c r="E407" t="s">
        <v>52</v>
      </c>
      <c r="F407">
        <v>13.5</v>
      </c>
      <c r="G407">
        <v>13</v>
      </c>
      <c r="H407">
        <v>8</v>
      </c>
      <c r="I407">
        <v>0</v>
      </c>
      <c r="J407">
        <v>8</v>
      </c>
      <c r="K407">
        <v>239</v>
      </c>
      <c r="L407">
        <v>54.3</v>
      </c>
      <c r="M407">
        <v>40</v>
      </c>
      <c r="N407" t="s">
        <v>19</v>
      </c>
      <c r="O407" t="s">
        <v>17</v>
      </c>
      <c r="P407">
        <v>68</v>
      </c>
      <c r="Q407">
        <f>0.005454*(F407^2)</f>
        <v>0.99399149999999992</v>
      </c>
      <c r="R407">
        <f>Q407*10</f>
        <v>9.9399149999999992</v>
      </c>
      <c r="S407">
        <v>10</v>
      </c>
    </row>
    <row r="408" spans="1:19" x14ac:dyDescent="0.35">
      <c r="A408" t="s">
        <v>36</v>
      </c>
      <c r="B408">
        <v>4</v>
      </c>
      <c r="C408">
        <v>21</v>
      </c>
      <c r="D408" t="s">
        <v>18</v>
      </c>
      <c r="E408" t="s">
        <v>52</v>
      </c>
      <c r="F408">
        <v>15.1</v>
      </c>
      <c r="G408">
        <v>15</v>
      </c>
      <c r="H408">
        <v>32</v>
      </c>
      <c r="I408">
        <v>7</v>
      </c>
      <c r="J408">
        <v>32.583333330000002</v>
      </c>
      <c r="K408">
        <v>346</v>
      </c>
      <c r="L408">
        <v>60</v>
      </c>
      <c r="M408">
        <v>50</v>
      </c>
      <c r="N408" t="s">
        <v>16</v>
      </c>
      <c r="O408" t="s">
        <v>17</v>
      </c>
      <c r="P408">
        <v>69</v>
      </c>
      <c r="Q408">
        <f>0.005454*(F408^2)</f>
        <v>1.2435665399999998</v>
      </c>
      <c r="R408">
        <f>Q408*10</f>
        <v>12.435665399999998</v>
      </c>
      <c r="S408">
        <v>10</v>
      </c>
    </row>
    <row r="409" spans="1:19" x14ac:dyDescent="0.35">
      <c r="A409" t="s">
        <v>36</v>
      </c>
      <c r="B409">
        <v>5</v>
      </c>
      <c r="C409">
        <v>5</v>
      </c>
      <c r="D409" t="s">
        <v>18</v>
      </c>
      <c r="E409" t="s">
        <v>52</v>
      </c>
      <c r="F409">
        <v>15.5</v>
      </c>
      <c r="G409">
        <v>15</v>
      </c>
      <c r="H409">
        <v>18</v>
      </c>
      <c r="I409">
        <v>0</v>
      </c>
      <c r="J409">
        <v>18</v>
      </c>
      <c r="K409">
        <v>100</v>
      </c>
      <c r="L409">
        <v>55.7</v>
      </c>
      <c r="M409">
        <v>40</v>
      </c>
      <c r="N409" t="s">
        <v>19</v>
      </c>
      <c r="O409" t="s">
        <v>17</v>
      </c>
      <c r="P409">
        <v>68</v>
      </c>
      <c r="Q409">
        <f>0.005454*(F409^2)</f>
        <v>1.3103235</v>
      </c>
      <c r="R409">
        <f>Q409*10</f>
        <v>13.103235</v>
      </c>
      <c r="S409">
        <v>10</v>
      </c>
    </row>
    <row r="410" spans="1:19" x14ac:dyDescent="0.35">
      <c r="A410" t="s">
        <v>36</v>
      </c>
      <c r="B410">
        <v>5</v>
      </c>
      <c r="C410">
        <v>8</v>
      </c>
      <c r="D410" t="s">
        <v>18</v>
      </c>
      <c r="E410" t="s">
        <v>52</v>
      </c>
      <c r="F410">
        <v>14</v>
      </c>
      <c r="G410">
        <v>14</v>
      </c>
      <c r="H410">
        <v>15</v>
      </c>
      <c r="I410">
        <v>8</v>
      </c>
      <c r="J410">
        <v>15.66666667</v>
      </c>
      <c r="K410">
        <v>146</v>
      </c>
      <c r="L410">
        <v>51.4</v>
      </c>
      <c r="M410">
        <v>40</v>
      </c>
      <c r="N410" t="s">
        <v>16</v>
      </c>
      <c r="O410" t="s">
        <v>17</v>
      </c>
      <c r="P410">
        <v>67</v>
      </c>
      <c r="Q410">
        <f>0.005454*(F410^2)</f>
        <v>1.0689839999999999</v>
      </c>
      <c r="R410">
        <f>Q410*10</f>
        <v>10.68984</v>
      </c>
      <c r="S410">
        <v>10</v>
      </c>
    </row>
    <row r="411" spans="1:19" x14ac:dyDescent="0.35">
      <c r="A411" t="s">
        <v>36</v>
      </c>
      <c r="B411">
        <v>5</v>
      </c>
      <c r="C411">
        <v>11</v>
      </c>
      <c r="D411" t="s">
        <v>18</v>
      </c>
      <c r="E411" t="s">
        <v>52</v>
      </c>
      <c r="F411">
        <v>14.2</v>
      </c>
      <c r="G411">
        <v>14</v>
      </c>
      <c r="H411">
        <v>30</v>
      </c>
      <c r="I411">
        <v>11</v>
      </c>
      <c r="J411">
        <v>30.916666670000001</v>
      </c>
      <c r="K411">
        <v>288</v>
      </c>
      <c r="L411">
        <v>50.4</v>
      </c>
      <c r="M411">
        <v>50</v>
      </c>
      <c r="N411" t="s">
        <v>16</v>
      </c>
      <c r="O411" t="s">
        <v>17</v>
      </c>
      <c r="P411">
        <v>59</v>
      </c>
      <c r="Q411">
        <f>0.005454*(F411^2)</f>
        <v>1.0997445599999998</v>
      </c>
      <c r="R411">
        <f>Q411*10</f>
        <v>10.997445599999997</v>
      </c>
      <c r="S411">
        <v>10</v>
      </c>
    </row>
    <row r="412" spans="1:19" x14ac:dyDescent="0.35">
      <c r="A412" t="s">
        <v>37</v>
      </c>
      <c r="B412">
        <v>2</v>
      </c>
      <c r="C412">
        <v>4</v>
      </c>
      <c r="D412" t="s">
        <v>20</v>
      </c>
      <c r="E412" t="s">
        <v>44</v>
      </c>
      <c r="F412">
        <v>10.5</v>
      </c>
      <c r="G412">
        <v>10</v>
      </c>
      <c r="H412">
        <v>34</v>
      </c>
      <c r="I412">
        <v>9</v>
      </c>
      <c r="J412">
        <v>34.75</v>
      </c>
      <c r="K412">
        <v>174</v>
      </c>
      <c r="L412">
        <v>45.3</v>
      </c>
      <c r="M412">
        <v>50</v>
      </c>
      <c r="N412" t="s">
        <v>19</v>
      </c>
      <c r="O412" t="s">
        <v>17</v>
      </c>
      <c r="P412">
        <v>36</v>
      </c>
      <c r="Q412">
        <f>0.005454*(F412^2)</f>
        <v>0.60130349999999999</v>
      </c>
      <c r="R412">
        <f>Q412*10</f>
        <v>6.0130350000000004</v>
      </c>
      <c r="S412">
        <v>10</v>
      </c>
    </row>
    <row r="413" spans="1:19" x14ac:dyDescent="0.35">
      <c r="A413" t="s">
        <v>37</v>
      </c>
      <c r="B413">
        <v>2</v>
      </c>
      <c r="C413">
        <v>5</v>
      </c>
      <c r="D413" t="s">
        <v>20</v>
      </c>
      <c r="E413" t="s">
        <v>44</v>
      </c>
      <c r="F413">
        <v>12.6</v>
      </c>
      <c r="G413">
        <v>12</v>
      </c>
      <c r="H413">
        <v>34</v>
      </c>
      <c r="I413">
        <v>9</v>
      </c>
      <c r="J413">
        <v>34.75</v>
      </c>
      <c r="K413">
        <v>174</v>
      </c>
      <c r="L413">
        <v>45.3</v>
      </c>
      <c r="M413">
        <v>50</v>
      </c>
      <c r="N413" t="s">
        <v>19</v>
      </c>
      <c r="O413" t="s">
        <v>17</v>
      </c>
      <c r="P413">
        <v>34</v>
      </c>
      <c r="Q413">
        <f>0.005454*(F413^2)</f>
        <v>0.86587703999999988</v>
      </c>
      <c r="R413">
        <f>Q413*10</f>
        <v>8.6587703999999981</v>
      </c>
      <c r="S413">
        <v>10</v>
      </c>
    </row>
    <row r="414" spans="1:19" x14ac:dyDescent="0.35">
      <c r="A414" t="s">
        <v>37</v>
      </c>
      <c r="B414">
        <v>2</v>
      </c>
      <c r="C414">
        <v>7</v>
      </c>
      <c r="D414" t="s">
        <v>20</v>
      </c>
      <c r="E414" t="s">
        <v>44</v>
      </c>
      <c r="F414">
        <v>12.2</v>
      </c>
      <c r="G414">
        <v>12</v>
      </c>
      <c r="H414">
        <v>23</v>
      </c>
      <c r="I414">
        <v>4</v>
      </c>
      <c r="J414">
        <v>23.333333329999999</v>
      </c>
      <c r="K414">
        <v>255</v>
      </c>
      <c r="L414">
        <v>40.799999999999997</v>
      </c>
      <c r="M414">
        <v>25</v>
      </c>
      <c r="N414" t="s">
        <v>19</v>
      </c>
      <c r="O414" t="s">
        <v>17</v>
      </c>
      <c r="P414">
        <v>34</v>
      </c>
      <c r="Q414">
        <f>0.005454*(F414^2)</f>
        <v>0.81177335999999978</v>
      </c>
      <c r="R414">
        <f>Q414*10</f>
        <v>8.1177335999999976</v>
      </c>
      <c r="S414">
        <v>10</v>
      </c>
    </row>
    <row r="415" spans="1:19" x14ac:dyDescent="0.35">
      <c r="A415" t="s">
        <v>37</v>
      </c>
      <c r="B415">
        <v>2</v>
      </c>
      <c r="C415">
        <v>11</v>
      </c>
      <c r="D415" t="s">
        <v>15</v>
      </c>
      <c r="E415" t="s">
        <v>45</v>
      </c>
      <c r="F415">
        <v>18.2</v>
      </c>
      <c r="G415">
        <v>18</v>
      </c>
      <c r="H415">
        <v>37</v>
      </c>
      <c r="I415">
        <v>0</v>
      </c>
      <c r="J415">
        <v>37</v>
      </c>
      <c r="K415">
        <v>336</v>
      </c>
      <c r="L415">
        <v>65.2</v>
      </c>
      <c r="M415">
        <v>50</v>
      </c>
      <c r="N415" t="s">
        <v>22</v>
      </c>
      <c r="O415" t="s">
        <v>17</v>
      </c>
      <c r="P415">
        <v>78</v>
      </c>
      <c r="Q415">
        <f>0.005454*(F415^2)</f>
        <v>1.8065829599999996</v>
      </c>
      <c r="R415">
        <f>Q415*10</f>
        <v>18.065829599999997</v>
      </c>
      <c r="S415">
        <v>10</v>
      </c>
    </row>
    <row r="416" spans="1:19" x14ac:dyDescent="0.35">
      <c r="A416" t="s">
        <v>37</v>
      </c>
      <c r="B416">
        <v>2</v>
      </c>
      <c r="C416">
        <v>12</v>
      </c>
      <c r="D416" t="s">
        <v>15</v>
      </c>
      <c r="E416" t="s">
        <v>45</v>
      </c>
      <c r="F416">
        <v>11.5</v>
      </c>
      <c r="G416">
        <v>11</v>
      </c>
      <c r="H416">
        <v>37</v>
      </c>
      <c r="I416">
        <v>0</v>
      </c>
      <c r="J416">
        <v>37</v>
      </c>
      <c r="K416">
        <v>336</v>
      </c>
      <c r="L416">
        <v>65.2</v>
      </c>
      <c r="M416">
        <v>50</v>
      </c>
      <c r="N416" t="s">
        <v>22</v>
      </c>
      <c r="O416" t="s">
        <v>17</v>
      </c>
      <c r="P416">
        <v>70</v>
      </c>
      <c r="Q416">
        <f>0.005454*(F416^2)</f>
        <v>0.72129149999999997</v>
      </c>
      <c r="R416">
        <f>Q416*10</f>
        <v>7.2129149999999997</v>
      </c>
      <c r="S416">
        <v>10</v>
      </c>
    </row>
    <row r="417" spans="1:19" x14ac:dyDescent="0.35">
      <c r="A417" t="s">
        <v>37</v>
      </c>
      <c r="B417">
        <v>1</v>
      </c>
      <c r="C417">
        <v>1</v>
      </c>
      <c r="D417" t="s">
        <v>15</v>
      </c>
      <c r="E417" t="s">
        <v>45</v>
      </c>
      <c r="F417">
        <v>8.3000000000000007</v>
      </c>
      <c r="G417">
        <v>8</v>
      </c>
      <c r="H417">
        <v>23</v>
      </c>
      <c r="I417">
        <v>0</v>
      </c>
      <c r="J417">
        <v>23</v>
      </c>
      <c r="K417">
        <v>21</v>
      </c>
      <c r="L417">
        <v>57.1</v>
      </c>
      <c r="M417">
        <v>0</v>
      </c>
      <c r="N417" t="s">
        <v>22</v>
      </c>
      <c r="O417" t="s">
        <v>22</v>
      </c>
      <c r="P417">
        <v>60</v>
      </c>
      <c r="Q417">
        <f>0.005454*(F417^2)</f>
        <v>0.37572606000000008</v>
      </c>
      <c r="R417">
        <f>Q417*10</f>
        <v>3.7572606000000008</v>
      </c>
      <c r="S417">
        <v>10</v>
      </c>
    </row>
    <row r="418" spans="1:19" x14ac:dyDescent="0.35">
      <c r="A418" t="s">
        <v>37</v>
      </c>
      <c r="B418">
        <v>1</v>
      </c>
      <c r="C418">
        <v>2</v>
      </c>
      <c r="D418" t="s">
        <v>15</v>
      </c>
      <c r="E418" t="s">
        <v>45</v>
      </c>
      <c r="F418">
        <v>16</v>
      </c>
      <c r="G418">
        <v>16</v>
      </c>
      <c r="H418">
        <v>36</v>
      </c>
      <c r="I418">
        <v>2</v>
      </c>
      <c r="J418">
        <v>36.166666669999998</v>
      </c>
      <c r="K418">
        <v>38</v>
      </c>
      <c r="L418">
        <v>77.900000000000006</v>
      </c>
      <c r="M418">
        <v>0</v>
      </c>
      <c r="N418" t="s">
        <v>22</v>
      </c>
      <c r="O418" t="s">
        <v>22</v>
      </c>
      <c r="P418">
        <v>33</v>
      </c>
      <c r="Q418">
        <f>0.005454*(F418^2)</f>
        <v>1.3962239999999999</v>
      </c>
      <c r="R418">
        <f>Q418*10</f>
        <v>13.96224</v>
      </c>
      <c r="S418">
        <v>10</v>
      </c>
    </row>
    <row r="419" spans="1:19" x14ac:dyDescent="0.35">
      <c r="A419" t="s">
        <v>37</v>
      </c>
      <c r="B419">
        <v>1</v>
      </c>
      <c r="C419">
        <v>3</v>
      </c>
      <c r="D419" t="s">
        <v>15</v>
      </c>
      <c r="E419" t="s">
        <v>45</v>
      </c>
      <c r="F419">
        <v>8</v>
      </c>
      <c r="G419">
        <v>8</v>
      </c>
      <c r="H419">
        <v>12</v>
      </c>
      <c r="I419">
        <v>8</v>
      </c>
      <c r="J419">
        <v>12.66666667</v>
      </c>
      <c r="K419">
        <v>52</v>
      </c>
      <c r="L419">
        <v>45.6</v>
      </c>
      <c r="M419">
        <v>0</v>
      </c>
      <c r="N419" t="s">
        <v>19</v>
      </c>
      <c r="O419" t="s">
        <v>22</v>
      </c>
      <c r="P419">
        <v>49</v>
      </c>
      <c r="Q419">
        <f>0.005454*(F419^2)</f>
        <v>0.34905599999999998</v>
      </c>
      <c r="R419">
        <f>Q419*10</f>
        <v>3.4905599999999999</v>
      </c>
      <c r="S419">
        <v>10</v>
      </c>
    </row>
    <row r="420" spans="1:19" x14ac:dyDescent="0.35">
      <c r="A420" t="s">
        <v>37</v>
      </c>
      <c r="B420">
        <v>1</v>
      </c>
      <c r="C420">
        <v>4</v>
      </c>
      <c r="D420" t="s">
        <v>15</v>
      </c>
      <c r="E420" t="s">
        <v>45</v>
      </c>
      <c r="F420">
        <v>8.4</v>
      </c>
      <c r="G420">
        <v>8</v>
      </c>
      <c r="H420">
        <v>21</v>
      </c>
      <c r="I420">
        <v>4</v>
      </c>
      <c r="J420">
        <v>21.333333329999999</v>
      </c>
      <c r="K420">
        <v>64</v>
      </c>
      <c r="L420">
        <v>35.700000000000003</v>
      </c>
      <c r="M420">
        <v>0</v>
      </c>
      <c r="N420" t="s">
        <v>21</v>
      </c>
      <c r="O420" t="s">
        <v>22</v>
      </c>
      <c r="P420">
        <v>61</v>
      </c>
      <c r="Q420">
        <f>0.005454*(F420^2)</f>
        <v>0.38483423999999999</v>
      </c>
      <c r="R420">
        <f>Q420*10</f>
        <v>3.8483423999999999</v>
      </c>
      <c r="S420">
        <v>10</v>
      </c>
    </row>
    <row r="421" spans="1:19" x14ac:dyDescent="0.35">
      <c r="A421" t="s">
        <v>37</v>
      </c>
      <c r="B421">
        <v>1</v>
      </c>
      <c r="C421">
        <v>5</v>
      </c>
      <c r="D421" t="s">
        <v>15</v>
      </c>
      <c r="E421" t="s">
        <v>45</v>
      </c>
      <c r="F421">
        <v>14</v>
      </c>
      <c r="G421">
        <v>14</v>
      </c>
      <c r="H421">
        <v>31</v>
      </c>
      <c r="I421">
        <v>11</v>
      </c>
      <c r="J421">
        <v>31.916666670000001</v>
      </c>
      <c r="K421">
        <v>72</v>
      </c>
      <c r="L421">
        <v>63</v>
      </c>
      <c r="M421">
        <v>0</v>
      </c>
      <c r="N421" t="s">
        <v>22</v>
      </c>
      <c r="O421" t="s">
        <v>22</v>
      </c>
      <c r="P421">
        <v>50</v>
      </c>
      <c r="Q421">
        <f>0.005454*(F421^2)</f>
        <v>1.0689839999999999</v>
      </c>
      <c r="R421">
        <f>Q421*10</f>
        <v>10.68984</v>
      </c>
      <c r="S421">
        <v>10</v>
      </c>
    </row>
    <row r="422" spans="1:19" x14ac:dyDescent="0.35">
      <c r="A422" t="s">
        <v>37</v>
      </c>
      <c r="B422">
        <v>1</v>
      </c>
      <c r="C422">
        <v>6</v>
      </c>
      <c r="D422" t="s">
        <v>15</v>
      </c>
      <c r="E422" t="s">
        <v>45</v>
      </c>
      <c r="F422">
        <v>16.3</v>
      </c>
      <c r="G422">
        <v>16</v>
      </c>
      <c r="H422">
        <v>31</v>
      </c>
      <c r="I422">
        <v>11</v>
      </c>
      <c r="J422">
        <v>31.916666670000001</v>
      </c>
      <c r="K422">
        <v>72</v>
      </c>
      <c r="L422">
        <v>63</v>
      </c>
      <c r="M422">
        <v>0</v>
      </c>
      <c r="N422" t="s">
        <v>22</v>
      </c>
      <c r="O422" t="s">
        <v>22</v>
      </c>
      <c r="P422">
        <v>39</v>
      </c>
      <c r="Q422">
        <f>0.005454*(F422^2)</f>
        <v>1.4490732599999998</v>
      </c>
      <c r="R422">
        <f>Q422*10</f>
        <v>14.490732599999998</v>
      </c>
      <c r="S422">
        <v>10</v>
      </c>
    </row>
    <row r="423" spans="1:19" x14ac:dyDescent="0.35">
      <c r="A423" t="s">
        <v>37</v>
      </c>
      <c r="B423">
        <v>1</v>
      </c>
      <c r="C423">
        <v>7</v>
      </c>
      <c r="D423" t="s">
        <v>15</v>
      </c>
      <c r="E423" t="s">
        <v>45</v>
      </c>
      <c r="F423">
        <v>11.7</v>
      </c>
      <c r="G423">
        <v>11</v>
      </c>
      <c r="H423">
        <v>9</v>
      </c>
      <c r="I423">
        <v>8</v>
      </c>
      <c r="J423">
        <v>9.6666666669999994</v>
      </c>
      <c r="K423">
        <v>175</v>
      </c>
      <c r="L423">
        <v>56.1</v>
      </c>
      <c r="M423">
        <v>0</v>
      </c>
      <c r="N423" t="s">
        <v>22</v>
      </c>
      <c r="O423" t="s">
        <v>22</v>
      </c>
      <c r="P423">
        <v>59</v>
      </c>
      <c r="Q423">
        <f>0.005454*(F423^2)</f>
        <v>0.74659805999999984</v>
      </c>
      <c r="R423">
        <f>Q423*10</f>
        <v>7.4659805999999982</v>
      </c>
      <c r="S423">
        <v>10</v>
      </c>
    </row>
    <row r="424" spans="1:19" x14ac:dyDescent="0.35">
      <c r="A424" t="s">
        <v>37</v>
      </c>
      <c r="B424">
        <v>1</v>
      </c>
      <c r="C424">
        <v>8</v>
      </c>
      <c r="D424" t="s">
        <v>15</v>
      </c>
      <c r="E424" t="s">
        <v>45</v>
      </c>
      <c r="F424">
        <v>13.5</v>
      </c>
      <c r="G424">
        <v>13</v>
      </c>
      <c r="H424">
        <v>30</v>
      </c>
      <c r="I424">
        <v>5</v>
      </c>
      <c r="J424">
        <v>30.416666670000001</v>
      </c>
      <c r="K424">
        <v>181</v>
      </c>
      <c r="L424">
        <v>55</v>
      </c>
      <c r="M424">
        <v>0</v>
      </c>
      <c r="N424" t="s">
        <v>22</v>
      </c>
      <c r="O424" t="s">
        <v>22</v>
      </c>
      <c r="P424">
        <v>47</v>
      </c>
      <c r="Q424">
        <f>0.005454*(F424^2)</f>
        <v>0.99399149999999992</v>
      </c>
      <c r="R424">
        <f>Q424*10</f>
        <v>9.9399149999999992</v>
      </c>
      <c r="S424">
        <v>10</v>
      </c>
    </row>
    <row r="425" spans="1:19" x14ac:dyDescent="0.35">
      <c r="A425" t="s">
        <v>37</v>
      </c>
      <c r="B425">
        <v>1</v>
      </c>
      <c r="C425">
        <v>9</v>
      </c>
      <c r="D425" t="s">
        <v>15</v>
      </c>
      <c r="E425" t="s">
        <v>45</v>
      </c>
      <c r="F425">
        <v>6.2</v>
      </c>
      <c r="G425">
        <v>6</v>
      </c>
      <c r="H425">
        <v>30</v>
      </c>
      <c r="I425">
        <v>5</v>
      </c>
      <c r="J425">
        <v>30.416666670000001</v>
      </c>
      <c r="K425">
        <v>181</v>
      </c>
      <c r="L425">
        <v>55</v>
      </c>
      <c r="M425">
        <v>0</v>
      </c>
      <c r="N425" t="s">
        <v>22</v>
      </c>
      <c r="O425" t="s">
        <v>22</v>
      </c>
      <c r="P425">
        <v>42</v>
      </c>
      <c r="Q425">
        <f>0.005454*(F425^2)</f>
        <v>0.20965176000000002</v>
      </c>
      <c r="R425">
        <f>Q425*10</f>
        <v>2.0965176000000003</v>
      </c>
      <c r="S425">
        <v>10</v>
      </c>
    </row>
    <row r="426" spans="1:19" x14ac:dyDescent="0.35">
      <c r="A426" t="s">
        <v>37</v>
      </c>
      <c r="B426">
        <v>1</v>
      </c>
      <c r="C426">
        <v>10</v>
      </c>
      <c r="D426" t="s">
        <v>15</v>
      </c>
      <c r="E426" t="s">
        <v>45</v>
      </c>
      <c r="F426">
        <v>10.8</v>
      </c>
      <c r="G426">
        <v>10</v>
      </c>
      <c r="H426">
        <v>13</v>
      </c>
      <c r="I426">
        <v>10</v>
      </c>
      <c r="J426">
        <v>13.83333333</v>
      </c>
      <c r="K426">
        <v>195</v>
      </c>
      <c r="L426">
        <v>28.2</v>
      </c>
      <c r="M426">
        <v>0</v>
      </c>
      <c r="N426" t="s">
        <v>21</v>
      </c>
      <c r="O426" t="s">
        <v>22</v>
      </c>
      <c r="P426">
        <v>58</v>
      </c>
      <c r="Q426">
        <f>0.005454*(F426^2)</f>
        <v>0.63615456000000004</v>
      </c>
      <c r="R426">
        <f>Q426*10</f>
        <v>6.3615456000000004</v>
      </c>
      <c r="S426">
        <v>10</v>
      </c>
    </row>
    <row r="427" spans="1:19" x14ac:dyDescent="0.35">
      <c r="A427" t="s">
        <v>37</v>
      </c>
      <c r="B427">
        <v>1</v>
      </c>
      <c r="C427">
        <v>11</v>
      </c>
      <c r="D427" t="s">
        <v>15</v>
      </c>
      <c r="E427" t="s">
        <v>45</v>
      </c>
      <c r="F427">
        <v>12.3</v>
      </c>
      <c r="G427">
        <v>12</v>
      </c>
      <c r="H427">
        <v>11</v>
      </c>
      <c r="I427">
        <v>5</v>
      </c>
      <c r="J427">
        <v>11.41666667</v>
      </c>
      <c r="K427">
        <v>210</v>
      </c>
      <c r="L427">
        <v>45.6</v>
      </c>
      <c r="M427">
        <v>0</v>
      </c>
      <c r="N427" t="s">
        <v>16</v>
      </c>
      <c r="O427" t="s">
        <v>22</v>
      </c>
      <c r="P427">
        <v>52</v>
      </c>
      <c r="Q427">
        <f>0.005454*(F427^2)</f>
        <v>0.82513566000000005</v>
      </c>
      <c r="R427">
        <f>Q427*10</f>
        <v>8.2513566000000012</v>
      </c>
      <c r="S427">
        <v>10</v>
      </c>
    </row>
    <row r="428" spans="1:19" x14ac:dyDescent="0.35">
      <c r="A428" t="s">
        <v>37</v>
      </c>
      <c r="B428">
        <v>1</v>
      </c>
      <c r="C428">
        <v>12</v>
      </c>
      <c r="D428" t="s">
        <v>15</v>
      </c>
      <c r="E428" t="s">
        <v>45</v>
      </c>
      <c r="F428">
        <v>18.5</v>
      </c>
      <c r="G428">
        <v>18</v>
      </c>
      <c r="H428">
        <v>28</v>
      </c>
      <c r="I428">
        <v>5</v>
      </c>
      <c r="J428">
        <v>28.416666670000001</v>
      </c>
      <c r="K428">
        <v>216</v>
      </c>
      <c r="L428">
        <v>57.1</v>
      </c>
      <c r="M428">
        <v>5</v>
      </c>
      <c r="N428" t="s">
        <v>22</v>
      </c>
      <c r="O428" t="s">
        <v>22</v>
      </c>
      <c r="P428">
        <v>51</v>
      </c>
      <c r="Q428">
        <f>0.005454*(F428^2)</f>
        <v>1.8666314999999998</v>
      </c>
      <c r="R428">
        <f>Q428*10</f>
        <v>18.666314999999997</v>
      </c>
      <c r="S428">
        <v>10</v>
      </c>
    </row>
    <row r="429" spans="1:19" x14ac:dyDescent="0.35">
      <c r="A429" t="s">
        <v>37</v>
      </c>
      <c r="B429">
        <v>1</v>
      </c>
      <c r="C429">
        <v>13</v>
      </c>
      <c r="D429" t="s">
        <v>15</v>
      </c>
      <c r="E429" t="s">
        <v>45</v>
      </c>
      <c r="F429">
        <v>10.5</v>
      </c>
      <c r="G429">
        <v>10</v>
      </c>
      <c r="H429">
        <v>24</v>
      </c>
      <c r="I429">
        <v>5</v>
      </c>
      <c r="J429">
        <v>24.416666670000001</v>
      </c>
      <c r="K429">
        <v>243</v>
      </c>
      <c r="L429">
        <v>56</v>
      </c>
      <c r="M429">
        <v>5</v>
      </c>
      <c r="N429" t="s">
        <v>22</v>
      </c>
      <c r="O429" t="s">
        <v>22</v>
      </c>
      <c r="P429">
        <v>49</v>
      </c>
      <c r="Q429">
        <f>0.005454*(F429^2)</f>
        <v>0.60130349999999999</v>
      </c>
      <c r="R429">
        <f>Q429*10</f>
        <v>6.0130350000000004</v>
      </c>
      <c r="S429">
        <v>10</v>
      </c>
    </row>
    <row r="430" spans="1:19" x14ac:dyDescent="0.35">
      <c r="A430" t="s">
        <v>37</v>
      </c>
      <c r="B430">
        <v>1</v>
      </c>
      <c r="C430">
        <v>14</v>
      </c>
      <c r="D430" t="s">
        <v>15</v>
      </c>
      <c r="E430" t="s">
        <v>45</v>
      </c>
      <c r="F430">
        <v>10.7</v>
      </c>
      <c r="G430">
        <v>10</v>
      </c>
      <c r="H430">
        <v>30</v>
      </c>
      <c r="I430">
        <v>0</v>
      </c>
      <c r="J430">
        <v>30</v>
      </c>
      <c r="K430">
        <v>251</v>
      </c>
      <c r="L430">
        <v>55.3</v>
      </c>
      <c r="M430">
        <v>5</v>
      </c>
      <c r="N430" t="s">
        <v>22</v>
      </c>
      <c r="O430" t="s">
        <v>22</v>
      </c>
      <c r="P430">
        <v>49</v>
      </c>
      <c r="Q430">
        <f>0.005454*(F430^2)</f>
        <v>0.62442845999999985</v>
      </c>
      <c r="R430">
        <f>Q430*10</f>
        <v>6.2442845999999985</v>
      </c>
      <c r="S430">
        <v>10</v>
      </c>
    </row>
    <row r="431" spans="1:19" x14ac:dyDescent="0.35">
      <c r="A431" t="s">
        <v>37</v>
      </c>
      <c r="B431">
        <v>1</v>
      </c>
      <c r="C431">
        <v>15</v>
      </c>
      <c r="D431" t="s">
        <v>15</v>
      </c>
      <c r="E431" t="s">
        <v>45</v>
      </c>
      <c r="F431">
        <v>9.1999999999999993</v>
      </c>
      <c r="G431">
        <v>9</v>
      </c>
      <c r="H431">
        <v>23</v>
      </c>
      <c r="I431">
        <v>5</v>
      </c>
      <c r="J431">
        <v>23.416666670000001</v>
      </c>
      <c r="K431">
        <v>286</v>
      </c>
      <c r="L431">
        <v>51</v>
      </c>
      <c r="M431">
        <v>0</v>
      </c>
      <c r="N431" t="s">
        <v>16</v>
      </c>
      <c r="O431" t="s">
        <v>22</v>
      </c>
      <c r="P431">
        <v>55</v>
      </c>
      <c r="Q431">
        <f>0.005454*(F431^2)</f>
        <v>0.46162655999999991</v>
      </c>
      <c r="R431">
        <f>Q431*10</f>
        <v>4.6162655999999993</v>
      </c>
      <c r="S431">
        <v>10</v>
      </c>
    </row>
    <row r="432" spans="1:19" x14ac:dyDescent="0.35">
      <c r="A432" t="s">
        <v>37</v>
      </c>
      <c r="B432">
        <v>1</v>
      </c>
      <c r="C432">
        <v>16</v>
      </c>
      <c r="D432" t="s">
        <v>15</v>
      </c>
      <c r="E432" t="s">
        <v>45</v>
      </c>
      <c r="F432">
        <v>10.8</v>
      </c>
      <c r="G432">
        <v>10</v>
      </c>
      <c r="H432">
        <v>3</v>
      </c>
      <c r="I432">
        <v>3</v>
      </c>
      <c r="J432">
        <v>3.25</v>
      </c>
      <c r="K432">
        <v>293</v>
      </c>
      <c r="L432">
        <v>46.8</v>
      </c>
      <c r="M432">
        <v>0</v>
      </c>
      <c r="N432" t="s">
        <v>19</v>
      </c>
      <c r="O432" t="s">
        <v>22</v>
      </c>
      <c r="P432">
        <v>51</v>
      </c>
      <c r="Q432">
        <f>0.005454*(F432^2)</f>
        <v>0.63615456000000004</v>
      </c>
      <c r="R432">
        <f>Q432*10</f>
        <v>6.3615456000000004</v>
      </c>
      <c r="S432">
        <v>10</v>
      </c>
    </row>
    <row r="433" spans="1:19" x14ac:dyDescent="0.35">
      <c r="A433" t="s">
        <v>37</v>
      </c>
      <c r="B433">
        <v>1</v>
      </c>
      <c r="C433">
        <v>17</v>
      </c>
      <c r="D433" t="s">
        <v>15</v>
      </c>
      <c r="E433" t="s">
        <v>45</v>
      </c>
      <c r="F433">
        <v>10.1</v>
      </c>
      <c r="G433">
        <v>10</v>
      </c>
      <c r="H433">
        <v>31</v>
      </c>
      <c r="I433">
        <v>2</v>
      </c>
      <c r="J433">
        <v>31.166666670000001</v>
      </c>
      <c r="K433">
        <v>320</v>
      </c>
      <c r="L433">
        <v>52.9</v>
      </c>
      <c r="M433">
        <v>10</v>
      </c>
      <c r="N433" t="s">
        <v>16</v>
      </c>
      <c r="O433" t="s">
        <v>22</v>
      </c>
      <c r="P433">
        <v>51</v>
      </c>
      <c r="Q433">
        <f>0.005454*(F433^2)</f>
        <v>0.55636253999999996</v>
      </c>
      <c r="R433">
        <f>Q433*10</f>
        <v>5.5636253999999994</v>
      </c>
      <c r="S433">
        <v>10</v>
      </c>
    </row>
    <row r="434" spans="1:19" x14ac:dyDescent="0.35">
      <c r="A434" t="s">
        <v>37</v>
      </c>
      <c r="B434">
        <v>1</v>
      </c>
      <c r="C434">
        <v>18</v>
      </c>
      <c r="D434" t="s">
        <v>15</v>
      </c>
      <c r="E434" t="s">
        <v>45</v>
      </c>
      <c r="F434">
        <v>12.8</v>
      </c>
      <c r="G434">
        <v>12</v>
      </c>
      <c r="H434">
        <v>17</v>
      </c>
      <c r="I434">
        <v>9</v>
      </c>
      <c r="J434">
        <v>17.75</v>
      </c>
      <c r="K434">
        <v>353</v>
      </c>
      <c r="L434">
        <v>36.5</v>
      </c>
      <c r="M434">
        <v>5</v>
      </c>
      <c r="N434" t="s">
        <v>21</v>
      </c>
      <c r="O434" t="s">
        <v>17</v>
      </c>
      <c r="P434">
        <v>52</v>
      </c>
      <c r="Q434">
        <f>0.005454*(F434^2)</f>
        <v>0.89358336000000016</v>
      </c>
      <c r="R434">
        <f>Q434*10</f>
        <v>8.9358336000000023</v>
      </c>
      <c r="S434">
        <v>10</v>
      </c>
    </row>
    <row r="435" spans="1:19" x14ac:dyDescent="0.35">
      <c r="A435" t="s">
        <v>37</v>
      </c>
      <c r="B435">
        <v>2</v>
      </c>
      <c r="C435">
        <v>1</v>
      </c>
      <c r="D435" t="s">
        <v>26</v>
      </c>
      <c r="E435" t="s">
        <v>49</v>
      </c>
      <c r="F435">
        <v>13.4</v>
      </c>
      <c r="G435">
        <v>13</v>
      </c>
      <c r="H435">
        <v>20</v>
      </c>
      <c r="I435">
        <v>6</v>
      </c>
      <c r="J435">
        <v>20.5</v>
      </c>
      <c r="K435">
        <v>9</v>
      </c>
      <c r="L435">
        <v>58.5</v>
      </c>
      <c r="M435">
        <v>20</v>
      </c>
      <c r="N435" t="s">
        <v>16</v>
      </c>
      <c r="O435" t="s">
        <v>17</v>
      </c>
      <c r="P435">
        <v>36</v>
      </c>
      <c r="Q435">
        <f>0.005454*(F435^2)</f>
        <v>0.97932023999999995</v>
      </c>
      <c r="R435">
        <f>Q435*10</f>
        <v>9.7932024000000002</v>
      </c>
      <c r="S435">
        <v>10</v>
      </c>
    </row>
    <row r="436" spans="1:19" x14ac:dyDescent="0.35">
      <c r="A436" t="s">
        <v>37</v>
      </c>
      <c r="B436">
        <v>2</v>
      </c>
      <c r="C436">
        <v>2</v>
      </c>
      <c r="D436" t="s">
        <v>26</v>
      </c>
      <c r="E436" t="s">
        <v>49</v>
      </c>
      <c r="F436">
        <v>11.4</v>
      </c>
      <c r="G436">
        <v>11</v>
      </c>
      <c r="H436">
        <v>2</v>
      </c>
      <c r="I436">
        <v>5</v>
      </c>
      <c r="J436">
        <v>2.4166666669999999</v>
      </c>
      <c r="K436">
        <v>29</v>
      </c>
      <c r="L436">
        <v>57.6</v>
      </c>
      <c r="M436">
        <v>20</v>
      </c>
      <c r="N436" t="s">
        <v>16</v>
      </c>
      <c r="O436" t="s">
        <v>17</v>
      </c>
      <c r="P436">
        <v>36</v>
      </c>
      <c r="Q436">
        <f>0.005454*(F436^2)</f>
        <v>0.70880184000000002</v>
      </c>
      <c r="R436">
        <f>Q436*10</f>
        <v>7.0880184000000002</v>
      </c>
      <c r="S436">
        <v>10</v>
      </c>
    </row>
    <row r="437" spans="1:19" x14ac:dyDescent="0.35">
      <c r="A437" t="s">
        <v>37</v>
      </c>
      <c r="B437">
        <v>2</v>
      </c>
      <c r="C437">
        <v>3</v>
      </c>
      <c r="D437" t="s">
        <v>26</v>
      </c>
      <c r="E437" t="s">
        <v>49</v>
      </c>
      <c r="F437">
        <v>14.6</v>
      </c>
      <c r="G437">
        <v>14</v>
      </c>
      <c r="H437">
        <v>14</v>
      </c>
      <c r="I437">
        <v>2</v>
      </c>
      <c r="J437">
        <v>14.16666667</v>
      </c>
      <c r="K437">
        <v>140</v>
      </c>
      <c r="L437">
        <v>59.2</v>
      </c>
      <c r="M437">
        <v>35</v>
      </c>
      <c r="N437" t="s">
        <v>16</v>
      </c>
      <c r="O437" t="s">
        <v>17</v>
      </c>
      <c r="P437">
        <v>53</v>
      </c>
      <c r="Q437">
        <f>0.005454*(F437^2)</f>
        <v>1.1625746399999999</v>
      </c>
      <c r="R437">
        <f>Q437*10</f>
        <v>11.625746399999999</v>
      </c>
      <c r="S437">
        <v>10</v>
      </c>
    </row>
    <row r="438" spans="1:19" x14ac:dyDescent="0.35">
      <c r="A438" t="s">
        <v>37</v>
      </c>
      <c r="B438">
        <v>2</v>
      </c>
      <c r="C438">
        <v>6</v>
      </c>
      <c r="D438" t="s">
        <v>26</v>
      </c>
      <c r="E438" t="s">
        <v>49</v>
      </c>
      <c r="F438">
        <v>21</v>
      </c>
      <c r="G438">
        <v>21</v>
      </c>
      <c r="H438">
        <v>27</v>
      </c>
      <c r="I438">
        <v>11</v>
      </c>
      <c r="J438">
        <v>27.916666670000001</v>
      </c>
      <c r="K438">
        <v>208</v>
      </c>
      <c r="L438">
        <v>61.7</v>
      </c>
      <c r="M438">
        <v>35</v>
      </c>
      <c r="N438" t="s">
        <v>22</v>
      </c>
      <c r="O438" t="s">
        <v>17</v>
      </c>
      <c r="P438">
        <v>34</v>
      </c>
      <c r="Q438">
        <f>0.005454*(F438^2)</f>
        <v>2.405214</v>
      </c>
      <c r="R438">
        <f>Q438*10</f>
        <v>24.052140000000001</v>
      </c>
      <c r="S438">
        <v>10</v>
      </c>
    </row>
    <row r="439" spans="1:19" x14ac:dyDescent="0.35">
      <c r="A439" t="s">
        <v>37</v>
      </c>
      <c r="B439">
        <v>2</v>
      </c>
      <c r="C439">
        <v>8</v>
      </c>
      <c r="D439" t="s">
        <v>26</v>
      </c>
      <c r="E439" t="s">
        <v>49</v>
      </c>
      <c r="F439">
        <v>17.5</v>
      </c>
      <c r="G439">
        <v>17</v>
      </c>
      <c r="H439">
        <v>11</v>
      </c>
      <c r="I439">
        <v>3</v>
      </c>
      <c r="J439">
        <v>11.25</v>
      </c>
      <c r="K439">
        <v>270</v>
      </c>
      <c r="L439">
        <v>54.4</v>
      </c>
      <c r="M439">
        <v>35</v>
      </c>
      <c r="N439" t="s">
        <v>22</v>
      </c>
      <c r="O439" t="s">
        <v>17</v>
      </c>
      <c r="P439">
        <v>52</v>
      </c>
      <c r="Q439">
        <f>0.005454*(F439^2)</f>
        <v>1.6702874999999999</v>
      </c>
      <c r="R439">
        <f>Q439*10</f>
        <v>16.702874999999999</v>
      </c>
      <c r="S439">
        <v>10</v>
      </c>
    </row>
    <row r="440" spans="1:19" x14ac:dyDescent="0.35">
      <c r="A440" t="s">
        <v>37</v>
      </c>
      <c r="B440">
        <v>2</v>
      </c>
      <c r="C440">
        <v>9</v>
      </c>
      <c r="D440" t="s">
        <v>26</v>
      </c>
      <c r="E440" t="s">
        <v>49</v>
      </c>
      <c r="F440">
        <v>12.6</v>
      </c>
      <c r="G440">
        <v>12</v>
      </c>
      <c r="H440">
        <v>31</v>
      </c>
      <c r="I440">
        <v>9</v>
      </c>
      <c r="J440">
        <v>31.75</v>
      </c>
      <c r="K440">
        <v>296</v>
      </c>
      <c r="L440">
        <v>45.4</v>
      </c>
      <c r="M440">
        <v>20</v>
      </c>
      <c r="N440" t="s">
        <v>16</v>
      </c>
      <c r="O440" t="s">
        <v>17</v>
      </c>
      <c r="P440">
        <v>36</v>
      </c>
      <c r="Q440">
        <f>0.005454*(F440^2)</f>
        <v>0.86587703999999988</v>
      </c>
      <c r="R440">
        <f>Q440*10</f>
        <v>8.6587703999999981</v>
      </c>
      <c r="S440">
        <v>10</v>
      </c>
    </row>
    <row r="441" spans="1:19" x14ac:dyDescent="0.35">
      <c r="A441" t="s">
        <v>37</v>
      </c>
      <c r="B441">
        <v>2</v>
      </c>
      <c r="C441">
        <v>10</v>
      </c>
      <c r="D441" t="s">
        <v>26</v>
      </c>
      <c r="E441" t="s">
        <v>49</v>
      </c>
      <c r="F441">
        <v>18.600000000000001</v>
      </c>
      <c r="G441">
        <v>18</v>
      </c>
      <c r="H441">
        <v>27</v>
      </c>
      <c r="I441">
        <v>6</v>
      </c>
      <c r="J441">
        <v>27.5</v>
      </c>
      <c r="K441">
        <v>309</v>
      </c>
      <c r="L441">
        <v>59.6</v>
      </c>
      <c r="M441">
        <v>15</v>
      </c>
      <c r="N441" t="s">
        <v>16</v>
      </c>
      <c r="O441" t="s">
        <v>17</v>
      </c>
      <c r="P441">
        <v>46</v>
      </c>
      <c r="Q441">
        <f>0.005454*(F441^2)</f>
        <v>1.88686584</v>
      </c>
      <c r="R441">
        <f>Q441*10</f>
        <v>18.868658400000001</v>
      </c>
      <c r="S441">
        <v>10</v>
      </c>
    </row>
    <row r="442" spans="1:19" x14ac:dyDescent="0.35">
      <c r="A442" t="s">
        <v>38</v>
      </c>
      <c r="B442">
        <v>2</v>
      </c>
      <c r="C442">
        <v>11</v>
      </c>
      <c r="D442" t="s">
        <v>20</v>
      </c>
      <c r="E442" t="s">
        <v>44</v>
      </c>
      <c r="F442">
        <v>5.9</v>
      </c>
      <c r="G442">
        <v>5</v>
      </c>
      <c r="H442">
        <v>26</v>
      </c>
      <c r="I442">
        <v>5</v>
      </c>
      <c r="J442">
        <v>26.416666670000001</v>
      </c>
      <c r="K442">
        <v>281</v>
      </c>
      <c r="L442">
        <v>32</v>
      </c>
      <c r="M442">
        <v>90</v>
      </c>
      <c r="N442" t="s">
        <v>21</v>
      </c>
      <c r="O442" t="s">
        <v>17</v>
      </c>
      <c r="P442">
        <v>52</v>
      </c>
      <c r="Q442">
        <f>0.005454*(F442^2)</f>
        <v>0.18985373999999999</v>
      </c>
      <c r="R442">
        <f>Q442*10</f>
        <v>1.8985373999999999</v>
      </c>
      <c r="S442">
        <v>10</v>
      </c>
    </row>
    <row r="443" spans="1:19" x14ac:dyDescent="0.35">
      <c r="A443" t="s">
        <v>38</v>
      </c>
      <c r="B443">
        <v>1</v>
      </c>
      <c r="C443">
        <v>2</v>
      </c>
      <c r="D443" t="s">
        <v>20</v>
      </c>
      <c r="E443" t="s">
        <v>44</v>
      </c>
      <c r="F443">
        <v>8.9</v>
      </c>
      <c r="G443">
        <v>8</v>
      </c>
      <c r="H443">
        <v>13</v>
      </c>
      <c r="I443">
        <v>9</v>
      </c>
      <c r="J443">
        <v>13.75</v>
      </c>
      <c r="K443">
        <v>205</v>
      </c>
      <c r="L443">
        <v>52.2</v>
      </c>
      <c r="M443">
        <v>90</v>
      </c>
      <c r="N443" t="s">
        <v>22</v>
      </c>
      <c r="O443" t="s">
        <v>17</v>
      </c>
      <c r="P443">
        <v>21</v>
      </c>
      <c r="Q443">
        <f>0.005454*(F443^2)</f>
        <v>0.43201134000000002</v>
      </c>
      <c r="R443">
        <f>Q443*10</f>
        <v>4.3201134000000003</v>
      </c>
      <c r="S443">
        <v>10</v>
      </c>
    </row>
    <row r="444" spans="1:19" x14ac:dyDescent="0.35">
      <c r="A444" t="s">
        <v>38</v>
      </c>
      <c r="B444">
        <v>1</v>
      </c>
      <c r="C444">
        <v>3</v>
      </c>
      <c r="D444" t="s">
        <v>15</v>
      </c>
      <c r="E444" t="s">
        <v>45</v>
      </c>
      <c r="F444">
        <v>10.7</v>
      </c>
      <c r="G444">
        <v>10</v>
      </c>
      <c r="H444">
        <v>28</v>
      </c>
      <c r="I444">
        <v>5</v>
      </c>
      <c r="J444">
        <v>28.416666670000001</v>
      </c>
      <c r="K444">
        <v>272</v>
      </c>
      <c r="L444">
        <v>65</v>
      </c>
      <c r="M444">
        <v>80</v>
      </c>
      <c r="N444" t="s">
        <v>22</v>
      </c>
      <c r="O444" t="s">
        <v>17</v>
      </c>
      <c r="P444">
        <v>76</v>
      </c>
      <c r="Q444">
        <f>0.005454*(F444^2)</f>
        <v>0.62442845999999985</v>
      </c>
      <c r="R444">
        <f>Q444*10</f>
        <v>6.2442845999999985</v>
      </c>
      <c r="S444">
        <v>10</v>
      </c>
    </row>
    <row r="445" spans="1:19" x14ac:dyDescent="0.35">
      <c r="A445" t="s">
        <v>38</v>
      </c>
      <c r="B445">
        <v>1</v>
      </c>
      <c r="C445">
        <v>4</v>
      </c>
      <c r="D445" t="s">
        <v>15</v>
      </c>
      <c r="E445" t="s">
        <v>45</v>
      </c>
      <c r="F445">
        <v>6.3</v>
      </c>
      <c r="G445">
        <v>6</v>
      </c>
      <c r="H445">
        <v>18</v>
      </c>
      <c r="I445">
        <v>0</v>
      </c>
      <c r="J445">
        <v>18</v>
      </c>
      <c r="K445">
        <v>290</v>
      </c>
      <c r="L445">
        <v>36</v>
      </c>
      <c r="M445">
        <v>70</v>
      </c>
      <c r="N445" t="s">
        <v>21</v>
      </c>
      <c r="O445" t="s">
        <v>17</v>
      </c>
      <c r="P445">
        <v>63</v>
      </c>
      <c r="Q445">
        <f>0.005454*(F445^2)</f>
        <v>0.21646925999999997</v>
      </c>
      <c r="R445">
        <f>Q445*10</f>
        <v>2.1646925999999995</v>
      </c>
      <c r="S445">
        <v>10</v>
      </c>
    </row>
    <row r="446" spans="1:19" x14ac:dyDescent="0.35">
      <c r="A446" t="s">
        <v>38</v>
      </c>
      <c r="B446">
        <v>1</v>
      </c>
      <c r="C446">
        <v>6</v>
      </c>
      <c r="D446" t="s">
        <v>15</v>
      </c>
      <c r="E446" t="s">
        <v>45</v>
      </c>
      <c r="F446">
        <v>11.6</v>
      </c>
      <c r="G446">
        <v>11</v>
      </c>
      <c r="H446">
        <v>9</v>
      </c>
      <c r="I446">
        <v>10</v>
      </c>
      <c r="J446">
        <v>9.8333333330000006</v>
      </c>
      <c r="K446">
        <v>356</v>
      </c>
      <c r="L446">
        <v>45.6</v>
      </c>
      <c r="M446">
        <v>35</v>
      </c>
      <c r="N446" t="s">
        <v>16</v>
      </c>
      <c r="O446" t="s">
        <v>17</v>
      </c>
      <c r="P446">
        <v>39</v>
      </c>
      <c r="Q446">
        <f>0.005454*(F446^2)</f>
        <v>0.73389023999999992</v>
      </c>
      <c r="R446">
        <f>Q446*10</f>
        <v>7.3389023999999994</v>
      </c>
      <c r="S446">
        <v>10</v>
      </c>
    </row>
    <row r="447" spans="1:19" x14ac:dyDescent="0.35">
      <c r="A447" t="s">
        <v>38</v>
      </c>
      <c r="B447">
        <v>1</v>
      </c>
      <c r="C447">
        <v>1</v>
      </c>
      <c r="D447" t="s">
        <v>34</v>
      </c>
      <c r="E447" t="s">
        <v>47</v>
      </c>
      <c r="F447">
        <v>16.2</v>
      </c>
      <c r="G447">
        <v>16</v>
      </c>
      <c r="H447">
        <v>35</v>
      </c>
      <c r="I447">
        <v>3</v>
      </c>
      <c r="J447">
        <v>35.25</v>
      </c>
      <c r="K447">
        <v>8</v>
      </c>
      <c r="L447">
        <v>51.9</v>
      </c>
      <c r="M447">
        <v>70</v>
      </c>
      <c r="N447" t="s">
        <v>22</v>
      </c>
      <c r="O447" t="s">
        <v>17</v>
      </c>
      <c r="P447">
        <v>60</v>
      </c>
      <c r="Q447">
        <f>0.005454*(F447^2)</f>
        <v>1.43134776</v>
      </c>
      <c r="R447">
        <f>Q447*10</f>
        <v>14.313477599999999</v>
      </c>
      <c r="S447">
        <v>10</v>
      </c>
    </row>
    <row r="448" spans="1:19" x14ac:dyDescent="0.35">
      <c r="A448" t="s">
        <v>38</v>
      </c>
      <c r="B448">
        <v>2</v>
      </c>
      <c r="C448">
        <v>1</v>
      </c>
      <c r="D448" t="s">
        <v>24</v>
      </c>
      <c r="E448" t="s">
        <v>48</v>
      </c>
      <c r="F448">
        <v>19.8</v>
      </c>
      <c r="G448">
        <v>19</v>
      </c>
      <c r="H448">
        <v>27</v>
      </c>
      <c r="I448">
        <v>0</v>
      </c>
      <c r="J448">
        <v>27</v>
      </c>
      <c r="K448">
        <v>26</v>
      </c>
      <c r="L448">
        <v>60</v>
      </c>
      <c r="M448">
        <v>10</v>
      </c>
      <c r="N448" t="s">
        <v>22</v>
      </c>
      <c r="O448" t="s">
        <v>17</v>
      </c>
      <c r="P448">
        <v>74</v>
      </c>
      <c r="Q448">
        <f>0.005454*(F448^2)</f>
        <v>2.1381861600000001</v>
      </c>
      <c r="R448">
        <f>Q448*10</f>
        <v>21.381861600000001</v>
      </c>
      <c r="S448">
        <v>10</v>
      </c>
    </row>
    <row r="449" spans="1:19" x14ac:dyDescent="0.35">
      <c r="A449" t="s">
        <v>38</v>
      </c>
      <c r="B449">
        <v>2</v>
      </c>
      <c r="C449">
        <v>2</v>
      </c>
      <c r="D449" t="s">
        <v>24</v>
      </c>
      <c r="E449" t="s">
        <v>48</v>
      </c>
      <c r="F449">
        <v>26.3</v>
      </c>
      <c r="G449">
        <v>26</v>
      </c>
      <c r="H449">
        <v>15</v>
      </c>
      <c r="I449">
        <v>6</v>
      </c>
      <c r="J449">
        <v>15.5</v>
      </c>
      <c r="K449">
        <v>35</v>
      </c>
      <c r="L449">
        <v>67</v>
      </c>
      <c r="M449">
        <v>20</v>
      </c>
      <c r="N449" t="s">
        <v>22</v>
      </c>
      <c r="O449" t="s">
        <v>17</v>
      </c>
      <c r="P449">
        <v>75</v>
      </c>
      <c r="Q449">
        <f>0.005454*(F449^2)</f>
        <v>3.7724772600000001</v>
      </c>
      <c r="R449">
        <f>Q449*10</f>
        <v>37.724772600000001</v>
      </c>
      <c r="S449">
        <v>10</v>
      </c>
    </row>
    <row r="450" spans="1:19" x14ac:dyDescent="0.35">
      <c r="A450" t="s">
        <v>38</v>
      </c>
      <c r="B450">
        <v>2</v>
      </c>
      <c r="C450">
        <v>6</v>
      </c>
      <c r="D450" t="s">
        <v>24</v>
      </c>
      <c r="E450" t="s">
        <v>48</v>
      </c>
      <c r="F450">
        <v>19.100000000000001</v>
      </c>
      <c r="G450">
        <v>19</v>
      </c>
      <c r="H450">
        <v>7</v>
      </c>
      <c r="I450">
        <v>4</v>
      </c>
      <c r="J450">
        <v>7.3333333329999997</v>
      </c>
      <c r="K450">
        <v>214</v>
      </c>
      <c r="L450">
        <v>64</v>
      </c>
      <c r="M450">
        <v>15</v>
      </c>
      <c r="N450" t="s">
        <v>22</v>
      </c>
      <c r="O450" t="s">
        <v>17</v>
      </c>
      <c r="P450">
        <v>82</v>
      </c>
      <c r="Q450">
        <f>0.005454*(F450^2)</f>
        <v>1.9896737400000002</v>
      </c>
      <c r="R450">
        <f>Q450*10</f>
        <v>19.896737400000003</v>
      </c>
      <c r="S450">
        <v>10</v>
      </c>
    </row>
    <row r="451" spans="1:19" x14ac:dyDescent="0.35">
      <c r="A451" t="s">
        <v>38</v>
      </c>
      <c r="B451">
        <v>2</v>
      </c>
      <c r="C451">
        <v>10</v>
      </c>
      <c r="D451" t="s">
        <v>24</v>
      </c>
      <c r="E451" t="s">
        <v>48</v>
      </c>
      <c r="F451">
        <v>22.8</v>
      </c>
      <c r="G451">
        <v>22</v>
      </c>
      <c r="H451">
        <v>30</v>
      </c>
      <c r="I451">
        <v>3</v>
      </c>
      <c r="J451">
        <v>30.25</v>
      </c>
      <c r="K451">
        <v>266</v>
      </c>
      <c r="L451">
        <v>66</v>
      </c>
      <c r="M451">
        <v>30</v>
      </c>
      <c r="N451" t="s">
        <v>22</v>
      </c>
      <c r="O451" t="s">
        <v>17</v>
      </c>
      <c r="P451">
        <v>74</v>
      </c>
      <c r="Q451">
        <f>0.005454*(F451^2)</f>
        <v>2.8352073600000001</v>
      </c>
      <c r="R451">
        <f>Q451*10</f>
        <v>28.352073600000001</v>
      </c>
      <c r="S451">
        <v>10</v>
      </c>
    </row>
    <row r="452" spans="1:19" x14ac:dyDescent="0.35">
      <c r="A452" t="s">
        <v>38</v>
      </c>
      <c r="B452">
        <v>2</v>
      </c>
      <c r="C452">
        <v>12</v>
      </c>
      <c r="D452" t="s">
        <v>24</v>
      </c>
      <c r="E452" t="s">
        <v>48</v>
      </c>
      <c r="F452">
        <v>21.6</v>
      </c>
      <c r="G452">
        <v>21</v>
      </c>
      <c r="H452">
        <v>28</v>
      </c>
      <c r="I452">
        <v>10</v>
      </c>
      <c r="J452">
        <v>28.833333329999999</v>
      </c>
      <c r="K452">
        <v>317</v>
      </c>
      <c r="L452">
        <v>66</v>
      </c>
      <c r="M452">
        <v>15</v>
      </c>
      <c r="N452" t="s">
        <v>22</v>
      </c>
      <c r="O452" t="s">
        <v>17</v>
      </c>
      <c r="P452">
        <v>81</v>
      </c>
      <c r="Q452">
        <f>0.005454*(F452^2)</f>
        <v>2.5446182400000001</v>
      </c>
      <c r="R452">
        <f>Q452*10</f>
        <v>25.446182400000001</v>
      </c>
      <c r="S452">
        <v>10</v>
      </c>
    </row>
    <row r="453" spans="1:19" x14ac:dyDescent="0.35">
      <c r="A453" t="s">
        <v>38</v>
      </c>
      <c r="B453">
        <v>1</v>
      </c>
      <c r="C453">
        <v>5</v>
      </c>
      <c r="D453" t="s">
        <v>24</v>
      </c>
      <c r="E453" t="s">
        <v>48</v>
      </c>
      <c r="F453">
        <v>34.6</v>
      </c>
      <c r="G453">
        <v>34</v>
      </c>
      <c r="H453">
        <v>16</v>
      </c>
      <c r="I453">
        <v>11</v>
      </c>
      <c r="J453">
        <v>16.916666670000001</v>
      </c>
      <c r="K453">
        <v>315</v>
      </c>
      <c r="L453">
        <v>85</v>
      </c>
      <c r="M453">
        <v>25</v>
      </c>
      <c r="N453" t="s">
        <v>22</v>
      </c>
      <c r="O453" t="s">
        <v>17</v>
      </c>
      <c r="P453">
        <v>74</v>
      </c>
      <c r="Q453">
        <f>0.005454*(F453^2)</f>
        <v>6.5293106400000003</v>
      </c>
      <c r="R453">
        <f>Q453*10</f>
        <v>65.293106399999999</v>
      </c>
      <c r="S453">
        <v>10</v>
      </c>
    </row>
    <row r="454" spans="1:19" x14ac:dyDescent="0.35">
      <c r="A454" t="s">
        <v>38</v>
      </c>
      <c r="B454">
        <v>2</v>
      </c>
      <c r="C454">
        <v>3</v>
      </c>
      <c r="D454" t="s">
        <v>18</v>
      </c>
      <c r="E454" t="s">
        <v>52</v>
      </c>
      <c r="F454">
        <v>23.3</v>
      </c>
      <c r="G454">
        <v>23</v>
      </c>
      <c r="H454">
        <v>26</v>
      </c>
      <c r="I454">
        <v>7</v>
      </c>
      <c r="J454">
        <v>26.583333329999999</v>
      </c>
      <c r="K454">
        <v>93</v>
      </c>
      <c r="L454">
        <v>61</v>
      </c>
      <c r="M454">
        <v>30</v>
      </c>
      <c r="N454" t="s">
        <v>16</v>
      </c>
      <c r="O454" t="s">
        <v>17</v>
      </c>
      <c r="P454">
        <v>74</v>
      </c>
      <c r="Q454">
        <f>0.005454*(F454^2)</f>
        <v>2.9609220599999997</v>
      </c>
      <c r="R454">
        <f>Q454*10</f>
        <v>29.609220599999997</v>
      </c>
      <c r="S454">
        <v>10</v>
      </c>
    </row>
    <row r="455" spans="1:19" x14ac:dyDescent="0.35">
      <c r="A455" t="s">
        <v>38</v>
      </c>
      <c r="B455">
        <v>2</v>
      </c>
      <c r="C455">
        <v>4</v>
      </c>
      <c r="D455" t="s">
        <v>18</v>
      </c>
      <c r="E455" t="s">
        <v>52</v>
      </c>
      <c r="F455">
        <v>13.1</v>
      </c>
      <c r="G455">
        <v>13</v>
      </c>
      <c r="H455">
        <v>31</v>
      </c>
      <c r="I455">
        <v>4</v>
      </c>
      <c r="J455">
        <v>31.333333329999999</v>
      </c>
      <c r="K455">
        <v>98</v>
      </c>
      <c r="L455">
        <v>54</v>
      </c>
      <c r="M455">
        <v>45</v>
      </c>
      <c r="N455" t="s">
        <v>19</v>
      </c>
      <c r="O455" t="s">
        <v>17</v>
      </c>
      <c r="P455">
        <v>76</v>
      </c>
      <c r="Q455">
        <f>0.005454*(F455^2)</f>
        <v>0.93596093999999985</v>
      </c>
      <c r="R455">
        <f>Q455*10</f>
        <v>9.3596093999999983</v>
      </c>
      <c r="S455">
        <v>10</v>
      </c>
    </row>
    <row r="456" spans="1:19" x14ac:dyDescent="0.35">
      <c r="A456" t="s">
        <v>38</v>
      </c>
      <c r="B456">
        <v>2</v>
      </c>
      <c r="C456">
        <v>5</v>
      </c>
      <c r="D456" t="s">
        <v>18</v>
      </c>
      <c r="E456" t="s">
        <v>52</v>
      </c>
      <c r="F456">
        <v>10.3</v>
      </c>
      <c r="G456">
        <v>10</v>
      </c>
      <c r="H456">
        <v>34</v>
      </c>
      <c r="I456">
        <v>9</v>
      </c>
      <c r="J456">
        <v>34.75</v>
      </c>
      <c r="K456">
        <v>157</v>
      </c>
      <c r="L456">
        <v>57</v>
      </c>
      <c r="M456">
        <v>65</v>
      </c>
      <c r="N456" t="s">
        <v>19</v>
      </c>
      <c r="O456" t="s">
        <v>17</v>
      </c>
      <c r="P456">
        <v>78</v>
      </c>
      <c r="Q456">
        <f>0.005454*(F456^2)</f>
        <v>0.57861486000000006</v>
      </c>
      <c r="R456">
        <f>Q456*10</f>
        <v>5.7861486000000006</v>
      </c>
      <c r="S456">
        <v>10</v>
      </c>
    </row>
    <row r="457" spans="1:19" x14ac:dyDescent="0.35">
      <c r="A457" t="s">
        <v>38</v>
      </c>
      <c r="B457">
        <v>2</v>
      </c>
      <c r="C457">
        <v>7</v>
      </c>
      <c r="D457" t="s">
        <v>18</v>
      </c>
      <c r="E457" t="s">
        <v>52</v>
      </c>
      <c r="F457">
        <v>18.7</v>
      </c>
      <c r="G457">
        <v>18</v>
      </c>
      <c r="H457">
        <v>13</v>
      </c>
      <c r="I457">
        <v>1</v>
      </c>
      <c r="J457">
        <v>13.08333333</v>
      </c>
      <c r="K457">
        <v>216</v>
      </c>
      <c r="L457">
        <v>52</v>
      </c>
      <c r="M457">
        <v>35</v>
      </c>
      <c r="N457" t="s">
        <v>19</v>
      </c>
      <c r="O457" t="s">
        <v>17</v>
      </c>
      <c r="P457">
        <v>76</v>
      </c>
      <c r="Q457">
        <f>0.005454*(F457^2)</f>
        <v>1.9072092599999999</v>
      </c>
      <c r="R457">
        <f>Q457*10</f>
        <v>19.072092599999998</v>
      </c>
      <c r="S457">
        <v>10</v>
      </c>
    </row>
    <row r="458" spans="1:19" x14ac:dyDescent="0.35">
      <c r="A458" t="s">
        <v>38</v>
      </c>
      <c r="B458">
        <v>2</v>
      </c>
      <c r="C458">
        <v>8</v>
      </c>
      <c r="D458" t="s">
        <v>18</v>
      </c>
      <c r="E458" t="s">
        <v>52</v>
      </c>
      <c r="F458">
        <v>9.6</v>
      </c>
      <c r="G458">
        <v>9</v>
      </c>
      <c r="H458">
        <v>33</v>
      </c>
      <c r="I458">
        <v>0</v>
      </c>
      <c r="J458">
        <v>33</v>
      </c>
      <c r="K458">
        <v>253</v>
      </c>
      <c r="L458">
        <v>50</v>
      </c>
      <c r="M458">
        <v>60</v>
      </c>
      <c r="N458" t="s">
        <v>21</v>
      </c>
      <c r="O458" t="s">
        <v>17</v>
      </c>
      <c r="P458">
        <v>79</v>
      </c>
      <c r="Q458">
        <f>0.005454*(F458^2)</f>
        <v>0.50264063999999997</v>
      </c>
      <c r="R458">
        <f>Q458*10</f>
        <v>5.0264063999999999</v>
      </c>
      <c r="S458">
        <v>10</v>
      </c>
    </row>
    <row r="459" spans="1:19" x14ac:dyDescent="0.35">
      <c r="A459" t="s">
        <v>38</v>
      </c>
      <c r="B459">
        <v>2</v>
      </c>
      <c r="C459">
        <v>9</v>
      </c>
      <c r="D459" t="s">
        <v>18</v>
      </c>
      <c r="E459" t="s">
        <v>52</v>
      </c>
      <c r="F459">
        <v>11.3</v>
      </c>
      <c r="G459">
        <v>11</v>
      </c>
      <c r="H459">
        <v>33</v>
      </c>
      <c r="I459">
        <v>0</v>
      </c>
      <c r="J459">
        <v>33</v>
      </c>
      <c r="K459">
        <v>253</v>
      </c>
      <c r="L459">
        <v>50</v>
      </c>
      <c r="M459">
        <v>60</v>
      </c>
      <c r="N459" t="s">
        <v>21</v>
      </c>
      <c r="O459" t="s">
        <v>17</v>
      </c>
      <c r="P459">
        <v>72</v>
      </c>
      <c r="Q459">
        <f>0.005454*(F459^2)</f>
        <v>0.69642126000000004</v>
      </c>
      <c r="R459">
        <f>Q459*10</f>
        <v>6.9642126000000006</v>
      </c>
      <c r="S459">
        <v>10</v>
      </c>
    </row>
  </sheetData>
  <sortState ref="A2:S459">
    <sortCondition ref="A2:A45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workbookViewId="0">
      <selection activeCell="O4" sqref="O4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42</v>
      </c>
      <c r="M1" t="s">
        <v>39</v>
      </c>
      <c r="N1" t="s">
        <v>40</v>
      </c>
    </row>
    <row r="2" spans="1:14" x14ac:dyDescent="0.35">
      <c r="A2" t="s">
        <v>14</v>
      </c>
      <c r="B2">
        <v>1</v>
      </c>
      <c r="C2">
        <v>1</v>
      </c>
      <c r="D2" t="s">
        <v>18</v>
      </c>
      <c r="E2" t="s">
        <v>52</v>
      </c>
      <c r="F2">
        <v>14</v>
      </c>
      <c r="G2">
        <v>48</v>
      </c>
      <c r="H2">
        <v>45</v>
      </c>
      <c r="I2" t="s">
        <v>16</v>
      </c>
      <c r="J2" t="s">
        <v>17</v>
      </c>
      <c r="K2">
        <v>43</v>
      </c>
      <c r="L2">
        <f>0.005454*(AllSites_modified4!F102^2)</f>
        <v>1.19464416</v>
      </c>
      <c r="M2">
        <f>L2*10</f>
        <v>11.9464416</v>
      </c>
      <c r="N2">
        <v>10</v>
      </c>
    </row>
    <row r="3" spans="1:14" x14ac:dyDescent="0.35">
      <c r="A3" t="s">
        <v>14</v>
      </c>
      <c r="B3">
        <v>1</v>
      </c>
      <c r="C3">
        <v>2</v>
      </c>
      <c r="D3" t="s">
        <v>18</v>
      </c>
      <c r="E3" t="s">
        <v>52</v>
      </c>
      <c r="F3">
        <v>21</v>
      </c>
      <c r="G3">
        <v>53</v>
      </c>
      <c r="H3">
        <v>25</v>
      </c>
      <c r="I3" t="s">
        <v>22</v>
      </c>
      <c r="J3" t="s">
        <v>17</v>
      </c>
      <c r="K3">
        <v>45</v>
      </c>
      <c r="L3">
        <f>0.005454*(AllSites_modified4!F103^2)</f>
        <v>2.4281753400000001</v>
      </c>
      <c r="M3">
        <f>L3*10</f>
        <v>24.281753399999999</v>
      </c>
      <c r="N3">
        <v>10</v>
      </c>
    </row>
    <row r="4" spans="1:14" x14ac:dyDescent="0.35">
      <c r="A4" t="s">
        <v>14</v>
      </c>
      <c r="B4">
        <v>1</v>
      </c>
      <c r="C4">
        <v>3</v>
      </c>
      <c r="D4" t="s">
        <v>18</v>
      </c>
      <c r="E4" t="s">
        <v>52</v>
      </c>
      <c r="F4">
        <v>13</v>
      </c>
      <c r="G4">
        <v>50</v>
      </c>
      <c r="H4">
        <v>60</v>
      </c>
      <c r="I4" t="s">
        <v>16</v>
      </c>
      <c r="J4" t="s">
        <v>17</v>
      </c>
      <c r="K4">
        <v>41</v>
      </c>
      <c r="L4">
        <f>0.005454*(AllSites_modified4!F104^2)</f>
        <v>0.95030495999999987</v>
      </c>
      <c r="M4">
        <f>L4*10</f>
        <v>9.5030495999999989</v>
      </c>
      <c r="N4">
        <v>10</v>
      </c>
    </row>
    <row r="5" spans="1:14" x14ac:dyDescent="0.35">
      <c r="A5" t="s">
        <v>14</v>
      </c>
      <c r="B5">
        <v>1</v>
      </c>
      <c r="C5">
        <v>4</v>
      </c>
      <c r="D5" t="s">
        <v>18</v>
      </c>
      <c r="E5" t="s">
        <v>52</v>
      </c>
      <c r="F5">
        <v>17</v>
      </c>
      <c r="G5">
        <v>50</v>
      </c>
      <c r="H5">
        <v>60</v>
      </c>
      <c r="I5" t="s">
        <v>16</v>
      </c>
      <c r="J5" t="s">
        <v>17</v>
      </c>
      <c r="K5">
        <v>40</v>
      </c>
      <c r="L5">
        <f>0.005454*(AllSites_modified4!F105^2)</f>
        <v>1.5948041399999999</v>
      </c>
      <c r="M5">
        <f>L5*10</f>
        <v>15.948041399999999</v>
      </c>
      <c r="N5">
        <v>10</v>
      </c>
    </row>
    <row r="6" spans="1:14" x14ac:dyDescent="0.35">
      <c r="A6" t="s">
        <v>14</v>
      </c>
      <c r="B6">
        <v>1</v>
      </c>
      <c r="C6">
        <v>5</v>
      </c>
      <c r="D6" t="s">
        <v>18</v>
      </c>
      <c r="E6" t="s">
        <v>52</v>
      </c>
      <c r="F6">
        <v>12</v>
      </c>
      <c r="G6">
        <v>47</v>
      </c>
      <c r="H6">
        <v>50</v>
      </c>
      <c r="I6" t="s">
        <v>16</v>
      </c>
      <c r="J6" t="s">
        <v>17</v>
      </c>
      <c r="K6">
        <v>47</v>
      </c>
      <c r="L6">
        <f>0.005454*(AllSites_modified4!F106^2)</f>
        <v>0.78537599999999996</v>
      </c>
      <c r="M6">
        <f>L6*10</f>
        <v>7.8537599999999994</v>
      </c>
      <c r="N6">
        <v>10</v>
      </c>
    </row>
    <row r="7" spans="1:14" x14ac:dyDescent="0.35">
      <c r="A7" t="s">
        <v>14</v>
      </c>
      <c r="B7">
        <v>1</v>
      </c>
      <c r="C7">
        <v>6</v>
      </c>
      <c r="D7" t="s">
        <v>18</v>
      </c>
      <c r="E7" t="s">
        <v>52</v>
      </c>
      <c r="F7">
        <v>10</v>
      </c>
      <c r="G7">
        <v>45</v>
      </c>
      <c r="H7">
        <v>70</v>
      </c>
      <c r="I7" t="s">
        <v>19</v>
      </c>
      <c r="J7" t="s">
        <v>17</v>
      </c>
      <c r="K7">
        <v>51</v>
      </c>
      <c r="L7">
        <f>0.005454*(AllSites_modified4!F107^2)</f>
        <v>0.55636253999999996</v>
      </c>
      <c r="M7">
        <f>L7*10</f>
        <v>5.5636253999999994</v>
      </c>
      <c r="N7">
        <v>10</v>
      </c>
    </row>
    <row r="8" spans="1:14" x14ac:dyDescent="0.35">
      <c r="A8" t="s">
        <v>14</v>
      </c>
      <c r="B8">
        <v>1</v>
      </c>
      <c r="C8">
        <v>7</v>
      </c>
      <c r="D8" t="s">
        <v>18</v>
      </c>
      <c r="E8" t="s">
        <v>52</v>
      </c>
      <c r="F8">
        <v>12</v>
      </c>
      <c r="G8">
        <v>51</v>
      </c>
      <c r="H8">
        <v>75</v>
      </c>
      <c r="I8" t="s">
        <v>16</v>
      </c>
      <c r="J8" t="s">
        <v>17</v>
      </c>
      <c r="K8">
        <v>47</v>
      </c>
      <c r="L8">
        <f>0.005454*(AllSites_modified4!F108^2)</f>
        <v>0.85218749999999999</v>
      </c>
      <c r="M8">
        <f>L8*10</f>
        <v>8.5218749999999996</v>
      </c>
      <c r="N8">
        <v>10</v>
      </c>
    </row>
    <row r="9" spans="1:14" x14ac:dyDescent="0.35">
      <c r="A9" t="s">
        <v>14</v>
      </c>
      <c r="B9">
        <v>1</v>
      </c>
      <c r="C9">
        <v>8</v>
      </c>
      <c r="D9" t="s">
        <v>18</v>
      </c>
      <c r="E9" t="s">
        <v>52</v>
      </c>
      <c r="F9">
        <v>17</v>
      </c>
      <c r="G9">
        <v>51</v>
      </c>
      <c r="H9">
        <v>75</v>
      </c>
      <c r="I9" t="s">
        <v>16</v>
      </c>
      <c r="J9" t="s">
        <v>17</v>
      </c>
      <c r="K9">
        <v>40</v>
      </c>
      <c r="L9">
        <f>0.005454*(AllSites_modified4!F109^2)</f>
        <v>1.5948041399999999</v>
      </c>
      <c r="M9">
        <f>L9*10</f>
        <v>15.948041399999999</v>
      </c>
      <c r="N9">
        <v>10</v>
      </c>
    </row>
    <row r="10" spans="1:14" x14ac:dyDescent="0.35">
      <c r="A10" t="s">
        <v>14</v>
      </c>
      <c r="B10">
        <v>1</v>
      </c>
      <c r="C10">
        <v>9</v>
      </c>
      <c r="D10" t="s">
        <v>18</v>
      </c>
      <c r="E10" t="s">
        <v>52</v>
      </c>
      <c r="F10">
        <v>21</v>
      </c>
      <c r="G10">
        <v>55</v>
      </c>
      <c r="H10">
        <v>40</v>
      </c>
      <c r="I10" t="s">
        <v>22</v>
      </c>
      <c r="J10" t="s">
        <v>17</v>
      </c>
      <c r="K10">
        <v>45</v>
      </c>
      <c r="L10">
        <f>0.005454*(AllSites_modified4!F110^2)</f>
        <v>2.5446182400000001</v>
      </c>
      <c r="M10">
        <f>L10*10</f>
        <v>25.446182400000001</v>
      </c>
      <c r="N10">
        <v>10</v>
      </c>
    </row>
    <row r="11" spans="1:14" x14ac:dyDescent="0.35">
      <c r="A11" t="s">
        <v>14</v>
      </c>
      <c r="B11">
        <v>1</v>
      </c>
      <c r="C11">
        <v>10</v>
      </c>
      <c r="D11" t="s">
        <v>18</v>
      </c>
      <c r="E11" t="s">
        <v>52</v>
      </c>
      <c r="F11">
        <v>16</v>
      </c>
      <c r="G11">
        <v>53</v>
      </c>
      <c r="H11">
        <v>20</v>
      </c>
      <c r="I11" t="s">
        <v>16</v>
      </c>
      <c r="J11" t="s">
        <v>17</v>
      </c>
      <c r="K11">
        <v>49</v>
      </c>
      <c r="L11">
        <f>0.005454*(AllSites_modified4!F111^2)</f>
        <v>1.4848515</v>
      </c>
      <c r="M11">
        <f>L11*10</f>
        <v>14.848514999999999</v>
      </c>
      <c r="N11">
        <v>10</v>
      </c>
    </row>
    <row r="12" spans="1:14" x14ac:dyDescent="0.35">
      <c r="A12" t="s">
        <v>14</v>
      </c>
      <c r="B12">
        <v>1</v>
      </c>
      <c r="C12">
        <v>11</v>
      </c>
      <c r="D12" t="s">
        <v>18</v>
      </c>
      <c r="E12" t="s">
        <v>52</v>
      </c>
      <c r="F12">
        <v>21</v>
      </c>
      <c r="G12">
        <v>53</v>
      </c>
      <c r="H12">
        <v>20</v>
      </c>
      <c r="I12" t="s">
        <v>16</v>
      </c>
      <c r="J12" t="s">
        <v>17</v>
      </c>
      <c r="K12">
        <v>52</v>
      </c>
      <c r="L12">
        <f>0.005454*(AllSites_modified4!F112^2)</f>
        <v>2.4512457599999999</v>
      </c>
      <c r="M12">
        <f>L12*10</f>
        <v>24.512457599999998</v>
      </c>
      <c r="N12">
        <v>10</v>
      </c>
    </row>
    <row r="13" spans="1:14" x14ac:dyDescent="0.35">
      <c r="A13" t="s">
        <v>14</v>
      </c>
      <c r="B13">
        <v>1</v>
      </c>
      <c r="C13">
        <v>12</v>
      </c>
      <c r="D13" t="s">
        <v>18</v>
      </c>
      <c r="E13" t="s">
        <v>52</v>
      </c>
      <c r="F13">
        <v>13</v>
      </c>
      <c r="G13">
        <v>51</v>
      </c>
      <c r="H13">
        <v>50</v>
      </c>
      <c r="I13" t="s">
        <v>16</v>
      </c>
      <c r="J13" t="s">
        <v>17</v>
      </c>
      <c r="K13">
        <v>41</v>
      </c>
      <c r="L13">
        <f>0.005454*(AllSites_modified4!F113^2)</f>
        <v>0.99399149999999992</v>
      </c>
      <c r="M13">
        <f>L13*10</f>
        <v>9.9399149999999992</v>
      </c>
      <c r="N13">
        <v>10</v>
      </c>
    </row>
    <row r="14" spans="1:14" x14ac:dyDescent="0.35">
      <c r="A14" t="s">
        <v>14</v>
      </c>
      <c r="B14">
        <v>1</v>
      </c>
      <c r="C14">
        <v>13</v>
      </c>
      <c r="D14" t="s">
        <v>18</v>
      </c>
      <c r="E14" t="s">
        <v>52</v>
      </c>
      <c r="F14">
        <v>31</v>
      </c>
      <c r="G14">
        <v>51</v>
      </c>
      <c r="H14">
        <v>50</v>
      </c>
      <c r="I14" t="s">
        <v>16</v>
      </c>
      <c r="J14" t="s">
        <v>17</v>
      </c>
      <c r="K14">
        <v>51</v>
      </c>
      <c r="L14">
        <f>0.005454*(AllSites_modified4!F114^2)</f>
        <v>5.4117314999999993</v>
      </c>
      <c r="M14">
        <f>L14*10</f>
        <v>54.117314999999991</v>
      </c>
      <c r="N14">
        <v>10</v>
      </c>
    </row>
    <row r="15" spans="1:14" x14ac:dyDescent="0.35">
      <c r="A15" t="s">
        <v>14</v>
      </c>
      <c r="B15">
        <v>2</v>
      </c>
      <c r="C15">
        <v>1</v>
      </c>
      <c r="D15" t="s">
        <v>20</v>
      </c>
      <c r="E15" t="s">
        <v>44</v>
      </c>
      <c r="F15">
        <v>11</v>
      </c>
      <c r="G15">
        <v>61.4</v>
      </c>
      <c r="H15">
        <v>30</v>
      </c>
      <c r="I15" t="s">
        <v>16</v>
      </c>
      <c r="J15" t="s">
        <v>17</v>
      </c>
      <c r="K15">
        <v>45</v>
      </c>
      <c r="L15">
        <f>0.005454*(AllSites_modified4!F11^2)</f>
        <v>0.72129149999999997</v>
      </c>
      <c r="M15">
        <f>L15*10</f>
        <v>7.2129149999999997</v>
      </c>
      <c r="N15">
        <v>10</v>
      </c>
    </row>
    <row r="16" spans="1:14" x14ac:dyDescent="0.35">
      <c r="A16" t="s">
        <v>14</v>
      </c>
      <c r="B16">
        <v>2</v>
      </c>
      <c r="C16">
        <v>2</v>
      </c>
      <c r="D16" t="s">
        <v>20</v>
      </c>
      <c r="E16" t="s">
        <v>44</v>
      </c>
      <c r="F16">
        <v>6</v>
      </c>
      <c r="G16">
        <v>51.5</v>
      </c>
      <c r="H16">
        <v>60</v>
      </c>
      <c r="I16" t="s">
        <v>21</v>
      </c>
      <c r="J16" t="s">
        <v>17</v>
      </c>
      <c r="K16">
        <v>45</v>
      </c>
      <c r="L16">
        <f>0.005454*(AllSites_modified4!F12^2)</f>
        <v>0.21646925999999997</v>
      </c>
      <c r="M16">
        <f>L16*10</f>
        <v>2.1646925999999995</v>
      </c>
      <c r="N16">
        <v>10</v>
      </c>
    </row>
    <row r="17" spans="1:14" x14ac:dyDescent="0.35">
      <c r="A17" t="s">
        <v>14</v>
      </c>
      <c r="B17">
        <v>2</v>
      </c>
      <c r="C17">
        <v>3</v>
      </c>
      <c r="D17" t="s">
        <v>18</v>
      </c>
      <c r="E17" t="s">
        <v>52</v>
      </c>
      <c r="F17">
        <v>8</v>
      </c>
      <c r="G17">
        <v>73.099999999999994</v>
      </c>
      <c r="H17">
        <v>15</v>
      </c>
      <c r="I17" t="s">
        <v>22</v>
      </c>
      <c r="J17" t="s">
        <v>17</v>
      </c>
      <c r="K17">
        <v>50</v>
      </c>
      <c r="L17">
        <f>0.005454*(AllSites_modified4!F84^2)</f>
        <v>0.3940515</v>
      </c>
      <c r="M17">
        <f>L17*10</f>
        <v>3.940515</v>
      </c>
      <c r="N17">
        <v>10</v>
      </c>
    </row>
    <row r="18" spans="1:14" x14ac:dyDescent="0.35">
      <c r="A18" t="s">
        <v>14</v>
      </c>
      <c r="B18">
        <v>2</v>
      </c>
      <c r="C18">
        <v>4</v>
      </c>
      <c r="D18" t="s">
        <v>20</v>
      </c>
      <c r="E18" t="s">
        <v>44</v>
      </c>
      <c r="F18">
        <v>7</v>
      </c>
      <c r="G18">
        <v>38.5</v>
      </c>
      <c r="H18">
        <v>50</v>
      </c>
      <c r="I18" t="s">
        <v>21</v>
      </c>
      <c r="J18" t="s">
        <v>17</v>
      </c>
      <c r="K18">
        <v>47</v>
      </c>
      <c r="L18">
        <f>0.005454*(AllSites_modified4!F13^2)</f>
        <v>0.27493613999999994</v>
      </c>
      <c r="M18">
        <f>L18*10</f>
        <v>2.7493613999999993</v>
      </c>
      <c r="N18">
        <v>10</v>
      </c>
    </row>
    <row r="19" spans="1:14" x14ac:dyDescent="0.35">
      <c r="A19" t="s">
        <v>14</v>
      </c>
      <c r="B19">
        <v>2</v>
      </c>
      <c r="C19">
        <v>5</v>
      </c>
      <c r="D19" t="s">
        <v>18</v>
      </c>
      <c r="E19" t="s">
        <v>52</v>
      </c>
      <c r="F19">
        <v>14</v>
      </c>
      <c r="G19">
        <v>79.599999999999994</v>
      </c>
      <c r="H19">
        <v>35</v>
      </c>
      <c r="I19" t="s">
        <v>22</v>
      </c>
      <c r="J19" t="s">
        <v>17</v>
      </c>
      <c r="K19">
        <v>46</v>
      </c>
      <c r="L19">
        <f>0.005454*(AllSites_modified4!F85^2)</f>
        <v>1.19464416</v>
      </c>
      <c r="M19">
        <f>L19*10</f>
        <v>11.9464416</v>
      </c>
      <c r="N19">
        <v>10</v>
      </c>
    </row>
    <row r="20" spans="1:14" x14ac:dyDescent="0.35">
      <c r="A20" t="s">
        <v>14</v>
      </c>
      <c r="B20">
        <v>2</v>
      </c>
      <c r="C20">
        <v>6</v>
      </c>
      <c r="D20" t="s">
        <v>18</v>
      </c>
      <c r="E20" t="s">
        <v>52</v>
      </c>
      <c r="F20">
        <v>12</v>
      </c>
      <c r="G20">
        <v>60</v>
      </c>
      <c r="H20">
        <v>30</v>
      </c>
      <c r="I20" t="s">
        <v>19</v>
      </c>
      <c r="J20" t="s">
        <v>17</v>
      </c>
      <c r="K20">
        <v>48</v>
      </c>
      <c r="L20">
        <f>0.005454*(AllSites_modified4!F86^2)</f>
        <v>0.78537599999999996</v>
      </c>
      <c r="M20">
        <f>L20*10</f>
        <v>7.8537599999999994</v>
      </c>
      <c r="N20">
        <v>10</v>
      </c>
    </row>
    <row r="21" spans="1:14" x14ac:dyDescent="0.35">
      <c r="A21" t="s">
        <v>14</v>
      </c>
      <c r="B21">
        <v>2</v>
      </c>
      <c r="C21">
        <v>7</v>
      </c>
      <c r="D21" t="s">
        <v>18</v>
      </c>
      <c r="E21" t="s">
        <v>52</v>
      </c>
      <c r="F21">
        <v>13</v>
      </c>
      <c r="G21">
        <v>74</v>
      </c>
      <c r="H21">
        <v>20</v>
      </c>
      <c r="I21" t="s">
        <v>16</v>
      </c>
      <c r="J21" t="s">
        <v>17</v>
      </c>
      <c r="K21">
        <v>46</v>
      </c>
      <c r="L21">
        <f>0.005454*(AllSites_modified4!F87^2)</f>
        <v>0.92172599999999993</v>
      </c>
      <c r="M21">
        <f>L21*10</f>
        <v>9.2172599999999996</v>
      </c>
      <c r="N21">
        <v>10</v>
      </c>
    </row>
    <row r="22" spans="1:14" x14ac:dyDescent="0.35">
      <c r="A22" t="s">
        <v>14</v>
      </c>
      <c r="B22">
        <v>2</v>
      </c>
      <c r="C22">
        <v>8</v>
      </c>
      <c r="D22" t="s">
        <v>18</v>
      </c>
      <c r="E22" t="s">
        <v>52</v>
      </c>
      <c r="F22">
        <v>15</v>
      </c>
      <c r="G22">
        <v>99.8</v>
      </c>
      <c r="H22">
        <v>20</v>
      </c>
      <c r="I22" t="s">
        <v>22</v>
      </c>
      <c r="J22" t="s">
        <v>17</v>
      </c>
      <c r="K22">
        <v>45</v>
      </c>
      <c r="L22">
        <f>0.005454*(AllSites_modified4!F88^2)</f>
        <v>1.3103235</v>
      </c>
      <c r="M22">
        <f>L22*10</f>
        <v>13.103235</v>
      </c>
      <c r="N22">
        <v>10</v>
      </c>
    </row>
    <row r="23" spans="1:14" x14ac:dyDescent="0.35">
      <c r="A23" t="s">
        <v>14</v>
      </c>
      <c r="B23">
        <v>2</v>
      </c>
      <c r="C23">
        <v>9</v>
      </c>
      <c r="D23" t="s">
        <v>18</v>
      </c>
      <c r="E23" t="s">
        <v>52</v>
      </c>
      <c r="F23">
        <v>22</v>
      </c>
      <c r="G23">
        <v>95.1</v>
      </c>
      <c r="H23">
        <v>30</v>
      </c>
      <c r="I23" t="s">
        <v>22</v>
      </c>
      <c r="J23" t="s">
        <v>17</v>
      </c>
      <c r="K23">
        <v>40</v>
      </c>
      <c r="L23">
        <f>0.005454*(AllSites_modified4!F89^2)</f>
        <v>2.6397359999999996</v>
      </c>
      <c r="M23">
        <f>L23*10</f>
        <v>26.397359999999995</v>
      </c>
      <c r="N23">
        <v>10</v>
      </c>
    </row>
    <row r="24" spans="1:14" x14ac:dyDescent="0.35">
      <c r="A24" t="s">
        <v>14</v>
      </c>
      <c r="B24">
        <v>2</v>
      </c>
      <c r="C24">
        <v>10</v>
      </c>
      <c r="D24" t="s">
        <v>18</v>
      </c>
      <c r="E24" t="s">
        <v>52</v>
      </c>
      <c r="F24">
        <v>6</v>
      </c>
      <c r="G24">
        <v>44.1</v>
      </c>
      <c r="H24">
        <v>50</v>
      </c>
      <c r="I24" t="s">
        <v>21</v>
      </c>
      <c r="J24" t="s">
        <v>17</v>
      </c>
      <c r="K24">
        <v>38</v>
      </c>
      <c r="L24">
        <f>0.005454*(AllSites_modified4!F90^2)</f>
        <v>0.19634399999999999</v>
      </c>
      <c r="M24">
        <f>L24*10</f>
        <v>1.9634399999999999</v>
      </c>
      <c r="N24">
        <v>10</v>
      </c>
    </row>
    <row r="25" spans="1:14" x14ac:dyDescent="0.35">
      <c r="A25" t="s">
        <v>14</v>
      </c>
      <c r="B25">
        <v>2</v>
      </c>
      <c r="C25">
        <v>11</v>
      </c>
      <c r="D25" t="s">
        <v>20</v>
      </c>
      <c r="E25" t="s">
        <v>44</v>
      </c>
      <c r="F25">
        <v>7</v>
      </c>
      <c r="G25">
        <v>36.9</v>
      </c>
      <c r="H25">
        <v>70</v>
      </c>
      <c r="I25" t="s">
        <v>21</v>
      </c>
      <c r="J25" t="s">
        <v>17</v>
      </c>
      <c r="K25">
        <v>48</v>
      </c>
      <c r="L25">
        <f>0.005454*(AllSites_modified4!F14^2)</f>
        <v>0.27493613999999994</v>
      </c>
      <c r="M25">
        <f>L25*10</f>
        <v>2.7493613999999993</v>
      </c>
      <c r="N25">
        <v>10</v>
      </c>
    </row>
    <row r="26" spans="1:14" x14ac:dyDescent="0.35">
      <c r="A26" t="s">
        <v>14</v>
      </c>
      <c r="B26">
        <v>2</v>
      </c>
      <c r="C26">
        <v>12</v>
      </c>
      <c r="D26" t="s">
        <v>18</v>
      </c>
      <c r="E26" t="s">
        <v>52</v>
      </c>
      <c r="F26">
        <v>13</v>
      </c>
      <c r="G26">
        <v>75.599999999999994</v>
      </c>
      <c r="H26">
        <v>50</v>
      </c>
      <c r="I26" t="s">
        <v>19</v>
      </c>
      <c r="J26" t="s">
        <v>17</v>
      </c>
      <c r="K26">
        <v>52</v>
      </c>
      <c r="L26">
        <f>0.005454*(AllSites_modified4!F91^2)</f>
        <v>1.0537673400000001</v>
      </c>
      <c r="M26">
        <f>L26*10</f>
        <v>10.537673400000001</v>
      </c>
      <c r="N26">
        <v>10</v>
      </c>
    </row>
    <row r="27" spans="1:14" x14ac:dyDescent="0.35">
      <c r="A27" t="s">
        <v>14</v>
      </c>
      <c r="B27">
        <v>2</v>
      </c>
      <c r="C27">
        <v>13</v>
      </c>
      <c r="D27" t="s">
        <v>18</v>
      </c>
      <c r="E27" t="s">
        <v>52</v>
      </c>
      <c r="F27">
        <v>19</v>
      </c>
      <c r="G27">
        <v>96.5</v>
      </c>
      <c r="H27">
        <v>30</v>
      </c>
      <c r="I27" t="s">
        <v>22</v>
      </c>
      <c r="J27" t="s">
        <v>17</v>
      </c>
      <c r="K27">
        <v>50</v>
      </c>
      <c r="L27">
        <f>0.005454*(AllSites_modified4!F92^2)</f>
        <v>2.1381861600000001</v>
      </c>
      <c r="M27">
        <f>L27*10</f>
        <v>21.381861600000001</v>
      </c>
      <c r="N27">
        <v>10</v>
      </c>
    </row>
    <row r="28" spans="1:14" x14ac:dyDescent="0.35">
      <c r="A28" t="s">
        <v>14</v>
      </c>
      <c r="B28">
        <v>3</v>
      </c>
      <c r="C28">
        <v>1</v>
      </c>
      <c r="D28" t="s">
        <v>15</v>
      </c>
      <c r="E28" t="s">
        <v>45</v>
      </c>
      <c r="F28">
        <v>18</v>
      </c>
      <c r="G28">
        <v>75.3</v>
      </c>
      <c r="H28">
        <v>30</v>
      </c>
      <c r="I28" t="s">
        <v>16</v>
      </c>
      <c r="J28" t="s">
        <v>17</v>
      </c>
      <c r="K28">
        <v>47</v>
      </c>
      <c r="L28">
        <f>0.005454*(AllSites_modified4!F22^2)</f>
        <v>1.82649006</v>
      </c>
      <c r="M28">
        <f>L28*10</f>
        <v>18.264900600000001</v>
      </c>
      <c r="N28">
        <v>10</v>
      </c>
    </row>
    <row r="29" spans="1:14" x14ac:dyDescent="0.35">
      <c r="A29" t="s">
        <v>14</v>
      </c>
      <c r="B29">
        <v>3</v>
      </c>
      <c r="C29">
        <v>2</v>
      </c>
      <c r="D29" t="s">
        <v>18</v>
      </c>
      <c r="E29" t="s">
        <v>52</v>
      </c>
      <c r="F29">
        <v>13</v>
      </c>
      <c r="G29">
        <v>65.7</v>
      </c>
      <c r="H29">
        <v>25</v>
      </c>
      <c r="I29" t="s">
        <v>19</v>
      </c>
      <c r="J29" t="s">
        <v>17</v>
      </c>
      <c r="K29">
        <v>46</v>
      </c>
      <c r="L29">
        <f>0.005454*(AllSites_modified4!F93^2)</f>
        <v>0.96475805999999997</v>
      </c>
      <c r="M29">
        <f>L29*10</f>
        <v>9.6475805999999995</v>
      </c>
      <c r="N29">
        <v>10</v>
      </c>
    </row>
    <row r="30" spans="1:14" x14ac:dyDescent="0.35">
      <c r="A30" t="s">
        <v>14</v>
      </c>
      <c r="B30">
        <v>3</v>
      </c>
      <c r="C30">
        <v>3</v>
      </c>
      <c r="D30" t="s">
        <v>18</v>
      </c>
      <c r="E30" t="s">
        <v>52</v>
      </c>
      <c r="F30">
        <v>15</v>
      </c>
      <c r="G30">
        <v>66</v>
      </c>
      <c r="H30">
        <v>50</v>
      </c>
      <c r="I30" t="s">
        <v>16</v>
      </c>
      <c r="J30" t="s">
        <v>17</v>
      </c>
      <c r="K30">
        <v>48</v>
      </c>
      <c r="L30">
        <f>0.005454*(AllSites_modified4!F94^2)</f>
        <v>1.29347064</v>
      </c>
      <c r="M30">
        <f>L30*10</f>
        <v>12.9347064</v>
      </c>
      <c r="N30">
        <v>10</v>
      </c>
    </row>
    <row r="31" spans="1:14" x14ac:dyDescent="0.35">
      <c r="A31" t="s">
        <v>14</v>
      </c>
      <c r="B31">
        <v>3</v>
      </c>
      <c r="C31">
        <v>4</v>
      </c>
      <c r="D31" t="s">
        <v>18</v>
      </c>
      <c r="E31" t="s">
        <v>52</v>
      </c>
      <c r="F31">
        <v>12</v>
      </c>
      <c r="G31">
        <v>59.8</v>
      </c>
      <c r="H31">
        <v>40</v>
      </c>
      <c r="I31" t="s">
        <v>19</v>
      </c>
      <c r="J31" t="s">
        <v>17</v>
      </c>
      <c r="K31">
        <v>46</v>
      </c>
      <c r="L31">
        <f>0.005454*(AllSites_modified4!F95^2)</f>
        <v>0.79852013999999993</v>
      </c>
      <c r="M31">
        <f>L31*10</f>
        <v>7.9852013999999993</v>
      </c>
      <c r="N31">
        <v>10</v>
      </c>
    </row>
    <row r="32" spans="1:14" x14ac:dyDescent="0.35">
      <c r="A32" t="s">
        <v>14</v>
      </c>
      <c r="B32">
        <v>3</v>
      </c>
      <c r="C32">
        <v>5</v>
      </c>
      <c r="D32" t="s">
        <v>18</v>
      </c>
      <c r="E32" t="s">
        <v>52</v>
      </c>
      <c r="F32">
        <v>6</v>
      </c>
      <c r="G32">
        <v>50</v>
      </c>
      <c r="H32">
        <v>60</v>
      </c>
      <c r="I32" t="s">
        <v>21</v>
      </c>
      <c r="J32" t="s">
        <v>17</v>
      </c>
      <c r="K32">
        <v>48</v>
      </c>
      <c r="L32">
        <f>0.005454*(AllSites_modified4!F96^2)</f>
        <v>0.22339584000000004</v>
      </c>
      <c r="M32">
        <f>L32*10</f>
        <v>2.2339584000000006</v>
      </c>
      <c r="N32">
        <v>10</v>
      </c>
    </row>
    <row r="33" spans="1:14" x14ac:dyDescent="0.35">
      <c r="A33" t="s">
        <v>14</v>
      </c>
      <c r="B33">
        <v>3</v>
      </c>
      <c r="C33">
        <v>6</v>
      </c>
      <c r="D33" t="s">
        <v>15</v>
      </c>
      <c r="E33" t="s">
        <v>45</v>
      </c>
      <c r="F33">
        <v>7</v>
      </c>
      <c r="G33">
        <v>45.1</v>
      </c>
      <c r="H33">
        <v>35</v>
      </c>
      <c r="I33" t="s">
        <v>21</v>
      </c>
      <c r="J33" t="s">
        <v>17</v>
      </c>
      <c r="K33">
        <v>48</v>
      </c>
      <c r="L33">
        <f>0.005454*(AllSites_modified4!F23^2)</f>
        <v>0.34038414</v>
      </c>
      <c r="M33">
        <f>L33*10</f>
        <v>3.4038414000000001</v>
      </c>
      <c r="N33">
        <v>10</v>
      </c>
    </row>
    <row r="34" spans="1:14" x14ac:dyDescent="0.35">
      <c r="A34" t="s">
        <v>14</v>
      </c>
      <c r="B34">
        <v>3</v>
      </c>
      <c r="C34">
        <v>7</v>
      </c>
      <c r="D34" t="s">
        <v>18</v>
      </c>
      <c r="E34" t="s">
        <v>52</v>
      </c>
      <c r="F34">
        <v>22</v>
      </c>
      <c r="G34">
        <v>79.3</v>
      </c>
      <c r="H34">
        <v>45</v>
      </c>
      <c r="I34" t="s">
        <v>16</v>
      </c>
      <c r="J34" t="s">
        <v>17</v>
      </c>
      <c r="K34">
        <v>41</v>
      </c>
      <c r="L34">
        <f>0.005454*(AllSites_modified4!F97^2)</f>
        <v>2.6879493599999997</v>
      </c>
      <c r="M34">
        <f>L34*10</f>
        <v>26.879493599999996</v>
      </c>
      <c r="N34">
        <v>10</v>
      </c>
    </row>
    <row r="35" spans="1:14" x14ac:dyDescent="0.35">
      <c r="A35" t="s">
        <v>14</v>
      </c>
      <c r="B35">
        <v>3</v>
      </c>
      <c r="C35">
        <v>8</v>
      </c>
      <c r="D35" t="s">
        <v>18</v>
      </c>
      <c r="E35" t="s">
        <v>52</v>
      </c>
      <c r="F35">
        <v>20</v>
      </c>
      <c r="G35">
        <v>75.7</v>
      </c>
      <c r="H35">
        <v>60</v>
      </c>
      <c r="I35" t="s">
        <v>16</v>
      </c>
      <c r="J35" t="s">
        <v>17</v>
      </c>
      <c r="K35">
        <v>45</v>
      </c>
      <c r="L35">
        <f>0.005454*(AllSites_modified4!F98^2)</f>
        <v>2.3369844599999996</v>
      </c>
      <c r="M35">
        <f>L35*10</f>
        <v>23.369844599999997</v>
      </c>
      <c r="N35">
        <v>10</v>
      </c>
    </row>
    <row r="36" spans="1:14" x14ac:dyDescent="0.35">
      <c r="A36" t="s">
        <v>14</v>
      </c>
      <c r="B36">
        <v>3</v>
      </c>
      <c r="C36">
        <v>9</v>
      </c>
      <c r="D36" t="s">
        <v>15</v>
      </c>
      <c r="E36" t="s">
        <v>45</v>
      </c>
      <c r="F36">
        <v>23</v>
      </c>
      <c r="G36">
        <v>77</v>
      </c>
      <c r="H36">
        <v>15</v>
      </c>
      <c r="I36" t="s">
        <v>22</v>
      </c>
      <c r="J36" t="s">
        <v>17</v>
      </c>
      <c r="K36">
        <v>59</v>
      </c>
      <c r="L36">
        <f>0.005454*(AllSites_modified4!F24^2)</f>
        <v>2.8851659999999999</v>
      </c>
      <c r="M36">
        <f>L36*10</f>
        <v>28.851659999999999</v>
      </c>
      <c r="N36">
        <v>10</v>
      </c>
    </row>
    <row r="37" spans="1:14" x14ac:dyDescent="0.35">
      <c r="A37" t="s">
        <v>14</v>
      </c>
      <c r="B37">
        <v>3</v>
      </c>
      <c r="C37">
        <v>10</v>
      </c>
      <c r="D37" t="s">
        <v>20</v>
      </c>
      <c r="E37" t="s">
        <v>44</v>
      </c>
      <c r="F37">
        <v>9</v>
      </c>
      <c r="G37">
        <v>64.900000000000006</v>
      </c>
      <c r="H37">
        <v>75</v>
      </c>
      <c r="I37" t="s">
        <v>16</v>
      </c>
      <c r="J37" t="s">
        <v>17</v>
      </c>
      <c r="K37">
        <v>49</v>
      </c>
      <c r="L37">
        <f>0.005454*(AllSites_modified4!F15^2)</f>
        <v>0.47171646</v>
      </c>
      <c r="M37">
        <f>L37*10</f>
        <v>4.7171646000000003</v>
      </c>
      <c r="N37">
        <v>10</v>
      </c>
    </row>
    <row r="38" spans="1:14" x14ac:dyDescent="0.35">
      <c r="A38" t="s">
        <v>14</v>
      </c>
      <c r="B38">
        <v>3</v>
      </c>
      <c r="C38">
        <v>11</v>
      </c>
      <c r="D38" t="s">
        <v>18</v>
      </c>
      <c r="E38" t="s">
        <v>52</v>
      </c>
      <c r="F38">
        <v>15</v>
      </c>
      <c r="G38">
        <v>82.1</v>
      </c>
      <c r="H38">
        <v>20</v>
      </c>
      <c r="I38" t="s">
        <v>22</v>
      </c>
      <c r="J38" t="s">
        <v>17</v>
      </c>
      <c r="K38">
        <v>45</v>
      </c>
      <c r="L38">
        <f>0.005454*(AllSites_modified4!F99^2)</f>
        <v>1.36153656</v>
      </c>
      <c r="M38">
        <f>L38*10</f>
        <v>13.615365600000001</v>
      </c>
      <c r="N38">
        <v>10</v>
      </c>
    </row>
    <row r="39" spans="1:14" x14ac:dyDescent="0.35">
      <c r="A39" t="s">
        <v>14</v>
      </c>
      <c r="B39">
        <v>3</v>
      </c>
      <c r="C39">
        <v>12</v>
      </c>
      <c r="D39" t="s">
        <v>18</v>
      </c>
      <c r="E39" t="s">
        <v>52</v>
      </c>
      <c r="F39">
        <v>21</v>
      </c>
      <c r="G39">
        <v>87.5</v>
      </c>
      <c r="H39">
        <v>30</v>
      </c>
      <c r="I39" t="s">
        <v>22</v>
      </c>
      <c r="J39" t="s">
        <v>17</v>
      </c>
      <c r="K39">
        <v>47</v>
      </c>
      <c r="L39">
        <f>0.005454*(AllSites_modified4!F100^2)</f>
        <v>2.4281753400000001</v>
      </c>
      <c r="M39">
        <f>L39*10</f>
        <v>24.281753399999999</v>
      </c>
      <c r="N39">
        <v>10</v>
      </c>
    </row>
    <row r="40" spans="1:14" x14ac:dyDescent="0.35">
      <c r="A40" t="s">
        <v>14</v>
      </c>
      <c r="B40">
        <v>3</v>
      </c>
      <c r="C40">
        <v>13</v>
      </c>
      <c r="D40" t="s">
        <v>20</v>
      </c>
      <c r="E40" t="s">
        <v>44</v>
      </c>
      <c r="F40">
        <v>14</v>
      </c>
      <c r="G40">
        <v>70.099999999999994</v>
      </c>
      <c r="H40">
        <v>30</v>
      </c>
      <c r="I40" t="s">
        <v>22</v>
      </c>
      <c r="J40" t="s">
        <v>17</v>
      </c>
      <c r="K40">
        <v>46</v>
      </c>
      <c r="L40">
        <f>0.005454*(AllSites_modified4!F16^2)</f>
        <v>1.1467034999999999</v>
      </c>
      <c r="M40">
        <f>L40*10</f>
        <v>11.467034999999999</v>
      </c>
      <c r="N40">
        <v>10</v>
      </c>
    </row>
    <row r="41" spans="1:14" x14ac:dyDescent="0.35">
      <c r="A41" t="s">
        <v>14</v>
      </c>
      <c r="B41">
        <v>3</v>
      </c>
      <c r="C41">
        <v>14</v>
      </c>
      <c r="D41" t="s">
        <v>18</v>
      </c>
      <c r="E41" t="s">
        <v>52</v>
      </c>
      <c r="F41">
        <v>8</v>
      </c>
      <c r="G41">
        <v>51.9</v>
      </c>
      <c r="H41">
        <v>70</v>
      </c>
      <c r="I41" t="s">
        <v>21</v>
      </c>
      <c r="J41" t="s">
        <v>17</v>
      </c>
      <c r="K41">
        <v>44</v>
      </c>
      <c r="L41">
        <f>0.005454*(AllSites_modified4!F101^2)</f>
        <v>0.34905599999999998</v>
      </c>
      <c r="M41">
        <f>L41*10</f>
        <v>3.4905599999999999</v>
      </c>
      <c r="N41">
        <v>10</v>
      </c>
    </row>
    <row r="42" spans="1:14" x14ac:dyDescent="0.35">
      <c r="A42" t="s">
        <v>14</v>
      </c>
      <c r="B42">
        <v>3</v>
      </c>
      <c r="C42">
        <v>15</v>
      </c>
      <c r="D42" t="s">
        <v>20</v>
      </c>
      <c r="E42" t="s">
        <v>44</v>
      </c>
      <c r="F42">
        <v>6</v>
      </c>
      <c r="G42">
        <v>45.4</v>
      </c>
      <c r="H42">
        <v>85</v>
      </c>
      <c r="I42" t="s">
        <v>21</v>
      </c>
      <c r="J42" t="s">
        <v>17</v>
      </c>
      <c r="K42">
        <v>49</v>
      </c>
      <c r="L42">
        <f>0.005454*(AllSites_modified4!F17^2)</f>
        <v>0.23043149999999998</v>
      </c>
      <c r="M42">
        <f>L42*10</f>
        <v>2.3043149999999999</v>
      </c>
      <c r="N42">
        <v>10</v>
      </c>
    </row>
    <row r="43" spans="1:14" x14ac:dyDescent="0.35">
      <c r="A43" t="s">
        <v>14</v>
      </c>
      <c r="B43">
        <v>3</v>
      </c>
      <c r="C43">
        <v>16</v>
      </c>
      <c r="D43" t="s">
        <v>20</v>
      </c>
      <c r="E43" t="s">
        <v>44</v>
      </c>
      <c r="F43">
        <v>8</v>
      </c>
      <c r="G43">
        <v>50.9</v>
      </c>
      <c r="H43">
        <v>35</v>
      </c>
      <c r="I43" t="s">
        <v>21</v>
      </c>
      <c r="J43" t="s">
        <v>17</v>
      </c>
      <c r="K43">
        <v>45</v>
      </c>
      <c r="L43">
        <f>0.005454*(AllSites_modified4!F18^2)</f>
        <v>0.3940515</v>
      </c>
      <c r="M43">
        <f>L43*10</f>
        <v>3.940515</v>
      </c>
      <c r="N43">
        <v>10</v>
      </c>
    </row>
    <row r="44" spans="1:14" x14ac:dyDescent="0.35">
      <c r="A44" t="s">
        <v>14</v>
      </c>
      <c r="B44">
        <v>4</v>
      </c>
      <c r="C44">
        <v>1</v>
      </c>
      <c r="D44" t="s">
        <v>15</v>
      </c>
      <c r="E44" t="s">
        <v>45</v>
      </c>
      <c r="F44">
        <v>19</v>
      </c>
      <c r="G44">
        <v>55</v>
      </c>
      <c r="H44">
        <v>40</v>
      </c>
      <c r="I44" t="s">
        <v>16</v>
      </c>
      <c r="J44" t="s">
        <v>17</v>
      </c>
      <c r="K44">
        <v>59</v>
      </c>
      <c r="L44">
        <f>0.005454*(AllSites_modified4!F19^2)</f>
        <v>2.0526674399999996</v>
      </c>
      <c r="M44">
        <f>L44*10</f>
        <v>20.526674399999997</v>
      </c>
      <c r="N44">
        <v>10</v>
      </c>
    </row>
    <row r="45" spans="1:14" x14ac:dyDescent="0.35">
      <c r="A45" t="s">
        <v>14</v>
      </c>
      <c r="B45">
        <v>4</v>
      </c>
      <c r="C45">
        <v>2</v>
      </c>
      <c r="D45" t="s">
        <v>18</v>
      </c>
      <c r="E45" t="s">
        <v>52</v>
      </c>
      <c r="F45">
        <v>20</v>
      </c>
      <c r="G45">
        <v>43</v>
      </c>
      <c r="H45">
        <v>25</v>
      </c>
      <c r="I45" t="s">
        <v>19</v>
      </c>
      <c r="J45" t="s">
        <v>17</v>
      </c>
      <c r="K45">
        <v>47</v>
      </c>
      <c r="L45">
        <f>0.005454*(AllSites_modified4!F29^2)</f>
        <v>2.1816</v>
      </c>
      <c r="M45">
        <f>L45*10</f>
        <v>21.815999999999999</v>
      </c>
      <c r="N45">
        <v>10</v>
      </c>
    </row>
    <row r="46" spans="1:14" x14ac:dyDescent="0.35">
      <c r="A46" t="s">
        <v>14</v>
      </c>
      <c r="B46">
        <v>4</v>
      </c>
      <c r="C46">
        <v>3</v>
      </c>
      <c r="D46" t="s">
        <v>18</v>
      </c>
      <c r="E46" t="s">
        <v>52</v>
      </c>
      <c r="F46">
        <v>20</v>
      </c>
      <c r="G46">
        <v>43</v>
      </c>
      <c r="H46">
        <v>25</v>
      </c>
      <c r="I46" t="s">
        <v>19</v>
      </c>
      <c r="J46" t="s">
        <v>17</v>
      </c>
      <c r="K46">
        <v>59</v>
      </c>
      <c r="L46">
        <f>0.005454*(AllSites_modified4!F30^2)</f>
        <v>2.2034705400000001</v>
      </c>
      <c r="M46">
        <f>L46*10</f>
        <v>22.0347054</v>
      </c>
      <c r="N46">
        <v>10</v>
      </c>
    </row>
    <row r="47" spans="1:14" x14ac:dyDescent="0.35">
      <c r="A47" t="s">
        <v>14</v>
      </c>
      <c r="B47">
        <v>4</v>
      </c>
      <c r="C47">
        <v>4</v>
      </c>
      <c r="D47" t="s">
        <v>18</v>
      </c>
      <c r="E47" t="s">
        <v>52</v>
      </c>
      <c r="F47">
        <v>15</v>
      </c>
      <c r="G47">
        <v>43</v>
      </c>
      <c r="H47">
        <v>25</v>
      </c>
      <c r="I47" t="s">
        <v>19</v>
      </c>
      <c r="J47" t="s">
        <v>17</v>
      </c>
      <c r="K47">
        <v>37</v>
      </c>
      <c r="L47">
        <f>0.005454*(AllSites_modified4!F31^2)</f>
        <v>1.2600921599999999</v>
      </c>
      <c r="M47">
        <f>L47*10</f>
        <v>12.6009216</v>
      </c>
      <c r="N47">
        <v>10</v>
      </c>
    </row>
    <row r="48" spans="1:14" x14ac:dyDescent="0.35">
      <c r="A48" t="s">
        <v>14</v>
      </c>
      <c r="B48">
        <v>4</v>
      </c>
      <c r="C48">
        <v>5</v>
      </c>
      <c r="D48" t="s">
        <v>18</v>
      </c>
      <c r="E48" t="s">
        <v>52</v>
      </c>
      <c r="F48">
        <v>20</v>
      </c>
      <c r="G48">
        <v>53</v>
      </c>
      <c r="H48">
        <v>25</v>
      </c>
      <c r="I48" t="s">
        <v>16</v>
      </c>
      <c r="J48" t="s">
        <v>17</v>
      </c>
      <c r="K48">
        <v>73</v>
      </c>
      <c r="L48">
        <f>0.005454*(AllSites_modified4!F32^2)</f>
        <v>2.1816</v>
      </c>
      <c r="M48">
        <f>L48*10</f>
        <v>21.815999999999999</v>
      </c>
      <c r="N48">
        <v>10</v>
      </c>
    </row>
    <row r="49" spans="1:14" x14ac:dyDescent="0.35">
      <c r="A49" t="s">
        <v>14</v>
      </c>
      <c r="B49">
        <v>4</v>
      </c>
      <c r="C49">
        <v>6</v>
      </c>
      <c r="D49" t="s">
        <v>20</v>
      </c>
      <c r="E49" t="s">
        <v>44</v>
      </c>
      <c r="F49">
        <v>9</v>
      </c>
      <c r="G49">
        <v>47</v>
      </c>
      <c r="H49">
        <v>30</v>
      </c>
      <c r="I49" t="s">
        <v>21</v>
      </c>
      <c r="J49" t="s">
        <v>17</v>
      </c>
      <c r="K49">
        <v>58</v>
      </c>
      <c r="L49">
        <f>0.005454*(AllSites_modified4!F4^2)</f>
        <v>0.46162655999999991</v>
      </c>
      <c r="M49">
        <f>L49*10</f>
        <v>4.6162655999999993</v>
      </c>
      <c r="N49">
        <v>10</v>
      </c>
    </row>
    <row r="50" spans="1:14" x14ac:dyDescent="0.35">
      <c r="A50" t="s">
        <v>14</v>
      </c>
      <c r="B50">
        <v>4</v>
      </c>
      <c r="C50">
        <v>7</v>
      </c>
      <c r="D50" t="s">
        <v>18</v>
      </c>
      <c r="E50" t="s">
        <v>52</v>
      </c>
      <c r="F50">
        <v>11</v>
      </c>
      <c r="G50">
        <v>43</v>
      </c>
      <c r="H50">
        <v>20</v>
      </c>
      <c r="I50" t="s">
        <v>19</v>
      </c>
      <c r="J50" t="s">
        <v>17</v>
      </c>
      <c r="K50">
        <v>64</v>
      </c>
      <c r="L50">
        <f>0.005454*(AllSites_modified4!F33^2)</f>
        <v>0.67198733999999993</v>
      </c>
      <c r="M50">
        <f>L50*10</f>
        <v>6.7198733999999991</v>
      </c>
      <c r="N50">
        <v>10</v>
      </c>
    </row>
    <row r="51" spans="1:14" x14ac:dyDescent="0.35">
      <c r="A51" t="s">
        <v>14</v>
      </c>
      <c r="B51">
        <v>4</v>
      </c>
      <c r="C51">
        <v>8</v>
      </c>
      <c r="D51" t="s">
        <v>18</v>
      </c>
      <c r="E51" t="s">
        <v>52</v>
      </c>
      <c r="F51">
        <v>13</v>
      </c>
      <c r="G51">
        <v>58</v>
      </c>
      <c r="H51">
        <v>15</v>
      </c>
      <c r="I51" t="s">
        <v>16</v>
      </c>
      <c r="J51" t="s">
        <v>17</v>
      </c>
      <c r="K51">
        <v>60</v>
      </c>
      <c r="L51">
        <f>0.005454*(AllSites_modified4!F34^2)</f>
        <v>1.03865976</v>
      </c>
      <c r="M51">
        <f>L51*10</f>
        <v>10.3865976</v>
      </c>
      <c r="N51">
        <v>10</v>
      </c>
    </row>
    <row r="52" spans="1:14" x14ac:dyDescent="0.35">
      <c r="A52" t="s">
        <v>14</v>
      </c>
      <c r="B52">
        <v>4</v>
      </c>
      <c r="C52">
        <v>9</v>
      </c>
      <c r="D52" t="s">
        <v>18</v>
      </c>
      <c r="E52" t="s">
        <v>52</v>
      </c>
      <c r="F52">
        <v>15</v>
      </c>
      <c r="G52">
        <v>50</v>
      </c>
      <c r="H52">
        <v>20</v>
      </c>
      <c r="I52" t="s">
        <v>16</v>
      </c>
      <c r="J52" t="s">
        <v>17</v>
      </c>
      <c r="K52">
        <v>61</v>
      </c>
      <c r="L52">
        <f>0.005454*(AllSites_modified4!F35^2)</f>
        <v>1.22715</v>
      </c>
      <c r="M52">
        <f>L52*10</f>
        <v>12.2715</v>
      </c>
      <c r="N52">
        <v>10</v>
      </c>
    </row>
    <row r="53" spans="1:14" x14ac:dyDescent="0.35">
      <c r="A53" t="s">
        <v>14</v>
      </c>
      <c r="B53">
        <v>4</v>
      </c>
      <c r="C53">
        <v>10</v>
      </c>
      <c r="D53" t="s">
        <v>18</v>
      </c>
      <c r="E53" t="s">
        <v>52</v>
      </c>
      <c r="F53">
        <v>11</v>
      </c>
      <c r="G53">
        <v>47</v>
      </c>
      <c r="H53">
        <v>35</v>
      </c>
      <c r="I53" t="s">
        <v>19</v>
      </c>
      <c r="J53" t="s">
        <v>17</v>
      </c>
      <c r="K53">
        <v>56</v>
      </c>
      <c r="L53">
        <f>0.005454*(AllSites_modified4!F36^2)</f>
        <v>0.75941495999999997</v>
      </c>
      <c r="M53">
        <f>L53*10</f>
        <v>7.5941495999999997</v>
      </c>
      <c r="N53">
        <v>10</v>
      </c>
    </row>
    <row r="54" spans="1:14" x14ac:dyDescent="0.35">
      <c r="A54" t="s">
        <v>14</v>
      </c>
      <c r="B54">
        <v>4</v>
      </c>
      <c r="C54">
        <v>11</v>
      </c>
      <c r="D54" t="s">
        <v>18</v>
      </c>
      <c r="E54" t="s">
        <v>52</v>
      </c>
      <c r="F54">
        <v>11</v>
      </c>
      <c r="G54">
        <v>45</v>
      </c>
      <c r="H54">
        <v>5</v>
      </c>
      <c r="I54" t="s">
        <v>21</v>
      </c>
      <c r="J54" t="s">
        <v>22</v>
      </c>
      <c r="K54" t="s">
        <v>23</v>
      </c>
      <c r="L54">
        <f>0.005454*(AllSites_modified4!F37^2)</f>
        <v>0.72129149999999997</v>
      </c>
      <c r="M54">
        <f>L54*10</f>
        <v>7.2129149999999997</v>
      </c>
      <c r="N54">
        <v>10</v>
      </c>
    </row>
    <row r="55" spans="1:14" x14ac:dyDescent="0.35">
      <c r="A55" t="s">
        <v>14</v>
      </c>
      <c r="B55">
        <v>4</v>
      </c>
      <c r="C55">
        <v>12</v>
      </c>
      <c r="D55" t="s">
        <v>18</v>
      </c>
      <c r="E55" t="s">
        <v>52</v>
      </c>
      <c r="F55">
        <v>18</v>
      </c>
      <c r="G55">
        <v>52</v>
      </c>
      <c r="H55">
        <v>30</v>
      </c>
      <c r="I55" t="s">
        <v>22</v>
      </c>
      <c r="J55" t="s">
        <v>17</v>
      </c>
      <c r="K55">
        <v>65</v>
      </c>
      <c r="L55">
        <f>0.005454*(AllSites_modified4!F38^2)</f>
        <v>1.9072092599999999</v>
      </c>
      <c r="M55">
        <f>L55*10</f>
        <v>19.072092599999998</v>
      </c>
      <c r="N55">
        <v>10</v>
      </c>
    </row>
    <row r="56" spans="1:14" x14ac:dyDescent="0.35">
      <c r="A56" t="s">
        <v>14</v>
      </c>
      <c r="B56">
        <v>4</v>
      </c>
      <c r="C56">
        <v>13</v>
      </c>
      <c r="D56" t="s">
        <v>18</v>
      </c>
      <c r="E56" t="s">
        <v>52</v>
      </c>
      <c r="F56">
        <v>21</v>
      </c>
      <c r="G56">
        <v>46</v>
      </c>
      <c r="H56">
        <v>40</v>
      </c>
      <c r="I56" t="s">
        <v>19</v>
      </c>
      <c r="J56" t="s">
        <v>17</v>
      </c>
      <c r="K56">
        <v>59</v>
      </c>
      <c r="L56">
        <f>0.005454*(AllSites_modified4!F39^2)</f>
        <v>2.405214</v>
      </c>
      <c r="M56">
        <f>L56*10</f>
        <v>24.052140000000001</v>
      </c>
      <c r="N56">
        <v>10</v>
      </c>
    </row>
    <row r="57" spans="1:14" x14ac:dyDescent="0.35">
      <c r="A57" t="s">
        <v>14</v>
      </c>
      <c r="B57">
        <v>4</v>
      </c>
      <c r="C57">
        <v>14</v>
      </c>
      <c r="D57" t="s">
        <v>18</v>
      </c>
      <c r="E57" t="s">
        <v>52</v>
      </c>
      <c r="F57">
        <v>15</v>
      </c>
      <c r="G57">
        <v>46</v>
      </c>
      <c r="H57">
        <v>40</v>
      </c>
      <c r="I57" t="s">
        <v>19</v>
      </c>
      <c r="J57" t="s">
        <v>17</v>
      </c>
      <c r="K57" t="s">
        <v>23</v>
      </c>
      <c r="L57">
        <f>0.005454*(AllSites_modified4!F40^2)</f>
        <v>1.2435665399999998</v>
      </c>
      <c r="M57">
        <f>L57*10</f>
        <v>12.435665399999998</v>
      </c>
      <c r="N57">
        <v>10</v>
      </c>
    </row>
    <row r="58" spans="1:14" x14ac:dyDescent="0.35">
      <c r="A58" t="s">
        <v>14</v>
      </c>
      <c r="B58">
        <v>4</v>
      </c>
      <c r="C58">
        <v>15</v>
      </c>
      <c r="D58" t="s">
        <v>18</v>
      </c>
      <c r="E58" t="s">
        <v>52</v>
      </c>
      <c r="F58">
        <v>31</v>
      </c>
      <c r="G58">
        <v>59</v>
      </c>
      <c r="H58">
        <v>25</v>
      </c>
      <c r="I58" t="s">
        <v>22</v>
      </c>
      <c r="J58" t="s">
        <v>17</v>
      </c>
      <c r="K58">
        <v>68</v>
      </c>
      <c r="L58">
        <f>0.005454*(AllSites_modified4!F41^2)</f>
        <v>5.5153029599999996</v>
      </c>
      <c r="M58">
        <f>L58*10</f>
        <v>55.153029599999996</v>
      </c>
      <c r="N58">
        <v>10</v>
      </c>
    </row>
    <row r="59" spans="1:14" x14ac:dyDescent="0.35">
      <c r="A59" t="s">
        <v>14</v>
      </c>
      <c r="B59">
        <v>5</v>
      </c>
      <c r="C59">
        <v>1</v>
      </c>
      <c r="D59" t="s">
        <v>24</v>
      </c>
      <c r="E59" t="s">
        <v>48</v>
      </c>
      <c r="F59">
        <v>24</v>
      </c>
      <c r="G59">
        <v>63</v>
      </c>
      <c r="H59">
        <v>15</v>
      </c>
      <c r="I59" t="s">
        <v>22</v>
      </c>
      <c r="J59" t="s">
        <v>17</v>
      </c>
      <c r="K59">
        <v>70</v>
      </c>
      <c r="L59">
        <f>0.005454*(AllSites_modified4!F25^2)</f>
        <v>3.2470934399999991</v>
      </c>
      <c r="M59">
        <f>L59*10</f>
        <v>32.47093439999999</v>
      </c>
      <c r="N59">
        <v>10</v>
      </c>
    </row>
    <row r="60" spans="1:14" x14ac:dyDescent="0.35">
      <c r="A60" t="s">
        <v>14</v>
      </c>
      <c r="B60">
        <v>5</v>
      </c>
      <c r="C60">
        <v>2</v>
      </c>
      <c r="D60" t="s">
        <v>18</v>
      </c>
      <c r="E60" t="s">
        <v>52</v>
      </c>
      <c r="F60">
        <v>5</v>
      </c>
      <c r="G60">
        <v>45</v>
      </c>
      <c r="H60">
        <v>60</v>
      </c>
      <c r="I60" t="s">
        <v>21</v>
      </c>
      <c r="J60" t="s">
        <v>17</v>
      </c>
      <c r="K60">
        <v>64</v>
      </c>
      <c r="L60">
        <f>0.005454*(AllSites_modified4!F42^2)</f>
        <v>0.16498349999999998</v>
      </c>
      <c r="M60">
        <f>L60*10</f>
        <v>1.6498349999999997</v>
      </c>
      <c r="N60">
        <v>10</v>
      </c>
    </row>
    <row r="61" spans="1:14" x14ac:dyDescent="0.35">
      <c r="A61" t="s">
        <v>14</v>
      </c>
      <c r="B61">
        <v>5</v>
      </c>
      <c r="C61">
        <v>3</v>
      </c>
      <c r="D61" t="s">
        <v>18</v>
      </c>
      <c r="E61" t="s">
        <v>52</v>
      </c>
      <c r="F61">
        <v>19</v>
      </c>
      <c r="G61">
        <v>60</v>
      </c>
      <c r="H61">
        <v>35</v>
      </c>
      <c r="I61" t="s">
        <v>16</v>
      </c>
      <c r="J61" t="s">
        <v>17</v>
      </c>
      <c r="K61">
        <v>68</v>
      </c>
      <c r="L61">
        <f>0.005454*(AllSites_modified4!F43^2)</f>
        <v>1.9896737400000002</v>
      </c>
      <c r="M61">
        <f>L61*10</f>
        <v>19.896737400000003</v>
      </c>
      <c r="N61">
        <v>10</v>
      </c>
    </row>
    <row r="62" spans="1:14" x14ac:dyDescent="0.35">
      <c r="A62" t="s">
        <v>14</v>
      </c>
      <c r="B62">
        <v>5</v>
      </c>
      <c r="C62">
        <v>4</v>
      </c>
      <c r="D62" t="s">
        <v>18</v>
      </c>
      <c r="E62" t="s">
        <v>52</v>
      </c>
      <c r="F62">
        <v>22</v>
      </c>
      <c r="G62">
        <v>32</v>
      </c>
      <c r="H62">
        <v>70</v>
      </c>
      <c r="I62" t="s">
        <v>21</v>
      </c>
      <c r="J62" t="s">
        <v>17</v>
      </c>
      <c r="K62">
        <v>66</v>
      </c>
      <c r="L62">
        <f>0.005454*(AllSites_modified4!F44^2)</f>
        <v>2.6397359999999996</v>
      </c>
      <c r="M62">
        <f>L62*10</f>
        <v>26.397359999999995</v>
      </c>
      <c r="N62">
        <v>10</v>
      </c>
    </row>
    <row r="63" spans="1:14" x14ac:dyDescent="0.35">
      <c r="A63" t="s">
        <v>14</v>
      </c>
      <c r="B63">
        <v>5</v>
      </c>
      <c r="C63">
        <v>5</v>
      </c>
      <c r="D63" t="s">
        <v>18</v>
      </c>
      <c r="E63" t="s">
        <v>52</v>
      </c>
      <c r="F63">
        <v>21</v>
      </c>
      <c r="G63">
        <v>57</v>
      </c>
      <c r="H63">
        <v>40</v>
      </c>
      <c r="I63" t="s">
        <v>16</v>
      </c>
      <c r="J63" t="s">
        <v>17</v>
      </c>
      <c r="K63">
        <v>68</v>
      </c>
      <c r="L63">
        <f>0.005454*(AllSites_modified4!F45^2)</f>
        <v>2.4744252600000003</v>
      </c>
      <c r="M63">
        <f>L63*10</f>
        <v>24.744252600000003</v>
      </c>
      <c r="N63">
        <v>10</v>
      </c>
    </row>
    <row r="64" spans="1:14" x14ac:dyDescent="0.35">
      <c r="A64" t="s">
        <v>14</v>
      </c>
      <c r="B64">
        <v>5</v>
      </c>
      <c r="C64">
        <v>6</v>
      </c>
      <c r="D64" t="s">
        <v>18</v>
      </c>
      <c r="E64" t="s">
        <v>52</v>
      </c>
      <c r="F64">
        <v>14</v>
      </c>
      <c r="G64">
        <v>54</v>
      </c>
      <c r="H64">
        <v>35</v>
      </c>
      <c r="I64" t="s">
        <v>19</v>
      </c>
      <c r="J64" t="s">
        <v>17</v>
      </c>
      <c r="K64">
        <v>66</v>
      </c>
      <c r="L64">
        <f>0.005454*(AllSites_modified4!F46^2)</f>
        <v>1.1152884599999999</v>
      </c>
      <c r="M64">
        <f>L64*10</f>
        <v>11.1528846</v>
      </c>
      <c r="N64">
        <v>10</v>
      </c>
    </row>
    <row r="65" spans="1:14" x14ac:dyDescent="0.35">
      <c r="A65" t="s">
        <v>14</v>
      </c>
      <c r="B65">
        <v>5</v>
      </c>
      <c r="C65">
        <v>7</v>
      </c>
      <c r="D65" t="s">
        <v>18</v>
      </c>
      <c r="E65" t="s">
        <v>52</v>
      </c>
      <c r="F65">
        <v>15</v>
      </c>
      <c r="G65">
        <v>51</v>
      </c>
      <c r="H65">
        <v>20</v>
      </c>
      <c r="I65" t="s">
        <v>16</v>
      </c>
      <c r="J65" t="s">
        <v>17</v>
      </c>
      <c r="K65">
        <v>71</v>
      </c>
      <c r="L65">
        <f>0.005454*(AllSites_modified4!F47^2)</f>
        <v>1.2435665399999998</v>
      </c>
      <c r="M65">
        <f>L65*10</f>
        <v>12.435665399999998</v>
      </c>
      <c r="N65">
        <v>10</v>
      </c>
    </row>
    <row r="66" spans="1:14" x14ac:dyDescent="0.35">
      <c r="A66" t="s">
        <v>14</v>
      </c>
      <c r="B66">
        <v>5</v>
      </c>
      <c r="C66">
        <v>8</v>
      </c>
      <c r="D66" t="s">
        <v>18</v>
      </c>
      <c r="E66" t="s">
        <v>52</v>
      </c>
      <c r="F66">
        <v>6</v>
      </c>
      <c r="G66">
        <v>44</v>
      </c>
      <c r="H66">
        <v>85</v>
      </c>
      <c r="I66" t="s">
        <v>21</v>
      </c>
      <c r="J66" t="s">
        <v>17</v>
      </c>
      <c r="K66">
        <v>57</v>
      </c>
      <c r="L66">
        <f>0.005454*(AllSites_modified4!F48^2)</f>
        <v>0.23043149999999998</v>
      </c>
      <c r="M66">
        <f>L66*10</f>
        <v>2.3043149999999999</v>
      </c>
      <c r="N66">
        <v>10</v>
      </c>
    </row>
    <row r="67" spans="1:14" x14ac:dyDescent="0.35">
      <c r="A67" t="s">
        <v>14</v>
      </c>
      <c r="B67">
        <v>5</v>
      </c>
      <c r="C67">
        <v>9</v>
      </c>
      <c r="D67" t="s">
        <v>24</v>
      </c>
      <c r="E67" t="s">
        <v>48</v>
      </c>
      <c r="F67">
        <v>34</v>
      </c>
      <c r="G67">
        <v>65</v>
      </c>
      <c r="H67">
        <v>20</v>
      </c>
      <c r="I67" t="s">
        <v>22</v>
      </c>
      <c r="J67" t="s">
        <v>17</v>
      </c>
      <c r="K67">
        <v>70</v>
      </c>
      <c r="L67">
        <f>0.005454*(AllSites_modified4!F26^2)</f>
        <v>6.4165764599999981</v>
      </c>
      <c r="M67">
        <f>L67*10</f>
        <v>64.165764599999989</v>
      </c>
      <c r="N67">
        <v>10</v>
      </c>
    </row>
    <row r="68" spans="1:14" x14ac:dyDescent="0.35">
      <c r="A68" t="s">
        <v>14</v>
      </c>
      <c r="B68">
        <v>5</v>
      </c>
      <c r="C68">
        <v>10</v>
      </c>
      <c r="D68" t="s">
        <v>18</v>
      </c>
      <c r="E68" t="s">
        <v>52</v>
      </c>
      <c r="F68">
        <v>13</v>
      </c>
      <c r="G68">
        <v>56</v>
      </c>
      <c r="H68">
        <v>25</v>
      </c>
      <c r="I68" t="s">
        <v>16</v>
      </c>
      <c r="J68" t="s">
        <v>17</v>
      </c>
      <c r="K68">
        <v>59</v>
      </c>
      <c r="L68">
        <f>0.005454*(AllSites_modified4!F49^2)</f>
        <v>0.96475805999999997</v>
      </c>
      <c r="M68">
        <f>L68*10</f>
        <v>9.6475805999999995</v>
      </c>
      <c r="N68">
        <v>10</v>
      </c>
    </row>
    <row r="69" spans="1:14" x14ac:dyDescent="0.35">
      <c r="A69" t="s">
        <v>14</v>
      </c>
      <c r="B69">
        <v>5</v>
      </c>
      <c r="C69">
        <v>11</v>
      </c>
      <c r="D69" t="s">
        <v>18</v>
      </c>
      <c r="E69" t="s">
        <v>52</v>
      </c>
      <c r="F69">
        <v>9</v>
      </c>
      <c r="G69">
        <v>52</v>
      </c>
      <c r="H69">
        <v>40</v>
      </c>
      <c r="I69" t="s">
        <v>19</v>
      </c>
      <c r="J69" t="s">
        <v>17</v>
      </c>
      <c r="K69">
        <v>62</v>
      </c>
      <c r="L69">
        <f>0.005454*(AllSites_modified4!F50^2)</f>
        <v>0.52380216000000013</v>
      </c>
      <c r="M69">
        <f>L69*10</f>
        <v>5.2380216000000015</v>
      </c>
      <c r="N69">
        <v>10</v>
      </c>
    </row>
    <row r="70" spans="1:14" x14ac:dyDescent="0.35">
      <c r="A70" t="s">
        <v>14</v>
      </c>
      <c r="B70">
        <v>7</v>
      </c>
      <c r="C70">
        <v>1</v>
      </c>
      <c r="D70" t="s">
        <v>27</v>
      </c>
      <c r="E70" t="s">
        <v>27</v>
      </c>
      <c r="F70">
        <v>17</v>
      </c>
      <c r="G70">
        <v>52</v>
      </c>
      <c r="H70">
        <v>10</v>
      </c>
      <c r="I70" t="s">
        <v>22</v>
      </c>
      <c r="J70" t="s">
        <v>17</v>
      </c>
      <c r="K70">
        <v>62</v>
      </c>
      <c r="L70">
        <f>0.005454*(AllSites_modified4!F2^2)</f>
        <v>1.7280453600000001</v>
      </c>
      <c r="M70">
        <f>L70*10</f>
        <v>17.280453600000001</v>
      </c>
      <c r="N70">
        <v>10</v>
      </c>
    </row>
    <row r="71" spans="1:14" x14ac:dyDescent="0.35">
      <c r="A71" t="s">
        <v>14</v>
      </c>
      <c r="B71">
        <v>7</v>
      </c>
      <c r="C71">
        <v>2</v>
      </c>
      <c r="D71" t="s">
        <v>15</v>
      </c>
      <c r="E71" t="s">
        <v>45</v>
      </c>
      <c r="F71">
        <v>6</v>
      </c>
      <c r="G71">
        <v>39</v>
      </c>
      <c r="H71">
        <v>40</v>
      </c>
      <c r="I71" t="s">
        <v>21</v>
      </c>
      <c r="J71" t="s">
        <v>17</v>
      </c>
      <c r="K71">
        <v>69</v>
      </c>
      <c r="L71">
        <f>0.005454*(AllSites_modified4!F20^2)</f>
        <v>0.24483005999999999</v>
      </c>
      <c r="M71">
        <f>L71*10</f>
        <v>2.4483006</v>
      </c>
      <c r="N71">
        <v>10</v>
      </c>
    </row>
    <row r="72" spans="1:14" x14ac:dyDescent="0.35">
      <c r="A72" t="s">
        <v>14</v>
      </c>
      <c r="B72">
        <v>7</v>
      </c>
      <c r="C72">
        <v>3</v>
      </c>
      <c r="D72" t="s">
        <v>18</v>
      </c>
      <c r="E72" t="s">
        <v>52</v>
      </c>
      <c r="F72">
        <v>18</v>
      </c>
      <c r="G72">
        <v>60</v>
      </c>
      <c r="H72">
        <v>35</v>
      </c>
      <c r="I72" t="s">
        <v>16</v>
      </c>
      <c r="J72" t="s">
        <v>17</v>
      </c>
      <c r="K72">
        <v>65</v>
      </c>
      <c r="L72">
        <f>0.005454*(AllSites_modified4!F61^2)</f>
        <v>1.9072092599999999</v>
      </c>
      <c r="M72">
        <f>L72*10</f>
        <v>19.072092599999998</v>
      </c>
      <c r="N72">
        <v>10</v>
      </c>
    </row>
    <row r="73" spans="1:14" x14ac:dyDescent="0.35">
      <c r="A73" t="s">
        <v>14</v>
      </c>
      <c r="B73">
        <v>7</v>
      </c>
      <c r="C73">
        <v>4</v>
      </c>
      <c r="D73" t="s">
        <v>27</v>
      </c>
      <c r="E73" t="s">
        <v>27</v>
      </c>
      <c r="F73">
        <v>17</v>
      </c>
      <c r="G73">
        <v>51</v>
      </c>
      <c r="H73">
        <v>20</v>
      </c>
      <c r="I73" t="s">
        <v>16</v>
      </c>
      <c r="J73" t="s">
        <v>17</v>
      </c>
      <c r="K73">
        <v>63</v>
      </c>
      <c r="L73">
        <f>0.005454*(AllSites_modified4!F3^2)</f>
        <v>1.6702874999999999</v>
      </c>
      <c r="M73">
        <f>L73*10</f>
        <v>16.702874999999999</v>
      </c>
      <c r="N73">
        <v>10</v>
      </c>
    </row>
    <row r="74" spans="1:14" x14ac:dyDescent="0.35">
      <c r="A74" t="s">
        <v>14</v>
      </c>
      <c r="B74">
        <v>7</v>
      </c>
      <c r="C74">
        <v>5</v>
      </c>
      <c r="D74" t="s">
        <v>18</v>
      </c>
      <c r="E74" t="s">
        <v>52</v>
      </c>
      <c r="F74">
        <v>13</v>
      </c>
      <c r="G74">
        <v>46</v>
      </c>
      <c r="H74">
        <v>15</v>
      </c>
      <c r="I74" t="s">
        <v>19</v>
      </c>
      <c r="J74" t="s">
        <v>17</v>
      </c>
      <c r="K74" t="s">
        <v>23</v>
      </c>
      <c r="L74">
        <f>0.005454*(AllSites_modified4!F62^2)</f>
        <v>1.0236612599999997</v>
      </c>
      <c r="M74">
        <f>L74*10</f>
        <v>10.236612599999997</v>
      </c>
      <c r="N74">
        <v>10</v>
      </c>
    </row>
    <row r="75" spans="1:14" x14ac:dyDescent="0.35">
      <c r="A75" t="s">
        <v>14</v>
      </c>
      <c r="B75">
        <v>7</v>
      </c>
      <c r="C75">
        <v>6</v>
      </c>
      <c r="D75" t="s">
        <v>15</v>
      </c>
      <c r="E75" t="s">
        <v>45</v>
      </c>
      <c r="F75">
        <v>16</v>
      </c>
      <c r="G75">
        <v>48</v>
      </c>
      <c r="H75">
        <v>25</v>
      </c>
      <c r="I75" t="s">
        <v>16</v>
      </c>
      <c r="J75" t="s">
        <v>17</v>
      </c>
      <c r="K75">
        <v>66</v>
      </c>
      <c r="L75">
        <f>0.005454*(AllSites_modified4!F21^2)</f>
        <v>1.5210660599999999</v>
      </c>
      <c r="M75">
        <f>L75*10</f>
        <v>15.210660599999999</v>
      </c>
      <c r="N75">
        <v>10</v>
      </c>
    </row>
    <row r="76" spans="1:14" x14ac:dyDescent="0.35">
      <c r="A76" t="s">
        <v>14</v>
      </c>
      <c r="B76">
        <v>7</v>
      </c>
      <c r="C76">
        <v>7</v>
      </c>
      <c r="D76" t="s">
        <v>18</v>
      </c>
      <c r="E76" t="s">
        <v>52</v>
      </c>
      <c r="F76">
        <v>21</v>
      </c>
      <c r="G76">
        <v>57</v>
      </c>
      <c r="H76">
        <v>30</v>
      </c>
      <c r="I76" t="s">
        <v>22</v>
      </c>
      <c r="J76" t="s">
        <v>17</v>
      </c>
      <c r="K76">
        <v>68</v>
      </c>
      <c r="L76">
        <f>0.005454*(AllSites_modified4!F63^2)</f>
        <v>2.4281753400000001</v>
      </c>
      <c r="M76">
        <f>L76*10</f>
        <v>24.281753399999999</v>
      </c>
      <c r="N76">
        <v>10</v>
      </c>
    </row>
    <row r="77" spans="1:14" x14ac:dyDescent="0.35">
      <c r="A77" t="s">
        <v>14</v>
      </c>
      <c r="B77">
        <v>7</v>
      </c>
      <c r="C77">
        <v>8</v>
      </c>
      <c r="D77" t="s">
        <v>18</v>
      </c>
      <c r="E77" t="s">
        <v>52</v>
      </c>
      <c r="F77">
        <v>13</v>
      </c>
      <c r="G77">
        <v>46</v>
      </c>
      <c r="H77">
        <v>15</v>
      </c>
      <c r="I77" t="s">
        <v>19</v>
      </c>
      <c r="J77" t="s">
        <v>17</v>
      </c>
      <c r="K77">
        <v>65</v>
      </c>
      <c r="L77">
        <f>0.005454*(AllSites_modified4!F64^2)</f>
        <v>1.0087718399999999</v>
      </c>
      <c r="M77">
        <f>L77*10</f>
        <v>10.087718399999998</v>
      </c>
      <c r="N77">
        <v>10</v>
      </c>
    </row>
    <row r="78" spans="1:14" x14ac:dyDescent="0.35">
      <c r="A78" t="s">
        <v>14</v>
      </c>
      <c r="B78">
        <v>7</v>
      </c>
      <c r="C78">
        <v>9</v>
      </c>
      <c r="D78" t="s">
        <v>20</v>
      </c>
      <c r="E78" t="s">
        <v>44</v>
      </c>
      <c r="F78">
        <v>6</v>
      </c>
      <c r="G78">
        <v>34</v>
      </c>
      <c r="H78">
        <v>65</v>
      </c>
      <c r="I78" t="s">
        <v>21</v>
      </c>
      <c r="J78" t="s">
        <v>17</v>
      </c>
      <c r="K78">
        <v>66</v>
      </c>
      <c r="L78">
        <f>0.005454*(AllSites_modified4!F7^2)</f>
        <v>0.23757623999999997</v>
      </c>
      <c r="M78">
        <f>L78*10</f>
        <v>2.3757623999999997</v>
      </c>
      <c r="N78">
        <v>10</v>
      </c>
    </row>
    <row r="79" spans="1:14" x14ac:dyDescent="0.35">
      <c r="A79" t="s">
        <v>14</v>
      </c>
      <c r="B79">
        <v>7</v>
      </c>
      <c r="C79">
        <v>10</v>
      </c>
      <c r="D79" t="s">
        <v>20</v>
      </c>
      <c r="E79" t="s">
        <v>44</v>
      </c>
      <c r="F79">
        <v>7</v>
      </c>
      <c r="G79">
        <v>40</v>
      </c>
      <c r="H79">
        <v>20</v>
      </c>
      <c r="I79" t="s">
        <v>19</v>
      </c>
      <c r="J79" t="s">
        <v>17</v>
      </c>
      <c r="K79">
        <v>61</v>
      </c>
      <c r="L79">
        <f>0.005454*(AllSites_modified4!F8^2)</f>
        <v>0.32336766</v>
      </c>
      <c r="M79">
        <f>L79*10</f>
        <v>3.2336765999999999</v>
      </c>
      <c r="N79">
        <v>10</v>
      </c>
    </row>
    <row r="80" spans="1:14" x14ac:dyDescent="0.35">
      <c r="A80" t="s">
        <v>14</v>
      </c>
      <c r="B80">
        <v>7</v>
      </c>
      <c r="C80">
        <v>11</v>
      </c>
      <c r="D80" t="s">
        <v>20</v>
      </c>
      <c r="E80" t="s">
        <v>44</v>
      </c>
      <c r="F80">
        <v>11</v>
      </c>
      <c r="G80">
        <v>48</v>
      </c>
      <c r="H80">
        <v>40</v>
      </c>
      <c r="I80" t="s">
        <v>19</v>
      </c>
      <c r="J80" t="s">
        <v>17</v>
      </c>
      <c r="K80">
        <v>64</v>
      </c>
      <c r="L80">
        <f>0.005454*(AllSites_modified4!F9^2)</f>
        <v>0.68414975999999983</v>
      </c>
      <c r="M80">
        <f>L80*10</f>
        <v>6.8414975999999985</v>
      </c>
      <c r="N80">
        <v>10</v>
      </c>
    </row>
    <row r="81" spans="1:14" x14ac:dyDescent="0.35">
      <c r="A81" t="s">
        <v>14</v>
      </c>
      <c r="B81">
        <v>7</v>
      </c>
      <c r="C81">
        <v>12</v>
      </c>
      <c r="D81" t="s">
        <v>18</v>
      </c>
      <c r="E81" t="s">
        <v>52</v>
      </c>
      <c r="F81">
        <v>20</v>
      </c>
      <c r="G81">
        <v>55</v>
      </c>
      <c r="H81">
        <v>35</v>
      </c>
      <c r="I81" t="s">
        <v>16</v>
      </c>
      <c r="J81" t="s">
        <v>17</v>
      </c>
      <c r="K81">
        <v>65</v>
      </c>
      <c r="L81">
        <f>0.005454*(AllSites_modified4!F65^2)</f>
        <v>2.1816</v>
      </c>
      <c r="M81">
        <f>L81*10</f>
        <v>21.815999999999999</v>
      </c>
      <c r="N81">
        <v>10</v>
      </c>
    </row>
    <row r="82" spans="1:14" x14ac:dyDescent="0.35">
      <c r="A82" t="s">
        <v>14</v>
      </c>
      <c r="B82">
        <v>7</v>
      </c>
      <c r="C82">
        <v>13</v>
      </c>
      <c r="D82" t="s">
        <v>18</v>
      </c>
      <c r="E82" t="s">
        <v>52</v>
      </c>
      <c r="F82">
        <v>33</v>
      </c>
      <c r="G82">
        <v>56</v>
      </c>
      <c r="H82">
        <v>25</v>
      </c>
      <c r="I82" t="s">
        <v>22</v>
      </c>
      <c r="J82" t="s">
        <v>17</v>
      </c>
      <c r="K82" t="s">
        <v>23</v>
      </c>
      <c r="L82">
        <f>0.005454*(AllSites_modified4!F66^2)</f>
        <v>6.0116169600000013</v>
      </c>
      <c r="M82">
        <f>L82*10</f>
        <v>60.116169600000013</v>
      </c>
      <c r="N82">
        <v>10</v>
      </c>
    </row>
    <row r="83" spans="1:14" x14ac:dyDescent="0.35">
      <c r="A83" t="s">
        <v>14</v>
      </c>
      <c r="B83">
        <v>8</v>
      </c>
      <c r="C83">
        <v>1</v>
      </c>
      <c r="D83" t="s">
        <v>18</v>
      </c>
      <c r="E83" t="s">
        <v>52</v>
      </c>
      <c r="F83">
        <v>8</v>
      </c>
      <c r="G83">
        <v>47</v>
      </c>
      <c r="H83">
        <v>30</v>
      </c>
      <c r="I83" t="s">
        <v>21</v>
      </c>
      <c r="J83" t="s">
        <v>17</v>
      </c>
      <c r="K83">
        <v>79</v>
      </c>
      <c r="L83">
        <f>0.005454*(AllSites_modified4!F54^2)</f>
        <v>0.35783693999999999</v>
      </c>
      <c r="M83">
        <f>L83*10</f>
        <v>3.5783693999999997</v>
      </c>
      <c r="N83">
        <v>10</v>
      </c>
    </row>
    <row r="84" spans="1:14" x14ac:dyDescent="0.35">
      <c r="A84" t="s">
        <v>14</v>
      </c>
      <c r="B84">
        <v>8</v>
      </c>
      <c r="C84">
        <v>2</v>
      </c>
      <c r="D84" t="s">
        <v>18</v>
      </c>
      <c r="E84" t="s">
        <v>52</v>
      </c>
      <c r="F84">
        <v>20</v>
      </c>
      <c r="G84">
        <v>59</v>
      </c>
      <c r="H84">
        <v>35</v>
      </c>
      <c r="I84" t="s">
        <v>22</v>
      </c>
      <c r="J84" t="s">
        <v>17</v>
      </c>
      <c r="K84">
        <v>82</v>
      </c>
      <c r="L84">
        <f>0.005454*(AllSites_modified4!F55^2)</f>
        <v>2.3823617399999995</v>
      </c>
      <c r="M84">
        <f>L84*10</f>
        <v>23.823617399999996</v>
      </c>
      <c r="N84">
        <v>10</v>
      </c>
    </row>
    <row r="85" spans="1:14" x14ac:dyDescent="0.35">
      <c r="A85" t="s">
        <v>14</v>
      </c>
      <c r="B85">
        <v>8</v>
      </c>
      <c r="C85">
        <v>3</v>
      </c>
      <c r="D85" t="s">
        <v>18</v>
      </c>
      <c r="E85" t="s">
        <v>52</v>
      </c>
      <c r="F85">
        <v>14</v>
      </c>
      <c r="G85">
        <v>56</v>
      </c>
      <c r="H85">
        <v>50</v>
      </c>
      <c r="I85" t="s">
        <v>19</v>
      </c>
      <c r="J85" t="s">
        <v>17</v>
      </c>
      <c r="K85">
        <v>89</v>
      </c>
      <c r="L85">
        <f>0.005454*(AllSites_modified4!F56^2)</f>
        <v>1.1152884599999999</v>
      </c>
      <c r="M85">
        <f>L85*10</f>
        <v>11.1528846</v>
      </c>
      <c r="N85">
        <v>10</v>
      </c>
    </row>
    <row r="86" spans="1:14" x14ac:dyDescent="0.35">
      <c r="A86" t="s">
        <v>14</v>
      </c>
      <c r="B86">
        <v>8</v>
      </c>
      <c r="C86">
        <v>4</v>
      </c>
      <c r="D86" t="s">
        <v>18</v>
      </c>
      <c r="E86" t="s">
        <v>52</v>
      </c>
      <c r="F86">
        <v>16</v>
      </c>
      <c r="G86">
        <v>60</v>
      </c>
      <c r="H86">
        <v>20</v>
      </c>
      <c r="I86" t="s">
        <v>19</v>
      </c>
      <c r="J86" t="s">
        <v>17</v>
      </c>
      <c r="K86">
        <v>87</v>
      </c>
      <c r="L86">
        <f>0.005454*(AllSites_modified4!F57^2)</f>
        <v>1.3962239999999999</v>
      </c>
      <c r="M86">
        <f>L86*10</f>
        <v>13.96224</v>
      </c>
      <c r="N86">
        <v>10</v>
      </c>
    </row>
    <row r="87" spans="1:14" x14ac:dyDescent="0.35">
      <c r="A87" t="s">
        <v>14</v>
      </c>
      <c r="B87">
        <v>8</v>
      </c>
      <c r="C87">
        <v>5</v>
      </c>
      <c r="D87" t="s">
        <v>18</v>
      </c>
      <c r="E87" t="s">
        <v>52</v>
      </c>
      <c r="F87">
        <v>7</v>
      </c>
      <c r="G87">
        <v>36</v>
      </c>
      <c r="H87">
        <v>50</v>
      </c>
      <c r="I87" t="s">
        <v>21</v>
      </c>
      <c r="J87" t="s">
        <v>17</v>
      </c>
      <c r="K87">
        <v>80</v>
      </c>
      <c r="L87">
        <f>0.005454*(AllSites_modified4!F58^2)</f>
        <v>0.28273535999999999</v>
      </c>
      <c r="M87">
        <f>L87*10</f>
        <v>2.8273535999999999</v>
      </c>
      <c r="N87">
        <v>10</v>
      </c>
    </row>
    <row r="88" spans="1:14" x14ac:dyDescent="0.35">
      <c r="A88" t="s">
        <v>14</v>
      </c>
      <c r="B88">
        <v>8</v>
      </c>
      <c r="C88">
        <v>6</v>
      </c>
      <c r="D88" t="s">
        <v>18</v>
      </c>
      <c r="E88" t="s">
        <v>52</v>
      </c>
      <c r="F88">
        <v>14</v>
      </c>
      <c r="G88">
        <v>53</v>
      </c>
      <c r="H88">
        <v>55</v>
      </c>
      <c r="I88" t="s">
        <v>21</v>
      </c>
      <c r="J88" t="s">
        <v>17</v>
      </c>
      <c r="K88">
        <v>97</v>
      </c>
      <c r="L88">
        <f>0.005454*(AllSites_modified4!F59^2)</f>
        <v>1.1467034999999999</v>
      </c>
      <c r="M88">
        <f>L88*10</f>
        <v>11.467034999999999</v>
      </c>
      <c r="N88">
        <v>10</v>
      </c>
    </row>
    <row r="89" spans="1:14" x14ac:dyDescent="0.35">
      <c r="A89" t="s">
        <v>14</v>
      </c>
      <c r="B89">
        <v>8</v>
      </c>
      <c r="C89">
        <v>7</v>
      </c>
      <c r="D89" t="s">
        <v>20</v>
      </c>
      <c r="E89" t="s">
        <v>44</v>
      </c>
      <c r="F89">
        <v>11</v>
      </c>
      <c r="G89">
        <v>31</v>
      </c>
      <c r="H89">
        <v>75</v>
      </c>
      <c r="I89" t="s">
        <v>16</v>
      </c>
      <c r="J89" t="s">
        <v>17</v>
      </c>
      <c r="K89">
        <v>39</v>
      </c>
      <c r="L89">
        <f>0.005454*(AllSites_modified4!F5^2)</f>
        <v>0.73389023999999992</v>
      </c>
      <c r="M89">
        <f>L89*10</f>
        <v>7.3389023999999994</v>
      </c>
      <c r="N89">
        <v>10</v>
      </c>
    </row>
    <row r="90" spans="1:14" x14ac:dyDescent="0.35">
      <c r="A90" t="s">
        <v>14</v>
      </c>
      <c r="B90">
        <v>8</v>
      </c>
      <c r="C90">
        <v>8</v>
      </c>
      <c r="D90" t="s">
        <v>18</v>
      </c>
      <c r="E90" t="s">
        <v>52</v>
      </c>
      <c r="F90">
        <v>8</v>
      </c>
      <c r="G90">
        <v>32</v>
      </c>
      <c r="H90">
        <v>0</v>
      </c>
      <c r="I90" t="s">
        <v>16</v>
      </c>
      <c r="J90" t="s">
        <v>22</v>
      </c>
      <c r="K90" t="s">
        <v>23</v>
      </c>
      <c r="L90">
        <f>0.005454*(AllSites_modified4!F60^2)</f>
        <v>0.38483423999999999</v>
      </c>
      <c r="M90">
        <f>L90*10</f>
        <v>3.8483423999999999</v>
      </c>
      <c r="N90">
        <v>10</v>
      </c>
    </row>
    <row r="91" spans="1:14" x14ac:dyDescent="0.35">
      <c r="A91" t="s">
        <v>14</v>
      </c>
      <c r="B91">
        <v>8</v>
      </c>
      <c r="C91">
        <v>9</v>
      </c>
      <c r="D91" t="s">
        <v>20</v>
      </c>
      <c r="E91" t="s">
        <v>44</v>
      </c>
      <c r="F91">
        <v>7</v>
      </c>
      <c r="G91">
        <v>27</v>
      </c>
      <c r="H91">
        <v>80</v>
      </c>
      <c r="I91" t="s">
        <v>16</v>
      </c>
      <c r="J91" t="s">
        <v>17</v>
      </c>
      <c r="K91">
        <v>65</v>
      </c>
      <c r="L91">
        <f>0.005454*(AllSites_modified4!F6^2)</f>
        <v>0.28273535999999999</v>
      </c>
      <c r="M91">
        <f>L91*10</f>
        <v>2.8273535999999999</v>
      </c>
      <c r="N91">
        <v>10</v>
      </c>
    </row>
    <row r="92" spans="1:14" x14ac:dyDescent="0.35">
      <c r="A92" t="s">
        <v>14</v>
      </c>
      <c r="B92">
        <v>9</v>
      </c>
      <c r="C92">
        <v>1</v>
      </c>
      <c r="D92" t="s">
        <v>18</v>
      </c>
      <c r="E92" t="s">
        <v>52</v>
      </c>
      <c r="F92">
        <v>14</v>
      </c>
      <c r="G92">
        <v>49</v>
      </c>
      <c r="H92">
        <v>30</v>
      </c>
      <c r="I92" t="s">
        <v>19</v>
      </c>
      <c r="J92" t="s">
        <v>17</v>
      </c>
      <c r="K92">
        <v>69</v>
      </c>
      <c r="L92">
        <f>0.005454*(AllSites_modified4!F67^2)</f>
        <v>1.1152884599999999</v>
      </c>
      <c r="M92">
        <f>L92*10</f>
        <v>11.1528846</v>
      </c>
      <c r="N92">
        <v>10</v>
      </c>
    </row>
    <row r="93" spans="1:14" x14ac:dyDescent="0.35">
      <c r="A93" t="s">
        <v>14</v>
      </c>
      <c r="B93">
        <v>9</v>
      </c>
      <c r="C93">
        <v>2</v>
      </c>
      <c r="D93" t="s">
        <v>18</v>
      </c>
      <c r="E93" t="s">
        <v>52</v>
      </c>
      <c r="F93">
        <v>16</v>
      </c>
      <c r="G93">
        <v>51</v>
      </c>
      <c r="H93">
        <v>25</v>
      </c>
      <c r="I93" t="s">
        <v>16</v>
      </c>
      <c r="J93" t="s">
        <v>17</v>
      </c>
      <c r="K93">
        <v>75</v>
      </c>
      <c r="L93">
        <f>0.005454*(AllSites_modified4!F68^2)</f>
        <v>1.53933696</v>
      </c>
      <c r="M93">
        <f>L93*10</f>
        <v>15.3933696</v>
      </c>
      <c r="N93">
        <v>10</v>
      </c>
    </row>
    <row r="94" spans="1:14" x14ac:dyDescent="0.35">
      <c r="A94" t="s">
        <v>14</v>
      </c>
      <c r="B94">
        <v>9</v>
      </c>
      <c r="C94">
        <v>3</v>
      </c>
      <c r="D94" t="s">
        <v>18</v>
      </c>
      <c r="E94" t="s">
        <v>52</v>
      </c>
      <c r="F94">
        <v>8</v>
      </c>
      <c r="G94">
        <v>43</v>
      </c>
      <c r="H94">
        <v>40</v>
      </c>
      <c r="I94" t="s">
        <v>21</v>
      </c>
      <c r="J94" t="s">
        <v>17</v>
      </c>
      <c r="K94">
        <v>67</v>
      </c>
      <c r="L94">
        <f>0.005454*(AllSites_modified4!F69^2)</f>
        <v>0.43201134000000002</v>
      </c>
      <c r="M94">
        <f>L94*10</f>
        <v>4.3201134000000003</v>
      </c>
      <c r="N94">
        <v>10</v>
      </c>
    </row>
    <row r="95" spans="1:14" x14ac:dyDescent="0.35">
      <c r="A95" t="s">
        <v>14</v>
      </c>
      <c r="B95">
        <v>9</v>
      </c>
      <c r="C95">
        <v>4</v>
      </c>
      <c r="D95" t="s">
        <v>24</v>
      </c>
      <c r="E95" t="s">
        <v>48</v>
      </c>
      <c r="F95">
        <v>26</v>
      </c>
      <c r="G95">
        <v>63</v>
      </c>
      <c r="H95">
        <v>15</v>
      </c>
      <c r="I95" t="s">
        <v>22</v>
      </c>
      <c r="J95" t="s">
        <v>17</v>
      </c>
      <c r="K95">
        <v>62</v>
      </c>
      <c r="L95">
        <f>0.005454*(AllSites_modified4!F27^2)</f>
        <v>3.7724772600000001</v>
      </c>
      <c r="M95">
        <f>L95*10</f>
        <v>37.724772600000001</v>
      </c>
      <c r="N95">
        <v>10</v>
      </c>
    </row>
    <row r="96" spans="1:14" x14ac:dyDescent="0.35">
      <c r="A96" t="s">
        <v>14</v>
      </c>
      <c r="B96">
        <v>9</v>
      </c>
      <c r="C96">
        <v>5</v>
      </c>
      <c r="D96" t="s">
        <v>18</v>
      </c>
      <c r="E96" t="s">
        <v>52</v>
      </c>
      <c r="F96">
        <v>9</v>
      </c>
      <c r="G96">
        <v>39</v>
      </c>
      <c r="H96">
        <v>20</v>
      </c>
      <c r="I96" t="s">
        <v>21</v>
      </c>
      <c r="J96" t="s">
        <v>17</v>
      </c>
      <c r="K96">
        <v>63</v>
      </c>
      <c r="L96">
        <f>0.005454*(AllSites_modified4!F70^2)</f>
        <v>0.46162655999999991</v>
      </c>
      <c r="M96">
        <f>L96*10</f>
        <v>4.6162655999999993</v>
      </c>
      <c r="N96">
        <v>10</v>
      </c>
    </row>
    <row r="97" spans="1:14" x14ac:dyDescent="0.35">
      <c r="A97" t="s">
        <v>14</v>
      </c>
      <c r="B97">
        <v>9</v>
      </c>
      <c r="C97">
        <v>6</v>
      </c>
      <c r="D97" t="s">
        <v>18</v>
      </c>
      <c r="E97" t="s">
        <v>52</v>
      </c>
      <c r="F97">
        <v>17</v>
      </c>
      <c r="G97">
        <v>53</v>
      </c>
      <c r="H97">
        <v>25</v>
      </c>
      <c r="I97" t="s">
        <v>16</v>
      </c>
      <c r="J97" t="s">
        <v>17</v>
      </c>
      <c r="K97">
        <v>67</v>
      </c>
      <c r="L97">
        <f>0.005454*(AllSites_modified4!F71^2)</f>
        <v>1.6702874999999999</v>
      </c>
      <c r="M97">
        <f>L97*10</f>
        <v>16.702874999999999</v>
      </c>
      <c r="N97">
        <v>10</v>
      </c>
    </row>
    <row r="98" spans="1:14" x14ac:dyDescent="0.35">
      <c r="A98" t="s">
        <v>14</v>
      </c>
      <c r="B98">
        <v>9</v>
      </c>
      <c r="C98">
        <v>7</v>
      </c>
      <c r="D98" t="s">
        <v>20</v>
      </c>
      <c r="E98" t="s">
        <v>44</v>
      </c>
      <c r="F98">
        <v>9</v>
      </c>
      <c r="G98">
        <v>37</v>
      </c>
      <c r="H98">
        <v>70</v>
      </c>
      <c r="I98" t="s">
        <v>21</v>
      </c>
      <c r="J98" t="s">
        <v>17</v>
      </c>
      <c r="K98">
        <v>84</v>
      </c>
      <c r="L98">
        <f>0.005454*(AllSites_modified4!F10^2)</f>
        <v>0.45164573999999991</v>
      </c>
      <c r="M98">
        <f>L98*10</f>
        <v>4.5164573999999993</v>
      </c>
      <c r="N98">
        <v>10</v>
      </c>
    </row>
    <row r="99" spans="1:14" x14ac:dyDescent="0.35">
      <c r="A99" t="s">
        <v>14</v>
      </c>
      <c r="B99">
        <v>9</v>
      </c>
      <c r="C99">
        <v>8</v>
      </c>
      <c r="D99" t="s">
        <v>18</v>
      </c>
      <c r="E99" t="s">
        <v>52</v>
      </c>
      <c r="F99">
        <v>14</v>
      </c>
      <c r="G99">
        <v>51</v>
      </c>
      <c r="H99">
        <v>30</v>
      </c>
      <c r="I99" t="s">
        <v>16</v>
      </c>
      <c r="J99" t="s">
        <v>17</v>
      </c>
      <c r="K99">
        <v>77</v>
      </c>
      <c r="L99">
        <f>0.005454*(AllSites_modified4!F72^2)</f>
        <v>1.1467034999999999</v>
      </c>
      <c r="M99">
        <f>L99*10</f>
        <v>11.467034999999999</v>
      </c>
      <c r="N99">
        <v>10</v>
      </c>
    </row>
    <row r="100" spans="1:14" x14ac:dyDescent="0.35">
      <c r="A100" t="s">
        <v>14</v>
      </c>
      <c r="B100">
        <v>9</v>
      </c>
      <c r="C100">
        <v>9</v>
      </c>
      <c r="D100" t="s">
        <v>18</v>
      </c>
      <c r="E100" t="s">
        <v>52</v>
      </c>
      <c r="F100">
        <v>13</v>
      </c>
      <c r="G100">
        <v>46</v>
      </c>
      <c r="H100">
        <v>40</v>
      </c>
      <c r="I100" t="s">
        <v>21</v>
      </c>
      <c r="J100" t="s">
        <v>17</v>
      </c>
      <c r="K100">
        <v>71</v>
      </c>
      <c r="L100">
        <f>0.005454*(AllSites_modified4!F73^2)</f>
        <v>1.03865976</v>
      </c>
      <c r="M100">
        <f>L100*10</f>
        <v>10.3865976</v>
      </c>
      <c r="N100">
        <v>10</v>
      </c>
    </row>
    <row r="101" spans="1:14" x14ac:dyDescent="0.35">
      <c r="A101" t="s">
        <v>14</v>
      </c>
      <c r="B101">
        <v>9</v>
      </c>
      <c r="C101">
        <v>10</v>
      </c>
      <c r="D101" t="s">
        <v>18</v>
      </c>
      <c r="E101" t="s">
        <v>52</v>
      </c>
      <c r="F101">
        <v>10</v>
      </c>
      <c r="G101">
        <v>45</v>
      </c>
      <c r="H101">
        <v>50</v>
      </c>
      <c r="I101" t="s">
        <v>19</v>
      </c>
      <c r="J101" t="s">
        <v>17</v>
      </c>
      <c r="K101">
        <v>72</v>
      </c>
      <c r="L101">
        <f>0.005454*(AllSites_modified4!F74^2)</f>
        <v>0.61281143999999999</v>
      </c>
      <c r="M101">
        <f>L101*10</f>
        <v>6.1281143999999994</v>
      </c>
      <c r="N101">
        <v>10</v>
      </c>
    </row>
    <row r="102" spans="1:14" x14ac:dyDescent="0.35">
      <c r="A102" t="s">
        <v>14</v>
      </c>
      <c r="B102">
        <v>9</v>
      </c>
      <c r="C102">
        <v>11</v>
      </c>
      <c r="D102" t="s">
        <v>18</v>
      </c>
      <c r="E102" t="s">
        <v>52</v>
      </c>
      <c r="F102">
        <v>16</v>
      </c>
      <c r="G102">
        <v>50</v>
      </c>
      <c r="H102">
        <v>25</v>
      </c>
      <c r="I102" t="s">
        <v>16</v>
      </c>
      <c r="J102" t="s">
        <v>17</v>
      </c>
      <c r="K102">
        <v>72</v>
      </c>
      <c r="L102">
        <f>0.005454*(AllSites_modified4!F75^2)</f>
        <v>1.3962239999999999</v>
      </c>
      <c r="M102">
        <f>L102*10</f>
        <v>13.96224</v>
      </c>
      <c r="N102">
        <v>10</v>
      </c>
    </row>
    <row r="103" spans="1:14" x14ac:dyDescent="0.35">
      <c r="A103" t="s">
        <v>14</v>
      </c>
      <c r="B103">
        <v>9</v>
      </c>
      <c r="C103">
        <v>12</v>
      </c>
      <c r="D103" t="s">
        <v>18</v>
      </c>
      <c r="E103" t="s">
        <v>52</v>
      </c>
      <c r="F103">
        <v>10</v>
      </c>
      <c r="G103">
        <v>43</v>
      </c>
      <c r="H103">
        <v>45</v>
      </c>
      <c r="I103" t="s">
        <v>19</v>
      </c>
      <c r="J103" t="s">
        <v>17</v>
      </c>
      <c r="K103">
        <v>79</v>
      </c>
      <c r="L103">
        <f>0.005454*(AllSites_modified4!F76^2)</f>
        <v>0.58990463999999998</v>
      </c>
      <c r="M103">
        <f>L103*10</f>
        <v>5.8990463999999996</v>
      </c>
      <c r="N103">
        <v>10</v>
      </c>
    </row>
    <row r="104" spans="1:14" x14ac:dyDescent="0.35">
      <c r="A104" t="s">
        <v>14</v>
      </c>
      <c r="B104">
        <v>9</v>
      </c>
      <c r="C104">
        <v>13</v>
      </c>
      <c r="D104" t="s">
        <v>18</v>
      </c>
      <c r="E104" t="s">
        <v>52</v>
      </c>
      <c r="F104">
        <v>11</v>
      </c>
      <c r="G104">
        <v>49</v>
      </c>
      <c r="H104">
        <v>35</v>
      </c>
      <c r="I104" t="s">
        <v>19</v>
      </c>
      <c r="J104" t="s">
        <v>17</v>
      </c>
      <c r="K104">
        <v>81</v>
      </c>
      <c r="L104">
        <f>0.005454*(AllSites_modified4!F77^2)</f>
        <v>0.77234093999999998</v>
      </c>
      <c r="M104">
        <f>L104*10</f>
        <v>7.7234093999999995</v>
      </c>
      <c r="N104">
        <v>10</v>
      </c>
    </row>
    <row r="105" spans="1:14" x14ac:dyDescent="0.35">
      <c r="A105" t="s">
        <v>14</v>
      </c>
      <c r="B105">
        <v>9</v>
      </c>
      <c r="C105">
        <v>14</v>
      </c>
      <c r="D105" t="s">
        <v>18</v>
      </c>
      <c r="E105" t="s">
        <v>52</v>
      </c>
      <c r="F105">
        <v>22</v>
      </c>
      <c r="G105">
        <v>57</v>
      </c>
      <c r="H105">
        <v>30</v>
      </c>
      <c r="I105" t="s">
        <v>22</v>
      </c>
      <c r="J105" t="s">
        <v>17</v>
      </c>
      <c r="K105">
        <v>65</v>
      </c>
      <c r="L105">
        <f>0.005454*(AllSites_modified4!F78^2)</f>
        <v>2.6637881400000003</v>
      </c>
      <c r="M105">
        <f>L105*10</f>
        <v>26.637881400000005</v>
      </c>
      <c r="N105">
        <v>10</v>
      </c>
    </row>
    <row r="106" spans="1:14" x14ac:dyDescent="0.35">
      <c r="A106" t="s">
        <v>14</v>
      </c>
      <c r="B106">
        <v>9</v>
      </c>
      <c r="C106">
        <v>15</v>
      </c>
      <c r="D106" t="s">
        <v>18</v>
      </c>
      <c r="E106" t="s">
        <v>52</v>
      </c>
      <c r="F106">
        <v>11</v>
      </c>
      <c r="G106">
        <v>46</v>
      </c>
      <c r="H106">
        <v>50</v>
      </c>
      <c r="I106" t="s">
        <v>19</v>
      </c>
      <c r="J106" t="s">
        <v>17</v>
      </c>
      <c r="K106">
        <v>79</v>
      </c>
      <c r="L106">
        <f>0.005454*(AllSites_modified4!F79^2)</f>
        <v>0.65993399999999991</v>
      </c>
      <c r="M106">
        <f>L106*10</f>
        <v>6.5993399999999989</v>
      </c>
      <c r="N106">
        <v>10</v>
      </c>
    </row>
    <row r="107" spans="1:14" x14ac:dyDescent="0.35">
      <c r="A107" t="s">
        <v>14</v>
      </c>
      <c r="B107">
        <v>9</v>
      </c>
      <c r="C107">
        <v>16</v>
      </c>
      <c r="D107" t="s">
        <v>18</v>
      </c>
      <c r="E107" t="s">
        <v>52</v>
      </c>
      <c r="F107">
        <v>17</v>
      </c>
      <c r="G107">
        <v>55</v>
      </c>
      <c r="H107">
        <v>35</v>
      </c>
      <c r="I107" t="s">
        <v>16</v>
      </c>
      <c r="J107" t="s">
        <v>17</v>
      </c>
      <c r="K107">
        <v>77</v>
      </c>
      <c r="L107">
        <f>0.005454*(AllSites_modified4!F80^2)</f>
        <v>1.6894310400000001</v>
      </c>
      <c r="M107">
        <f>L107*10</f>
        <v>16.894310400000002</v>
      </c>
      <c r="N107">
        <v>10</v>
      </c>
    </row>
    <row r="108" spans="1:14" x14ac:dyDescent="0.35">
      <c r="A108" t="s">
        <v>14</v>
      </c>
      <c r="B108">
        <v>9</v>
      </c>
      <c r="C108">
        <v>17</v>
      </c>
      <c r="D108" t="s">
        <v>18</v>
      </c>
      <c r="E108" t="s">
        <v>52</v>
      </c>
      <c r="F108">
        <v>7</v>
      </c>
      <c r="G108">
        <v>37</v>
      </c>
      <c r="H108">
        <v>50</v>
      </c>
      <c r="I108" t="s">
        <v>21</v>
      </c>
      <c r="J108" t="s">
        <v>17</v>
      </c>
      <c r="K108">
        <v>66</v>
      </c>
      <c r="L108">
        <f>0.005454*(AllSites_modified4!F81^2)</f>
        <v>0.31502303999999998</v>
      </c>
      <c r="M108">
        <f>L108*10</f>
        <v>3.1502303999999999</v>
      </c>
      <c r="N108">
        <v>10</v>
      </c>
    </row>
    <row r="109" spans="1:14" x14ac:dyDescent="0.35">
      <c r="A109" t="s">
        <v>14</v>
      </c>
      <c r="B109">
        <v>9</v>
      </c>
      <c r="C109">
        <v>18</v>
      </c>
      <c r="D109" t="s">
        <v>18</v>
      </c>
      <c r="E109" t="s">
        <v>52</v>
      </c>
      <c r="F109">
        <v>19</v>
      </c>
      <c r="G109">
        <v>57</v>
      </c>
      <c r="H109">
        <v>30</v>
      </c>
      <c r="I109" t="s">
        <v>22</v>
      </c>
      <c r="J109" t="s">
        <v>17</v>
      </c>
      <c r="K109">
        <v>67</v>
      </c>
      <c r="L109">
        <f>0.005454*(AllSites_modified4!F82^2)</f>
        <v>2.1166428599999998</v>
      </c>
      <c r="M109">
        <f>L109*10</f>
        <v>21.166428599999996</v>
      </c>
      <c r="N109">
        <v>10</v>
      </c>
    </row>
    <row r="110" spans="1:14" x14ac:dyDescent="0.35">
      <c r="A110" t="s">
        <v>14</v>
      </c>
      <c r="B110">
        <v>9</v>
      </c>
      <c r="C110">
        <v>19</v>
      </c>
      <c r="D110" t="s">
        <v>18</v>
      </c>
      <c r="E110" t="s">
        <v>52</v>
      </c>
      <c r="F110">
        <v>14</v>
      </c>
      <c r="G110">
        <v>56</v>
      </c>
      <c r="H110">
        <v>30</v>
      </c>
      <c r="I110" t="s">
        <v>22</v>
      </c>
      <c r="J110" t="s">
        <v>17</v>
      </c>
      <c r="K110">
        <v>82</v>
      </c>
      <c r="L110">
        <f>0.005454*(AllSites_modified4!F83^2)</f>
        <v>1.1785548599999998</v>
      </c>
      <c r="M110">
        <f>L110*10</f>
        <v>11.785548599999998</v>
      </c>
      <c r="N110">
        <v>10</v>
      </c>
    </row>
    <row r="111" spans="1:14" x14ac:dyDescent="0.35">
      <c r="A111" t="s">
        <v>14</v>
      </c>
      <c r="B111">
        <v>10</v>
      </c>
      <c r="C111">
        <v>1</v>
      </c>
      <c r="D111" t="s">
        <v>25</v>
      </c>
      <c r="E111" t="s">
        <v>53</v>
      </c>
      <c r="F111">
        <v>26</v>
      </c>
      <c r="G111">
        <v>62</v>
      </c>
      <c r="H111">
        <v>50</v>
      </c>
      <c r="I111" t="s">
        <v>22</v>
      </c>
      <c r="J111" t="s">
        <v>17</v>
      </c>
      <c r="K111">
        <v>124</v>
      </c>
      <c r="L111">
        <f>0.005454*(AllSites_modified4!F115^2)</f>
        <v>3.7153193399999997</v>
      </c>
      <c r="M111">
        <f>L111*10</f>
        <v>37.153193399999999</v>
      </c>
      <c r="N111">
        <v>10</v>
      </c>
    </row>
    <row r="112" spans="1:14" x14ac:dyDescent="0.35">
      <c r="A112" t="s">
        <v>14</v>
      </c>
      <c r="B112">
        <v>10</v>
      </c>
      <c r="C112">
        <v>2</v>
      </c>
      <c r="D112" t="s">
        <v>25</v>
      </c>
      <c r="E112" t="s">
        <v>53</v>
      </c>
      <c r="F112">
        <v>31</v>
      </c>
      <c r="G112">
        <v>65</v>
      </c>
      <c r="H112">
        <v>65</v>
      </c>
      <c r="I112" t="s">
        <v>22</v>
      </c>
      <c r="J112" t="s">
        <v>17</v>
      </c>
      <c r="K112">
        <v>96</v>
      </c>
      <c r="L112">
        <f>0.005454*(AllSites_modified4!F116^2)</f>
        <v>5.2412939999999999</v>
      </c>
      <c r="M112">
        <f>L112*10</f>
        <v>52.412939999999999</v>
      </c>
      <c r="N112">
        <v>10</v>
      </c>
    </row>
    <row r="113" spans="1:14" x14ac:dyDescent="0.35">
      <c r="A113" t="s">
        <v>14</v>
      </c>
      <c r="B113">
        <v>10</v>
      </c>
      <c r="C113">
        <v>3</v>
      </c>
      <c r="D113" t="s">
        <v>26</v>
      </c>
      <c r="E113" t="s">
        <v>49</v>
      </c>
      <c r="F113">
        <v>5</v>
      </c>
      <c r="G113">
        <v>34</v>
      </c>
      <c r="H113">
        <v>30</v>
      </c>
      <c r="I113" t="s">
        <v>19</v>
      </c>
      <c r="J113" t="s">
        <v>17</v>
      </c>
      <c r="K113">
        <v>41</v>
      </c>
      <c r="L113">
        <f>0.005454*(AllSites_modified4!F28^2)</f>
        <v>0.17720046</v>
      </c>
      <c r="M113">
        <f>L113*10</f>
        <v>1.7720046</v>
      </c>
      <c r="N113">
        <v>10</v>
      </c>
    </row>
    <row r="114" spans="1:14" x14ac:dyDescent="0.35">
      <c r="A114" t="s">
        <v>14</v>
      </c>
      <c r="B114">
        <v>10</v>
      </c>
      <c r="C114">
        <v>4</v>
      </c>
      <c r="D114" t="s">
        <v>25</v>
      </c>
      <c r="E114" t="s">
        <v>53</v>
      </c>
      <c r="F114">
        <v>12</v>
      </c>
      <c r="G114">
        <v>47</v>
      </c>
      <c r="H114">
        <v>45</v>
      </c>
      <c r="I114" t="s">
        <v>21</v>
      </c>
      <c r="J114" t="s">
        <v>17</v>
      </c>
      <c r="K114">
        <v>79</v>
      </c>
      <c r="L114">
        <f>0.005454*(AllSites_modified4!F117^2)</f>
        <v>0.82513566000000005</v>
      </c>
      <c r="M114">
        <f>L114*10</f>
        <v>8.2513566000000012</v>
      </c>
      <c r="N114">
        <v>10</v>
      </c>
    </row>
    <row r="115" spans="1:14" x14ac:dyDescent="0.35">
      <c r="A115" t="s">
        <v>14</v>
      </c>
      <c r="B115">
        <v>10</v>
      </c>
      <c r="C115">
        <v>5</v>
      </c>
      <c r="D115" t="s">
        <v>25</v>
      </c>
      <c r="E115" t="s">
        <v>53</v>
      </c>
      <c r="F115">
        <v>19</v>
      </c>
      <c r="G115">
        <v>48</v>
      </c>
      <c r="H115">
        <v>80</v>
      </c>
      <c r="I115" t="s">
        <v>19</v>
      </c>
      <c r="J115" t="s">
        <v>17</v>
      </c>
      <c r="K115">
        <v>131</v>
      </c>
      <c r="L115">
        <f>0.005454*(AllSites_modified4!F118^2)</f>
        <v>2.1598385399999995</v>
      </c>
      <c r="M115">
        <f>L115*10</f>
        <v>21.598385399999994</v>
      </c>
      <c r="N115">
        <v>10</v>
      </c>
    </row>
    <row r="116" spans="1:14" x14ac:dyDescent="0.35">
      <c r="A116" t="s">
        <v>14</v>
      </c>
      <c r="B116">
        <v>10</v>
      </c>
      <c r="C116">
        <v>6</v>
      </c>
      <c r="D116" t="s">
        <v>18</v>
      </c>
      <c r="E116" t="s">
        <v>52</v>
      </c>
      <c r="F116">
        <v>11</v>
      </c>
      <c r="G116">
        <v>51</v>
      </c>
      <c r="H116">
        <v>40</v>
      </c>
      <c r="I116" t="s">
        <v>16</v>
      </c>
      <c r="J116" t="s">
        <v>17</v>
      </c>
      <c r="K116">
        <v>79</v>
      </c>
      <c r="L116">
        <f>0.005454*(AllSites_modified4!F51^2)</f>
        <v>0.73389023999999992</v>
      </c>
      <c r="M116">
        <f>L116*10</f>
        <v>7.3389023999999994</v>
      </c>
      <c r="N116">
        <v>10</v>
      </c>
    </row>
    <row r="117" spans="1:14" x14ac:dyDescent="0.35">
      <c r="A117" t="s">
        <v>14</v>
      </c>
      <c r="B117">
        <v>10</v>
      </c>
      <c r="C117">
        <v>7</v>
      </c>
      <c r="D117" t="s">
        <v>18</v>
      </c>
      <c r="E117" t="s">
        <v>52</v>
      </c>
      <c r="F117">
        <v>8</v>
      </c>
      <c r="G117">
        <v>29</v>
      </c>
      <c r="H117">
        <v>65</v>
      </c>
      <c r="I117" t="s">
        <v>21</v>
      </c>
      <c r="J117" t="s">
        <v>17</v>
      </c>
      <c r="K117">
        <v>71</v>
      </c>
      <c r="L117">
        <f>0.005454*(AllSites_modified4!F52^2)</f>
        <v>0.40337783999999993</v>
      </c>
      <c r="M117">
        <f>L117*10</f>
        <v>4.0337783999999992</v>
      </c>
      <c r="N117">
        <v>10</v>
      </c>
    </row>
    <row r="118" spans="1:14" x14ac:dyDescent="0.35">
      <c r="A118" t="s">
        <v>14</v>
      </c>
      <c r="B118">
        <v>10</v>
      </c>
      <c r="C118">
        <v>8</v>
      </c>
      <c r="D118" t="s">
        <v>18</v>
      </c>
      <c r="E118" t="s">
        <v>52</v>
      </c>
      <c r="F118">
        <v>11</v>
      </c>
      <c r="G118">
        <v>43</v>
      </c>
      <c r="H118">
        <v>25</v>
      </c>
      <c r="I118" t="s">
        <v>19</v>
      </c>
      <c r="J118" t="s">
        <v>17</v>
      </c>
      <c r="K118">
        <v>89</v>
      </c>
      <c r="L118">
        <f>0.005454*(AllSites_modified4!F53^2)</f>
        <v>0.67198733999999993</v>
      </c>
      <c r="M118">
        <f>L118*10</f>
        <v>6.7198733999999991</v>
      </c>
      <c r="N11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9"/>
  <sheetViews>
    <sheetView topLeftCell="A444" workbookViewId="0">
      <selection activeCell="A442" sqref="A442:N459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42</v>
      </c>
      <c r="M1" t="s">
        <v>39</v>
      </c>
      <c r="N1" t="s">
        <v>40</v>
      </c>
    </row>
    <row r="2" spans="1:14" x14ac:dyDescent="0.35">
      <c r="A2" t="s">
        <v>14</v>
      </c>
      <c r="B2">
        <v>1</v>
      </c>
      <c r="C2">
        <v>1</v>
      </c>
      <c r="D2" t="s">
        <v>18</v>
      </c>
      <c r="E2" t="s">
        <v>52</v>
      </c>
      <c r="F2">
        <v>14</v>
      </c>
      <c r="G2">
        <v>48</v>
      </c>
      <c r="H2">
        <v>45</v>
      </c>
      <c r="I2" t="s">
        <v>16</v>
      </c>
      <c r="J2" t="s">
        <v>17</v>
      </c>
      <c r="K2">
        <v>43</v>
      </c>
      <c r="L2">
        <f>0.005454*(AllSites_modified4!F102^2)</f>
        <v>1.19464416</v>
      </c>
      <c r="M2">
        <f>L2*10</f>
        <v>11.9464416</v>
      </c>
      <c r="N2">
        <v>10</v>
      </c>
    </row>
    <row r="3" spans="1:14" x14ac:dyDescent="0.35">
      <c r="A3" t="s">
        <v>14</v>
      </c>
      <c r="B3">
        <v>1</v>
      </c>
      <c r="C3">
        <v>2</v>
      </c>
      <c r="D3" t="s">
        <v>18</v>
      </c>
      <c r="E3" t="s">
        <v>52</v>
      </c>
      <c r="F3">
        <v>21</v>
      </c>
      <c r="G3">
        <v>53</v>
      </c>
      <c r="H3">
        <v>25</v>
      </c>
      <c r="I3" t="s">
        <v>22</v>
      </c>
      <c r="J3" t="s">
        <v>17</v>
      </c>
      <c r="K3">
        <v>45</v>
      </c>
      <c r="L3">
        <f>0.005454*(AllSites_modified4!F103^2)</f>
        <v>2.4281753400000001</v>
      </c>
      <c r="M3">
        <f>L3*10</f>
        <v>24.281753399999999</v>
      </c>
      <c r="N3">
        <v>10</v>
      </c>
    </row>
    <row r="4" spans="1:14" x14ac:dyDescent="0.35">
      <c r="A4" t="s">
        <v>14</v>
      </c>
      <c r="B4">
        <v>1</v>
      </c>
      <c r="C4">
        <v>3</v>
      </c>
      <c r="D4" t="s">
        <v>18</v>
      </c>
      <c r="E4" t="s">
        <v>52</v>
      </c>
      <c r="F4">
        <v>13</v>
      </c>
      <c r="G4">
        <v>50</v>
      </c>
      <c r="H4">
        <v>60</v>
      </c>
      <c r="I4" t="s">
        <v>16</v>
      </c>
      <c r="J4" t="s">
        <v>17</v>
      </c>
      <c r="K4">
        <v>41</v>
      </c>
      <c r="L4">
        <f>0.005454*(AllSites_modified4!F104^2)</f>
        <v>0.95030495999999987</v>
      </c>
      <c r="M4">
        <f>L4*10</f>
        <v>9.5030495999999989</v>
      </c>
      <c r="N4">
        <v>10</v>
      </c>
    </row>
    <row r="5" spans="1:14" x14ac:dyDescent="0.35">
      <c r="A5" t="s">
        <v>14</v>
      </c>
      <c r="B5">
        <v>1</v>
      </c>
      <c r="C5">
        <v>4</v>
      </c>
      <c r="D5" t="s">
        <v>18</v>
      </c>
      <c r="E5" t="s">
        <v>52</v>
      </c>
      <c r="F5">
        <v>17</v>
      </c>
      <c r="G5">
        <v>50</v>
      </c>
      <c r="H5">
        <v>60</v>
      </c>
      <c r="I5" t="s">
        <v>16</v>
      </c>
      <c r="J5" t="s">
        <v>17</v>
      </c>
      <c r="K5">
        <v>40</v>
      </c>
      <c r="L5">
        <f>0.005454*(AllSites_modified4!F105^2)</f>
        <v>1.5948041399999999</v>
      </c>
      <c r="M5">
        <f>L5*10</f>
        <v>15.948041399999999</v>
      </c>
      <c r="N5">
        <v>10</v>
      </c>
    </row>
    <row r="6" spans="1:14" x14ac:dyDescent="0.35">
      <c r="A6" t="s">
        <v>14</v>
      </c>
      <c r="B6">
        <v>1</v>
      </c>
      <c r="C6">
        <v>5</v>
      </c>
      <c r="D6" t="s">
        <v>18</v>
      </c>
      <c r="E6" t="s">
        <v>52</v>
      </c>
      <c r="F6">
        <v>12</v>
      </c>
      <c r="G6">
        <v>47</v>
      </c>
      <c r="H6">
        <v>50</v>
      </c>
      <c r="I6" t="s">
        <v>16</v>
      </c>
      <c r="J6" t="s">
        <v>17</v>
      </c>
      <c r="K6">
        <v>47</v>
      </c>
      <c r="L6">
        <f>0.005454*(AllSites_modified4!F106^2)</f>
        <v>0.78537599999999996</v>
      </c>
      <c r="M6">
        <f>L6*10</f>
        <v>7.8537599999999994</v>
      </c>
      <c r="N6">
        <v>10</v>
      </c>
    </row>
    <row r="7" spans="1:14" x14ac:dyDescent="0.35">
      <c r="A7" t="s">
        <v>14</v>
      </c>
      <c r="B7">
        <v>1</v>
      </c>
      <c r="C7">
        <v>6</v>
      </c>
      <c r="D7" t="s">
        <v>18</v>
      </c>
      <c r="E7" t="s">
        <v>52</v>
      </c>
      <c r="F7">
        <v>10</v>
      </c>
      <c r="G7">
        <v>45</v>
      </c>
      <c r="H7">
        <v>70</v>
      </c>
      <c r="I7" t="s">
        <v>19</v>
      </c>
      <c r="J7" t="s">
        <v>17</v>
      </c>
      <c r="K7">
        <v>51</v>
      </c>
      <c r="L7">
        <f>0.005454*(AllSites_modified4!F107^2)</f>
        <v>0.55636253999999996</v>
      </c>
      <c r="M7">
        <f>L7*10</f>
        <v>5.5636253999999994</v>
      </c>
      <c r="N7">
        <v>10</v>
      </c>
    </row>
    <row r="8" spans="1:14" x14ac:dyDescent="0.35">
      <c r="A8" t="s">
        <v>14</v>
      </c>
      <c r="B8">
        <v>1</v>
      </c>
      <c r="C8">
        <v>7</v>
      </c>
      <c r="D8" t="s">
        <v>18</v>
      </c>
      <c r="E8" t="s">
        <v>52</v>
      </c>
      <c r="F8">
        <v>12</v>
      </c>
      <c r="G8">
        <v>51</v>
      </c>
      <c r="H8">
        <v>75</v>
      </c>
      <c r="I8" t="s">
        <v>16</v>
      </c>
      <c r="J8" t="s">
        <v>17</v>
      </c>
      <c r="K8">
        <v>47</v>
      </c>
      <c r="L8">
        <f>0.005454*(AllSites_modified4!F108^2)</f>
        <v>0.85218749999999999</v>
      </c>
      <c r="M8">
        <f>L8*10</f>
        <v>8.5218749999999996</v>
      </c>
      <c r="N8">
        <v>10</v>
      </c>
    </row>
    <row r="9" spans="1:14" x14ac:dyDescent="0.35">
      <c r="A9" t="s">
        <v>14</v>
      </c>
      <c r="B9">
        <v>1</v>
      </c>
      <c r="C9">
        <v>8</v>
      </c>
      <c r="D9" t="s">
        <v>18</v>
      </c>
      <c r="E9" t="s">
        <v>52</v>
      </c>
      <c r="F9">
        <v>17</v>
      </c>
      <c r="G9">
        <v>51</v>
      </c>
      <c r="H9">
        <v>75</v>
      </c>
      <c r="I9" t="s">
        <v>16</v>
      </c>
      <c r="J9" t="s">
        <v>17</v>
      </c>
      <c r="K9">
        <v>40</v>
      </c>
      <c r="L9">
        <f>0.005454*(AllSites_modified4!F109^2)</f>
        <v>1.5948041399999999</v>
      </c>
      <c r="M9">
        <f>L9*10</f>
        <v>15.948041399999999</v>
      </c>
      <c r="N9">
        <v>10</v>
      </c>
    </row>
    <row r="10" spans="1:14" x14ac:dyDescent="0.35">
      <c r="A10" t="s">
        <v>14</v>
      </c>
      <c r="B10">
        <v>1</v>
      </c>
      <c r="C10">
        <v>9</v>
      </c>
      <c r="D10" t="s">
        <v>18</v>
      </c>
      <c r="E10" t="s">
        <v>52</v>
      </c>
      <c r="F10">
        <v>21</v>
      </c>
      <c r="G10">
        <v>55</v>
      </c>
      <c r="H10">
        <v>40</v>
      </c>
      <c r="I10" t="s">
        <v>22</v>
      </c>
      <c r="J10" t="s">
        <v>17</v>
      </c>
      <c r="K10">
        <v>45</v>
      </c>
      <c r="L10">
        <f>0.005454*(AllSites_modified4!F110^2)</f>
        <v>2.5446182400000001</v>
      </c>
      <c r="M10">
        <f>L10*10</f>
        <v>25.446182400000001</v>
      </c>
      <c r="N10">
        <v>10</v>
      </c>
    </row>
    <row r="11" spans="1:14" x14ac:dyDescent="0.35">
      <c r="A11" t="s">
        <v>14</v>
      </c>
      <c r="B11">
        <v>1</v>
      </c>
      <c r="C11">
        <v>10</v>
      </c>
      <c r="D11" t="s">
        <v>18</v>
      </c>
      <c r="E11" t="s">
        <v>52</v>
      </c>
      <c r="F11">
        <v>16</v>
      </c>
      <c r="G11">
        <v>53</v>
      </c>
      <c r="H11">
        <v>20</v>
      </c>
      <c r="I11" t="s">
        <v>16</v>
      </c>
      <c r="J11" t="s">
        <v>17</v>
      </c>
      <c r="K11">
        <v>49</v>
      </c>
      <c r="L11">
        <f>0.005454*(AllSites_modified4!F111^2)</f>
        <v>1.4848515</v>
      </c>
      <c r="M11">
        <f>L11*10</f>
        <v>14.848514999999999</v>
      </c>
      <c r="N11">
        <v>10</v>
      </c>
    </row>
    <row r="12" spans="1:14" x14ac:dyDescent="0.35">
      <c r="A12" t="s">
        <v>14</v>
      </c>
      <c r="B12">
        <v>1</v>
      </c>
      <c r="C12">
        <v>11</v>
      </c>
      <c r="D12" t="s">
        <v>18</v>
      </c>
      <c r="E12" t="s">
        <v>52</v>
      </c>
      <c r="F12">
        <v>21</v>
      </c>
      <c r="G12">
        <v>53</v>
      </c>
      <c r="H12">
        <v>20</v>
      </c>
      <c r="I12" t="s">
        <v>16</v>
      </c>
      <c r="J12" t="s">
        <v>17</v>
      </c>
      <c r="K12">
        <v>52</v>
      </c>
      <c r="L12">
        <f>0.005454*(AllSites_modified4!F112^2)</f>
        <v>2.4512457599999999</v>
      </c>
      <c r="M12">
        <f>L12*10</f>
        <v>24.512457599999998</v>
      </c>
      <c r="N12">
        <v>10</v>
      </c>
    </row>
    <row r="13" spans="1:14" x14ac:dyDescent="0.35">
      <c r="A13" t="s">
        <v>14</v>
      </c>
      <c r="B13">
        <v>1</v>
      </c>
      <c r="C13">
        <v>12</v>
      </c>
      <c r="D13" t="s">
        <v>18</v>
      </c>
      <c r="E13" t="s">
        <v>52</v>
      </c>
      <c r="F13">
        <v>13</v>
      </c>
      <c r="G13">
        <v>51</v>
      </c>
      <c r="H13">
        <v>50</v>
      </c>
      <c r="I13" t="s">
        <v>16</v>
      </c>
      <c r="J13" t="s">
        <v>17</v>
      </c>
      <c r="K13">
        <v>41</v>
      </c>
      <c r="L13">
        <f>0.005454*(AllSites_modified4!F113^2)</f>
        <v>0.99399149999999992</v>
      </c>
      <c r="M13">
        <f>L13*10</f>
        <v>9.9399149999999992</v>
      </c>
      <c r="N13">
        <v>10</v>
      </c>
    </row>
    <row r="14" spans="1:14" x14ac:dyDescent="0.35">
      <c r="A14" t="s">
        <v>14</v>
      </c>
      <c r="B14">
        <v>1</v>
      </c>
      <c r="C14">
        <v>13</v>
      </c>
      <c r="D14" t="s">
        <v>18</v>
      </c>
      <c r="E14" t="s">
        <v>52</v>
      </c>
      <c r="F14">
        <v>31</v>
      </c>
      <c r="G14">
        <v>51</v>
      </c>
      <c r="H14">
        <v>50</v>
      </c>
      <c r="I14" t="s">
        <v>16</v>
      </c>
      <c r="J14" t="s">
        <v>17</v>
      </c>
      <c r="K14">
        <v>51</v>
      </c>
      <c r="L14">
        <f>0.005454*(AllSites_modified4!F114^2)</f>
        <v>5.4117314999999993</v>
      </c>
      <c r="M14">
        <f>L14*10</f>
        <v>54.117314999999991</v>
      </c>
      <c r="N14">
        <v>10</v>
      </c>
    </row>
    <row r="15" spans="1:14" x14ac:dyDescent="0.35">
      <c r="A15" t="s">
        <v>14</v>
      </c>
      <c r="B15">
        <v>2</v>
      </c>
      <c r="C15">
        <v>1</v>
      </c>
      <c r="D15" t="s">
        <v>20</v>
      </c>
      <c r="E15" t="s">
        <v>44</v>
      </c>
      <c r="F15">
        <v>11</v>
      </c>
      <c r="G15">
        <v>61.4</v>
      </c>
      <c r="H15">
        <v>30</v>
      </c>
      <c r="I15" t="s">
        <v>16</v>
      </c>
      <c r="J15" t="s">
        <v>17</v>
      </c>
      <c r="K15">
        <v>45</v>
      </c>
      <c r="L15">
        <f>0.005454*(AllSites_modified4!F11^2)</f>
        <v>0.72129149999999997</v>
      </c>
      <c r="M15">
        <f>L15*10</f>
        <v>7.2129149999999997</v>
      </c>
      <c r="N15">
        <v>10</v>
      </c>
    </row>
    <row r="16" spans="1:14" x14ac:dyDescent="0.35">
      <c r="A16" t="s">
        <v>14</v>
      </c>
      <c r="B16">
        <v>2</v>
      </c>
      <c r="C16">
        <v>2</v>
      </c>
      <c r="D16" t="s">
        <v>20</v>
      </c>
      <c r="E16" t="s">
        <v>44</v>
      </c>
      <c r="F16">
        <v>6</v>
      </c>
      <c r="G16">
        <v>51.5</v>
      </c>
      <c r="H16">
        <v>60</v>
      </c>
      <c r="I16" t="s">
        <v>21</v>
      </c>
      <c r="J16" t="s">
        <v>17</v>
      </c>
      <c r="K16">
        <v>45</v>
      </c>
      <c r="L16">
        <f>0.005454*(AllSites_modified4!F12^2)</f>
        <v>0.21646925999999997</v>
      </c>
      <c r="M16">
        <f>L16*10</f>
        <v>2.1646925999999995</v>
      </c>
      <c r="N16">
        <v>10</v>
      </c>
    </row>
    <row r="17" spans="1:14" x14ac:dyDescent="0.35">
      <c r="A17" t="s">
        <v>14</v>
      </c>
      <c r="B17">
        <v>2</v>
      </c>
      <c r="C17">
        <v>3</v>
      </c>
      <c r="D17" t="s">
        <v>18</v>
      </c>
      <c r="E17" t="s">
        <v>52</v>
      </c>
      <c r="F17">
        <v>8</v>
      </c>
      <c r="G17">
        <v>73.099999999999994</v>
      </c>
      <c r="H17">
        <v>15</v>
      </c>
      <c r="I17" t="s">
        <v>22</v>
      </c>
      <c r="J17" t="s">
        <v>17</v>
      </c>
      <c r="K17">
        <v>50</v>
      </c>
      <c r="L17">
        <f>0.005454*(AllSites_modified4!F84^2)</f>
        <v>0.3940515</v>
      </c>
      <c r="M17">
        <f>L17*10</f>
        <v>3.940515</v>
      </c>
      <c r="N17">
        <v>10</v>
      </c>
    </row>
    <row r="18" spans="1:14" x14ac:dyDescent="0.35">
      <c r="A18" t="s">
        <v>14</v>
      </c>
      <c r="B18">
        <v>2</v>
      </c>
      <c r="C18">
        <v>4</v>
      </c>
      <c r="D18" t="s">
        <v>20</v>
      </c>
      <c r="E18" t="s">
        <v>44</v>
      </c>
      <c r="F18">
        <v>7</v>
      </c>
      <c r="G18">
        <v>38.5</v>
      </c>
      <c r="H18">
        <v>50</v>
      </c>
      <c r="I18" t="s">
        <v>21</v>
      </c>
      <c r="J18" t="s">
        <v>17</v>
      </c>
      <c r="K18">
        <v>47</v>
      </c>
      <c r="L18">
        <f>0.005454*(AllSites_modified4!F13^2)</f>
        <v>0.27493613999999994</v>
      </c>
      <c r="M18">
        <f>L18*10</f>
        <v>2.7493613999999993</v>
      </c>
      <c r="N18">
        <v>10</v>
      </c>
    </row>
    <row r="19" spans="1:14" x14ac:dyDescent="0.35">
      <c r="A19" t="s">
        <v>14</v>
      </c>
      <c r="B19">
        <v>2</v>
      </c>
      <c r="C19">
        <v>5</v>
      </c>
      <c r="D19" t="s">
        <v>18</v>
      </c>
      <c r="E19" t="s">
        <v>52</v>
      </c>
      <c r="F19">
        <v>14</v>
      </c>
      <c r="G19">
        <v>79.599999999999994</v>
      </c>
      <c r="H19">
        <v>35</v>
      </c>
      <c r="I19" t="s">
        <v>22</v>
      </c>
      <c r="J19" t="s">
        <v>17</v>
      </c>
      <c r="K19">
        <v>46</v>
      </c>
      <c r="L19">
        <f>0.005454*(AllSites_modified4!F85^2)</f>
        <v>1.19464416</v>
      </c>
      <c r="M19">
        <f>L19*10</f>
        <v>11.9464416</v>
      </c>
      <c r="N19">
        <v>10</v>
      </c>
    </row>
    <row r="20" spans="1:14" x14ac:dyDescent="0.35">
      <c r="A20" t="s">
        <v>14</v>
      </c>
      <c r="B20">
        <v>2</v>
      </c>
      <c r="C20">
        <v>6</v>
      </c>
      <c r="D20" t="s">
        <v>18</v>
      </c>
      <c r="E20" t="s">
        <v>52</v>
      </c>
      <c r="F20">
        <v>12</v>
      </c>
      <c r="G20">
        <v>60</v>
      </c>
      <c r="H20">
        <v>30</v>
      </c>
      <c r="I20" t="s">
        <v>19</v>
      </c>
      <c r="J20" t="s">
        <v>17</v>
      </c>
      <c r="K20">
        <v>48</v>
      </c>
      <c r="L20">
        <f>0.005454*(AllSites_modified4!F86^2)</f>
        <v>0.78537599999999996</v>
      </c>
      <c r="M20">
        <f>L20*10</f>
        <v>7.8537599999999994</v>
      </c>
      <c r="N20">
        <v>10</v>
      </c>
    </row>
    <row r="21" spans="1:14" x14ac:dyDescent="0.35">
      <c r="A21" t="s">
        <v>14</v>
      </c>
      <c r="B21">
        <v>2</v>
      </c>
      <c r="C21">
        <v>7</v>
      </c>
      <c r="D21" t="s">
        <v>18</v>
      </c>
      <c r="E21" t="s">
        <v>52</v>
      </c>
      <c r="F21">
        <v>13</v>
      </c>
      <c r="G21">
        <v>74</v>
      </c>
      <c r="H21">
        <v>20</v>
      </c>
      <c r="I21" t="s">
        <v>16</v>
      </c>
      <c r="J21" t="s">
        <v>17</v>
      </c>
      <c r="K21">
        <v>46</v>
      </c>
      <c r="L21">
        <f>0.005454*(AllSites_modified4!F87^2)</f>
        <v>0.92172599999999993</v>
      </c>
      <c r="M21">
        <f>L21*10</f>
        <v>9.2172599999999996</v>
      </c>
      <c r="N21">
        <v>10</v>
      </c>
    </row>
    <row r="22" spans="1:14" x14ac:dyDescent="0.35">
      <c r="A22" t="s">
        <v>14</v>
      </c>
      <c r="B22">
        <v>2</v>
      </c>
      <c r="C22">
        <v>8</v>
      </c>
      <c r="D22" t="s">
        <v>18</v>
      </c>
      <c r="E22" t="s">
        <v>52</v>
      </c>
      <c r="F22">
        <v>15</v>
      </c>
      <c r="G22">
        <v>99.8</v>
      </c>
      <c r="H22">
        <v>20</v>
      </c>
      <c r="I22" t="s">
        <v>22</v>
      </c>
      <c r="J22" t="s">
        <v>17</v>
      </c>
      <c r="K22">
        <v>45</v>
      </c>
      <c r="L22">
        <f>0.005454*(AllSites_modified4!F88^2)</f>
        <v>1.3103235</v>
      </c>
      <c r="M22">
        <f>L22*10</f>
        <v>13.103235</v>
      </c>
      <c r="N22">
        <v>10</v>
      </c>
    </row>
    <row r="23" spans="1:14" x14ac:dyDescent="0.35">
      <c r="A23" t="s">
        <v>14</v>
      </c>
      <c r="B23">
        <v>2</v>
      </c>
      <c r="C23">
        <v>9</v>
      </c>
      <c r="D23" t="s">
        <v>18</v>
      </c>
      <c r="E23" t="s">
        <v>52</v>
      </c>
      <c r="F23">
        <v>22</v>
      </c>
      <c r="G23">
        <v>95.1</v>
      </c>
      <c r="H23">
        <v>30</v>
      </c>
      <c r="I23" t="s">
        <v>22</v>
      </c>
      <c r="J23" t="s">
        <v>17</v>
      </c>
      <c r="K23">
        <v>40</v>
      </c>
      <c r="L23">
        <f>0.005454*(AllSites_modified4!F89^2)</f>
        <v>2.6397359999999996</v>
      </c>
      <c r="M23">
        <f>L23*10</f>
        <v>26.397359999999995</v>
      </c>
      <c r="N23">
        <v>10</v>
      </c>
    </row>
    <row r="24" spans="1:14" x14ac:dyDescent="0.35">
      <c r="A24" t="s">
        <v>14</v>
      </c>
      <c r="B24">
        <v>2</v>
      </c>
      <c r="C24">
        <v>10</v>
      </c>
      <c r="D24" t="s">
        <v>18</v>
      </c>
      <c r="E24" t="s">
        <v>52</v>
      </c>
      <c r="F24">
        <v>6</v>
      </c>
      <c r="G24">
        <v>44.1</v>
      </c>
      <c r="H24">
        <v>50</v>
      </c>
      <c r="I24" t="s">
        <v>21</v>
      </c>
      <c r="J24" t="s">
        <v>17</v>
      </c>
      <c r="K24">
        <v>38</v>
      </c>
      <c r="L24">
        <f>0.005454*(AllSites_modified4!F90^2)</f>
        <v>0.19634399999999999</v>
      </c>
      <c r="M24">
        <f>L24*10</f>
        <v>1.9634399999999999</v>
      </c>
      <c r="N24">
        <v>10</v>
      </c>
    </row>
    <row r="25" spans="1:14" x14ac:dyDescent="0.35">
      <c r="A25" t="s">
        <v>14</v>
      </c>
      <c r="B25">
        <v>2</v>
      </c>
      <c r="C25">
        <v>11</v>
      </c>
      <c r="D25" t="s">
        <v>20</v>
      </c>
      <c r="E25" t="s">
        <v>44</v>
      </c>
      <c r="F25">
        <v>7</v>
      </c>
      <c r="G25">
        <v>36.9</v>
      </c>
      <c r="H25">
        <v>70</v>
      </c>
      <c r="I25" t="s">
        <v>21</v>
      </c>
      <c r="J25" t="s">
        <v>17</v>
      </c>
      <c r="K25">
        <v>48</v>
      </c>
      <c r="L25">
        <f>0.005454*(AllSites_modified4!F14^2)</f>
        <v>0.27493613999999994</v>
      </c>
      <c r="M25">
        <f>L25*10</f>
        <v>2.7493613999999993</v>
      </c>
      <c r="N25">
        <v>10</v>
      </c>
    </row>
    <row r="26" spans="1:14" x14ac:dyDescent="0.35">
      <c r="A26" t="s">
        <v>14</v>
      </c>
      <c r="B26">
        <v>2</v>
      </c>
      <c r="C26">
        <v>12</v>
      </c>
      <c r="D26" t="s">
        <v>18</v>
      </c>
      <c r="E26" t="s">
        <v>52</v>
      </c>
      <c r="F26">
        <v>13</v>
      </c>
      <c r="G26">
        <v>75.599999999999994</v>
      </c>
      <c r="H26">
        <v>50</v>
      </c>
      <c r="I26" t="s">
        <v>19</v>
      </c>
      <c r="J26" t="s">
        <v>17</v>
      </c>
      <c r="K26">
        <v>52</v>
      </c>
      <c r="L26">
        <f>0.005454*(AllSites_modified4!F91^2)</f>
        <v>1.0537673400000001</v>
      </c>
      <c r="M26">
        <f>L26*10</f>
        <v>10.537673400000001</v>
      </c>
      <c r="N26">
        <v>10</v>
      </c>
    </row>
    <row r="27" spans="1:14" x14ac:dyDescent="0.35">
      <c r="A27" t="s">
        <v>14</v>
      </c>
      <c r="B27">
        <v>2</v>
      </c>
      <c r="C27">
        <v>13</v>
      </c>
      <c r="D27" t="s">
        <v>18</v>
      </c>
      <c r="E27" t="s">
        <v>52</v>
      </c>
      <c r="F27">
        <v>19</v>
      </c>
      <c r="G27">
        <v>96.5</v>
      </c>
      <c r="H27">
        <v>30</v>
      </c>
      <c r="I27" t="s">
        <v>22</v>
      </c>
      <c r="J27" t="s">
        <v>17</v>
      </c>
      <c r="K27">
        <v>50</v>
      </c>
      <c r="L27">
        <f>0.005454*(AllSites_modified4!F92^2)</f>
        <v>2.1381861600000001</v>
      </c>
      <c r="M27">
        <f>L27*10</f>
        <v>21.381861600000001</v>
      </c>
      <c r="N27">
        <v>10</v>
      </c>
    </row>
    <row r="28" spans="1:14" x14ac:dyDescent="0.35">
      <c r="A28" t="s">
        <v>14</v>
      </c>
      <c r="B28">
        <v>3</v>
      </c>
      <c r="C28">
        <v>1</v>
      </c>
      <c r="D28" t="s">
        <v>15</v>
      </c>
      <c r="E28" t="s">
        <v>45</v>
      </c>
      <c r="F28">
        <v>18</v>
      </c>
      <c r="G28">
        <v>75.3</v>
      </c>
      <c r="H28">
        <v>30</v>
      </c>
      <c r="I28" t="s">
        <v>16</v>
      </c>
      <c r="J28" t="s">
        <v>17</v>
      </c>
      <c r="K28">
        <v>47</v>
      </c>
      <c r="L28">
        <f>0.005454*(AllSites_modified4!F22^2)</f>
        <v>1.82649006</v>
      </c>
      <c r="M28">
        <f>L28*10</f>
        <v>18.264900600000001</v>
      </c>
      <c r="N28">
        <v>10</v>
      </c>
    </row>
    <row r="29" spans="1:14" x14ac:dyDescent="0.35">
      <c r="A29" t="s">
        <v>14</v>
      </c>
      <c r="B29">
        <v>3</v>
      </c>
      <c r="C29">
        <v>2</v>
      </c>
      <c r="D29" t="s">
        <v>18</v>
      </c>
      <c r="E29" t="s">
        <v>52</v>
      </c>
      <c r="F29">
        <v>13</v>
      </c>
      <c r="G29">
        <v>65.7</v>
      </c>
      <c r="H29">
        <v>25</v>
      </c>
      <c r="I29" t="s">
        <v>19</v>
      </c>
      <c r="J29" t="s">
        <v>17</v>
      </c>
      <c r="K29">
        <v>46</v>
      </c>
      <c r="L29">
        <f>0.005454*(AllSites_modified4!F93^2)</f>
        <v>0.96475805999999997</v>
      </c>
      <c r="M29">
        <f>L29*10</f>
        <v>9.6475805999999995</v>
      </c>
      <c r="N29">
        <v>10</v>
      </c>
    </row>
    <row r="30" spans="1:14" x14ac:dyDescent="0.35">
      <c r="A30" t="s">
        <v>14</v>
      </c>
      <c r="B30">
        <v>3</v>
      </c>
      <c r="C30">
        <v>3</v>
      </c>
      <c r="D30" t="s">
        <v>18</v>
      </c>
      <c r="E30" t="s">
        <v>52</v>
      </c>
      <c r="F30">
        <v>15</v>
      </c>
      <c r="G30">
        <v>66</v>
      </c>
      <c r="H30">
        <v>50</v>
      </c>
      <c r="I30" t="s">
        <v>16</v>
      </c>
      <c r="J30" t="s">
        <v>17</v>
      </c>
      <c r="K30">
        <v>48</v>
      </c>
      <c r="L30">
        <f>0.005454*(AllSites_modified4!F94^2)</f>
        <v>1.29347064</v>
      </c>
      <c r="M30">
        <f>L30*10</f>
        <v>12.9347064</v>
      </c>
      <c r="N30">
        <v>10</v>
      </c>
    </row>
    <row r="31" spans="1:14" x14ac:dyDescent="0.35">
      <c r="A31" t="s">
        <v>14</v>
      </c>
      <c r="B31">
        <v>3</v>
      </c>
      <c r="C31">
        <v>4</v>
      </c>
      <c r="D31" t="s">
        <v>18</v>
      </c>
      <c r="E31" t="s">
        <v>52</v>
      </c>
      <c r="F31">
        <v>12</v>
      </c>
      <c r="G31">
        <v>59.8</v>
      </c>
      <c r="H31">
        <v>40</v>
      </c>
      <c r="I31" t="s">
        <v>19</v>
      </c>
      <c r="J31" t="s">
        <v>17</v>
      </c>
      <c r="K31">
        <v>46</v>
      </c>
      <c r="L31">
        <f>0.005454*(AllSites_modified4!F95^2)</f>
        <v>0.79852013999999993</v>
      </c>
      <c r="M31">
        <f>L31*10</f>
        <v>7.9852013999999993</v>
      </c>
      <c r="N31">
        <v>10</v>
      </c>
    </row>
    <row r="32" spans="1:14" x14ac:dyDescent="0.35">
      <c r="A32" t="s">
        <v>14</v>
      </c>
      <c r="B32">
        <v>3</v>
      </c>
      <c r="C32">
        <v>5</v>
      </c>
      <c r="D32" t="s">
        <v>18</v>
      </c>
      <c r="E32" t="s">
        <v>52</v>
      </c>
      <c r="F32">
        <v>6</v>
      </c>
      <c r="G32">
        <v>50</v>
      </c>
      <c r="H32">
        <v>60</v>
      </c>
      <c r="I32" t="s">
        <v>21</v>
      </c>
      <c r="J32" t="s">
        <v>17</v>
      </c>
      <c r="K32">
        <v>48</v>
      </c>
      <c r="L32">
        <f>0.005454*(AllSites_modified4!F96^2)</f>
        <v>0.22339584000000004</v>
      </c>
      <c r="M32">
        <f>L32*10</f>
        <v>2.2339584000000006</v>
      </c>
      <c r="N32">
        <v>10</v>
      </c>
    </row>
    <row r="33" spans="1:14" x14ac:dyDescent="0.35">
      <c r="A33" t="s">
        <v>14</v>
      </c>
      <c r="B33">
        <v>3</v>
      </c>
      <c r="C33">
        <v>6</v>
      </c>
      <c r="D33" t="s">
        <v>15</v>
      </c>
      <c r="E33" t="s">
        <v>45</v>
      </c>
      <c r="F33">
        <v>7</v>
      </c>
      <c r="G33">
        <v>45.1</v>
      </c>
      <c r="H33">
        <v>35</v>
      </c>
      <c r="I33" t="s">
        <v>21</v>
      </c>
      <c r="J33" t="s">
        <v>17</v>
      </c>
      <c r="K33">
        <v>48</v>
      </c>
      <c r="L33">
        <f>0.005454*(AllSites_modified4!F23^2)</f>
        <v>0.34038414</v>
      </c>
      <c r="M33">
        <f>L33*10</f>
        <v>3.4038414000000001</v>
      </c>
      <c r="N33">
        <v>10</v>
      </c>
    </row>
    <row r="34" spans="1:14" x14ac:dyDescent="0.35">
      <c r="A34" t="s">
        <v>14</v>
      </c>
      <c r="B34">
        <v>3</v>
      </c>
      <c r="C34">
        <v>7</v>
      </c>
      <c r="D34" t="s">
        <v>18</v>
      </c>
      <c r="E34" t="s">
        <v>52</v>
      </c>
      <c r="F34">
        <v>22</v>
      </c>
      <c r="G34">
        <v>79.3</v>
      </c>
      <c r="H34">
        <v>45</v>
      </c>
      <c r="I34" t="s">
        <v>16</v>
      </c>
      <c r="J34" t="s">
        <v>17</v>
      </c>
      <c r="K34">
        <v>41</v>
      </c>
      <c r="L34">
        <f>0.005454*(AllSites_modified4!F97^2)</f>
        <v>2.6879493599999997</v>
      </c>
      <c r="M34">
        <f>L34*10</f>
        <v>26.879493599999996</v>
      </c>
      <c r="N34">
        <v>10</v>
      </c>
    </row>
    <row r="35" spans="1:14" x14ac:dyDescent="0.35">
      <c r="A35" t="s">
        <v>14</v>
      </c>
      <c r="B35">
        <v>3</v>
      </c>
      <c r="C35">
        <v>8</v>
      </c>
      <c r="D35" t="s">
        <v>18</v>
      </c>
      <c r="E35" t="s">
        <v>52</v>
      </c>
      <c r="F35">
        <v>20</v>
      </c>
      <c r="G35">
        <v>75.7</v>
      </c>
      <c r="H35">
        <v>60</v>
      </c>
      <c r="I35" t="s">
        <v>16</v>
      </c>
      <c r="J35" t="s">
        <v>17</v>
      </c>
      <c r="K35">
        <v>45</v>
      </c>
      <c r="L35">
        <f>0.005454*(AllSites_modified4!F98^2)</f>
        <v>2.3369844599999996</v>
      </c>
      <c r="M35">
        <f>L35*10</f>
        <v>23.369844599999997</v>
      </c>
      <c r="N35">
        <v>10</v>
      </c>
    </row>
    <row r="36" spans="1:14" x14ac:dyDescent="0.35">
      <c r="A36" t="s">
        <v>14</v>
      </c>
      <c r="B36">
        <v>3</v>
      </c>
      <c r="C36">
        <v>9</v>
      </c>
      <c r="D36" t="s">
        <v>15</v>
      </c>
      <c r="E36" t="s">
        <v>45</v>
      </c>
      <c r="F36">
        <v>23</v>
      </c>
      <c r="G36">
        <v>77</v>
      </c>
      <c r="H36">
        <v>15</v>
      </c>
      <c r="I36" t="s">
        <v>22</v>
      </c>
      <c r="J36" t="s">
        <v>17</v>
      </c>
      <c r="K36">
        <v>59</v>
      </c>
      <c r="L36">
        <f>0.005454*(AllSites_modified4!F24^2)</f>
        <v>2.8851659999999999</v>
      </c>
      <c r="M36">
        <f>L36*10</f>
        <v>28.851659999999999</v>
      </c>
      <c r="N36">
        <v>10</v>
      </c>
    </row>
    <row r="37" spans="1:14" x14ac:dyDescent="0.35">
      <c r="A37" t="s">
        <v>14</v>
      </c>
      <c r="B37">
        <v>3</v>
      </c>
      <c r="C37">
        <v>10</v>
      </c>
      <c r="D37" t="s">
        <v>20</v>
      </c>
      <c r="E37" t="s">
        <v>44</v>
      </c>
      <c r="F37">
        <v>9</v>
      </c>
      <c r="G37">
        <v>64.900000000000006</v>
      </c>
      <c r="H37">
        <v>75</v>
      </c>
      <c r="I37" t="s">
        <v>16</v>
      </c>
      <c r="J37" t="s">
        <v>17</v>
      </c>
      <c r="K37">
        <v>49</v>
      </c>
      <c r="L37">
        <f>0.005454*(AllSites_modified4!F15^2)</f>
        <v>0.47171646</v>
      </c>
      <c r="M37">
        <f>L37*10</f>
        <v>4.7171646000000003</v>
      </c>
      <c r="N37">
        <v>10</v>
      </c>
    </row>
    <row r="38" spans="1:14" x14ac:dyDescent="0.35">
      <c r="A38" t="s">
        <v>14</v>
      </c>
      <c r="B38">
        <v>3</v>
      </c>
      <c r="C38">
        <v>11</v>
      </c>
      <c r="D38" t="s">
        <v>18</v>
      </c>
      <c r="E38" t="s">
        <v>52</v>
      </c>
      <c r="F38">
        <v>15</v>
      </c>
      <c r="G38">
        <v>82.1</v>
      </c>
      <c r="H38">
        <v>20</v>
      </c>
      <c r="I38" t="s">
        <v>22</v>
      </c>
      <c r="J38" t="s">
        <v>17</v>
      </c>
      <c r="K38">
        <v>45</v>
      </c>
      <c r="L38">
        <f>0.005454*(AllSites_modified4!F99^2)</f>
        <v>1.36153656</v>
      </c>
      <c r="M38">
        <f>L38*10</f>
        <v>13.615365600000001</v>
      </c>
      <c r="N38">
        <v>10</v>
      </c>
    </row>
    <row r="39" spans="1:14" x14ac:dyDescent="0.35">
      <c r="A39" t="s">
        <v>14</v>
      </c>
      <c r="B39">
        <v>3</v>
      </c>
      <c r="C39">
        <v>12</v>
      </c>
      <c r="D39" t="s">
        <v>18</v>
      </c>
      <c r="E39" t="s">
        <v>52</v>
      </c>
      <c r="F39">
        <v>21</v>
      </c>
      <c r="G39">
        <v>87.5</v>
      </c>
      <c r="H39">
        <v>30</v>
      </c>
      <c r="I39" t="s">
        <v>22</v>
      </c>
      <c r="J39" t="s">
        <v>17</v>
      </c>
      <c r="K39">
        <v>47</v>
      </c>
      <c r="L39">
        <f>0.005454*(AllSites_modified4!F100^2)</f>
        <v>2.4281753400000001</v>
      </c>
      <c r="M39">
        <f>L39*10</f>
        <v>24.281753399999999</v>
      </c>
      <c r="N39">
        <v>10</v>
      </c>
    </row>
    <row r="40" spans="1:14" x14ac:dyDescent="0.35">
      <c r="A40" t="s">
        <v>14</v>
      </c>
      <c r="B40">
        <v>3</v>
      </c>
      <c r="C40">
        <v>13</v>
      </c>
      <c r="D40" t="s">
        <v>20</v>
      </c>
      <c r="E40" t="s">
        <v>44</v>
      </c>
      <c r="F40">
        <v>14</v>
      </c>
      <c r="G40">
        <v>70.099999999999994</v>
      </c>
      <c r="H40">
        <v>30</v>
      </c>
      <c r="I40" t="s">
        <v>22</v>
      </c>
      <c r="J40" t="s">
        <v>17</v>
      </c>
      <c r="K40">
        <v>46</v>
      </c>
      <c r="L40">
        <f>0.005454*(AllSites_modified4!F16^2)</f>
        <v>1.1467034999999999</v>
      </c>
      <c r="M40">
        <f>L40*10</f>
        <v>11.467034999999999</v>
      </c>
      <c r="N40">
        <v>10</v>
      </c>
    </row>
    <row r="41" spans="1:14" x14ac:dyDescent="0.35">
      <c r="A41" t="s">
        <v>14</v>
      </c>
      <c r="B41">
        <v>3</v>
      </c>
      <c r="C41">
        <v>14</v>
      </c>
      <c r="D41" t="s">
        <v>18</v>
      </c>
      <c r="E41" t="s">
        <v>52</v>
      </c>
      <c r="F41">
        <v>8</v>
      </c>
      <c r="G41">
        <v>51.9</v>
      </c>
      <c r="H41">
        <v>70</v>
      </c>
      <c r="I41" t="s">
        <v>21</v>
      </c>
      <c r="J41" t="s">
        <v>17</v>
      </c>
      <c r="K41">
        <v>44</v>
      </c>
      <c r="L41">
        <f>0.005454*(AllSites_modified4!F101^2)</f>
        <v>0.34905599999999998</v>
      </c>
      <c r="M41">
        <f>L41*10</f>
        <v>3.4905599999999999</v>
      </c>
      <c r="N41">
        <v>10</v>
      </c>
    </row>
    <row r="42" spans="1:14" x14ac:dyDescent="0.35">
      <c r="A42" t="s">
        <v>14</v>
      </c>
      <c r="B42">
        <v>3</v>
      </c>
      <c r="C42">
        <v>15</v>
      </c>
      <c r="D42" t="s">
        <v>20</v>
      </c>
      <c r="E42" t="s">
        <v>44</v>
      </c>
      <c r="F42">
        <v>6</v>
      </c>
      <c r="G42">
        <v>45.4</v>
      </c>
      <c r="H42">
        <v>85</v>
      </c>
      <c r="I42" t="s">
        <v>21</v>
      </c>
      <c r="J42" t="s">
        <v>17</v>
      </c>
      <c r="K42">
        <v>49</v>
      </c>
      <c r="L42">
        <f>0.005454*(AllSites_modified4!F17^2)</f>
        <v>0.23043149999999998</v>
      </c>
      <c r="M42">
        <f>L42*10</f>
        <v>2.3043149999999999</v>
      </c>
      <c r="N42">
        <v>10</v>
      </c>
    </row>
    <row r="43" spans="1:14" x14ac:dyDescent="0.35">
      <c r="A43" t="s">
        <v>14</v>
      </c>
      <c r="B43">
        <v>3</v>
      </c>
      <c r="C43">
        <v>16</v>
      </c>
      <c r="D43" t="s">
        <v>20</v>
      </c>
      <c r="E43" t="s">
        <v>44</v>
      </c>
      <c r="F43">
        <v>8</v>
      </c>
      <c r="G43">
        <v>50.9</v>
      </c>
      <c r="H43">
        <v>35</v>
      </c>
      <c r="I43" t="s">
        <v>21</v>
      </c>
      <c r="J43" t="s">
        <v>17</v>
      </c>
      <c r="K43">
        <v>45</v>
      </c>
      <c r="L43">
        <f>0.005454*(AllSites_modified4!F18^2)</f>
        <v>0.3940515</v>
      </c>
      <c r="M43">
        <f>L43*10</f>
        <v>3.940515</v>
      </c>
      <c r="N43">
        <v>10</v>
      </c>
    </row>
    <row r="44" spans="1:14" x14ac:dyDescent="0.35">
      <c r="A44" t="s">
        <v>14</v>
      </c>
      <c r="B44">
        <v>4</v>
      </c>
      <c r="C44">
        <v>1</v>
      </c>
      <c r="D44" t="s">
        <v>15</v>
      </c>
      <c r="E44" t="s">
        <v>45</v>
      </c>
      <c r="F44">
        <v>19</v>
      </c>
      <c r="G44">
        <v>55</v>
      </c>
      <c r="H44">
        <v>40</v>
      </c>
      <c r="I44" t="s">
        <v>16</v>
      </c>
      <c r="J44" t="s">
        <v>17</v>
      </c>
      <c r="K44">
        <v>59</v>
      </c>
      <c r="L44">
        <f>0.005454*(AllSites_modified4!F19^2)</f>
        <v>2.0526674399999996</v>
      </c>
      <c r="M44">
        <f>L44*10</f>
        <v>20.526674399999997</v>
      </c>
      <c r="N44">
        <v>10</v>
      </c>
    </row>
    <row r="45" spans="1:14" x14ac:dyDescent="0.35">
      <c r="A45" t="s">
        <v>14</v>
      </c>
      <c r="B45">
        <v>4</v>
      </c>
      <c r="C45">
        <v>2</v>
      </c>
      <c r="D45" t="s">
        <v>18</v>
      </c>
      <c r="E45" t="s">
        <v>52</v>
      </c>
      <c r="F45">
        <v>20</v>
      </c>
      <c r="G45">
        <v>43</v>
      </c>
      <c r="H45">
        <v>25</v>
      </c>
      <c r="I45" t="s">
        <v>19</v>
      </c>
      <c r="J45" t="s">
        <v>17</v>
      </c>
      <c r="K45">
        <v>47</v>
      </c>
      <c r="L45">
        <f>0.005454*(AllSites_modified4!F29^2)</f>
        <v>2.1816</v>
      </c>
      <c r="M45">
        <f>L45*10</f>
        <v>21.815999999999999</v>
      </c>
      <c r="N45">
        <v>10</v>
      </c>
    </row>
    <row r="46" spans="1:14" x14ac:dyDescent="0.35">
      <c r="A46" t="s">
        <v>14</v>
      </c>
      <c r="B46">
        <v>4</v>
      </c>
      <c r="C46">
        <v>3</v>
      </c>
      <c r="D46" t="s">
        <v>18</v>
      </c>
      <c r="E46" t="s">
        <v>52</v>
      </c>
      <c r="F46">
        <v>20</v>
      </c>
      <c r="G46">
        <v>43</v>
      </c>
      <c r="H46">
        <v>25</v>
      </c>
      <c r="I46" t="s">
        <v>19</v>
      </c>
      <c r="J46" t="s">
        <v>17</v>
      </c>
      <c r="K46">
        <v>59</v>
      </c>
      <c r="L46">
        <f>0.005454*(AllSites_modified4!F30^2)</f>
        <v>2.2034705400000001</v>
      </c>
      <c r="M46">
        <f>L46*10</f>
        <v>22.0347054</v>
      </c>
      <c r="N46">
        <v>10</v>
      </c>
    </row>
    <row r="47" spans="1:14" x14ac:dyDescent="0.35">
      <c r="A47" t="s">
        <v>14</v>
      </c>
      <c r="B47">
        <v>4</v>
      </c>
      <c r="C47">
        <v>4</v>
      </c>
      <c r="D47" t="s">
        <v>18</v>
      </c>
      <c r="E47" t="s">
        <v>52</v>
      </c>
      <c r="F47">
        <v>15</v>
      </c>
      <c r="G47">
        <v>43</v>
      </c>
      <c r="H47">
        <v>25</v>
      </c>
      <c r="I47" t="s">
        <v>19</v>
      </c>
      <c r="J47" t="s">
        <v>17</v>
      </c>
      <c r="K47">
        <v>37</v>
      </c>
      <c r="L47">
        <f>0.005454*(AllSites_modified4!F31^2)</f>
        <v>1.2600921599999999</v>
      </c>
      <c r="M47">
        <f>L47*10</f>
        <v>12.6009216</v>
      </c>
      <c r="N47">
        <v>10</v>
      </c>
    </row>
    <row r="48" spans="1:14" x14ac:dyDescent="0.35">
      <c r="A48" t="s">
        <v>14</v>
      </c>
      <c r="B48">
        <v>4</v>
      </c>
      <c r="C48">
        <v>5</v>
      </c>
      <c r="D48" t="s">
        <v>18</v>
      </c>
      <c r="E48" t="s">
        <v>52</v>
      </c>
      <c r="F48">
        <v>20</v>
      </c>
      <c r="G48">
        <v>53</v>
      </c>
      <c r="H48">
        <v>25</v>
      </c>
      <c r="I48" t="s">
        <v>16</v>
      </c>
      <c r="J48" t="s">
        <v>17</v>
      </c>
      <c r="K48">
        <v>73</v>
      </c>
      <c r="L48">
        <f>0.005454*(AllSites_modified4!F32^2)</f>
        <v>2.1816</v>
      </c>
      <c r="M48">
        <f>L48*10</f>
        <v>21.815999999999999</v>
      </c>
      <c r="N48">
        <v>10</v>
      </c>
    </row>
    <row r="49" spans="1:14" x14ac:dyDescent="0.35">
      <c r="A49" t="s">
        <v>14</v>
      </c>
      <c r="B49">
        <v>4</v>
      </c>
      <c r="C49">
        <v>6</v>
      </c>
      <c r="D49" t="s">
        <v>20</v>
      </c>
      <c r="E49" t="s">
        <v>44</v>
      </c>
      <c r="F49">
        <v>9</v>
      </c>
      <c r="G49">
        <v>47</v>
      </c>
      <c r="H49">
        <v>30</v>
      </c>
      <c r="I49" t="s">
        <v>21</v>
      </c>
      <c r="J49" t="s">
        <v>17</v>
      </c>
      <c r="K49">
        <v>58</v>
      </c>
      <c r="L49">
        <f>0.005454*(AllSites_modified4!F4^2)</f>
        <v>0.46162655999999991</v>
      </c>
      <c r="M49">
        <f>L49*10</f>
        <v>4.6162655999999993</v>
      </c>
      <c r="N49">
        <v>10</v>
      </c>
    </row>
    <row r="50" spans="1:14" x14ac:dyDescent="0.35">
      <c r="A50" t="s">
        <v>14</v>
      </c>
      <c r="B50">
        <v>4</v>
      </c>
      <c r="C50">
        <v>7</v>
      </c>
      <c r="D50" t="s">
        <v>18</v>
      </c>
      <c r="E50" t="s">
        <v>52</v>
      </c>
      <c r="F50">
        <v>11</v>
      </c>
      <c r="G50">
        <v>43</v>
      </c>
      <c r="H50">
        <v>20</v>
      </c>
      <c r="I50" t="s">
        <v>19</v>
      </c>
      <c r="J50" t="s">
        <v>17</v>
      </c>
      <c r="K50">
        <v>64</v>
      </c>
      <c r="L50">
        <f>0.005454*(AllSites_modified4!F33^2)</f>
        <v>0.67198733999999993</v>
      </c>
      <c r="M50">
        <f>L50*10</f>
        <v>6.7198733999999991</v>
      </c>
      <c r="N50">
        <v>10</v>
      </c>
    </row>
    <row r="51" spans="1:14" x14ac:dyDescent="0.35">
      <c r="A51" t="s">
        <v>14</v>
      </c>
      <c r="B51">
        <v>4</v>
      </c>
      <c r="C51">
        <v>8</v>
      </c>
      <c r="D51" t="s">
        <v>18</v>
      </c>
      <c r="E51" t="s">
        <v>52</v>
      </c>
      <c r="F51">
        <v>13</v>
      </c>
      <c r="G51">
        <v>58</v>
      </c>
      <c r="H51">
        <v>15</v>
      </c>
      <c r="I51" t="s">
        <v>16</v>
      </c>
      <c r="J51" t="s">
        <v>17</v>
      </c>
      <c r="K51">
        <v>60</v>
      </c>
      <c r="L51">
        <f>0.005454*(AllSites_modified4!F34^2)</f>
        <v>1.03865976</v>
      </c>
      <c r="M51">
        <f>L51*10</f>
        <v>10.3865976</v>
      </c>
      <c r="N51">
        <v>10</v>
      </c>
    </row>
    <row r="52" spans="1:14" x14ac:dyDescent="0.35">
      <c r="A52" t="s">
        <v>14</v>
      </c>
      <c r="B52">
        <v>4</v>
      </c>
      <c r="C52">
        <v>9</v>
      </c>
      <c r="D52" t="s">
        <v>18</v>
      </c>
      <c r="E52" t="s">
        <v>52</v>
      </c>
      <c r="F52">
        <v>15</v>
      </c>
      <c r="G52">
        <v>50</v>
      </c>
      <c r="H52">
        <v>20</v>
      </c>
      <c r="I52" t="s">
        <v>16</v>
      </c>
      <c r="J52" t="s">
        <v>17</v>
      </c>
      <c r="K52">
        <v>61</v>
      </c>
      <c r="L52">
        <f>0.005454*(AllSites_modified4!F35^2)</f>
        <v>1.22715</v>
      </c>
      <c r="M52">
        <f>L52*10</f>
        <v>12.2715</v>
      </c>
      <c r="N52">
        <v>10</v>
      </c>
    </row>
    <row r="53" spans="1:14" x14ac:dyDescent="0.35">
      <c r="A53" t="s">
        <v>14</v>
      </c>
      <c r="B53">
        <v>4</v>
      </c>
      <c r="C53">
        <v>10</v>
      </c>
      <c r="D53" t="s">
        <v>18</v>
      </c>
      <c r="E53" t="s">
        <v>52</v>
      </c>
      <c r="F53">
        <v>11</v>
      </c>
      <c r="G53">
        <v>47</v>
      </c>
      <c r="H53">
        <v>35</v>
      </c>
      <c r="I53" t="s">
        <v>19</v>
      </c>
      <c r="J53" t="s">
        <v>17</v>
      </c>
      <c r="K53">
        <v>56</v>
      </c>
      <c r="L53">
        <f>0.005454*(AllSites_modified4!F36^2)</f>
        <v>0.75941495999999997</v>
      </c>
      <c r="M53">
        <f>L53*10</f>
        <v>7.5941495999999997</v>
      </c>
      <c r="N53">
        <v>10</v>
      </c>
    </row>
    <row r="54" spans="1:14" x14ac:dyDescent="0.35">
      <c r="A54" t="s">
        <v>14</v>
      </c>
      <c r="B54">
        <v>4</v>
      </c>
      <c r="C54">
        <v>11</v>
      </c>
      <c r="D54" t="s">
        <v>18</v>
      </c>
      <c r="E54" t="s">
        <v>52</v>
      </c>
      <c r="F54">
        <v>11</v>
      </c>
      <c r="G54">
        <v>45</v>
      </c>
      <c r="H54">
        <v>5</v>
      </c>
      <c r="I54" t="s">
        <v>21</v>
      </c>
      <c r="J54" t="s">
        <v>22</v>
      </c>
      <c r="K54" t="s">
        <v>23</v>
      </c>
      <c r="L54">
        <f>0.005454*(AllSites_modified4!F37^2)</f>
        <v>0.72129149999999997</v>
      </c>
      <c r="M54">
        <f>L54*10</f>
        <v>7.2129149999999997</v>
      </c>
      <c r="N54">
        <v>10</v>
      </c>
    </row>
    <row r="55" spans="1:14" x14ac:dyDescent="0.35">
      <c r="A55" t="s">
        <v>14</v>
      </c>
      <c r="B55">
        <v>4</v>
      </c>
      <c r="C55">
        <v>12</v>
      </c>
      <c r="D55" t="s">
        <v>18</v>
      </c>
      <c r="E55" t="s">
        <v>52</v>
      </c>
      <c r="F55">
        <v>18</v>
      </c>
      <c r="G55">
        <v>52</v>
      </c>
      <c r="H55">
        <v>30</v>
      </c>
      <c r="I55" t="s">
        <v>22</v>
      </c>
      <c r="J55" t="s">
        <v>17</v>
      </c>
      <c r="K55">
        <v>65</v>
      </c>
      <c r="L55">
        <f>0.005454*(AllSites_modified4!F38^2)</f>
        <v>1.9072092599999999</v>
      </c>
      <c r="M55">
        <f>L55*10</f>
        <v>19.072092599999998</v>
      </c>
      <c r="N55">
        <v>10</v>
      </c>
    </row>
    <row r="56" spans="1:14" x14ac:dyDescent="0.35">
      <c r="A56" t="s">
        <v>14</v>
      </c>
      <c r="B56">
        <v>4</v>
      </c>
      <c r="C56">
        <v>13</v>
      </c>
      <c r="D56" t="s">
        <v>18</v>
      </c>
      <c r="E56" t="s">
        <v>52</v>
      </c>
      <c r="F56">
        <v>21</v>
      </c>
      <c r="G56">
        <v>46</v>
      </c>
      <c r="H56">
        <v>40</v>
      </c>
      <c r="I56" t="s">
        <v>19</v>
      </c>
      <c r="J56" t="s">
        <v>17</v>
      </c>
      <c r="K56">
        <v>59</v>
      </c>
      <c r="L56">
        <f>0.005454*(AllSites_modified4!F39^2)</f>
        <v>2.405214</v>
      </c>
      <c r="M56">
        <f>L56*10</f>
        <v>24.052140000000001</v>
      </c>
      <c r="N56">
        <v>10</v>
      </c>
    </row>
    <row r="57" spans="1:14" x14ac:dyDescent="0.35">
      <c r="A57" t="s">
        <v>14</v>
      </c>
      <c r="B57">
        <v>4</v>
      </c>
      <c r="C57">
        <v>14</v>
      </c>
      <c r="D57" t="s">
        <v>18</v>
      </c>
      <c r="E57" t="s">
        <v>52</v>
      </c>
      <c r="F57">
        <v>15</v>
      </c>
      <c r="G57">
        <v>46</v>
      </c>
      <c r="H57">
        <v>40</v>
      </c>
      <c r="I57" t="s">
        <v>19</v>
      </c>
      <c r="J57" t="s">
        <v>17</v>
      </c>
      <c r="K57" t="s">
        <v>23</v>
      </c>
      <c r="L57">
        <f>0.005454*(AllSites_modified4!F40^2)</f>
        <v>1.2435665399999998</v>
      </c>
      <c r="M57">
        <f>L57*10</f>
        <v>12.435665399999998</v>
      </c>
      <c r="N57">
        <v>10</v>
      </c>
    </row>
    <row r="58" spans="1:14" x14ac:dyDescent="0.35">
      <c r="A58" t="s">
        <v>14</v>
      </c>
      <c r="B58">
        <v>4</v>
      </c>
      <c r="C58">
        <v>15</v>
      </c>
      <c r="D58" t="s">
        <v>18</v>
      </c>
      <c r="E58" t="s">
        <v>52</v>
      </c>
      <c r="F58">
        <v>31</v>
      </c>
      <c r="G58">
        <v>59</v>
      </c>
      <c r="H58">
        <v>25</v>
      </c>
      <c r="I58" t="s">
        <v>22</v>
      </c>
      <c r="J58" t="s">
        <v>17</v>
      </c>
      <c r="K58">
        <v>68</v>
      </c>
      <c r="L58">
        <f>0.005454*(AllSites_modified4!F41^2)</f>
        <v>5.5153029599999996</v>
      </c>
      <c r="M58">
        <f>L58*10</f>
        <v>55.153029599999996</v>
      </c>
      <c r="N58">
        <v>10</v>
      </c>
    </row>
    <row r="59" spans="1:14" x14ac:dyDescent="0.35">
      <c r="A59" t="s">
        <v>14</v>
      </c>
      <c r="B59">
        <v>5</v>
      </c>
      <c r="C59">
        <v>1</v>
      </c>
      <c r="D59" t="s">
        <v>24</v>
      </c>
      <c r="E59" t="s">
        <v>48</v>
      </c>
      <c r="F59">
        <v>24</v>
      </c>
      <c r="G59">
        <v>63</v>
      </c>
      <c r="H59">
        <v>15</v>
      </c>
      <c r="I59" t="s">
        <v>22</v>
      </c>
      <c r="J59" t="s">
        <v>17</v>
      </c>
      <c r="K59">
        <v>70</v>
      </c>
      <c r="L59">
        <f>0.005454*(AllSites_modified4!F25^2)</f>
        <v>3.2470934399999991</v>
      </c>
      <c r="M59">
        <f>L59*10</f>
        <v>32.47093439999999</v>
      </c>
      <c r="N59">
        <v>10</v>
      </c>
    </row>
    <row r="60" spans="1:14" x14ac:dyDescent="0.35">
      <c r="A60" t="s">
        <v>14</v>
      </c>
      <c r="B60">
        <v>5</v>
      </c>
      <c r="C60">
        <v>2</v>
      </c>
      <c r="D60" t="s">
        <v>18</v>
      </c>
      <c r="E60" t="s">
        <v>52</v>
      </c>
      <c r="F60">
        <v>5</v>
      </c>
      <c r="G60">
        <v>45</v>
      </c>
      <c r="H60">
        <v>60</v>
      </c>
      <c r="I60" t="s">
        <v>21</v>
      </c>
      <c r="J60" t="s">
        <v>17</v>
      </c>
      <c r="K60">
        <v>64</v>
      </c>
      <c r="L60">
        <f>0.005454*(AllSites_modified4!F42^2)</f>
        <v>0.16498349999999998</v>
      </c>
      <c r="M60">
        <f>L60*10</f>
        <v>1.6498349999999997</v>
      </c>
      <c r="N60">
        <v>10</v>
      </c>
    </row>
    <row r="61" spans="1:14" x14ac:dyDescent="0.35">
      <c r="A61" t="s">
        <v>14</v>
      </c>
      <c r="B61">
        <v>5</v>
      </c>
      <c r="C61">
        <v>3</v>
      </c>
      <c r="D61" t="s">
        <v>18</v>
      </c>
      <c r="E61" t="s">
        <v>52</v>
      </c>
      <c r="F61">
        <v>19</v>
      </c>
      <c r="G61">
        <v>60</v>
      </c>
      <c r="H61">
        <v>35</v>
      </c>
      <c r="I61" t="s">
        <v>16</v>
      </c>
      <c r="J61" t="s">
        <v>17</v>
      </c>
      <c r="K61">
        <v>68</v>
      </c>
      <c r="L61">
        <f>0.005454*(AllSites_modified4!F43^2)</f>
        <v>1.9896737400000002</v>
      </c>
      <c r="M61">
        <f>L61*10</f>
        <v>19.896737400000003</v>
      </c>
      <c r="N61">
        <v>10</v>
      </c>
    </row>
    <row r="62" spans="1:14" x14ac:dyDescent="0.35">
      <c r="A62" t="s">
        <v>14</v>
      </c>
      <c r="B62">
        <v>5</v>
      </c>
      <c r="C62">
        <v>4</v>
      </c>
      <c r="D62" t="s">
        <v>18</v>
      </c>
      <c r="E62" t="s">
        <v>52</v>
      </c>
      <c r="F62">
        <v>22</v>
      </c>
      <c r="G62">
        <v>32</v>
      </c>
      <c r="H62">
        <v>70</v>
      </c>
      <c r="I62" t="s">
        <v>21</v>
      </c>
      <c r="J62" t="s">
        <v>17</v>
      </c>
      <c r="K62">
        <v>66</v>
      </c>
      <c r="L62">
        <f>0.005454*(AllSites_modified4!F44^2)</f>
        <v>2.6397359999999996</v>
      </c>
      <c r="M62">
        <f>L62*10</f>
        <v>26.397359999999995</v>
      </c>
      <c r="N62">
        <v>10</v>
      </c>
    </row>
    <row r="63" spans="1:14" x14ac:dyDescent="0.35">
      <c r="A63" t="s">
        <v>14</v>
      </c>
      <c r="B63">
        <v>5</v>
      </c>
      <c r="C63">
        <v>5</v>
      </c>
      <c r="D63" t="s">
        <v>18</v>
      </c>
      <c r="E63" t="s">
        <v>52</v>
      </c>
      <c r="F63">
        <v>21</v>
      </c>
      <c r="G63">
        <v>57</v>
      </c>
      <c r="H63">
        <v>40</v>
      </c>
      <c r="I63" t="s">
        <v>16</v>
      </c>
      <c r="J63" t="s">
        <v>17</v>
      </c>
      <c r="K63">
        <v>68</v>
      </c>
      <c r="L63">
        <f>0.005454*(AllSites_modified4!F45^2)</f>
        <v>2.4744252600000003</v>
      </c>
      <c r="M63">
        <f>L63*10</f>
        <v>24.744252600000003</v>
      </c>
      <c r="N63">
        <v>10</v>
      </c>
    </row>
    <row r="64" spans="1:14" x14ac:dyDescent="0.35">
      <c r="A64" t="s">
        <v>14</v>
      </c>
      <c r="B64">
        <v>5</v>
      </c>
      <c r="C64">
        <v>6</v>
      </c>
      <c r="D64" t="s">
        <v>18</v>
      </c>
      <c r="E64" t="s">
        <v>52</v>
      </c>
      <c r="F64">
        <v>14</v>
      </c>
      <c r="G64">
        <v>54</v>
      </c>
      <c r="H64">
        <v>35</v>
      </c>
      <c r="I64" t="s">
        <v>19</v>
      </c>
      <c r="J64" t="s">
        <v>17</v>
      </c>
      <c r="K64">
        <v>66</v>
      </c>
      <c r="L64">
        <f>0.005454*(AllSites_modified4!F46^2)</f>
        <v>1.1152884599999999</v>
      </c>
      <c r="M64">
        <f>L64*10</f>
        <v>11.1528846</v>
      </c>
      <c r="N64">
        <v>10</v>
      </c>
    </row>
    <row r="65" spans="1:14" x14ac:dyDescent="0.35">
      <c r="A65" t="s">
        <v>14</v>
      </c>
      <c r="B65">
        <v>5</v>
      </c>
      <c r="C65">
        <v>7</v>
      </c>
      <c r="D65" t="s">
        <v>18</v>
      </c>
      <c r="E65" t="s">
        <v>52</v>
      </c>
      <c r="F65">
        <v>15</v>
      </c>
      <c r="G65">
        <v>51</v>
      </c>
      <c r="H65">
        <v>20</v>
      </c>
      <c r="I65" t="s">
        <v>16</v>
      </c>
      <c r="J65" t="s">
        <v>17</v>
      </c>
      <c r="K65">
        <v>71</v>
      </c>
      <c r="L65">
        <f>0.005454*(AllSites_modified4!F47^2)</f>
        <v>1.2435665399999998</v>
      </c>
      <c r="M65">
        <f>L65*10</f>
        <v>12.435665399999998</v>
      </c>
      <c r="N65">
        <v>10</v>
      </c>
    </row>
    <row r="66" spans="1:14" x14ac:dyDescent="0.35">
      <c r="A66" t="s">
        <v>14</v>
      </c>
      <c r="B66">
        <v>5</v>
      </c>
      <c r="C66">
        <v>8</v>
      </c>
      <c r="D66" t="s">
        <v>18</v>
      </c>
      <c r="E66" t="s">
        <v>52</v>
      </c>
      <c r="F66">
        <v>6</v>
      </c>
      <c r="G66">
        <v>44</v>
      </c>
      <c r="H66">
        <v>85</v>
      </c>
      <c r="I66" t="s">
        <v>21</v>
      </c>
      <c r="J66" t="s">
        <v>17</v>
      </c>
      <c r="K66">
        <v>57</v>
      </c>
      <c r="L66">
        <f>0.005454*(AllSites_modified4!F48^2)</f>
        <v>0.23043149999999998</v>
      </c>
      <c r="M66">
        <f>L66*10</f>
        <v>2.3043149999999999</v>
      </c>
      <c r="N66">
        <v>10</v>
      </c>
    </row>
    <row r="67" spans="1:14" x14ac:dyDescent="0.35">
      <c r="A67" t="s">
        <v>14</v>
      </c>
      <c r="B67">
        <v>5</v>
      </c>
      <c r="C67">
        <v>9</v>
      </c>
      <c r="D67" t="s">
        <v>24</v>
      </c>
      <c r="E67" t="s">
        <v>48</v>
      </c>
      <c r="F67">
        <v>34</v>
      </c>
      <c r="G67">
        <v>65</v>
      </c>
      <c r="H67">
        <v>20</v>
      </c>
      <c r="I67" t="s">
        <v>22</v>
      </c>
      <c r="J67" t="s">
        <v>17</v>
      </c>
      <c r="K67">
        <v>70</v>
      </c>
      <c r="L67">
        <f>0.005454*(AllSites_modified4!F26^2)</f>
        <v>6.4165764599999981</v>
      </c>
      <c r="M67">
        <f>L67*10</f>
        <v>64.165764599999989</v>
      </c>
      <c r="N67">
        <v>10</v>
      </c>
    </row>
    <row r="68" spans="1:14" x14ac:dyDescent="0.35">
      <c r="A68" t="s">
        <v>14</v>
      </c>
      <c r="B68">
        <v>5</v>
      </c>
      <c r="C68">
        <v>10</v>
      </c>
      <c r="D68" t="s">
        <v>18</v>
      </c>
      <c r="E68" t="s">
        <v>52</v>
      </c>
      <c r="F68">
        <v>13</v>
      </c>
      <c r="G68">
        <v>56</v>
      </c>
      <c r="H68">
        <v>25</v>
      </c>
      <c r="I68" t="s">
        <v>16</v>
      </c>
      <c r="J68" t="s">
        <v>17</v>
      </c>
      <c r="K68">
        <v>59</v>
      </c>
      <c r="L68">
        <f>0.005454*(AllSites_modified4!F49^2)</f>
        <v>0.96475805999999997</v>
      </c>
      <c r="M68">
        <f>L68*10</f>
        <v>9.6475805999999995</v>
      </c>
      <c r="N68">
        <v>10</v>
      </c>
    </row>
    <row r="69" spans="1:14" x14ac:dyDescent="0.35">
      <c r="A69" t="s">
        <v>14</v>
      </c>
      <c r="B69">
        <v>5</v>
      </c>
      <c r="C69">
        <v>11</v>
      </c>
      <c r="D69" t="s">
        <v>18</v>
      </c>
      <c r="E69" t="s">
        <v>52</v>
      </c>
      <c r="F69">
        <v>9</v>
      </c>
      <c r="G69">
        <v>52</v>
      </c>
      <c r="H69">
        <v>40</v>
      </c>
      <c r="I69" t="s">
        <v>19</v>
      </c>
      <c r="J69" t="s">
        <v>17</v>
      </c>
      <c r="K69">
        <v>62</v>
      </c>
      <c r="L69">
        <f>0.005454*(AllSites_modified4!F50^2)</f>
        <v>0.52380216000000013</v>
      </c>
      <c r="M69">
        <f>L69*10</f>
        <v>5.2380216000000015</v>
      </c>
      <c r="N69">
        <v>10</v>
      </c>
    </row>
    <row r="70" spans="1:14" x14ac:dyDescent="0.35">
      <c r="A70" t="s">
        <v>14</v>
      </c>
      <c r="B70">
        <v>7</v>
      </c>
      <c r="C70">
        <v>1</v>
      </c>
      <c r="D70" t="s">
        <v>27</v>
      </c>
      <c r="E70" t="s">
        <v>27</v>
      </c>
      <c r="F70">
        <v>17</v>
      </c>
      <c r="G70">
        <v>52</v>
      </c>
      <c r="H70">
        <v>10</v>
      </c>
      <c r="I70" t="s">
        <v>22</v>
      </c>
      <c r="J70" t="s">
        <v>17</v>
      </c>
      <c r="K70">
        <v>62</v>
      </c>
      <c r="L70">
        <f>0.005454*(AllSites_modified4!F2^2)</f>
        <v>1.7280453600000001</v>
      </c>
      <c r="M70">
        <f>L70*10</f>
        <v>17.280453600000001</v>
      </c>
      <c r="N70">
        <v>10</v>
      </c>
    </row>
    <row r="71" spans="1:14" x14ac:dyDescent="0.35">
      <c r="A71" t="s">
        <v>14</v>
      </c>
      <c r="B71">
        <v>7</v>
      </c>
      <c r="C71">
        <v>2</v>
      </c>
      <c r="D71" t="s">
        <v>15</v>
      </c>
      <c r="E71" t="s">
        <v>45</v>
      </c>
      <c r="F71">
        <v>6</v>
      </c>
      <c r="G71">
        <v>39</v>
      </c>
      <c r="H71">
        <v>40</v>
      </c>
      <c r="I71" t="s">
        <v>21</v>
      </c>
      <c r="J71" t="s">
        <v>17</v>
      </c>
      <c r="K71">
        <v>69</v>
      </c>
      <c r="L71">
        <f>0.005454*(AllSites_modified4!F20^2)</f>
        <v>0.24483005999999999</v>
      </c>
      <c r="M71">
        <f>L71*10</f>
        <v>2.4483006</v>
      </c>
      <c r="N71">
        <v>10</v>
      </c>
    </row>
    <row r="72" spans="1:14" x14ac:dyDescent="0.35">
      <c r="A72" t="s">
        <v>14</v>
      </c>
      <c r="B72">
        <v>7</v>
      </c>
      <c r="C72">
        <v>3</v>
      </c>
      <c r="D72" t="s">
        <v>18</v>
      </c>
      <c r="E72" t="s">
        <v>52</v>
      </c>
      <c r="F72">
        <v>18</v>
      </c>
      <c r="G72">
        <v>60</v>
      </c>
      <c r="H72">
        <v>35</v>
      </c>
      <c r="I72" t="s">
        <v>16</v>
      </c>
      <c r="J72" t="s">
        <v>17</v>
      </c>
      <c r="K72">
        <v>65</v>
      </c>
      <c r="L72">
        <f>0.005454*(AllSites_modified4!F61^2)</f>
        <v>1.9072092599999999</v>
      </c>
      <c r="M72">
        <f>L72*10</f>
        <v>19.072092599999998</v>
      </c>
      <c r="N72">
        <v>10</v>
      </c>
    </row>
    <row r="73" spans="1:14" x14ac:dyDescent="0.35">
      <c r="A73" t="s">
        <v>14</v>
      </c>
      <c r="B73">
        <v>7</v>
      </c>
      <c r="C73">
        <v>4</v>
      </c>
      <c r="D73" t="s">
        <v>27</v>
      </c>
      <c r="E73" t="s">
        <v>27</v>
      </c>
      <c r="F73">
        <v>17</v>
      </c>
      <c r="G73">
        <v>51</v>
      </c>
      <c r="H73">
        <v>20</v>
      </c>
      <c r="I73" t="s">
        <v>16</v>
      </c>
      <c r="J73" t="s">
        <v>17</v>
      </c>
      <c r="K73">
        <v>63</v>
      </c>
      <c r="L73">
        <f>0.005454*(AllSites_modified4!F3^2)</f>
        <v>1.6702874999999999</v>
      </c>
      <c r="M73">
        <f>L73*10</f>
        <v>16.702874999999999</v>
      </c>
      <c r="N73">
        <v>10</v>
      </c>
    </row>
    <row r="74" spans="1:14" x14ac:dyDescent="0.35">
      <c r="A74" t="s">
        <v>14</v>
      </c>
      <c r="B74">
        <v>7</v>
      </c>
      <c r="C74">
        <v>5</v>
      </c>
      <c r="D74" t="s">
        <v>18</v>
      </c>
      <c r="E74" t="s">
        <v>52</v>
      </c>
      <c r="F74">
        <v>13</v>
      </c>
      <c r="G74">
        <v>46</v>
      </c>
      <c r="H74">
        <v>15</v>
      </c>
      <c r="I74" t="s">
        <v>19</v>
      </c>
      <c r="J74" t="s">
        <v>17</v>
      </c>
      <c r="K74" t="s">
        <v>23</v>
      </c>
      <c r="L74">
        <f>0.005454*(AllSites_modified4!F62^2)</f>
        <v>1.0236612599999997</v>
      </c>
      <c r="M74">
        <f>L74*10</f>
        <v>10.236612599999997</v>
      </c>
      <c r="N74">
        <v>10</v>
      </c>
    </row>
    <row r="75" spans="1:14" x14ac:dyDescent="0.35">
      <c r="A75" t="s">
        <v>14</v>
      </c>
      <c r="B75">
        <v>7</v>
      </c>
      <c r="C75">
        <v>6</v>
      </c>
      <c r="D75" t="s">
        <v>15</v>
      </c>
      <c r="E75" t="s">
        <v>45</v>
      </c>
      <c r="F75">
        <v>16</v>
      </c>
      <c r="G75">
        <v>48</v>
      </c>
      <c r="H75">
        <v>25</v>
      </c>
      <c r="I75" t="s">
        <v>16</v>
      </c>
      <c r="J75" t="s">
        <v>17</v>
      </c>
      <c r="K75">
        <v>66</v>
      </c>
      <c r="L75">
        <f>0.005454*(AllSites_modified4!F21^2)</f>
        <v>1.5210660599999999</v>
      </c>
      <c r="M75">
        <f>L75*10</f>
        <v>15.210660599999999</v>
      </c>
      <c r="N75">
        <v>10</v>
      </c>
    </row>
    <row r="76" spans="1:14" x14ac:dyDescent="0.35">
      <c r="A76" t="s">
        <v>14</v>
      </c>
      <c r="B76">
        <v>7</v>
      </c>
      <c r="C76">
        <v>7</v>
      </c>
      <c r="D76" t="s">
        <v>18</v>
      </c>
      <c r="E76" t="s">
        <v>52</v>
      </c>
      <c r="F76">
        <v>21</v>
      </c>
      <c r="G76">
        <v>57</v>
      </c>
      <c r="H76">
        <v>30</v>
      </c>
      <c r="I76" t="s">
        <v>22</v>
      </c>
      <c r="J76" t="s">
        <v>17</v>
      </c>
      <c r="K76">
        <v>68</v>
      </c>
      <c r="L76">
        <f>0.005454*(AllSites_modified4!F63^2)</f>
        <v>2.4281753400000001</v>
      </c>
      <c r="M76">
        <f>L76*10</f>
        <v>24.281753399999999</v>
      </c>
      <c r="N76">
        <v>10</v>
      </c>
    </row>
    <row r="77" spans="1:14" x14ac:dyDescent="0.35">
      <c r="A77" t="s">
        <v>14</v>
      </c>
      <c r="B77">
        <v>7</v>
      </c>
      <c r="C77">
        <v>8</v>
      </c>
      <c r="D77" t="s">
        <v>18</v>
      </c>
      <c r="E77" t="s">
        <v>52</v>
      </c>
      <c r="F77">
        <v>13</v>
      </c>
      <c r="G77">
        <v>46</v>
      </c>
      <c r="H77">
        <v>15</v>
      </c>
      <c r="I77" t="s">
        <v>19</v>
      </c>
      <c r="J77" t="s">
        <v>17</v>
      </c>
      <c r="K77">
        <v>65</v>
      </c>
      <c r="L77">
        <f>0.005454*(AllSites_modified4!F64^2)</f>
        <v>1.0087718399999999</v>
      </c>
      <c r="M77">
        <f>L77*10</f>
        <v>10.087718399999998</v>
      </c>
      <c r="N77">
        <v>10</v>
      </c>
    </row>
    <row r="78" spans="1:14" x14ac:dyDescent="0.35">
      <c r="A78" t="s">
        <v>14</v>
      </c>
      <c r="B78">
        <v>7</v>
      </c>
      <c r="C78">
        <v>9</v>
      </c>
      <c r="D78" t="s">
        <v>20</v>
      </c>
      <c r="E78" t="s">
        <v>44</v>
      </c>
      <c r="F78">
        <v>6</v>
      </c>
      <c r="G78">
        <v>34</v>
      </c>
      <c r="H78">
        <v>65</v>
      </c>
      <c r="I78" t="s">
        <v>21</v>
      </c>
      <c r="J78" t="s">
        <v>17</v>
      </c>
      <c r="K78">
        <v>66</v>
      </c>
      <c r="L78">
        <f>0.005454*(AllSites_modified4!F7^2)</f>
        <v>0.23757623999999997</v>
      </c>
      <c r="M78">
        <f>L78*10</f>
        <v>2.3757623999999997</v>
      </c>
      <c r="N78">
        <v>10</v>
      </c>
    </row>
    <row r="79" spans="1:14" x14ac:dyDescent="0.35">
      <c r="A79" t="s">
        <v>14</v>
      </c>
      <c r="B79">
        <v>7</v>
      </c>
      <c r="C79">
        <v>10</v>
      </c>
      <c r="D79" t="s">
        <v>20</v>
      </c>
      <c r="E79" t="s">
        <v>44</v>
      </c>
      <c r="F79">
        <v>7</v>
      </c>
      <c r="G79">
        <v>40</v>
      </c>
      <c r="H79">
        <v>20</v>
      </c>
      <c r="I79" t="s">
        <v>19</v>
      </c>
      <c r="J79" t="s">
        <v>17</v>
      </c>
      <c r="K79">
        <v>61</v>
      </c>
      <c r="L79">
        <f>0.005454*(AllSites_modified4!F8^2)</f>
        <v>0.32336766</v>
      </c>
      <c r="M79">
        <f>L79*10</f>
        <v>3.2336765999999999</v>
      </c>
      <c r="N79">
        <v>10</v>
      </c>
    </row>
    <row r="80" spans="1:14" x14ac:dyDescent="0.35">
      <c r="A80" t="s">
        <v>14</v>
      </c>
      <c r="B80">
        <v>7</v>
      </c>
      <c r="C80">
        <v>11</v>
      </c>
      <c r="D80" t="s">
        <v>20</v>
      </c>
      <c r="E80" t="s">
        <v>44</v>
      </c>
      <c r="F80">
        <v>11</v>
      </c>
      <c r="G80">
        <v>48</v>
      </c>
      <c r="H80">
        <v>40</v>
      </c>
      <c r="I80" t="s">
        <v>19</v>
      </c>
      <c r="J80" t="s">
        <v>17</v>
      </c>
      <c r="K80">
        <v>64</v>
      </c>
      <c r="L80">
        <f>0.005454*(AllSites_modified4!F9^2)</f>
        <v>0.68414975999999983</v>
      </c>
      <c r="M80">
        <f>L80*10</f>
        <v>6.8414975999999985</v>
      </c>
      <c r="N80">
        <v>10</v>
      </c>
    </row>
    <row r="81" spans="1:14" x14ac:dyDescent="0.35">
      <c r="A81" t="s">
        <v>14</v>
      </c>
      <c r="B81">
        <v>7</v>
      </c>
      <c r="C81">
        <v>12</v>
      </c>
      <c r="D81" t="s">
        <v>18</v>
      </c>
      <c r="E81" t="s">
        <v>52</v>
      </c>
      <c r="F81">
        <v>20</v>
      </c>
      <c r="G81">
        <v>55</v>
      </c>
      <c r="H81">
        <v>35</v>
      </c>
      <c r="I81" t="s">
        <v>16</v>
      </c>
      <c r="J81" t="s">
        <v>17</v>
      </c>
      <c r="K81">
        <v>65</v>
      </c>
      <c r="L81">
        <f>0.005454*(AllSites_modified4!F65^2)</f>
        <v>2.1816</v>
      </c>
      <c r="M81">
        <f>L81*10</f>
        <v>21.815999999999999</v>
      </c>
      <c r="N81">
        <v>10</v>
      </c>
    </row>
    <row r="82" spans="1:14" x14ac:dyDescent="0.35">
      <c r="A82" t="s">
        <v>14</v>
      </c>
      <c r="B82">
        <v>7</v>
      </c>
      <c r="C82">
        <v>13</v>
      </c>
      <c r="D82" t="s">
        <v>18</v>
      </c>
      <c r="E82" t="s">
        <v>52</v>
      </c>
      <c r="F82">
        <v>33</v>
      </c>
      <c r="G82">
        <v>56</v>
      </c>
      <c r="H82">
        <v>25</v>
      </c>
      <c r="I82" t="s">
        <v>22</v>
      </c>
      <c r="J82" t="s">
        <v>17</v>
      </c>
      <c r="K82" t="s">
        <v>23</v>
      </c>
      <c r="L82">
        <f>0.005454*(AllSites_modified4!F66^2)</f>
        <v>6.0116169600000013</v>
      </c>
      <c r="M82">
        <f>L82*10</f>
        <v>60.116169600000013</v>
      </c>
      <c r="N82">
        <v>10</v>
      </c>
    </row>
    <row r="83" spans="1:14" x14ac:dyDescent="0.35">
      <c r="A83" t="s">
        <v>14</v>
      </c>
      <c r="B83">
        <v>8</v>
      </c>
      <c r="C83">
        <v>1</v>
      </c>
      <c r="D83" t="s">
        <v>18</v>
      </c>
      <c r="E83" t="s">
        <v>52</v>
      </c>
      <c r="F83">
        <v>8</v>
      </c>
      <c r="G83">
        <v>47</v>
      </c>
      <c r="H83">
        <v>30</v>
      </c>
      <c r="I83" t="s">
        <v>21</v>
      </c>
      <c r="J83" t="s">
        <v>17</v>
      </c>
      <c r="K83">
        <v>79</v>
      </c>
      <c r="L83">
        <f>0.005454*(AllSites_modified4!F54^2)</f>
        <v>0.35783693999999999</v>
      </c>
      <c r="M83">
        <f>L83*10</f>
        <v>3.5783693999999997</v>
      </c>
      <c r="N83">
        <v>10</v>
      </c>
    </row>
    <row r="84" spans="1:14" x14ac:dyDescent="0.35">
      <c r="A84" t="s">
        <v>14</v>
      </c>
      <c r="B84">
        <v>8</v>
      </c>
      <c r="C84">
        <v>2</v>
      </c>
      <c r="D84" t="s">
        <v>18</v>
      </c>
      <c r="E84" t="s">
        <v>52</v>
      </c>
      <c r="F84">
        <v>20</v>
      </c>
      <c r="G84">
        <v>59</v>
      </c>
      <c r="H84">
        <v>35</v>
      </c>
      <c r="I84" t="s">
        <v>22</v>
      </c>
      <c r="J84" t="s">
        <v>17</v>
      </c>
      <c r="K84">
        <v>82</v>
      </c>
      <c r="L84">
        <f>0.005454*(AllSites_modified4!F55^2)</f>
        <v>2.3823617399999995</v>
      </c>
      <c r="M84">
        <f>L84*10</f>
        <v>23.823617399999996</v>
      </c>
      <c r="N84">
        <v>10</v>
      </c>
    </row>
    <row r="85" spans="1:14" x14ac:dyDescent="0.35">
      <c r="A85" t="s">
        <v>14</v>
      </c>
      <c r="B85">
        <v>8</v>
      </c>
      <c r="C85">
        <v>3</v>
      </c>
      <c r="D85" t="s">
        <v>18</v>
      </c>
      <c r="E85" t="s">
        <v>52</v>
      </c>
      <c r="F85">
        <v>14</v>
      </c>
      <c r="G85">
        <v>56</v>
      </c>
      <c r="H85">
        <v>50</v>
      </c>
      <c r="I85" t="s">
        <v>19</v>
      </c>
      <c r="J85" t="s">
        <v>17</v>
      </c>
      <c r="K85">
        <v>89</v>
      </c>
      <c r="L85">
        <f>0.005454*(AllSites_modified4!F56^2)</f>
        <v>1.1152884599999999</v>
      </c>
      <c r="M85">
        <f>L85*10</f>
        <v>11.1528846</v>
      </c>
      <c r="N85">
        <v>10</v>
      </c>
    </row>
    <row r="86" spans="1:14" x14ac:dyDescent="0.35">
      <c r="A86" t="s">
        <v>14</v>
      </c>
      <c r="B86">
        <v>8</v>
      </c>
      <c r="C86">
        <v>4</v>
      </c>
      <c r="D86" t="s">
        <v>18</v>
      </c>
      <c r="E86" t="s">
        <v>52</v>
      </c>
      <c r="F86">
        <v>16</v>
      </c>
      <c r="G86">
        <v>60</v>
      </c>
      <c r="H86">
        <v>20</v>
      </c>
      <c r="I86" t="s">
        <v>19</v>
      </c>
      <c r="J86" t="s">
        <v>17</v>
      </c>
      <c r="K86">
        <v>87</v>
      </c>
      <c r="L86">
        <f>0.005454*(AllSites_modified4!F57^2)</f>
        <v>1.3962239999999999</v>
      </c>
      <c r="M86">
        <f>L86*10</f>
        <v>13.96224</v>
      </c>
      <c r="N86">
        <v>10</v>
      </c>
    </row>
    <row r="87" spans="1:14" x14ac:dyDescent="0.35">
      <c r="A87" t="s">
        <v>14</v>
      </c>
      <c r="B87">
        <v>8</v>
      </c>
      <c r="C87">
        <v>5</v>
      </c>
      <c r="D87" t="s">
        <v>18</v>
      </c>
      <c r="E87" t="s">
        <v>52</v>
      </c>
      <c r="F87">
        <v>7</v>
      </c>
      <c r="G87">
        <v>36</v>
      </c>
      <c r="H87">
        <v>50</v>
      </c>
      <c r="I87" t="s">
        <v>21</v>
      </c>
      <c r="J87" t="s">
        <v>17</v>
      </c>
      <c r="K87">
        <v>80</v>
      </c>
      <c r="L87">
        <f>0.005454*(AllSites_modified4!F58^2)</f>
        <v>0.28273535999999999</v>
      </c>
      <c r="M87">
        <f>L87*10</f>
        <v>2.8273535999999999</v>
      </c>
      <c r="N87">
        <v>10</v>
      </c>
    </row>
    <row r="88" spans="1:14" x14ac:dyDescent="0.35">
      <c r="A88" t="s">
        <v>14</v>
      </c>
      <c r="B88">
        <v>8</v>
      </c>
      <c r="C88">
        <v>6</v>
      </c>
      <c r="D88" t="s">
        <v>18</v>
      </c>
      <c r="E88" t="s">
        <v>52</v>
      </c>
      <c r="F88">
        <v>14</v>
      </c>
      <c r="G88">
        <v>53</v>
      </c>
      <c r="H88">
        <v>55</v>
      </c>
      <c r="I88" t="s">
        <v>21</v>
      </c>
      <c r="J88" t="s">
        <v>17</v>
      </c>
      <c r="K88">
        <v>97</v>
      </c>
      <c r="L88">
        <f>0.005454*(AllSites_modified4!F59^2)</f>
        <v>1.1467034999999999</v>
      </c>
      <c r="M88">
        <f>L88*10</f>
        <v>11.467034999999999</v>
      </c>
      <c r="N88">
        <v>10</v>
      </c>
    </row>
    <row r="89" spans="1:14" x14ac:dyDescent="0.35">
      <c r="A89" t="s">
        <v>14</v>
      </c>
      <c r="B89">
        <v>8</v>
      </c>
      <c r="C89">
        <v>7</v>
      </c>
      <c r="D89" t="s">
        <v>20</v>
      </c>
      <c r="E89" t="s">
        <v>44</v>
      </c>
      <c r="F89">
        <v>11</v>
      </c>
      <c r="G89">
        <v>31</v>
      </c>
      <c r="H89">
        <v>75</v>
      </c>
      <c r="I89" t="s">
        <v>16</v>
      </c>
      <c r="J89" t="s">
        <v>17</v>
      </c>
      <c r="K89">
        <v>39</v>
      </c>
      <c r="L89">
        <f>0.005454*(AllSites_modified4!F5^2)</f>
        <v>0.73389023999999992</v>
      </c>
      <c r="M89">
        <f>L89*10</f>
        <v>7.3389023999999994</v>
      </c>
      <c r="N89">
        <v>10</v>
      </c>
    </row>
    <row r="90" spans="1:14" x14ac:dyDescent="0.35">
      <c r="A90" t="s">
        <v>14</v>
      </c>
      <c r="B90">
        <v>8</v>
      </c>
      <c r="C90">
        <v>8</v>
      </c>
      <c r="D90" t="s">
        <v>18</v>
      </c>
      <c r="E90" t="s">
        <v>52</v>
      </c>
      <c r="F90">
        <v>8</v>
      </c>
      <c r="G90">
        <v>32</v>
      </c>
      <c r="H90">
        <v>0</v>
      </c>
      <c r="I90" t="s">
        <v>16</v>
      </c>
      <c r="J90" t="s">
        <v>22</v>
      </c>
      <c r="K90" t="s">
        <v>23</v>
      </c>
      <c r="L90">
        <f>0.005454*(AllSites_modified4!F60^2)</f>
        <v>0.38483423999999999</v>
      </c>
      <c r="M90">
        <f>L90*10</f>
        <v>3.8483423999999999</v>
      </c>
      <c r="N90">
        <v>10</v>
      </c>
    </row>
    <row r="91" spans="1:14" x14ac:dyDescent="0.35">
      <c r="A91" t="s">
        <v>14</v>
      </c>
      <c r="B91">
        <v>8</v>
      </c>
      <c r="C91">
        <v>9</v>
      </c>
      <c r="D91" t="s">
        <v>20</v>
      </c>
      <c r="E91" t="s">
        <v>44</v>
      </c>
      <c r="F91">
        <v>7</v>
      </c>
      <c r="G91">
        <v>27</v>
      </c>
      <c r="H91">
        <v>80</v>
      </c>
      <c r="I91" t="s">
        <v>16</v>
      </c>
      <c r="J91" t="s">
        <v>17</v>
      </c>
      <c r="K91">
        <v>65</v>
      </c>
      <c r="L91">
        <f>0.005454*(AllSites_modified4!F6^2)</f>
        <v>0.28273535999999999</v>
      </c>
      <c r="M91">
        <f>L91*10</f>
        <v>2.8273535999999999</v>
      </c>
      <c r="N91">
        <v>10</v>
      </c>
    </row>
    <row r="92" spans="1:14" x14ac:dyDescent="0.35">
      <c r="A92" t="s">
        <v>14</v>
      </c>
      <c r="B92">
        <v>9</v>
      </c>
      <c r="C92">
        <v>1</v>
      </c>
      <c r="D92" t="s">
        <v>18</v>
      </c>
      <c r="E92" t="s">
        <v>52</v>
      </c>
      <c r="F92">
        <v>14</v>
      </c>
      <c r="G92">
        <v>49</v>
      </c>
      <c r="H92">
        <v>30</v>
      </c>
      <c r="I92" t="s">
        <v>19</v>
      </c>
      <c r="J92" t="s">
        <v>17</v>
      </c>
      <c r="K92">
        <v>69</v>
      </c>
      <c r="L92">
        <f>0.005454*(AllSites_modified4!F67^2)</f>
        <v>1.1152884599999999</v>
      </c>
      <c r="M92">
        <f>L92*10</f>
        <v>11.1528846</v>
      </c>
      <c r="N92">
        <v>10</v>
      </c>
    </row>
    <row r="93" spans="1:14" x14ac:dyDescent="0.35">
      <c r="A93" t="s">
        <v>14</v>
      </c>
      <c r="B93">
        <v>9</v>
      </c>
      <c r="C93">
        <v>2</v>
      </c>
      <c r="D93" t="s">
        <v>18</v>
      </c>
      <c r="E93" t="s">
        <v>52</v>
      </c>
      <c r="F93">
        <v>16</v>
      </c>
      <c r="G93">
        <v>51</v>
      </c>
      <c r="H93">
        <v>25</v>
      </c>
      <c r="I93" t="s">
        <v>16</v>
      </c>
      <c r="J93" t="s">
        <v>17</v>
      </c>
      <c r="K93">
        <v>75</v>
      </c>
      <c r="L93">
        <f>0.005454*(AllSites_modified4!F68^2)</f>
        <v>1.53933696</v>
      </c>
      <c r="M93">
        <f>L93*10</f>
        <v>15.3933696</v>
      </c>
      <c r="N93">
        <v>10</v>
      </c>
    </row>
    <row r="94" spans="1:14" x14ac:dyDescent="0.35">
      <c r="A94" t="s">
        <v>14</v>
      </c>
      <c r="B94">
        <v>9</v>
      </c>
      <c r="C94">
        <v>3</v>
      </c>
      <c r="D94" t="s">
        <v>18</v>
      </c>
      <c r="E94" t="s">
        <v>52</v>
      </c>
      <c r="F94">
        <v>8</v>
      </c>
      <c r="G94">
        <v>43</v>
      </c>
      <c r="H94">
        <v>40</v>
      </c>
      <c r="I94" t="s">
        <v>21</v>
      </c>
      <c r="J94" t="s">
        <v>17</v>
      </c>
      <c r="K94">
        <v>67</v>
      </c>
      <c r="L94">
        <f>0.005454*(AllSites_modified4!F69^2)</f>
        <v>0.43201134000000002</v>
      </c>
      <c r="M94">
        <f>L94*10</f>
        <v>4.3201134000000003</v>
      </c>
      <c r="N94">
        <v>10</v>
      </c>
    </row>
    <row r="95" spans="1:14" x14ac:dyDescent="0.35">
      <c r="A95" t="s">
        <v>14</v>
      </c>
      <c r="B95">
        <v>9</v>
      </c>
      <c r="C95">
        <v>4</v>
      </c>
      <c r="D95" t="s">
        <v>24</v>
      </c>
      <c r="E95" t="s">
        <v>48</v>
      </c>
      <c r="F95">
        <v>26</v>
      </c>
      <c r="G95">
        <v>63</v>
      </c>
      <c r="H95">
        <v>15</v>
      </c>
      <c r="I95" t="s">
        <v>22</v>
      </c>
      <c r="J95" t="s">
        <v>17</v>
      </c>
      <c r="K95">
        <v>62</v>
      </c>
      <c r="L95">
        <f>0.005454*(AllSites_modified4!F27^2)</f>
        <v>3.7724772600000001</v>
      </c>
      <c r="M95">
        <f>L95*10</f>
        <v>37.724772600000001</v>
      </c>
      <c r="N95">
        <v>10</v>
      </c>
    </row>
    <row r="96" spans="1:14" x14ac:dyDescent="0.35">
      <c r="A96" t="s">
        <v>14</v>
      </c>
      <c r="B96">
        <v>9</v>
      </c>
      <c r="C96">
        <v>5</v>
      </c>
      <c r="D96" t="s">
        <v>18</v>
      </c>
      <c r="E96" t="s">
        <v>52</v>
      </c>
      <c r="F96">
        <v>9</v>
      </c>
      <c r="G96">
        <v>39</v>
      </c>
      <c r="H96">
        <v>20</v>
      </c>
      <c r="I96" t="s">
        <v>21</v>
      </c>
      <c r="J96" t="s">
        <v>17</v>
      </c>
      <c r="K96">
        <v>63</v>
      </c>
      <c r="L96">
        <f>0.005454*(AllSites_modified4!F70^2)</f>
        <v>0.46162655999999991</v>
      </c>
      <c r="M96">
        <f>L96*10</f>
        <v>4.6162655999999993</v>
      </c>
      <c r="N96">
        <v>10</v>
      </c>
    </row>
    <row r="97" spans="1:14" x14ac:dyDescent="0.35">
      <c r="A97" t="s">
        <v>14</v>
      </c>
      <c r="B97">
        <v>9</v>
      </c>
      <c r="C97">
        <v>6</v>
      </c>
      <c r="D97" t="s">
        <v>18</v>
      </c>
      <c r="E97" t="s">
        <v>52</v>
      </c>
      <c r="F97">
        <v>17</v>
      </c>
      <c r="G97">
        <v>53</v>
      </c>
      <c r="H97">
        <v>25</v>
      </c>
      <c r="I97" t="s">
        <v>16</v>
      </c>
      <c r="J97" t="s">
        <v>17</v>
      </c>
      <c r="K97">
        <v>67</v>
      </c>
      <c r="L97">
        <f>0.005454*(AllSites_modified4!F71^2)</f>
        <v>1.6702874999999999</v>
      </c>
      <c r="M97">
        <f>L97*10</f>
        <v>16.702874999999999</v>
      </c>
      <c r="N97">
        <v>10</v>
      </c>
    </row>
    <row r="98" spans="1:14" x14ac:dyDescent="0.35">
      <c r="A98" t="s">
        <v>14</v>
      </c>
      <c r="B98">
        <v>9</v>
      </c>
      <c r="C98">
        <v>7</v>
      </c>
      <c r="D98" t="s">
        <v>20</v>
      </c>
      <c r="E98" t="s">
        <v>44</v>
      </c>
      <c r="F98">
        <v>9</v>
      </c>
      <c r="G98">
        <v>37</v>
      </c>
      <c r="H98">
        <v>70</v>
      </c>
      <c r="I98" t="s">
        <v>21</v>
      </c>
      <c r="J98" t="s">
        <v>17</v>
      </c>
      <c r="K98">
        <v>84</v>
      </c>
      <c r="L98">
        <f>0.005454*(AllSites_modified4!F10^2)</f>
        <v>0.45164573999999991</v>
      </c>
      <c r="M98">
        <f>L98*10</f>
        <v>4.5164573999999993</v>
      </c>
      <c r="N98">
        <v>10</v>
      </c>
    </row>
    <row r="99" spans="1:14" x14ac:dyDescent="0.35">
      <c r="A99" t="s">
        <v>14</v>
      </c>
      <c r="B99">
        <v>9</v>
      </c>
      <c r="C99">
        <v>8</v>
      </c>
      <c r="D99" t="s">
        <v>18</v>
      </c>
      <c r="E99" t="s">
        <v>52</v>
      </c>
      <c r="F99">
        <v>14</v>
      </c>
      <c r="G99">
        <v>51</v>
      </c>
      <c r="H99">
        <v>30</v>
      </c>
      <c r="I99" t="s">
        <v>16</v>
      </c>
      <c r="J99" t="s">
        <v>17</v>
      </c>
      <c r="K99">
        <v>77</v>
      </c>
      <c r="L99">
        <f>0.005454*(AllSites_modified4!F72^2)</f>
        <v>1.1467034999999999</v>
      </c>
      <c r="M99">
        <f>L99*10</f>
        <v>11.467034999999999</v>
      </c>
      <c r="N99">
        <v>10</v>
      </c>
    </row>
    <row r="100" spans="1:14" x14ac:dyDescent="0.35">
      <c r="A100" t="s">
        <v>14</v>
      </c>
      <c r="B100">
        <v>9</v>
      </c>
      <c r="C100">
        <v>9</v>
      </c>
      <c r="D100" t="s">
        <v>18</v>
      </c>
      <c r="E100" t="s">
        <v>52</v>
      </c>
      <c r="F100">
        <v>13</v>
      </c>
      <c r="G100">
        <v>46</v>
      </c>
      <c r="H100">
        <v>40</v>
      </c>
      <c r="I100" t="s">
        <v>21</v>
      </c>
      <c r="J100" t="s">
        <v>17</v>
      </c>
      <c r="K100">
        <v>71</v>
      </c>
      <c r="L100">
        <f>0.005454*(AllSites_modified4!F73^2)</f>
        <v>1.03865976</v>
      </c>
      <c r="M100">
        <f>L100*10</f>
        <v>10.3865976</v>
      </c>
      <c r="N100">
        <v>10</v>
      </c>
    </row>
    <row r="101" spans="1:14" x14ac:dyDescent="0.35">
      <c r="A101" t="s">
        <v>14</v>
      </c>
      <c r="B101">
        <v>9</v>
      </c>
      <c r="C101">
        <v>10</v>
      </c>
      <c r="D101" t="s">
        <v>18</v>
      </c>
      <c r="E101" t="s">
        <v>52</v>
      </c>
      <c r="F101">
        <v>10</v>
      </c>
      <c r="G101">
        <v>45</v>
      </c>
      <c r="H101">
        <v>50</v>
      </c>
      <c r="I101" t="s">
        <v>19</v>
      </c>
      <c r="J101" t="s">
        <v>17</v>
      </c>
      <c r="K101">
        <v>72</v>
      </c>
      <c r="L101">
        <f>0.005454*(AllSites_modified4!F74^2)</f>
        <v>0.61281143999999999</v>
      </c>
      <c r="M101">
        <f>L101*10</f>
        <v>6.1281143999999994</v>
      </c>
      <c r="N101">
        <v>10</v>
      </c>
    </row>
    <row r="102" spans="1:14" x14ac:dyDescent="0.35">
      <c r="A102" t="s">
        <v>14</v>
      </c>
      <c r="B102">
        <v>9</v>
      </c>
      <c r="C102">
        <v>11</v>
      </c>
      <c r="D102" t="s">
        <v>18</v>
      </c>
      <c r="E102" t="s">
        <v>52</v>
      </c>
      <c r="F102">
        <v>16</v>
      </c>
      <c r="G102">
        <v>50</v>
      </c>
      <c r="H102">
        <v>25</v>
      </c>
      <c r="I102" t="s">
        <v>16</v>
      </c>
      <c r="J102" t="s">
        <v>17</v>
      </c>
      <c r="K102">
        <v>72</v>
      </c>
      <c r="L102">
        <f>0.005454*(AllSites_modified4!F75^2)</f>
        <v>1.3962239999999999</v>
      </c>
      <c r="M102">
        <f>L102*10</f>
        <v>13.96224</v>
      </c>
      <c r="N102">
        <v>10</v>
      </c>
    </row>
    <row r="103" spans="1:14" x14ac:dyDescent="0.35">
      <c r="A103" t="s">
        <v>14</v>
      </c>
      <c r="B103">
        <v>9</v>
      </c>
      <c r="C103">
        <v>12</v>
      </c>
      <c r="D103" t="s">
        <v>18</v>
      </c>
      <c r="E103" t="s">
        <v>52</v>
      </c>
      <c r="F103">
        <v>10</v>
      </c>
      <c r="G103">
        <v>43</v>
      </c>
      <c r="H103">
        <v>45</v>
      </c>
      <c r="I103" t="s">
        <v>19</v>
      </c>
      <c r="J103" t="s">
        <v>17</v>
      </c>
      <c r="K103">
        <v>79</v>
      </c>
      <c r="L103">
        <f>0.005454*(AllSites_modified4!F76^2)</f>
        <v>0.58990463999999998</v>
      </c>
      <c r="M103">
        <f>L103*10</f>
        <v>5.8990463999999996</v>
      </c>
      <c r="N103">
        <v>10</v>
      </c>
    </row>
    <row r="104" spans="1:14" x14ac:dyDescent="0.35">
      <c r="A104" t="s">
        <v>14</v>
      </c>
      <c r="B104">
        <v>9</v>
      </c>
      <c r="C104">
        <v>13</v>
      </c>
      <c r="D104" t="s">
        <v>18</v>
      </c>
      <c r="E104" t="s">
        <v>52</v>
      </c>
      <c r="F104">
        <v>11</v>
      </c>
      <c r="G104">
        <v>49</v>
      </c>
      <c r="H104">
        <v>35</v>
      </c>
      <c r="I104" t="s">
        <v>19</v>
      </c>
      <c r="J104" t="s">
        <v>17</v>
      </c>
      <c r="K104">
        <v>81</v>
      </c>
      <c r="L104">
        <f>0.005454*(AllSites_modified4!F77^2)</f>
        <v>0.77234093999999998</v>
      </c>
      <c r="M104">
        <f>L104*10</f>
        <v>7.7234093999999995</v>
      </c>
      <c r="N104">
        <v>10</v>
      </c>
    </row>
    <row r="105" spans="1:14" x14ac:dyDescent="0.35">
      <c r="A105" t="s">
        <v>14</v>
      </c>
      <c r="B105">
        <v>9</v>
      </c>
      <c r="C105">
        <v>14</v>
      </c>
      <c r="D105" t="s">
        <v>18</v>
      </c>
      <c r="E105" t="s">
        <v>52</v>
      </c>
      <c r="F105">
        <v>22</v>
      </c>
      <c r="G105">
        <v>57</v>
      </c>
      <c r="H105">
        <v>30</v>
      </c>
      <c r="I105" t="s">
        <v>22</v>
      </c>
      <c r="J105" t="s">
        <v>17</v>
      </c>
      <c r="K105">
        <v>65</v>
      </c>
      <c r="L105">
        <f>0.005454*(AllSites_modified4!F78^2)</f>
        <v>2.6637881400000003</v>
      </c>
      <c r="M105">
        <f>L105*10</f>
        <v>26.637881400000005</v>
      </c>
      <c r="N105">
        <v>10</v>
      </c>
    </row>
    <row r="106" spans="1:14" x14ac:dyDescent="0.35">
      <c r="A106" t="s">
        <v>14</v>
      </c>
      <c r="B106">
        <v>9</v>
      </c>
      <c r="C106">
        <v>15</v>
      </c>
      <c r="D106" t="s">
        <v>18</v>
      </c>
      <c r="E106" t="s">
        <v>52</v>
      </c>
      <c r="F106">
        <v>11</v>
      </c>
      <c r="G106">
        <v>46</v>
      </c>
      <c r="H106">
        <v>50</v>
      </c>
      <c r="I106" t="s">
        <v>19</v>
      </c>
      <c r="J106" t="s">
        <v>17</v>
      </c>
      <c r="K106">
        <v>79</v>
      </c>
      <c r="L106">
        <f>0.005454*(AllSites_modified4!F79^2)</f>
        <v>0.65993399999999991</v>
      </c>
      <c r="M106">
        <f>L106*10</f>
        <v>6.5993399999999989</v>
      </c>
      <c r="N106">
        <v>10</v>
      </c>
    </row>
    <row r="107" spans="1:14" x14ac:dyDescent="0.35">
      <c r="A107" t="s">
        <v>14</v>
      </c>
      <c r="B107">
        <v>9</v>
      </c>
      <c r="C107">
        <v>16</v>
      </c>
      <c r="D107" t="s">
        <v>18</v>
      </c>
      <c r="E107" t="s">
        <v>52</v>
      </c>
      <c r="F107">
        <v>17</v>
      </c>
      <c r="G107">
        <v>55</v>
      </c>
      <c r="H107">
        <v>35</v>
      </c>
      <c r="I107" t="s">
        <v>16</v>
      </c>
      <c r="J107" t="s">
        <v>17</v>
      </c>
      <c r="K107">
        <v>77</v>
      </c>
      <c r="L107">
        <f>0.005454*(AllSites_modified4!F80^2)</f>
        <v>1.6894310400000001</v>
      </c>
      <c r="M107">
        <f>L107*10</f>
        <v>16.894310400000002</v>
      </c>
      <c r="N107">
        <v>10</v>
      </c>
    </row>
    <row r="108" spans="1:14" x14ac:dyDescent="0.35">
      <c r="A108" t="s">
        <v>14</v>
      </c>
      <c r="B108">
        <v>9</v>
      </c>
      <c r="C108">
        <v>17</v>
      </c>
      <c r="D108" t="s">
        <v>18</v>
      </c>
      <c r="E108" t="s">
        <v>52</v>
      </c>
      <c r="F108">
        <v>7</v>
      </c>
      <c r="G108">
        <v>37</v>
      </c>
      <c r="H108">
        <v>50</v>
      </c>
      <c r="I108" t="s">
        <v>21</v>
      </c>
      <c r="J108" t="s">
        <v>17</v>
      </c>
      <c r="K108">
        <v>66</v>
      </c>
      <c r="L108">
        <f>0.005454*(AllSites_modified4!F81^2)</f>
        <v>0.31502303999999998</v>
      </c>
      <c r="M108">
        <f>L108*10</f>
        <v>3.1502303999999999</v>
      </c>
      <c r="N108">
        <v>10</v>
      </c>
    </row>
    <row r="109" spans="1:14" x14ac:dyDescent="0.35">
      <c r="A109" t="s">
        <v>14</v>
      </c>
      <c r="B109">
        <v>9</v>
      </c>
      <c r="C109">
        <v>18</v>
      </c>
      <c r="D109" t="s">
        <v>18</v>
      </c>
      <c r="E109" t="s">
        <v>52</v>
      </c>
      <c r="F109">
        <v>19</v>
      </c>
      <c r="G109">
        <v>57</v>
      </c>
      <c r="H109">
        <v>30</v>
      </c>
      <c r="I109" t="s">
        <v>22</v>
      </c>
      <c r="J109" t="s">
        <v>17</v>
      </c>
      <c r="K109">
        <v>67</v>
      </c>
      <c r="L109">
        <f>0.005454*(AllSites_modified4!F82^2)</f>
        <v>2.1166428599999998</v>
      </c>
      <c r="M109">
        <f>L109*10</f>
        <v>21.166428599999996</v>
      </c>
      <c r="N109">
        <v>10</v>
      </c>
    </row>
    <row r="110" spans="1:14" x14ac:dyDescent="0.35">
      <c r="A110" t="s">
        <v>14</v>
      </c>
      <c r="B110">
        <v>9</v>
      </c>
      <c r="C110">
        <v>19</v>
      </c>
      <c r="D110" t="s">
        <v>18</v>
      </c>
      <c r="E110" t="s">
        <v>52</v>
      </c>
      <c r="F110">
        <v>14</v>
      </c>
      <c r="G110">
        <v>56</v>
      </c>
      <c r="H110">
        <v>30</v>
      </c>
      <c r="I110" t="s">
        <v>22</v>
      </c>
      <c r="J110" t="s">
        <v>17</v>
      </c>
      <c r="K110">
        <v>82</v>
      </c>
      <c r="L110">
        <f>0.005454*(AllSites_modified4!F83^2)</f>
        <v>1.1785548599999998</v>
      </c>
      <c r="M110">
        <f>L110*10</f>
        <v>11.785548599999998</v>
      </c>
      <c r="N110">
        <v>10</v>
      </c>
    </row>
    <row r="111" spans="1:14" x14ac:dyDescent="0.35">
      <c r="A111" t="s">
        <v>14</v>
      </c>
      <c r="B111">
        <v>10</v>
      </c>
      <c r="C111">
        <v>1</v>
      </c>
      <c r="D111" t="s">
        <v>25</v>
      </c>
      <c r="E111" t="s">
        <v>53</v>
      </c>
      <c r="F111">
        <v>26</v>
      </c>
      <c r="G111">
        <v>62</v>
      </c>
      <c r="H111">
        <v>50</v>
      </c>
      <c r="I111" t="s">
        <v>22</v>
      </c>
      <c r="J111" t="s">
        <v>17</v>
      </c>
      <c r="K111">
        <v>124</v>
      </c>
      <c r="L111">
        <f>0.005454*(AllSites_modified4!F115^2)</f>
        <v>3.7153193399999997</v>
      </c>
      <c r="M111">
        <f>L111*10</f>
        <v>37.153193399999999</v>
      </c>
      <c r="N111">
        <v>10</v>
      </c>
    </row>
    <row r="112" spans="1:14" x14ac:dyDescent="0.35">
      <c r="A112" t="s">
        <v>14</v>
      </c>
      <c r="B112">
        <v>10</v>
      </c>
      <c r="C112">
        <v>2</v>
      </c>
      <c r="D112" t="s">
        <v>25</v>
      </c>
      <c r="E112" t="s">
        <v>53</v>
      </c>
      <c r="F112">
        <v>31</v>
      </c>
      <c r="G112">
        <v>65</v>
      </c>
      <c r="H112">
        <v>65</v>
      </c>
      <c r="I112" t="s">
        <v>22</v>
      </c>
      <c r="J112" t="s">
        <v>17</v>
      </c>
      <c r="K112">
        <v>96</v>
      </c>
      <c r="L112">
        <f>0.005454*(AllSites_modified4!F116^2)</f>
        <v>5.2412939999999999</v>
      </c>
      <c r="M112">
        <f>L112*10</f>
        <v>52.412939999999999</v>
      </c>
      <c r="N112">
        <v>10</v>
      </c>
    </row>
    <row r="113" spans="1:14" x14ac:dyDescent="0.35">
      <c r="A113" t="s">
        <v>14</v>
      </c>
      <c r="B113">
        <v>10</v>
      </c>
      <c r="C113">
        <v>3</v>
      </c>
      <c r="D113" t="s">
        <v>26</v>
      </c>
      <c r="E113" t="s">
        <v>49</v>
      </c>
      <c r="F113">
        <v>5</v>
      </c>
      <c r="G113">
        <v>34</v>
      </c>
      <c r="H113">
        <v>30</v>
      </c>
      <c r="I113" t="s">
        <v>19</v>
      </c>
      <c r="J113" t="s">
        <v>17</v>
      </c>
      <c r="K113">
        <v>41</v>
      </c>
      <c r="L113">
        <f>0.005454*(AllSites_modified4!F28^2)</f>
        <v>0.17720046</v>
      </c>
      <c r="M113">
        <f>L113*10</f>
        <v>1.7720046</v>
      </c>
      <c r="N113">
        <v>10</v>
      </c>
    </row>
    <row r="114" spans="1:14" x14ac:dyDescent="0.35">
      <c r="A114" t="s">
        <v>14</v>
      </c>
      <c r="B114">
        <v>10</v>
      </c>
      <c r="C114">
        <v>4</v>
      </c>
      <c r="D114" t="s">
        <v>25</v>
      </c>
      <c r="E114" t="s">
        <v>53</v>
      </c>
      <c r="F114">
        <v>12</v>
      </c>
      <c r="G114">
        <v>47</v>
      </c>
      <c r="H114">
        <v>45</v>
      </c>
      <c r="I114" t="s">
        <v>21</v>
      </c>
      <c r="J114" t="s">
        <v>17</v>
      </c>
      <c r="K114">
        <v>79</v>
      </c>
      <c r="L114">
        <f>0.005454*(AllSites_modified4!F117^2)</f>
        <v>0.82513566000000005</v>
      </c>
      <c r="M114">
        <f>L114*10</f>
        <v>8.2513566000000012</v>
      </c>
      <c r="N114">
        <v>10</v>
      </c>
    </row>
    <row r="115" spans="1:14" x14ac:dyDescent="0.35">
      <c r="A115" t="s">
        <v>14</v>
      </c>
      <c r="B115">
        <v>10</v>
      </c>
      <c r="C115">
        <v>5</v>
      </c>
      <c r="D115" t="s">
        <v>25</v>
      </c>
      <c r="E115" t="s">
        <v>53</v>
      </c>
      <c r="F115">
        <v>19</v>
      </c>
      <c r="G115">
        <v>48</v>
      </c>
      <c r="H115">
        <v>80</v>
      </c>
      <c r="I115" t="s">
        <v>19</v>
      </c>
      <c r="J115" t="s">
        <v>17</v>
      </c>
      <c r="K115">
        <v>131</v>
      </c>
      <c r="L115">
        <f>0.005454*(AllSites_modified4!F118^2)</f>
        <v>2.1598385399999995</v>
      </c>
      <c r="M115">
        <f>L115*10</f>
        <v>21.598385399999994</v>
      </c>
      <c r="N115">
        <v>10</v>
      </c>
    </row>
    <row r="116" spans="1:14" x14ac:dyDescent="0.35">
      <c r="A116" t="s">
        <v>14</v>
      </c>
      <c r="B116">
        <v>10</v>
      </c>
      <c r="C116">
        <v>6</v>
      </c>
      <c r="D116" t="s">
        <v>18</v>
      </c>
      <c r="E116" t="s">
        <v>52</v>
      </c>
      <c r="F116">
        <v>11</v>
      </c>
      <c r="G116">
        <v>51</v>
      </c>
      <c r="H116">
        <v>40</v>
      </c>
      <c r="I116" t="s">
        <v>16</v>
      </c>
      <c r="J116" t="s">
        <v>17</v>
      </c>
      <c r="K116">
        <v>79</v>
      </c>
      <c r="L116">
        <f>0.005454*(AllSites_modified4!F51^2)</f>
        <v>0.73389023999999992</v>
      </c>
      <c r="M116">
        <f>L116*10</f>
        <v>7.3389023999999994</v>
      </c>
      <c r="N116">
        <v>10</v>
      </c>
    </row>
    <row r="117" spans="1:14" x14ac:dyDescent="0.35">
      <c r="A117" t="s">
        <v>14</v>
      </c>
      <c r="B117">
        <v>10</v>
      </c>
      <c r="C117">
        <v>7</v>
      </c>
      <c r="D117" t="s">
        <v>18</v>
      </c>
      <c r="E117" t="s">
        <v>52</v>
      </c>
      <c r="F117">
        <v>8</v>
      </c>
      <c r="G117">
        <v>29</v>
      </c>
      <c r="H117">
        <v>65</v>
      </c>
      <c r="I117" t="s">
        <v>21</v>
      </c>
      <c r="J117" t="s">
        <v>17</v>
      </c>
      <c r="K117">
        <v>71</v>
      </c>
      <c r="L117">
        <f>0.005454*(AllSites_modified4!F52^2)</f>
        <v>0.40337783999999993</v>
      </c>
      <c r="M117">
        <f>L117*10</f>
        <v>4.0337783999999992</v>
      </c>
      <c r="N117">
        <v>10</v>
      </c>
    </row>
    <row r="118" spans="1:14" x14ac:dyDescent="0.35">
      <c r="A118" t="s">
        <v>14</v>
      </c>
      <c r="B118">
        <v>10</v>
      </c>
      <c r="C118">
        <v>8</v>
      </c>
      <c r="D118" t="s">
        <v>18</v>
      </c>
      <c r="E118" t="s">
        <v>52</v>
      </c>
      <c r="F118">
        <v>11</v>
      </c>
      <c r="G118">
        <v>43</v>
      </c>
      <c r="H118">
        <v>25</v>
      </c>
      <c r="I118" t="s">
        <v>19</v>
      </c>
      <c r="J118" t="s">
        <v>17</v>
      </c>
      <c r="K118">
        <v>89</v>
      </c>
      <c r="L118">
        <f>0.005454*(AllSites_modified4!F53^2)</f>
        <v>0.67198733999999993</v>
      </c>
      <c r="M118">
        <f>L118*10</f>
        <v>6.7198733999999991</v>
      </c>
      <c r="N118">
        <v>10</v>
      </c>
    </row>
    <row r="119" spans="1:14" x14ac:dyDescent="0.35">
      <c r="A119" t="s">
        <v>28</v>
      </c>
      <c r="B119">
        <v>2</v>
      </c>
      <c r="C119">
        <v>1</v>
      </c>
      <c r="D119" t="s">
        <v>15</v>
      </c>
      <c r="E119" t="s">
        <v>45</v>
      </c>
      <c r="F119">
        <v>6</v>
      </c>
      <c r="G119">
        <v>35.200000000000003</v>
      </c>
      <c r="H119">
        <v>80</v>
      </c>
      <c r="I119" t="s">
        <v>21</v>
      </c>
      <c r="J119" t="s">
        <v>17</v>
      </c>
      <c r="K119">
        <v>70</v>
      </c>
      <c r="L119">
        <f>0.005454*(AllSites_modified4!F121^2)</f>
        <v>0.24483005999999999</v>
      </c>
      <c r="M119">
        <f>L119*10</f>
        <v>2.4483006</v>
      </c>
      <c r="N119">
        <v>10</v>
      </c>
    </row>
    <row r="120" spans="1:14" x14ac:dyDescent="0.35">
      <c r="A120" t="s">
        <v>28</v>
      </c>
      <c r="B120">
        <v>2</v>
      </c>
      <c r="C120">
        <v>2</v>
      </c>
      <c r="D120" t="s">
        <v>24</v>
      </c>
      <c r="E120" t="s">
        <v>48</v>
      </c>
      <c r="F120">
        <v>18</v>
      </c>
      <c r="G120">
        <v>61.2</v>
      </c>
      <c r="H120">
        <v>10</v>
      </c>
      <c r="I120" t="s">
        <v>22</v>
      </c>
      <c r="J120" t="s">
        <v>17</v>
      </c>
      <c r="K120">
        <v>57</v>
      </c>
      <c r="L120">
        <f>0.005454*(AllSites_modified4!F151^2)</f>
        <v>1.82649006</v>
      </c>
      <c r="M120">
        <f>L120*10</f>
        <v>18.264900600000001</v>
      </c>
      <c r="N120">
        <v>10</v>
      </c>
    </row>
    <row r="121" spans="1:14" x14ac:dyDescent="0.35">
      <c r="A121" t="s">
        <v>28</v>
      </c>
      <c r="B121">
        <v>2</v>
      </c>
      <c r="C121">
        <v>3</v>
      </c>
      <c r="D121" t="s">
        <v>24</v>
      </c>
      <c r="E121" t="s">
        <v>48</v>
      </c>
      <c r="F121">
        <v>16</v>
      </c>
      <c r="G121">
        <v>75.900000000000006</v>
      </c>
      <c r="H121">
        <v>10</v>
      </c>
      <c r="I121" t="s">
        <v>22</v>
      </c>
      <c r="J121" t="s">
        <v>17</v>
      </c>
      <c r="K121">
        <v>64</v>
      </c>
      <c r="L121">
        <f>0.005454*(AllSites_modified4!F152^2)</f>
        <v>1.5210660599999999</v>
      </c>
      <c r="M121">
        <f>L121*10</f>
        <v>15.210660599999999</v>
      </c>
      <c r="N121">
        <v>10</v>
      </c>
    </row>
    <row r="122" spans="1:14" x14ac:dyDescent="0.35">
      <c r="A122" t="s">
        <v>28</v>
      </c>
      <c r="B122">
        <v>2</v>
      </c>
      <c r="C122">
        <v>4</v>
      </c>
      <c r="D122" t="s">
        <v>18</v>
      </c>
      <c r="E122" t="s">
        <v>52</v>
      </c>
      <c r="F122">
        <v>18</v>
      </c>
      <c r="G122">
        <v>70.5</v>
      </c>
      <c r="H122">
        <v>40</v>
      </c>
      <c r="I122" t="s">
        <v>16</v>
      </c>
      <c r="J122" t="s">
        <v>17</v>
      </c>
      <c r="K122">
        <v>75</v>
      </c>
      <c r="L122">
        <f>0.005454*(AllSites_modified4!F204^2)</f>
        <v>1.8666314999999998</v>
      </c>
      <c r="M122">
        <f>L122*10</f>
        <v>18.666314999999997</v>
      </c>
      <c r="N122">
        <v>10</v>
      </c>
    </row>
    <row r="123" spans="1:14" x14ac:dyDescent="0.35">
      <c r="A123" t="s">
        <v>28</v>
      </c>
      <c r="B123">
        <v>2</v>
      </c>
      <c r="C123">
        <v>5</v>
      </c>
      <c r="D123" t="s">
        <v>15</v>
      </c>
      <c r="E123" t="s">
        <v>45</v>
      </c>
      <c r="F123">
        <v>9</v>
      </c>
      <c r="G123">
        <v>53.6</v>
      </c>
      <c r="H123">
        <v>50</v>
      </c>
      <c r="I123" t="s">
        <v>19</v>
      </c>
      <c r="J123" t="s">
        <v>17</v>
      </c>
      <c r="K123">
        <v>74</v>
      </c>
      <c r="L123">
        <f>0.005454*(AllSites_modified4!F122^2)</f>
        <v>0.45164573999999991</v>
      </c>
      <c r="M123">
        <f>L123*10</f>
        <v>4.5164573999999993</v>
      </c>
      <c r="N123">
        <v>10</v>
      </c>
    </row>
    <row r="124" spans="1:14" x14ac:dyDescent="0.35">
      <c r="A124" t="s">
        <v>28</v>
      </c>
      <c r="B124">
        <v>2</v>
      </c>
      <c r="C124">
        <v>6</v>
      </c>
      <c r="D124" t="s">
        <v>18</v>
      </c>
      <c r="E124" t="s">
        <v>52</v>
      </c>
      <c r="F124">
        <v>25</v>
      </c>
      <c r="G124">
        <v>57</v>
      </c>
      <c r="H124">
        <v>75</v>
      </c>
      <c r="I124" t="s">
        <v>19</v>
      </c>
      <c r="J124" t="s">
        <v>17</v>
      </c>
      <c r="K124">
        <v>63</v>
      </c>
      <c r="L124">
        <f>0.005454*(AllSites_modified4!F205^2)</f>
        <v>3.6585977399999994</v>
      </c>
      <c r="M124">
        <f>L124*10</f>
        <v>36.58597739999999</v>
      </c>
      <c r="N124">
        <v>10</v>
      </c>
    </row>
    <row r="125" spans="1:14" x14ac:dyDescent="0.35">
      <c r="A125" t="s">
        <v>28</v>
      </c>
      <c r="B125">
        <v>2</v>
      </c>
      <c r="C125">
        <v>7</v>
      </c>
      <c r="D125" t="s">
        <v>24</v>
      </c>
      <c r="E125" t="s">
        <v>48</v>
      </c>
      <c r="F125">
        <v>26</v>
      </c>
      <c r="G125">
        <v>87.3</v>
      </c>
      <c r="H125">
        <v>15</v>
      </c>
      <c r="I125" t="s">
        <v>22</v>
      </c>
      <c r="J125" t="s">
        <v>17</v>
      </c>
      <c r="K125">
        <v>70</v>
      </c>
      <c r="L125">
        <f>0.005454*(AllSites_modified4!F153^2)</f>
        <v>3.8590322399999999</v>
      </c>
      <c r="M125">
        <f>L125*10</f>
        <v>38.590322399999998</v>
      </c>
      <c r="N125">
        <v>10</v>
      </c>
    </row>
    <row r="126" spans="1:14" x14ac:dyDescent="0.35">
      <c r="A126" t="s">
        <v>28</v>
      </c>
      <c r="B126">
        <v>2</v>
      </c>
      <c r="C126">
        <v>8</v>
      </c>
      <c r="D126" t="s">
        <v>20</v>
      </c>
      <c r="E126" t="s">
        <v>44</v>
      </c>
      <c r="F126">
        <v>10</v>
      </c>
      <c r="G126">
        <v>32</v>
      </c>
      <c r="H126">
        <v>80</v>
      </c>
      <c r="I126" t="s">
        <v>21</v>
      </c>
      <c r="J126" t="s">
        <v>17</v>
      </c>
      <c r="K126">
        <v>69</v>
      </c>
      <c r="L126">
        <f>0.005454*(AllSites_modified4!F119^2)</f>
        <v>0.57861486000000006</v>
      </c>
      <c r="M126">
        <f>L126*10</f>
        <v>5.7861486000000006</v>
      </c>
      <c r="N126">
        <v>10</v>
      </c>
    </row>
    <row r="127" spans="1:14" x14ac:dyDescent="0.35">
      <c r="A127" t="s">
        <v>28</v>
      </c>
      <c r="B127">
        <v>2</v>
      </c>
      <c r="C127">
        <v>9</v>
      </c>
      <c r="D127" t="s">
        <v>24</v>
      </c>
      <c r="E127" t="s">
        <v>48</v>
      </c>
      <c r="F127">
        <v>20</v>
      </c>
      <c r="G127">
        <v>64.3</v>
      </c>
      <c r="H127">
        <v>25</v>
      </c>
      <c r="I127" t="s">
        <v>22</v>
      </c>
      <c r="J127" t="s">
        <v>17</v>
      </c>
      <c r="K127" t="s">
        <v>23</v>
      </c>
      <c r="L127">
        <f>0.005454*(AllSites_modified4!F154^2)</f>
        <v>2.3596185599999999</v>
      </c>
      <c r="M127">
        <f>L127*10</f>
        <v>23.596185599999998</v>
      </c>
      <c r="N127">
        <v>10</v>
      </c>
    </row>
    <row r="128" spans="1:14" x14ac:dyDescent="0.35">
      <c r="A128" t="s">
        <v>28</v>
      </c>
      <c r="B128">
        <v>2</v>
      </c>
      <c r="C128">
        <v>10</v>
      </c>
      <c r="D128" t="s">
        <v>18</v>
      </c>
      <c r="E128" t="s">
        <v>52</v>
      </c>
      <c r="F128">
        <v>19</v>
      </c>
      <c r="G128">
        <v>86.6</v>
      </c>
      <c r="H128">
        <v>45</v>
      </c>
      <c r="I128" t="s">
        <v>22</v>
      </c>
      <c r="J128" t="s">
        <v>17</v>
      </c>
      <c r="K128">
        <v>60</v>
      </c>
      <c r="L128">
        <f>0.005454*(AllSites_modified4!F206^2)</f>
        <v>2.1166428599999998</v>
      </c>
      <c r="M128">
        <f>L128*10</f>
        <v>21.166428599999996</v>
      </c>
      <c r="N128">
        <v>10</v>
      </c>
    </row>
    <row r="129" spans="1:14" x14ac:dyDescent="0.35">
      <c r="A129" t="s">
        <v>28</v>
      </c>
      <c r="B129">
        <v>2</v>
      </c>
      <c r="C129">
        <v>11</v>
      </c>
      <c r="D129" t="s">
        <v>18</v>
      </c>
      <c r="E129" t="s">
        <v>52</v>
      </c>
      <c r="F129">
        <v>22</v>
      </c>
      <c r="G129">
        <v>86.6</v>
      </c>
      <c r="H129">
        <v>45</v>
      </c>
      <c r="I129" t="s">
        <v>22</v>
      </c>
      <c r="J129" t="s">
        <v>17</v>
      </c>
      <c r="K129">
        <v>66</v>
      </c>
      <c r="L129">
        <f>0.005454*(AllSites_modified4!F207^2)</f>
        <v>2.6397359999999996</v>
      </c>
      <c r="M129">
        <f>L129*10</f>
        <v>26.397359999999995</v>
      </c>
      <c r="N129">
        <v>10</v>
      </c>
    </row>
    <row r="130" spans="1:14" x14ac:dyDescent="0.35">
      <c r="A130" t="s">
        <v>28</v>
      </c>
      <c r="B130">
        <v>2</v>
      </c>
      <c r="C130">
        <v>12</v>
      </c>
      <c r="D130" t="s">
        <v>18</v>
      </c>
      <c r="E130" t="s">
        <v>52</v>
      </c>
      <c r="F130">
        <v>12</v>
      </c>
      <c r="G130">
        <v>47.2</v>
      </c>
      <c r="H130">
        <v>70</v>
      </c>
      <c r="I130" t="s">
        <v>21</v>
      </c>
      <c r="J130" t="s">
        <v>17</v>
      </c>
      <c r="K130">
        <v>74</v>
      </c>
      <c r="L130">
        <f>0.005454*(AllSites_modified4!F208^2)</f>
        <v>0.90760013999999989</v>
      </c>
      <c r="M130">
        <f>L130*10</f>
        <v>9.0760013999999991</v>
      </c>
      <c r="N130">
        <v>10</v>
      </c>
    </row>
    <row r="131" spans="1:14" x14ac:dyDescent="0.35">
      <c r="A131" t="s">
        <v>28</v>
      </c>
      <c r="B131">
        <v>2</v>
      </c>
      <c r="C131">
        <v>13</v>
      </c>
      <c r="D131" t="s">
        <v>18</v>
      </c>
      <c r="E131" t="s">
        <v>52</v>
      </c>
      <c r="F131">
        <v>19</v>
      </c>
      <c r="G131">
        <v>68.2</v>
      </c>
      <c r="H131">
        <v>35</v>
      </c>
      <c r="I131" t="s">
        <v>16</v>
      </c>
      <c r="J131" t="s">
        <v>17</v>
      </c>
      <c r="K131">
        <v>74</v>
      </c>
      <c r="L131">
        <f>0.005454*(AllSites_modified4!F209^2)</f>
        <v>2.0738835</v>
      </c>
      <c r="M131">
        <f>L131*10</f>
        <v>20.738835000000002</v>
      </c>
      <c r="N131">
        <v>10</v>
      </c>
    </row>
    <row r="132" spans="1:14" x14ac:dyDescent="0.35">
      <c r="A132" t="s">
        <v>28</v>
      </c>
      <c r="B132">
        <v>2</v>
      </c>
      <c r="C132">
        <v>14</v>
      </c>
      <c r="D132" t="s">
        <v>18</v>
      </c>
      <c r="E132" t="s">
        <v>52</v>
      </c>
      <c r="F132">
        <v>6</v>
      </c>
      <c r="G132">
        <v>28.4</v>
      </c>
      <c r="H132">
        <v>80</v>
      </c>
      <c r="I132" t="s">
        <v>21</v>
      </c>
      <c r="J132" t="s">
        <v>17</v>
      </c>
      <c r="K132">
        <v>65</v>
      </c>
      <c r="L132">
        <f>0.005454*(AllSites_modified4!F210^2)</f>
        <v>0.24483005999999999</v>
      </c>
      <c r="M132">
        <f>L132*10</f>
        <v>2.4483006</v>
      </c>
      <c r="N132">
        <v>10</v>
      </c>
    </row>
    <row r="133" spans="1:14" x14ac:dyDescent="0.35">
      <c r="A133" t="s">
        <v>28</v>
      </c>
      <c r="B133">
        <v>2</v>
      </c>
      <c r="C133">
        <v>15</v>
      </c>
      <c r="D133" t="s">
        <v>18</v>
      </c>
      <c r="E133" t="s">
        <v>52</v>
      </c>
      <c r="F133">
        <v>14</v>
      </c>
      <c r="G133">
        <v>49.6</v>
      </c>
      <c r="H133">
        <v>40</v>
      </c>
      <c r="I133" t="s">
        <v>19</v>
      </c>
      <c r="J133" t="s">
        <v>17</v>
      </c>
      <c r="K133">
        <v>68</v>
      </c>
      <c r="L133">
        <f>0.005454*(AllSites_modified4!F211^2)</f>
        <v>1.1785548599999998</v>
      </c>
      <c r="M133">
        <f>L133*10</f>
        <v>11.785548599999998</v>
      </c>
      <c r="N133">
        <v>10</v>
      </c>
    </row>
    <row r="134" spans="1:14" x14ac:dyDescent="0.35">
      <c r="A134" t="s">
        <v>28</v>
      </c>
      <c r="B134">
        <v>2</v>
      </c>
      <c r="C134">
        <v>16</v>
      </c>
      <c r="D134" t="s">
        <v>18</v>
      </c>
      <c r="E134" t="s">
        <v>52</v>
      </c>
      <c r="F134">
        <v>18</v>
      </c>
      <c r="G134">
        <v>52</v>
      </c>
      <c r="H134">
        <v>45</v>
      </c>
      <c r="I134" t="s">
        <v>19</v>
      </c>
      <c r="J134" t="s">
        <v>17</v>
      </c>
      <c r="K134">
        <v>70</v>
      </c>
      <c r="L134">
        <f>0.005454*(AllSites_modified4!F212^2)</f>
        <v>1.7867849400000002</v>
      </c>
      <c r="M134">
        <f>L134*10</f>
        <v>17.867849400000001</v>
      </c>
      <c r="N134">
        <v>10</v>
      </c>
    </row>
    <row r="135" spans="1:14" x14ac:dyDescent="0.35">
      <c r="A135" t="s">
        <v>28</v>
      </c>
      <c r="B135">
        <v>2</v>
      </c>
      <c r="C135">
        <v>17</v>
      </c>
      <c r="D135" t="s">
        <v>24</v>
      </c>
      <c r="E135" t="s">
        <v>48</v>
      </c>
      <c r="F135">
        <v>29</v>
      </c>
      <c r="G135">
        <v>100.2</v>
      </c>
      <c r="H135">
        <v>20</v>
      </c>
      <c r="I135" t="s">
        <v>22</v>
      </c>
      <c r="J135" t="s">
        <v>17</v>
      </c>
      <c r="K135">
        <v>71</v>
      </c>
      <c r="L135">
        <f>0.005454*(AllSites_modified4!F155^2)</f>
        <v>4.714219439999999</v>
      </c>
      <c r="M135">
        <f>L135*10</f>
        <v>47.142194399999994</v>
      </c>
      <c r="N135">
        <v>10</v>
      </c>
    </row>
    <row r="136" spans="1:14" x14ac:dyDescent="0.35">
      <c r="A136" t="s">
        <v>28</v>
      </c>
      <c r="B136">
        <v>2</v>
      </c>
      <c r="C136">
        <v>18</v>
      </c>
      <c r="D136" t="s">
        <v>18</v>
      </c>
      <c r="E136" t="s">
        <v>52</v>
      </c>
      <c r="F136">
        <v>12</v>
      </c>
      <c r="G136">
        <v>45.4</v>
      </c>
      <c r="H136">
        <v>85</v>
      </c>
      <c r="I136" t="s">
        <v>21</v>
      </c>
      <c r="J136" t="s">
        <v>17</v>
      </c>
      <c r="K136">
        <v>73</v>
      </c>
      <c r="L136">
        <f>0.005454*(AllSites_modified4!F213^2)</f>
        <v>0.81177335999999978</v>
      </c>
      <c r="M136">
        <f>L136*10</f>
        <v>8.1177335999999976</v>
      </c>
      <c r="N136">
        <v>10</v>
      </c>
    </row>
    <row r="137" spans="1:14" x14ac:dyDescent="0.35">
      <c r="A137" t="s">
        <v>28</v>
      </c>
      <c r="B137">
        <v>4</v>
      </c>
      <c r="C137">
        <v>1</v>
      </c>
      <c r="D137" t="s">
        <v>15</v>
      </c>
      <c r="E137" t="s">
        <v>45</v>
      </c>
      <c r="F137">
        <v>9</v>
      </c>
      <c r="G137">
        <v>60.8</v>
      </c>
      <c r="H137">
        <v>40</v>
      </c>
      <c r="I137" t="s">
        <v>22</v>
      </c>
      <c r="J137" t="s">
        <v>17</v>
      </c>
      <c r="K137">
        <v>54</v>
      </c>
      <c r="L137">
        <f>0.005454*(AllSites_modified4!F142^2)</f>
        <v>0.49222349999999998</v>
      </c>
      <c r="M137">
        <f>L137*10</f>
        <v>4.9222349999999997</v>
      </c>
      <c r="N137">
        <v>10</v>
      </c>
    </row>
    <row r="138" spans="1:14" x14ac:dyDescent="0.35">
      <c r="A138" t="s">
        <v>28</v>
      </c>
      <c r="B138">
        <v>4</v>
      </c>
      <c r="C138">
        <v>2</v>
      </c>
      <c r="D138" t="s">
        <v>31</v>
      </c>
      <c r="E138" t="s">
        <v>51</v>
      </c>
      <c r="F138">
        <v>16</v>
      </c>
      <c r="G138">
        <v>52</v>
      </c>
      <c r="H138">
        <v>50</v>
      </c>
      <c r="I138" t="s">
        <v>16</v>
      </c>
      <c r="J138" t="s">
        <v>17</v>
      </c>
      <c r="K138" t="s">
        <v>23</v>
      </c>
      <c r="L138">
        <f>0.005454*(AllSites_modified4!F190^2)</f>
        <v>1.3962239999999999</v>
      </c>
      <c r="M138">
        <f>L138*10</f>
        <v>13.96224</v>
      </c>
      <c r="N138">
        <v>10</v>
      </c>
    </row>
    <row r="139" spans="1:14" x14ac:dyDescent="0.35">
      <c r="A139" t="s">
        <v>28</v>
      </c>
      <c r="B139">
        <v>4</v>
      </c>
      <c r="C139">
        <v>3</v>
      </c>
      <c r="D139" t="s">
        <v>31</v>
      </c>
      <c r="E139" t="s">
        <v>51</v>
      </c>
      <c r="F139">
        <v>11</v>
      </c>
      <c r="G139">
        <v>45.6</v>
      </c>
      <c r="H139">
        <v>40</v>
      </c>
      <c r="I139" t="s">
        <v>21</v>
      </c>
      <c r="J139" t="s">
        <v>17</v>
      </c>
      <c r="K139">
        <v>75</v>
      </c>
      <c r="L139">
        <f>0.005454*(AllSites_modified4!F191^2)</f>
        <v>0.72129149999999997</v>
      </c>
      <c r="M139">
        <f>L139*10</f>
        <v>7.2129149999999997</v>
      </c>
      <c r="N139">
        <v>10</v>
      </c>
    </row>
    <row r="140" spans="1:14" x14ac:dyDescent="0.35">
      <c r="A140" t="s">
        <v>28</v>
      </c>
      <c r="B140">
        <v>4</v>
      </c>
      <c r="C140">
        <v>4</v>
      </c>
      <c r="D140" t="s">
        <v>30</v>
      </c>
      <c r="E140" t="s">
        <v>50</v>
      </c>
      <c r="F140">
        <v>20</v>
      </c>
      <c r="G140">
        <v>87.2</v>
      </c>
      <c r="H140">
        <v>45</v>
      </c>
      <c r="I140" t="s">
        <v>22</v>
      </c>
      <c r="J140" t="s">
        <v>17</v>
      </c>
      <c r="K140">
        <v>67</v>
      </c>
      <c r="L140">
        <f>0.005454*(AllSites_modified4!F170^2)</f>
        <v>2.3823617399999995</v>
      </c>
      <c r="M140">
        <f>L140*10</f>
        <v>23.823617399999996</v>
      </c>
      <c r="N140">
        <v>10</v>
      </c>
    </row>
    <row r="141" spans="1:14" x14ac:dyDescent="0.35">
      <c r="A141" t="s">
        <v>28</v>
      </c>
      <c r="B141">
        <v>4</v>
      </c>
      <c r="C141">
        <v>5</v>
      </c>
      <c r="D141" t="s">
        <v>15</v>
      </c>
      <c r="E141" t="s">
        <v>45</v>
      </c>
      <c r="F141">
        <v>7</v>
      </c>
      <c r="G141">
        <v>49.4</v>
      </c>
      <c r="H141">
        <v>90</v>
      </c>
      <c r="I141" t="s">
        <v>19</v>
      </c>
      <c r="J141" t="s">
        <v>17</v>
      </c>
      <c r="K141">
        <v>85</v>
      </c>
      <c r="L141">
        <f>0.005454*(AllSites_modified4!F143^2)</f>
        <v>0.28273535999999999</v>
      </c>
      <c r="M141">
        <f>L141*10</f>
        <v>2.8273535999999999</v>
      </c>
      <c r="N141">
        <v>10</v>
      </c>
    </row>
    <row r="142" spans="1:14" x14ac:dyDescent="0.35">
      <c r="A142" t="s">
        <v>28</v>
      </c>
      <c r="B142">
        <v>5</v>
      </c>
      <c r="C142">
        <v>1</v>
      </c>
      <c r="D142" t="s">
        <v>15</v>
      </c>
      <c r="E142" t="s">
        <v>45</v>
      </c>
      <c r="F142">
        <v>20</v>
      </c>
      <c r="G142">
        <v>64.400000000000006</v>
      </c>
      <c r="H142">
        <v>15</v>
      </c>
      <c r="I142" t="s">
        <v>22</v>
      </c>
      <c r="J142" t="s">
        <v>17</v>
      </c>
      <c r="K142">
        <v>72</v>
      </c>
      <c r="L142">
        <f>0.005454*(AllSites_modified4!F123^2)</f>
        <v>2.3369844599999996</v>
      </c>
      <c r="M142">
        <f>L142*10</f>
        <v>23.369844599999997</v>
      </c>
      <c r="N142">
        <v>10</v>
      </c>
    </row>
    <row r="143" spans="1:14" x14ac:dyDescent="0.35">
      <c r="A143" t="s">
        <v>28</v>
      </c>
      <c r="B143">
        <v>5</v>
      </c>
      <c r="C143">
        <v>2</v>
      </c>
      <c r="D143" t="s">
        <v>15</v>
      </c>
      <c r="E143" t="s">
        <v>45</v>
      </c>
      <c r="F143">
        <v>20</v>
      </c>
      <c r="G143">
        <v>72.5</v>
      </c>
      <c r="H143">
        <v>20</v>
      </c>
      <c r="I143" t="s">
        <v>22</v>
      </c>
      <c r="J143" t="s">
        <v>17</v>
      </c>
      <c r="K143">
        <v>65</v>
      </c>
      <c r="L143">
        <f>0.005454*(AllSites_modified4!F124^2)</f>
        <v>2.1816</v>
      </c>
      <c r="M143">
        <f>L143*10</f>
        <v>21.815999999999999</v>
      </c>
      <c r="N143">
        <v>10</v>
      </c>
    </row>
    <row r="144" spans="1:14" x14ac:dyDescent="0.35">
      <c r="A144" t="s">
        <v>28</v>
      </c>
      <c r="B144">
        <v>5</v>
      </c>
      <c r="C144">
        <v>3</v>
      </c>
      <c r="D144" t="s">
        <v>29</v>
      </c>
      <c r="E144" t="s">
        <v>46</v>
      </c>
      <c r="F144">
        <v>5</v>
      </c>
      <c r="G144">
        <v>34.9</v>
      </c>
      <c r="H144">
        <v>60</v>
      </c>
      <c r="I144" t="s">
        <v>19</v>
      </c>
      <c r="J144" t="s">
        <v>17</v>
      </c>
      <c r="K144">
        <v>27</v>
      </c>
      <c r="L144">
        <f>0.005454*(AllSites_modified4!F147^2)</f>
        <v>0.13635</v>
      </c>
      <c r="M144">
        <f>L144*10</f>
        <v>1.3634999999999999</v>
      </c>
      <c r="N144">
        <v>10</v>
      </c>
    </row>
    <row r="145" spans="1:14" x14ac:dyDescent="0.35">
      <c r="A145" t="s">
        <v>28</v>
      </c>
      <c r="B145">
        <v>5</v>
      </c>
      <c r="C145">
        <v>4</v>
      </c>
      <c r="D145" t="s">
        <v>29</v>
      </c>
      <c r="E145" t="s">
        <v>46</v>
      </c>
      <c r="F145">
        <v>6</v>
      </c>
      <c r="G145">
        <v>51.1</v>
      </c>
      <c r="H145">
        <v>30</v>
      </c>
      <c r="I145" t="s">
        <v>19</v>
      </c>
      <c r="J145" t="s">
        <v>17</v>
      </c>
      <c r="K145">
        <v>34</v>
      </c>
      <c r="L145">
        <f>0.005454*(AllSites_modified4!F148^2)</f>
        <v>0.23043149999999998</v>
      </c>
      <c r="M145">
        <f>L145*10</f>
        <v>2.3043149999999999</v>
      </c>
      <c r="N145">
        <v>10</v>
      </c>
    </row>
    <row r="146" spans="1:14" x14ac:dyDescent="0.35">
      <c r="A146" t="s">
        <v>28</v>
      </c>
      <c r="B146">
        <v>5</v>
      </c>
      <c r="C146">
        <v>5</v>
      </c>
      <c r="D146" t="s">
        <v>29</v>
      </c>
      <c r="E146" t="s">
        <v>46</v>
      </c>
      <c r="F146">
        <v>9</v>
      </c>
      <c r="G146">
        <v>45.4</v>
      </c>
      <c r="H146">
        <v>20</v>
      </c>
      <c r="I146" t="s">
        <v>16</v>
      </c>
      <c r="J146" t="s">
        <v>17</v>
      </c>
      <c r="K146" t="s">
        <v>23</v>
      </c>
      <c r="L146">
        <f>0.005454*(AllSites_modified4!F149^2)</f>
        <v>0.45164573999999991</v>
      </c>
      <c r="M146">
        <f>L146*10</f>
        <v>4.5164573999999993</v>
      </c>
      <c r="N146">
        <v>10</v>
      </c>
    </row>
    <row r="147" spans="1:14" x14ac:dyDescent="0.35">
      <c r="A147" t="s">
        <v>28</v>
      </c>
      <c r="B147">
        <v>5</v>
      </c>
      <c r="C147">
        <v>6</v>
      </c>
      <c r="D147" t="s">
        <v>29</v>
      </c>
      <c r="E147" t="s">
        <v>46</v>
      </c>
      <c r="F147">
        <v>6</v>
      </c>
      <c r="G147">
        <v>49.5</v>
      </c>
      <c r="H147">
        <v>15</v>
      </c>
      <c r="I147" t="s">
        <v>16</v>
      </c>
      <c r="J147" t="s">
        <v>17</v>
      </c>
      <c r="K147">
        <v>32</v>
      </c>
      <c r="L147">
        <f>0.005454*(AllSites_modified4!F150^2)</f>
        <v>0.19634399999999999</v>
      </c>
      <c r="M147">
        <f>L147*10</f>
        <v>1.9634399999999999</v>
      </c>
      <c r="N147">
        <v>10</v>
      </c>
    </row>
    <row r="148" spans="1:14" x14ac:dyDescent="0.35">
      <c r="A148" t="s">
        <v>28</v>
      </c>
      <c r="B148">
        <v>5</v>
      </c>
      <c r="C148">
        <v>7</v>
      </c>
      <c r="D148" t="s">
        <v>15</v>
      </c>
      <c r="E148" t="s">
        <v>45</v>
      </c>
      <c r="F148">
        <v>24</v>
      </c>
      <c r="G148">
        <v>75.599999999999994</v>
      </c>
      <c r="H148">
        <v>15</v>
      </c>
      <c r="I148" t="s">
        <v>22</v>
      </c>
      <c r="J148" t="s">
        <v>17</v>
      </c>
      <c r="K148">
        <v>66</v>
      </c>
      <c r="L148">
        <f>0.005454*(AllSites_modified4!F125^2)</f>
        <v>3.1677377400000002</v>
      </c>
      <c r="M148">
        <f>L148*10</f>
        <v>31.677377400000001</v>
      </c>
      <c r="N148">
        <v>10</v>
      </c>
    </row>
    <row r="149" spans="1:14" x14ac:dyDescent="0.35">
      <c r="A149" t="s">
        <v>28</v>
      </c>
      <c r="B149">
        <v>6</v>
      </c>
      <c r="C149">
        <v>1</v>
      </c>
      <c r="D149" t="s">
        <v>25</v>
      </c>
      <c r="E149" t="s">
        <v>53</v>
      </c>
      <c r="F149">
        <v>15</v>
      </c>
      <c r="G149">
        <v>64.900000000000006</v>
      </c>
      <c r="H149">
        <v>55</v>
      </c>
      <c r="I149" t="s">
        <v>22</v>
      </c>
      <c r="J149" t="s">
        <v>17</v>
      </c>
      <c r="K149">
        <v>54</v>
      </c>
      <c r="L149">
        <f>0.005454*(AllSites_modified4!F220^2)</f>
        <v>1.29347064</v>
      </c>
      <c r="M149">
        <f>L149*10</f>
        <v>12.9347064</v>
      </c>
      <c r="N149">
        <v>10</v>
      </c>
    </row>
    <row r="150" spans="1:14" x14ac:dyDescent="0.35">
      <c r="A150" t="s">
        <v>28</v>
      </c>
      <c r="B150">
        <v>6</v>
      </c>
      <c r="C150">
        <v>2</v>
      </c>
      <c r="D150" t="s">
        <v>15</v>
      </c>
      <c r="E150" t="s">
        <v>45</v>
      </c>
      <c r="F150">
        <v>10</v>
      </c>
      <c r="G150">
        <v>54.4</v>
      </c>
      <c r="H150">
        <v>25</v>
      </c>
      <c r="I150" t="s">
        <v>16</v>
      </c>
      <c r="J150" t="s">
        <v>17</v>
      </c>
      <c r="K150">
        <v>53</v>
      </c>
      <c r="L150">
        <f>0.005454*(AllSites_modified4!F141^2)</f>
        <v>0.61281143999999999</v>
      </c>
      <c r="M150">
        <f>L150*10</f>
        <v>6.1281143999999994</v>
      </c>
      <c r="N150">
        <v>10</v>
      </c>
    </row>
    <row r="151" spans="1:14" x14ac:dyDescent="0.35">
      <c r="A151" t="s">
        <v>28</v>
      </c>
      <c r="B151">
        <v>6</v>
      </c>
      <c r="C151">
        <v>3</v>
      </c>
      <c r="D151" t="s">
        <v>31</v>
      </c>
      <c r="E151" t="s">
        <v>51</v>
      </c>
      <c r="F151">
        <v>21</v>
      </c>
      <c r="G151">
        <v>68.2</v>
      </c>
      <c r="H151">
        <v>40</v>
      </c>
      <c r="I151" t="s">
        <v>22</v>
      </c>
      <c r="J151" t="s">
        <v>17</v>
      </c>
      <c r="K151">
        <v>66</v>
      </c>
      <c r="L151">
        <f>0.005454*(AllSites_modified4!F181^2)</f>
        <v>2.6157929399999995</v>
      </c>
      <c r="M151">
        <f>L151*10</f>
        <v>26.157929399999993</v>
      </c>
      <c r="N151">
        <v>10</v>
      </c>
    </row>
    <row r="152" spans="1:14" x14ac:dyDescent="0.35">
      <c r="A152" t="s">
        <v>28</v>
      </c>
      <c r="B152">
        <v>6</v>
      </c>
      <c r="C152">
        <v>4</v>
      </c>
      <c r="D152" t="s">
        <v>31</v>
      </c>
      <c r="E152" t="s">
        <v>51</v>
      </c>
      <c r="F152">
        <v>14</v>
      </c>
      <c r="G152">
        <v>50.5</v>
      </c>
      <c r="H152">
        <v>70</v>
      </c>
      <c r="I152" t="s">
        <v>16</v>
      </c>
      <c r="J152" t="s">
        <v>17</v>
      </c>
      <c r="K152">
        <v>44</v>
      </c>
      <c r="L152">
        <f>0.005454*(AllSites_modified4!F182^2)</f>
        <v>1.0843097399999999</v>
      </c>
      <c r="M152">
        <f>L152*10</f>
        <v>10.8430974</v>
      </c>
      <c r="N152">
        <v>10</v>
      </c>
    </row>
    <row r="153" spans="1:14" x14ac:dyDescent="0.35">
      <c r="A153" t="s">
        <v>28</v>
      </c>
      <c r="B153">
        <v>6</v>
      </c>
      <c r="C153">
        <v>5</v>
      </c>
      <c r="D153" t="s">
        <v>31</v>
      </c>
      <c r="E153" t="s">
        <v>51</v>
      </c>
      <c r="F153">
        <v>7</v>
      </c>
      <c r="G153">
        <v>40.6</v>
      </c>
      <c r="H153">
        <v>50</v>
      </c>
      <c r="I153" t="s">
        <v>19</v>
      </c>
      <c r="J153" t="s">
        <v>17</v>
      </c>
      <c r="K153">
        <v>44</v>
      </c>
      <c r="L153">
        <f>0.005454*(AllSites_modified4!F183^2)</f>
        <v>0.29064365999999997</v>
      </c>
      <c r="M153">
        <f>L153*10</f>
        <v>2.9064365999999997</v>
      </c>
      <c r="N153">
        <v>10</v>
      </c>
    </row>
    <row r="154" spans="1:14" x14ac:dyDescent="0.35">
      <c r="A154" t="s">
        <v>28</v>
      </c>
      <c r="B154">
        <v>6</v>
      </c>
      <c r="C154">
        <v>6</v>
      </c>
      <c r="D154" t="s">
        <v>31</v>
      </c>
      <c r="E154" t="s">
        <v>51</v>
      </c>
      <c r="F154">
        <v>6</v>
      </c>
      <c r="G154">
        <v>36.200000000000003</v>
      </c>
      <c r="H154">
        <v>90</v>
      </c>
      <c r="I154" t="s">
        <v>21</v>
      </c>
      <c r="J154" t="s">
        <v>17</v>
      </c>
      <c r="K154">
        <v>43</v>
      </c>
      <c r="L154">
        <f>0.005454*(AllSites_modified4!F184^2)</f>
        <v>0.19634399999999999</v>
      </c>
      <c r="M154">
        <f>L154*10</f>
        <v>1.9634399999999999</v>
      </c>
      <c r="N154">
        <v>10</v>
      </c>
    </row>
    <row r="155" spans="1:14" x14ac:dyDescent="0.35">
      <c r="A155" t="s">
        <v>28</v>
      </c>
      <c r="B155">
        <v>6</v>
      </c>
      <c r="C155">
        <v>7</v>
      </c>
      <c r="D155" t="s">
        <v>31</v>
      </c>
      <c r="E155" t="s">
        <v>51</v>
      </c>
      <c r="F155">
        <v>8</v>
      </c>
      <c r="G155">
        <v>40.200000000000003</v>
      </c>
      <c r="H155">
        <v>90</v>
      </c>
      <c r="I155" t="s">
        <v>19</v>
      </c>
      <c r="J155" t="s">
        <v>17</v>
      </c>
      <c r="K155">
        <v>40</v>
      </c>
      <c r="L155">
        <f>0.005454*(AllSites_modified4!F185^2)</f>
        <v>0.43201134000000002</v>
      </c>
      <c r="M155">
        <f>L155*10</f>
        <v>4.3201134000000003</v>
      </c>
      <c r="N155">
        <v>10</v>
      </c>
    </row>
    <row r="156" spans="1:14" x14ac:dyDescent="0.35">
      <c r="A156" t="s">
        <v>28</v>
      </c>
      <c r="B156">
        <v>6</v>
      </c>
      <c r="C156">
        <v>8</v>
      </c>
      <c r="D156" t="s">
        <v>31</v>
      </c>
      <c r="E156" t="s">
        <v>51</v>
      </c>
      <c r="F156">
        <v>8</v>
      </c>
      <c r="G156">
        <v>52.6</v>
      </c>
      <c r="H156">
        <v>80</v>
      </c>
      <c r="I156" t="s">
        <v>22</v>
      </c>
      <c r="J156" t="s">
        <v>17</v>
      </c>
      <c r="K156">
        <v>38</v>
      </c>
      <c r="L156">
        <f>0.005454*(AllSites_modified4!F186^2)</f>
        <v>0.36672695999999994</v>
      </c>
      <c r="M156">
        <f>L156*10</f>
        <v>3.6672695999999991</v>
      </c>
      <c r="N156">
        <v>10</v>
      </c>
    </row>
    <row r="157" spans="1:14" x14ac:dyDescent="0.35">
      <c r="A157" t="s">
        <v>28</v>
      </c>
      <c r="B157">
        <v>6</v>
      </c>
      <c r="C157">
        <v>9</v>
      </c>
      <c r="D157" t="s">
        <v>31</v>
      </c>
      <c r="E157" t="s">
        <v>51</v>
      </c>
      <c r="F157">
        <v>12</v>
      </c>
      <c r="G157">
        <v>52.6</v>
      </c>
      <c r="H157">
        <v>80</v>
      </c>
      <c r="I157" t="s">
        <v>22</v>
      </c>
      <c r="J157" t="s">
        <v>17</v>
      </c>
      <c r="K157">
        <v>37</v>
      </c>
      <c r="L157">
        <f>0.005454*(AllSites_modified4!F187^2)</f>
        <v>0.87967565999999986</v>
      </c>
      <c r="M157">
        <f>L157*10</f>
        <v>8.7967565999999984</v>
      </c>
      <c r="N157">
        <v>10</v>
      </c>
    </row>
    <row r="158" spans="1:14" x14ac:dyDescent="0.35">
      <c r="A158" t="s">
        <v>28</v>
      </c>
      <c r="B158">
        <v>6</v>
      </c>
      <c r="C158">
        <v>10</v>
      </c>
      <c r="D158" t="s">
        <v>31</v>
      </c>
      <c r="E158" t="s">
        <v>51</v>
      </c>
      <c r="F158">
        <v>10</v>
      </c>
      <c r="G158">
        <v>49</v>
      </c>
      <c r="H158">
        <v>85</v>
      </c>
      <c r="I158" t="s">
        <v>19</v>
      </c>
      <c r="J158" t="s">
        <v>17</v>
      </c>
      <c r="K158">
        <v>41</v>
      </c>
      <c r="L158">
        <f>0.005454*(AllSites_modified4!F188^2)</f>
        <v>0.56743415999999991</v>
      </c>
      <c r="M158">
        <f>L158*10</f>
        <v>5.6743415999999991</v>
      </c>
      <c r="N158">
        <v>10</v>
      </c>
    </row>
    <row r="159" spans="1:14" x14ac:dyDescent="0.35">
      <c r="A159" t="s">
        <v>28</v>
      </c>
      <c r="B159">
        <v>6</v>
      </c>
      <c r="C159">
        <v>11</v>
      </c>
      <c r="D159" t="s">
        <v>31</v>
      </c>
      <c r="E159" t="s">
        <v>51</v>
      </c>
      <c r="F159">
        <v>10</v>
      </c>
      <c r="G159">
        <v>58</v>
      </c>
      <c r="H159">
        <v>80</v>
      </c>
      <c r="I159" t="s">
        <v>16</v>
      </c>
      <c r="J159" t="s">
        <v>17</v>
      </c>
      <c r="K159">
        <v>38</v>
      </c>
      <c r="L159">
        <f>0.005454*(AllSites_modified4!F189^2)</f>
        <v>0.57861486000000006</v>
      </c>
      <c r="M159">
        <f>L159*10</f>
        <v>5.7861486000000006</v>
      </c>
      <c r="N159">
        <v>10</v>
      </c>
    </row>
    <row r="160" spans="1:14" x14ac:dyDescent="0.35">
      <c r="A160" t="s">
        <v>28</v>
      </c>
      <c r="B160">
        <v>9</v>
      </c>
      <c r="C160">
        <v>1</v>
      </c>
      <c r="D160" t="s">
        <v>18</v>
      </c>
      <c r="E160" t="s">
        <v>52</v>
      </c>
      <c r="F160">
        <v>14</v>
      </c>
      <c r="G160">
        <v>68.7</v>
      </c>
      <c r="H160">
        <v>60</v>
      </c>
      <c r="I160" t="s">
        <v>16</v>
      </c>
      <c r="J160" t="s">
        <v>17</v>
      </c>
      <c r="K160">
        <v>39</v>
      </c>
      <c r="L160">
        <f>0.005454*(AllSites_modified4!F214^2)</f>
        <v>1.19464416</v>
      </c>
      <c r="M160">
        <f>L160*10</f>
        <v>11.9464416</v>
      </c>
      <c r="N160">
        <v>10</v>
      </c>
    </row>
    <row r="161" spans="1:14" x14ac:dyDescent="0.35">
      <c r="A161" t="s">
        <v>28</v>
      </c>
      <c r="B161">
        <v>9</v>
      </c>
      <c r="C161">
        <v>2</v>
      </c>
      <c r="D161" t="s">
        <v>15</v>
      </c>
      <c r="E161" t="s">
        <v>45</v>
      </c>
      <c r="F161">
        <v>6</v>
      </c>
      <c r="G161">
        <v>57.2</v>
      </c>
      <c r="H161">
        <v>20</v>
      </c>
      <c r="I161" t="s">
        <v>16</v>
      </c>
      <c r="J161" t="s">
        <v>17</v>
      </c>
      <c r="K161">
        <v>38</v>
      </c>
      <c r="L161">
        <f>0.005454*(AllSites_modified4!F126^2)</f>
        <v>0.25966494000000001</v>
      </c>
      <c r="M161">
        <f>L161*10</f>
        <v>2.5966494</v>
      </c>
      <c r="N161">
        <v>10</v>
      </c>
    </row>
    <row r="162" spans="1:14" x14ac:dyDescent="0.35">
      <c r="A162" t="s">
        <v>28</v>
      </c>
      <c r="B162">
        <v>9</v>
      </c>
      <c r="C162">
        <v>3</v>
      </c>
      <c r="D162" t="s">
        <v>15</v>
      </c>
      <c r="E162" t="s">
        <v>45</v>
      </c>
      <c r="F162">
        <v>5</v>
      </c>
      <c r="G162">
        <v>47.6</v>
      </c>
      <c r="H162">
        <v>65</v>
      </c>
      <c r="I162" t="s">
        <v>21</v>
      </c>
      <c r="J162" t="s">
        <v>17</v>
      </c>
      <c r="K162">
        <v>29</v>
      </c>
      <c r="L162">
        <f>0.005454*(AllSites_modified4!F127^2)</f>
        <v>0.18985373999999999</v>
      </c>
      <c r="M162">
        <f>L162*10</f>
        <v>1.8985373999999999</v>
      </c>
      <c r="N162">
        <v>10</v>
      </c>
    </row>
    <row r="163" spans="1:14" x14ac:dyDescent="0.35">
      <c r="A163" t="s">
        <v>28</v>
      </c>
      <c r="B163">
        <v>9</v>
      </c>
      <c r="C163">
        <v>4</v>
      </c>
      <c r="D163" t="s">
        <v>15</v>
      </c>
      <c r="E163" t="s">
        <v>45</v>
      </c>
      <c r="F163">
        <v>5</v>
      </c>
      <c r="G163">
        <v>43.6</v>
      </c>
      <c r="H163">
        <v>30</v>
      </c>
      <c r="I163" t="s">
        <v>21</v>
      </c>
      <c r="J163" t="s">
        <v>17</v>
      </c>
      <c r="K163">
        <v>33</v>
      </c>
      <c r="L163">
        <f>0.005454*(AllSites_modified4!F128^2)</f>
        <v>0.15320286</v>
      </c>
      <c r="M163">
        <f>L163*10</f>
        <v>1.5320285999999999</v>
      </c>
      <c r="N163">
        <v>10</v>
      </c>
    </row>
    <row r="164" spans="1:14" x14ac:dyDescent="0.35">
      <c r="A164" t="s">
        <v>28</v>
      </c>
      <c r="B164">
        <v>9</v>
      </c>
      <c r="C164">
        <v>5</v>
      </c>
      <c r="D164" t="s">
        <v>30</v>
      </c>
      <c r="E164" t="s">
        <v>50</v>
      </c>
      <c r="F164">
        <v>26</v>
      </c>
      <c r="G164">
        <v>82.8</v>
      </c>
      <c r="H164">
        <v>35</v>
      </c>
      <c r="I164" t="s">
        <v>22</v>
      </c>
      <c r="J164" t="s">
        <v>17</v>
      </c>
      <c r="K164">
        <v>84</v>
      </c>
      <c r="L164">
        <f>0.005454*(AllSites_modified4!F161^2)</f>
        <v>3.6869039999999997</v>
      </c>
      <c r="M164">
        <f>L164*10</f>
        <v>36.869039999999998</v>
      </c>
      <c r="N164">
        <v>10</v>
      </c>
    </row>
    <row r="165" spans="1:14" x14ac:dyDescent="0.35">
      <c r="A165" t="s">
        <v>28</v>
      </c>
      <c r="B165">
        <v>9</v>
      </c>
      <c r="C165">
        <v>6</v>
      </c>
      <c r="D165" t="s">
        <v>26</v>
      </c>
      <c r="E165" t="s">
        <v>49</v>
      </c>
      <c r="F165">
        <v>7</v>
      </c>
      <c r="G165">
        <v>48</v>
      </c>
      <c r="H165">
        <v>80</v>
      </c>
      <c r="I165" t="s">
        <v>21</v>
      </c>
      <c r="J165" t="s">
        <v>17</v>
      </c>
      <c r="K165" t="s">
        <v>23</v>
      </c>
      <c r="L165">
        <f>0.005454*(AllSites_modified4!F156^2)</f>
        <v>0.31502303999999998</v>
      </c>
      <c r="M165">
        <f>L165*10</f>
        <v>3.1502303999999999</v>
      </c>
      <c r="N165">
        <v>10</v>
      </c>
    </row>
    <row r="166" spans="1:14" x14ac:dyDescent="0.35">
      <c r="A166" t="s">
        <v>28</v>
      </c>
      <c r="B166">
        <v>9</v>
      </c>
      <c r="C166">
        <v>7</v>
      </c>
      <c r="D166" t="s">
        <v>15</v>
      </c>
      <c r="E166" t="s">
        <v>45</v>
      </c>
      <c r="F166">
        <v>15</v>
      </c>
      <c r="G166">
        <v>57.3</v>
      </c>
      <c r="H166">
        <v>30</v>
      </c>
      <c r="I166" t="s">
        <v>16</v>
      </c>
      <c r="J166" t="s">
        <v>17</v>
      </c>
      <c r="K166">
        <v>40</v>
      </c>
      <c r="L166">
        <f>0.005454*(AllSites_modified4!F129^2)</f>
        <v>1.22715</v>
      </c>
      <c r="M166">
        <f>L166*10</f>
        <v>12.2715</v>
      </c>
      <c r="N166">
        <v>10</v>
      </c>
    </row>
    <row r="167" spans="1:14" x14ac:dyDescent="0.35">
      <c r="A167" t="s">
        <v>28</v>
      </c>
      <c r="B167">
        <v>9</v>
      </c>
      <c r="C167">
        <v>8</v>
      </c>
      <c r="D167" t="s">
        <v>26</v>
      </c>
      <c r="E167" t="s">
        <v>49</v>
      </c>
      <c r="F167">
        <v>13</v>
      </c>
      <c r="G167">
        <v>60.9</v>
      </c>
      <c r="H167">
        <v>40</v>
      </c>
      <c r="I167" t="s">
        <v>16</v>
      </c>
      <c r="J167" t="s">
        <v>17</v>
      </c>
      <c r="K167">
        <v>39</v>
      </c>
      <c r="L167">
        <f>0.005454*(AllSites_modified4!F157^2)</f>
        <v>0.97932023999999995</v>
      </c>
      <c r="M167">
        <f>L167*10</f>
        <v>9.7932024000000002</v>
      </c>
      <c r="N167">
        <v>10</v>
      </c>
    </row>
    <row r="168" spans="1:14" x14ac:dyDescent="0.35">
      <c r="A168" t="s">
        <v>28</v>
      </c>
      <c r="B168">
        <v>9</v>
      </c>
      <c r="C168">
        <v>9</v>
      </c>
      <c r="D168" t="s">
        <v>15</v>
      </c>
      <c r="E168" t="s">
        <v>45</v>
      </c>
      <c r="F168">
        <v>14</v>
      </c>
      <c r="G168">
        <v>68.400000000000006</v>
      </c>
      <c r="H168">
        <v>55</v>
      </c>
      <c r="I168" t="s">
        <v>22</v>
      </c>
      <c r="J168" t="s">
        <v>17</v>
      </c>
      <c r="K168">
        <v>100</v>
      </c>
      <c r="L168">
        <f>0.005454*(AllSites_modified4!F130^2)</f>
        <v>1.1467034999999999</v>
      </c>
      <c r="M168">
        <f>L168*10</f>
        <v>11.467034999999999</v>
      </c>
      <c r="N168">
        <v>10</v>
      </c>
    </row>
    <row r="169" spans="1:14" x14ac:dyDescent="0.35">
      <c r="A169" t="s">
        <v>28</v>
      </c>
      <c r="B169">
        <v>9</v>
      </c>
      <c r="C169">
        <v>10</v>
      </c>
      <c r="D169" t="s">
        <v>15</v>
      </c>
      <c r="E169" t="s">
        <v>45</v>
      </c>
      <c r="F169">
        <v>7</v>
      </c>
      <c r="G169">
        <v>54.1</v>
      </c>
      <c r="H169">
        <v>80</v>
      </c>
      <c r="I169" t="s">
        <v>19</v>
      </c>
      <c r="J169" t="s">
        <v>17</v>
      </c>
      <c r="K169">
        <v>40</v>
      </c>
      <c r="L169">
        <f>0.005454*(AllSites_modified4!F131^2)</f>
        <v>0.30678749999999999</v>
      </c>
      <c r="M169">
        <f>L169*10</f>
        <v>3.0678749999999999</v>
      </c>
      <c r="N169">
        <v>10</v>
      </c>
    </row>
    <row r="170" spans="1:14" x14ac:dyDescent="0.35">
      <c r="A170" t="s">
        <v>28</v>
      </c>
      <c r="B170">
        <v>9</v>
      </c>
      <c r="C170">
        <v>11</v>
      </c>
      <c r="D170" t="s">
        <v>15</v>
      </c>
      <c r="E170" t="s">
        <v>45</v>
      </c>
      <c r="F170">
        <v>8</v>
      </c>
      <c r="G170">
        <v>39.200000000000003</v>
      </c>
      <c r="H170">
        <v>10</v>
      </c>
      <c r="I170" t="s">
        <v>21</v>
      </c>
      <c r="J170" t="s">
        <v>17</v>
      </c>
      <c r="K170">
        <v>70</v>
      </c>
      <c r="L170">
        <f>0.005454*(AllSites_modified4!F132^2)</f>
        <v>0.35783693999999999</v>
      </c>
      <c r="M170">
        <f>L170*10</f>
        <v>3.5783693999999997</v>
      </c>
      <c r="N170">
        <v>10</v>
      </c>
    </row>
    <row r="171" spans="1:14" x14ac:dyDescent="0.35">
      <c r="A171" t="s">
        <v>28</v>
      </c>
      <c r="B171">
        <v>9</v>
      </c>
      <c r="C171">
        <v>12</v>
      </c>
      <c r="D171" t="s">
        <v>26</v>
      </c>
      <c r="E171" t="s">
        <v>49</v>
      </c>
      <c r="F171">
        <v>9</v>
      </c>
      <c r="G171">
        <v>51.7</v>
      </c>
      <c r="H171">
        <v>35</v>
      </c>
      <c r="I171" t="s">
        <v>19</v>
      </c>
      <c r="J171" t="s">
        <v>17</v>
      </c>
      <c r="K171">
        <v>36</v>
      </c>
      <c r="L171">
        <f>0.005454*(AllSites_modified4!F158^2)</f>
        <v>0.45164573999999991</v>
      </c>
      <c r="M171">
        <f>L171*10</f>
        <v>4.5164573999999993</v>
      </c>
      <c r="N171">
        <v>10</v>
      </c>
    </row>
    <row r="172" spans="1:14" x14ac:dyDescent="0.35">
      <c r="A172" t="s">
        <v>28</v>
      </c>
      <c r="B172">
        <v>10</v>
      </c>
      <c r="C172">
        <v>1</v>
      </c>
      <c r="D172" t="s">
        <v>31</v>
      </c>
      <c r="E172" t="s">
        <v>51</v>
      </c>
      <c r="F172">
        <v>14</v>
      </c>
      <c r="G172">
        <v>39</v>
      </c>
      <c r="H172">
        <v>45</v>
      </c>
      <c r="I172" t="s">
        <v>21</v>
      </c>
      <c r="J172" t="s">
        <v>17</v>
      </c>
      <c r="K172">
        <v>62</v>
      </c>
      <c r="L172">
        <f>0.005454*(AllSites_modified4!F176^2)</f>
        <v>1.0997445599999998</v>
      </c>
      <c r="M172">
        <f>L172*10</f>
        <v>10.997445599999997</v>
      </c>
      <c r="N172">
        <v>10</v>
      </c>
    </row>
    <row r="173" spans="1:14" x14ac:dyDescent="0.35">
      <c r="A173" t="s">
        <v>28</v>
      </c>
      <c r="B173">
        <v>10</v>
      </c>
      <c r="C173">
        <v>2</v>
      </c>
      <c r="D173" t="s">
        <v>31</v>
      </c>
      <c r="E173" t="s">
        <v>51</v>
      </c>
      <c r="F173">
        <v>19</v>
      </c>
      <c r="G173">
        <v>57.4</v>
      </c>
      <c r="H173">
        <v>60</v>
      </c>
      <c r="I173" t="s">
        <v>22</v>
      </c>
      <c r="J173" t="s">
        <v>17</v>
      </c>
      <c r="K173">
        <v>46</v>
      </c>
      <c r="L173">
        <f>0.005454*(AllSites_modified4!F177^2)</f>
        <v>2.0315604600000001</v>
      </c>
      <c r="M173">
        <f>L173*10</f>
        <v>20.3156046</v>
      </c>
      <c r="N173">
        <v>10</v>
      </c>
    </row>
    <row r="174" spans="1:14" x14ac:dyDescent="0.35">
      <c r="A174" t="s">
        <v>28</v>
      </c>
      <c r="B174">
        <v>10</v>
      </c>
      <c r="C174">
        <v>3</v>
      </c>
      <c r="D174" t="s">
        <v>32</v>
      </c>
      <c r="E174" t="s">
        <v>46</v>
      </c>
      <c r="F174">
        <v>6</v>
      </c>
      <c r="G174">
        <v>21.7</v>
      </c>
      <c r="H174">
        <v>80</v>
      </c>
      <c r="I174" t="s">
        <v>21</v>
      </c>
      <c r="J174" t="s">
        <v>17</v>
      </c>
      <c r="K174">
        <v>28</v>
      </c>
      <c r="L174">
        <f>0.005454*(AllSites_modified4!F146^2)</f>
        <v>0.19634399999999999</v>
      </c>
      <c r="M174">
        <f>L174*10</f>
        <v>1.9634399999999999</v>
      </c>
      <c r="N174">
        <v>10</v>
      </c>
    </row>
    <row r="175" spans="1:14" x14ac:dyDescent="0.35">
      <c r="A175" t="s">
        <v>28</v>
      </c>
      <c r="B175">
        <v>10</v>
      </c>
      <c r="C175">
        <v>4</v>
      </c>
      <c r="D175" t="s">
        <v>31</v>
      </c>
      <c r="E175" t="s">
        <v>51</v>
      </c>
      <c r="F175">
        <v>21</v>
      </c>
      <c r="G175">
        <v>66.599999999999994</v>
      </c>
      <c r="H175">
        <v>70</v>
      </c>
      <c r="I175" t="s">
        <v>22</v>
      </c>
      <c r="J175" t="s">
        <v>17</v>
      </c>
      <c r="K175">
        <v>52</v>
      </c>
      <c r="L175">
        <f>0.005454*(AllSites_modified4!F178^2)</f>
        <v>2.4281753400000001</v>
      </c>
      <c r="M175">
        <f>L175*10</f>
        <v>24.281753399999999</v>
      </c>
      <c r="N175">
        <v>10</v>
      </c>
    </row>
    <row r="176" spans="1:14" x14ac:dyDescent="0.35">
      <c r="A176" t="s">
        <v>28</v>
      </c>
      <c r="B176">
        <v>10</v>
      </c>
      <c r="C176">
        <v>5</v>
      </c>
      <c r="D176" t="s">
        <v>15</v>
      </c>
      <c r="E176" t="s">
        <v>45</v>
      </c>
      <c r="F176">
        <v>16</v>
      </c>
      <c r="G176">
        <v>59.6</v>
      </c>
      <c r="H176">
        <v>80</v>
      </c>
      <c r="I176" t="s">
        <v>16</v>
      </c>
      <c r="J176" t="s">
        <v>22</v>
      </c>
      <c r="K176">
        <v>37</v>
      </c>
      <c r="L176">
        <f>0.005454*(AllSites_modified4!F140^2)</f>
        <v>1.3962239999999999</v>
      </c>
      <c r="M176">
        <f>L176*10</f>
        <v>13.96224</v>
      </c>
      <c r="N176">
        <v>10</v>
      </c>
    </row>
    <row r="177" spans="1:14" x14ac:dyDescent="0.35">
      <c r="A177" t="s">
        <v>28</v>
      </c>
      <c r="B177">
        <v>10</v>
      </c>
      <c r="C177">
        <v>6</v>
      </c>
      <c r="D177" t="s">
        <v>31</v>
      </c>
      <c r="E177" t="s">
        <v>51</v>
      </c>
      <c r="F177">
        <v>14</v>
      </c>
      <c r="G177">
        <v>61.1</v>
      </c>
      <c r="H177">
        <v>55</v>
      </c>
      <c r="I177" t="s">
        <v>16</v>
      </c>
      <c r="J177" t="s">
        <v>17</v>
      </c>
      <c r="K177">
        <v>61</v>
      </c>
      <c r="L177">
        <f>0.005454*(AllSites_modified4!F179^2)</f>
        <v>1.13094144</v>
      </c>
      <c r="M177">
        <f>L177*10</f>
        <v>11.3094144</v>
      </c>
      <c r="N177">
        <v>10</v>
      </c>
    </row>
    <row r="178" spans="1:14" x14ac:dyDescent="0.35">
      <c r="A178" t="s">
        <v>28</v>
      </c>
      <c r="B178">
        <v>10</v>
      </c>
      <c r="C178">
        <v>7</v>
      </c>
      <c r="D178" t="s">
        <v>26</v>
      </c>
      <c r="E178" t="s">
        <v>49</v>
      </c>
      <c r="F178">
        <v>8</v>
      </c>
      <c r="G178">
        <v>52</v>
      </c>
      <c r="H178">
        <v>60</v>
      </c>
      <c r="I178" t="s">
        <v>19</v>
      </c>
      <c r="J178" t="s">
        <v>17</v>
      </c>
      <c r="K178">
        <v>34</v>
      </c>
      <c r="L178">
        <f>0.005454*(AllSites_modified4!F160^2)</f>
        <v>0.35783693999999999</v>
      </c>
      <c r="M178">
        <f>L178*10</f>
        <v>3.5783693999999997</v>
      </c>
      <c r="N178">
        <v>10</v>
      </c>
    </row>
    <row r="179" spans="1:14" x14ac:dyDescent="0.35">
      <c r="A179" t="s">
        <v>28</v>
      </c>
      <c r="B179">
        <v>12</v>
      </c>
      <c r="C179">
        <v>1</v>
      </c>
      <c r="D179" t="s">
        <v>15</v>
      </c>
      <c r="E179" t="s">
        <v>45</v>
      </c>
      <c r="F179">
        <v>16</v>
      </c>
      <c r="G179">
        <v>63.7</v>
      </c>
      <c r="H179">
        <v>75</v>
      </c>
      <c r="I179" t="s">
        <v>22</v>
      </c>
      <c r="J179" t="s">
        <v>17</v>
      </c>
      <c r="K179">
        <v>75</v>
      </c>
      <c r="L179">
        <f>0.005454*(AllSites_modified4!F133^2)</f>
        <v>1.4848515</v>
      </c>
      <c r="M179">
        <f>L179*10</f>
        <v>14.848514999999999</v>
      </c>
      <c r="N179">
        <v>10</v>
      </c>
    </row>
    <row r="180" spans="1:14" x14ac:dyDescent="0.35">
      <c r="A180" t="s">
        <v>28</v>
      </c>
      <c r="B180">
        <v>12</v>
      </c>
      <c r="C180">
        <v>2</v>
      </c>
      <c r="D180" t="s">
        <v>15</v>
      </c>
      <c r="E180" t="s">
        <v>45</v>
      </c>
      <c r="F180">
        <v>14</v>
      </c>
      <c r="G180">
        <v>70.5</v>
      </c>
      <c r="H180">
        <v>15</v>
      </c>
      <c r="I180" t="s">
        <v>22</v>
      </c>
      <c r="J180" t="s">
        <v>17</v>
      </c>
      <c r="K180">
        <v>74</v>
      </c>
      <c r="L180">
        <f>0.005454*(AllSites_modified4!F134^2)</f>
        <v>1.1625746399999999</v>
      </c>
      <c r="M180">
        <f>L180*10</f>
        <v>11.625746399999999</v>
      </c>
      <c r="N180">
        <v>10</v>
      </c>
    </row>
    <row r="181" spans="1:14" x14ac:dyDescent="0.35">
      <c r="A181" t="s">
        <v>28</v>
      </c>
      <c r="B181">
        <v>12</v>
      </c>
      <c r="C181">
        <v>3</v>
      </c>
      <c r="D181" t="s">
        <v>30</v>
      </c>
      <c r="E181" t="s">
        <v>50</v>
      </c>
      <c r="F181">
        <v>8</v>
      </c>
      <c r="G181">
        <v>60.1</v>
      </c>
      <c r="H181">
        <v>50</v>
      </c>
      <c r="I181" t="s">
        <v>22</v>
      </c>
      <c r="J181" t="s">
        <v>17</v>
      </c>
      <c r="K181">
        <v>47</v>
      </c>
      <c r="L181">
        <f>0.005454*(AllSites_modified4!F162^2)</f>
        <v>0.40337783999999993</v>
      </c>
      <c r="M181">
        <f>L181*10</f>
        <v>4.0337783999999992</v>
      </c>
      <c r="N181">
        <v>10</v>
      </c>
    </row>
    <row r="182" spans="1:14" x14ac:dyDescent="0.35">
      <c r="A182" t="s">
        <v>28</v>
      </c>
      <c r="B182">
        <v>12</v>
      </c>
      <c r="C182">
        <v>4</v>
      </c>
      <c r="D182" t="s">
        <v>31</v>
      </c>
      <c r="E182" t="s">
        <v>51</v>
      </c>
      <c r="F182">
        <v>14</v>
      </c>
      <c r="G182">
        <v>61.6</v>
      </c>
      <c r="H182">
        <v>4</v>
      </c>
      <c r="I182" t="s">
        <v>22</v>
      </c>
      <c r="J182" t="s">
        <v>17</v>
      </c>
      <c r="K182">
        <v>61</v>
      </c>
      <c r="L182">
        <f>0.005454*(AllSites_modified4!F173^2)</f>
        <v>1.1625746399999999</v>
      </c>
      <c r="M182">
        <f>L182*10</f>
        <v>11.625746399999999</v>
      </c>
      <c r="N182">
        <v>10</v>
      </c>
    </row>
    <row r="183" spans="1:14" x14ac:dyDescent="0.35">
      <c r="A183" t="s">
        <v>28</v>
      </c>
      <c r="B183">
        <v>12</v>
      </c>
      <c r="C183">
        <v>5</v>
      </c>
      <c r="D183" t="s">
        <v>30</v>
      </c>
      <c r="E183" t="s">
        <v>50</v>
      </c>
      <c r="F183">
        <v>10</v>
      </c>
      <c r="G183">
        <v>53.4</v>
      </c>
      <c r="H183">
        <v>60</v>
      </c>
      <c r="I183" t="s">
        <v>16</v>
      </c>
      <c r="J183" t="s">
        <v>17</v>
      </c>
      <c r="K183">
        <v>47</v>
      </c>
      <c r="L183">
        <f>0.005454*(AllSites_modified4!F163^2)</f>
        <v>0.63615456000000004</v>
      </c>
      <c r="M183">
        <f>L183*10</f>
        <v>6.3615456000000004</v>
      </c>
      <c r="N183">
        <v>10</v>
      </c>
    </row>
    <row r="184" spans="1:14" x14ac:dyDescent="0.35">
      <c r="A184" t="s">
        <v>28</v>
      </c>
      <c r="B184">
        <v>12</v>
      </c>
      <c r="C184">
        <v>6</v>
      </c>
      <c r="D184" t="s">
        <v>15</v>
      </c>
      <c r="E184" t="s">
        <v>45</v>
      </c>
      <c r="F184">
        <v>23</v>
      </c>
      <c r="G184">
        <v>73.2</v>
      </c>
      <c r="H184">
        <v>30</v>
      </c>
      <c r="I184" t="s">
        <v>22</v>
      </c>
      <c r="J184" t="s">
        <v>17</v>
      </c>
      <c r="K184">
        <v>64</v>
      </c>
      <c r="L184">
        <f>0.005454*(AllSites_modified4!F135^2)</f>
        <v>3.0634572599999994</v>
      </c>
      <c r="M184">
        <f>L184*10</f>
        <v>30.634572599999995</v>
      </c>
      <c r="N184">
        <v>10</v>
      </c>
    </row>
    <row r="185" spans="1:14" x14ac:dyDescent="0.35">
      <c r="A185" t="s">
        <v>28</v>
      </c>
      <c r="B185">
        <v>12</v>
      </c>
      <c r="C185">
        <v>7</v>
      </c>
      <c r="D185" t="s">
        <v>31</v>
      </c>
      <c r="E185" t="s">
        <v>51</v>
      </c>
      <c r="F185">
        <v>18</v>
      </c>
      <c r="G185">
        <v>71.599999999999994</v>
      </c>
      <c r="H185">
        <v>80</v>
      </c>
      <c r="I185" t="s">
        <v>16</v>
      </c>
      <c r="J185" t="s">
        <v>17</v>
      </c>
      <c r="K185">
        <v>62</v>
      </c>
      <c r="L185">
        <f>0.005454*(AllSites_modified4!F174^2)</f>
        <v>1.7670959999999998</v>
      </c>
      <c r="M185">
        <f>L185*10</f>
        <v>17.670959999999997</v>
      </c>
      <c r="N185">
        <v>10</v>
      </c>
    </row>
    <row r="186" spans="1:14" x14ac:dyDescent="0.35">
      <c r="A186" t="s">
        <v>28</v>
      </c>
      <c r="B186">
        <v>12</v>
      </c>
      <c r="C186">
        <v>8</v>
      </c>
      <c r="D186" t="s">
        <v>31</v>
      </c>
      <c r="E186" t="s">
        <v>51</v>
      </c>
      <c r="F186">
        <v>14</v>
      </c>
      <c r="G186">
        <v>71.599999999999994</v>
      </c>
      <c r="H186">
        <v>80</v>
      </c>
      <c r="I186" t="s">
        <v>16</v>
      </c>
      <c r="J186" t="s">
        <v>17</v>
      </c>
      <c r="K186">
        <v>66</v>
      </c>
      <c r="L186">
        <f>0.005454*(AllSites_modified4!F175^2)</f>
        <v>1.21084254</v>
      </c>
      <c r="M186">
        <f>L186*10</f>
        <v>12.1084254</v>
      </c>
      <c r="N186">
        <v>10</v>
      </c>
    </row>
    <row r="187" spans="1:14" x14ac:dyDescent="0.35">
      <c r="A187" t="s">
        <v>28</v>
      </c>
      <c r="B187">
        <v>13</v>
      </c>
      <c r="C187">
        <v>1</v>
      </c>
      <c r="D187" t="s">
        <v>31</v>
      </c>
      <c r="E187" t="s">
        <v>51</v>
      </c>
      <c r="F187">
        <v>10</v>
      </c>
      <c r="G187">
        <v>61.4</v>
      </c>
      <c r="H187">
        <v>45</v>
      </c>
      <c r="I187" t="s">
        <v>16</v>
      </c>
      <c r="J187" t="s">
        <v>17</v>
      </c>
      <c r="K187">
        <v>30</v>
      </c>
      <c r="L187">
        <f>0.005454*(AllSites_modified4!F180^2)</f>
        <v>0.61281143999999999</v>
      </c>
      <c r="M187">
        <f>L187*10</f>
        <v>6.1281143999999994</v>
      </c>
      <c r="N187">
        <v>10</v>
      </c>
    </row>
    <row r="188" spans="1:14" x14ac:dyDescent="0.35">
      <c r="A188" t="s">
        <v>28</v>
      </c>
      <c r="B188">
        <v>13</v>
      </c>
      <c r="C188">
        <v>2</v>
      </c>
      <c r="D188" t="s">
        <v>30</v>
      </c>
      <c r="E188" t="s">
        <v>50</v>
      </c>
      <c r="F188">
        <v>14</v>
      </c>
      <c r="G188">
        <v>49.6</v>
      </c>
      <c r="H188">
        <v>30</v>
      </c>
      <c r="I188" t="s">
        <v>19</v>
      </c>
      <c r="J188" t="s">
        <v>17</v>
      </c>
      <c r="K188">
        <v>73</v>
      </c>
      <c r="L188">
        <f>0.005454*(AllSites_modified4!F165^2)</f>
        <v>1.1467034999999999</v>
      </c>
      <c r="M188">
        <f>L188*10</f>
        <v>11.467034999999999</v>
      </c>
      <c r="N188">
        <v>10</v>
      </c>
    </row>
    <row r="189" spans="1:14" x14ac:dyDescent="0.35">
      <c r="A189" t="s">
        <v>28</v>
      </c>
      <c r="B189">
        <v>13</v>
      </c>
      <c r="C189">
        <v>3</v>
      </c>
      <c r="D189" t="s">
        <v>30</v>
      </c>
      <c r="E189" t="s">
        <v>50</v>
      </c>
      <c r="F189">
        <v>11</v>
      </c>
      <c r="G189">
        <v>57.7</v>
      </c>
      <c r="H189">
        <v>55</v>
      </c>
      <c r="I189" t="s">
        <v>19</v>
      </c>
      <c r="J189" t="s">
        <v>17</v>
      </c>
      <c r="K189">
        <v>70</v>
      </c>
      <c r="L189">
        <f>0.005454*(AllSites_modified4!F166^2)</f>
        <v>0.75941495999999997</v>
      </c>
      <c r="M189">
        <f>L189*10</f>
        <v>7.5941495999999997</v>
      </c>
      <c r="N189">
        <v>10</v>
      </c>
    </row>
    <row r="190" spans="1:14" x14ac:dyDescent="0.35">
      <c r="A190" t="s">
        <v>28</v>
      </c>
      <c r="B190">
        <v>13</v>
      </c>
      <c r="C190">
        <v>4</v>
      </c>
      <c r="D190" t="s">
        <v>30</v>
      </c>
      <c r="E190" t="s">
        <v>50</v>
      </c>
      <c r="F190">
        <v>13</v>
      </c>
      <c r="G190">
        <v>67</v>
      </c>
      <c r="H190">
        <v>45</v>
      </c>
      <c r="I190" t="s">
        <v>16</v>
      </c>
      <c r="J190" t="s">
        <v>17</v>
      </c>
      <c r="K190">
        <v>75</v>
      </c>
      <c r="L190">
        <f>0.005454*(AllSites_modified4!F167^2)</f>
        <v>1.0236612599999997</v>
      </c>
      <c r="M190">
        <f>L190*10</f>
        <v>10.236612599999997</v>
      </c>
      <c r="N190">
        <v>10</v>
      </c>
    </row>
    <row r="191" spans="1:14" x14ac:dyDescent="0.35">
      <c r="A191" t="s">
        <v>28</v>
      </c>
      <c r="B191">
        <v>13</v>
      </c>
      <c r="C191">
        <v>5</v>
      </c>
      <c r="D191" t="s">
        <v>30</v>
      </c>
      <c r="E191" t="s">
        <v>50</v>
      </c>
      <c r="F191">
        <v>18</v>
      </c>
      <c r="G191">
        <v>61.2</v>
      </c>
      <c r="H191">
        <v>25</v>
      </c>
      <c r="I191" t="s">
        <v>22</v>
      </c>
      <c r="J191" t="s">
        <v>17</v>
      </c>
      <c r="K191">
        <v>74</v>
      </c>
      <c r="L191">
        <f>0.005454*(AllSites_modified4!F168^2)</f>
        <v>1.8065829599999996</v>
      </c>
      <c r="M191">
        <f>L191*10</f>
        <v>18.065829599999997</v>
      </c>
      <c r="N191">
        <v>10</v>
      </c>
    </row>
    <row r="192" spans="1:14" x14ac:dyDescent="0.35">
      <c r="A192" t="s">
        <v>28</v>
      </c>
      <c r="B192">
        <v>13</v>
      </c>
      <c r="C192">
        <v>6</v>
      </c>
      <c r="D192" t="s">
        <v>30</v>
      </c>
      <c r="E192" t="s">
        <v>50</v>
      </c>
      <c r="F192">
        <v>21</v>
      </c>
      <c r="G192">
        <v>66.3</v>
      </c>
      <c r="H192">
        <v>35</v>
      </c>
      <c r="I192" t="s">
        <v>16</v>
      </c>
      <c r="J192" t="s">
        <v>17</v>
      </c>
      <c r="K192">
        <v>75</v>
      </c>
      <c r="L192">
        <f>0.005454*(AllSites_modified4!F169^2)</f>
        <v>2.4281753400000001</v>
      </c>
      <c r="M192">
        <f>L192*10</f>
        <v>24.281753399999999</v>
      </c>
      <c r="N192">
        <v>10</v>
      </c>
    </row>
    <row r="193" spans="1:14" x14ac:dyDescent="0.35">
      <c r="A193" t="s">
        <v>28</v>
      </c>
      <c r="B193">
        <v>13</v>
      </c>
      <c r="C193">
        <v>7</v>
      </c>
      <c r="D193" t="s">
        <v>25</v>
      </c>
      <c r="E193" t="s">
        <v>53</v>
      </c>
      <c r="F193">
        <v>25</v>
      </c>
      <c r="G193">
        <v>74.8</v>
      </c>
      <c r="H193">
        <v>55</v>
      </c>
      <c r="I193" t="s">
        <v>22</v>
      </c>
      <c r="J193" t="s">
        <v>17</v>
      </c>
      <c r="K193">
        <v>90</v>
      </c>
      <c r="L193">
        <f>0.005454*(AllSites_modified4!F218^2)</f>
        <v>3.4360745400000003</v>
      </c>
      <c r="M193">
        <f>L193*10</f>
        <v>34.360745400000006</v>
      </c>
      <c r="N193">
        <v>10</v>
      </c>
    </row>
    <row r="194" spans="1:14" x14ac:dyDescent="0.35">
      <c r="A194" t="s">
        <v>28</v>
      </c>
      <c r="B194">
        <v>13</v>
      </c>
      <c r="C194">
        <v>8</v>
      </c>
      <c r="D194" t="s">
        <v>20</v>
      </c>
      <c r="E194" t="s">
        <v>44</v>
      </c>
      <c r="F194">
        <v>10</v>
      </c>
      <c r="G194">
        <v>46.2</v>
      </c>
      <c r="H194">
        <v>85</v>
      </c>
      <c r="I194" t="s">
        <v>21</v>
      </c>
      <c r="J194" t="s">
        <v>17</v>
      </c>
      <c r="K194">
        <v>55</v>
      </c>
      <c r="L194">
        <f>0.005454*(AllSites_modified4!F120^2)</f>
        <v>0.61281143999999999</v>
      </c>
      <c r="M194">
        <f>L194*10</f>
        <v>6.1281143999999994</v>
      </c>
      <c r="N194">
        <v>10</v>
      </c>
    </row>
    <row r="195" spans="1:14" x14ac:dyDescent="0.35">
      <c r="A195" t="s">
        <v>28</v>
      </c>
      <c r="B195">
        <v>13</v>
      </c>
      <c r="C195">
        <v>9</v>
      </c>
      <c r="D195" t="s">
        <v>25</v>
      </c>
      <c r="E195" t="s">
        <v>53</v>
      </c>
      <c r="F195">
        <v>32</v>
      </c>
      <c r="G195">
        <v>67.3</v>
      </c>
      <c r="H195">
        <v>45</v>
      </c>
      <c r="I195" t="s">
        <v>22</v>
      </c>
      <c r="J195" t="s">
        <v>17</v>
      </c>
      <c r="K195">
        <v>117</v>
      </c>
      <c r="L195">
        <f>0.005454*(AllSites_modified4!F219^2)</f>
        <v>5.5848959999999996</v>
      </c>
      <c r="M195">
        <f>L195*10</f>
        <v>55.848959999999998</v>
      </c>
      <c r="N195">
        <v>10</v>
      </c>
    </row>
    <row r="196" spans="1:14" x14ac:dyDescent="0.35">
      <c r="A196" t="s">
        <v>28</v>
      </c>
      <c r="B196">
        <v>14</v>
      </c>
      <c r="C196">
        <v>1</v>
      </c>
      <c r="D196" t="s">
        <v>15</v>
      </c>
      <c r="E196" t="s">
        <v>45</v>
      </c>
      <c r="F196">
        <v>11</v>
      </c>
      <c r="G196">
        <v>64.3</v>
      </c>
      <c r="H196">
        <v>35</v>
      </c>
      <c r="I196" t="s">
        <v>22</v>
      </c>
      <c r="J196" t="s">
        <v>17</v>
      </c>
      <c r="K196">
        <v>76</v>
      </c>
      <c r="L196">
        <f>0.005454*(AllSites_modified4!F136^2)</f>
        <v>0.72129149999999997</v>
      </c>
      <c r="M196">
        <f>L196*10</f>
        <v>7.2129149999999997</v>
      </c>
      <c r="N196">
        <v>10</v>
      </c>
    </row>
    <row r="197" spans="1:14" x14ac:dyDescent="0.35">
      <c r="A197" t="s">
        <v>28</v>
      </c>
      <c r="B197">
        <v>14</v>
      </c>
      <c r="C197">
        <v>2</v>
      </c>
      <c r="D197" t="s">
        <v>25</v>
      </c>
      <c r="E197" t="s">
        <v>53</v>
      </c>
      <c r="F197">
        <v>11</v>
      </c>
      <c r="G197">
        <v>55.2</v>
      </c>
      <c r="H197">
        <v>75</v>
      </c>
      <c r="I197" t="s">
        <v>16</v>
      </c>
      <c r="J197" t="s">
        <v>17</v>
      </c>
      <c r="K197">
        <v>76</v>
      </c>
      <c r="L197">
        <f>0.005454*(AllSites_modified4!F215^2)</f>
        <v>0.69642126000000004</v>
      </c>
      <c r="M197">
        <f>L197*10</f>
        <v>6.9642126000000006</v>
      </c>
      <c r="N197">
        <v>10</v>
      </c>
    </row>
    <row r="198" spans="1:14" x14ac:dyDescent="0.35">
      <c r="A198" t="s">
        <v>28</v>
      </c>
      <c r="B198">
        <v>14</v>
      </c>
      <c r="C198">
        <v>3</v>
      </c>
      <c r="D198" t="s">
        <v>25</v>
      </c>
      <c r="E198" t="s">
        <v>53</v>
      </c>
      <c r="F198">
        <v>7</v>
      </c>
      <c r="G198">
        <v>33.799999999999997</v>
      </c>
      <c r="H198">
        <v>50</v>
      </c>
      <c r="I198" t="s">
        <v>19</v>
      </c>
      <c r="J198" t="s">
        <v>17</v>
      </c>
      <c r="K198">
        <v>78</v>
      </c>
      <c r="L198">
        <f>0.005454*(AllSites_modified4!F216^2)</f>
        <v>0.32336766</v>
      </c>
      <c r="M198">
        <f>L198*10</f>
        <v>3.2336765999999999</v>
      </c>
      <c r="N198">
        <v>10</v>
      </c>
    </row>
    <row r="199" spans="1:14" x14ac:dyDescent="0.35">
      <c r="A199" t="s">
        <v>28</v>
      </c>
      <c r="B199">
        <v>14</v>
      </c>
      <c r="C199">
        <v>4</v>
      </c>
      <c r="D199" t="s">
        <v>25</v>
      </c>
      <c r="E199" t="s">
        <v>53</v>
      </c>
      <c r="F199">
        <v>10</v>
      </c>
      <c r="G199">
        <v>54.1</v>
      </c>
      <c r="H199">
        <v>30</v>
      </c>
      <c r="I199" t="s">
        <v>19</v>
      </c>
      <c r="J199" t="s">
        <v>17</v>
      </c>
      <c r="K199">
        <v>75</v>
      </c>
      <c r="L199">
        <f>0.005454*(AllSites_modified4!F217^2)</f>
        <v>0.57861486000000006</v>
      </c>
      <c r="M199">
        <f>L199*10</f>
        <v>5.7861486000000006</v>
      </c>
      <c r="N199">
        <v>10</v>
      </c>
    </row>
    <row r="200" spans="1:14" x14ac:dyDescent="0.35">
      <c r="A200" t="s">
        <v>28</v>
      </c>
      <c r="B200">
        <v>14</v>
      </c>
      <c r="C200">
        <v>5</v>
      </c>
      <c r="D200" t="s">
        <v>26</v>
      </c>
      <c r="E200" t="s">
        <v>49</v>
      </c>
      <c r="F200">
        <v>12</v>
      </c>
      <c r="G200">
        <v>70.5</v>
      </c>
      <c r="H200">
        <v>90</v>
      </c>
      <c r="I200" t="s">
        <v>22</v>
      </c>
      <c r="J200" t="s">
        <v>17</v>
      </c>
      <c r="K200">
        <v>35</v>
      </c>
      <c r="L200">
        <f>0.005454*(AllSites_modified4!F159^2)</f>
        <v>0.86587703999999988</v>
      </c>
      <c r="M200">
        <f>L200*10</f>
        <v>8.6587703999999981</v>
      </c>
      <c r="N200">
        <v>10</v>
      </c>
    </row>
    <row r="201" spans="1:14" x14ac:dyDescent="0.35">
      <c r="A201" t="s">
        <v>28</v>
      </c>
      <c r="B201">
        <v>14</v>
      </c>
      <c r="C201">
        <v>6</v>
      </c>
      <c r="D201" t="s">
        <v>30</v>
      </c>
      <c r="E201" t="s">
        <v>50</v>
      </c>
      <c r="F201">
        <v>22</v>
      </c>
      <c r="G201">
        <v>74.900000000000006</v>
      </c>
      <c r="H201">
        <v>60</v>
      </c>
      <c r="I201" t="s">
        <v>22</v>
      </c>
      <c r="J201" t="s">
        <v>17</v>
      </c>
      <c r="K201">
        <v>83</v>
      </c>
      <c r="L201">
        <f>0.005454*(AllSites_modified4!F164^2)</f>
        <v>2.7365990399999993</v>
      </c>
      <c r="M201">
        <f>L201*10</f>
        <v>27.365990399999994</v>
      </c>
      <c r="N201">
        <v>10</v>
      </c>
    </row>
    <row r="202" spans="1:14" x14ac:dyDescent="0.35">
      <c r="A202" t="s">
        <v>28</v>
      </c>
      <c r="B202">
        <v>14</v>
      </c>
      <c r="C202">
        <v>7</v>
      </c>
      <c r="D202" t="s">
        <v>15</v>
      </c>
      <c r="E202" t="s">
        <v>45</v>
      </c>
      <c r="F202">
        <v>10</v>
      </c>
      <c r="G202">
        <v>57.1</v>
      </c>
      <c r="H202">
        <v>75</v>
      </c>
      <c r="I202" t="s">
        <v>16</v>
      </c>
      <c r="J202" t="s">
        <v>17</v>
      </c>
      <c r="K202">
        <v>76</v>
      </c>
      <c r="L202">
        <f>0.005454*(AllSites_modified4!F137^2)</f>
        <v>0.57861486000000006</v>
      </c>
      <c r="M202">
        <f>L202*10</f>
        <v>5.7861486000000006</v>
      </c>
      <c r="N202">
        <v>10</v>
      </c>
    </row>
    <row r="203" spans="1:14" x14ac:dyDescent="0.35">
      <c r="A203" t="s">
        <v>28</v>
      </c>
      <c r="B203">
        <v>14</v>
      </c>
      <c r="C203">
        <v>8</v>
      </c>
      <c r="D203" t="s">
        <v>15</v>
      </c>
      <c r="E203" t="s">
        <v>45</v>
      </c>
      <c r="F203">
        <v>11</v>
      </c>
      <c r="G203">
        <v>61.5</v>
      </c>
      <c r="H203">
        <v>50</v>
      </c>
      <c r="I203" t="s">
        <v>16</v>
      </c>
      <c r="J203" t="s">
        <v>17</v>
      </c>
      <c r="K203">
        <v>71</v>
      </c>
      <c r="L203">
        <f>0.005454*(AllSites_modified4!F138^2)</f>
        <v>0.73389023999999992</v>
      </c>
      <c r="M203">
        <f>L203*10</f>
        <v>7.3389023999999994</v>
      </c>
      <c r="N203">
        <v>10</v>
      </c>
    </row>
    <row r="204" spans="1:14" x14ac:dyDescent="0.35">
      <c r="A204" t="s">
        <v>28</v>
      </c>
      <c r="B204">
        <v>14</v>
      </c>
      <c r="C204">
        <v>9</v>
      </c>
      <c r="D204" t="s">
        <v>15</v>
      </c>
      <c r="E204" t="s">
        <v>45</v>
      </c>
      <c r="F204">
        <v>10</v>
      </c>
      <c r="G204">
        <v>61.5</v>
      </c>
      <c r="H204">
        <v>50</v>
      </c>
      <c r="I204" t="s">
        <v>16</v>
      </c>
      <c r="J204" t="s">
        <v>17</v>
      </c>
      <c r="K204">
        <v>73</v>
      </c>
      <c r="L204">
        <f>0.005454*(AllSites_modified4!F139^2)</f>
        <v>0.58990463999999998</v>
      </c>
      <c r="M204">
        <f>L204*10</f>
        <v>5.8990463999999996</v>
      </c>
      <c r="N204">
        <v>10</v>
      </c>
    </row>
    <row r="205" spans="1:14" x14ac:dyDescent="0.35">
      <c r="A205" t="s">
        <v>28</v>
      </c>
      <c r="B205">
        <v>15</v>
      </c>
      <c r="C205">
        <v>1</v>
      </c>
      <c r="D205" t="s">
        <v>15</v>
      </c>
      <c r="E205" t="s">
        <v>45</v>
      </c>
      <c r="F205">
        <v>5</v>
      </c>
      <c r="G205">
        <v>46.5</v>
      </c>
      <c r="H205">
        <v>35</v>
      </c>
      <c r="I205" t="s">
        <v>21</v>
      </c>
      <c r="J205" t="s">
        <v>17</v>
      </c>
      <c r="K205">
        <v>36</v>
      </c>
      <c r="L205">
        <f>0.005454*(AllSites_modified4!F144^2)</f>
        <v>0.17720046</v>
      </c>
      <c r="M205">
        <f>L205*10</f>
        <v>1.7720046</v>
      </c>
      <c r="N205">
        <v>10</v>
      </c>
    </row>
    <row r="206" spans="1:14" x14ac:dyDescent="0.35">
      <c r="A206" t="s">
        <v>28</v>
      </c>
      <c r="B206">
        <v>15</v>
      </c>
      <c r="C206">
        <v>2</v>
      </c>
      <c r="D206" t="s">
        <v>31</v>
      </c>
      <c r="E206" t="s">
        <v>51</v>
      </c>
      <c r="F206">
        <v>15</v>
      </c>
      <c r="G206">
        <v>76.099999999999994</v>
      </c>
      <c r="H206">
        <v>60</v>
      </c>
      <c r="I206" t="s">
        <v>22</v>
      </c>
      <c r="J206" t="s">
        <v>17</v>
      </c>
      <c r="K206">
        <v>45</v>
      </c>
      <c r="L206">
        <f>0.005454*(AllSites_modified4!F192^2)</f>
        <v>1.2767268600000001</v>
      </c>
      <c r="M206">
        <f>L206*10</f>
        <v>12.767268600000001</v>
      </c>
      <c r="N206">
        <v>10</v>
      </c>
    </row>
    <row r="207" spans="1:14" x14ac:dyDescent="0.35">
      <c r="A207" t="s">
        <v>28</v>
      </c>
      <c r="B207">
        <v>15</v>
      </c>
      <c r="C207">
        <v>3</v>
      </c>
      <c r="D207" t="s">
        <v>31</v>
      </c>
      <c r="E207" t="s">
        <v>51</v>
      </c>
      <c r="F207">
        <v>14</v>
      </c>
      <c r="G207">
        <v>76.099999999999994</v>
      </c>
      <c r="H207">
        <v>60</v>
      </c>
      <c r="I207" t="s">
        <v>22</v>
      </c>
      <c r="J207" t="s">
        <v>17</v>
      </c>
      <c r="K207" t="s">
        <v>23</v>
      </c>
      <c r="L207">
        <f>0.005454*(AllSites_modified4!F193^2)</f>
        <v>1.0689839999999999</v>
      </c>
      <c r="M207">
        <f>L207*10</f>
        <v>10.68984</v>
      </c>
      <c r="N207">
        <v>10</v>
      </c>
    </row>
    <row r="208" spans="1:14" x14ac:dyDescent="0.35">
      <c r="A208" t="s">
        <v>28</v>
      </c>
      <c r="B208">
        <v>15</v>
      </c>
      <c r="C208">
        <v>4</v>
      </c>
      <c r="D208" t="s">
        <v>15</v>
      </c>
      <c r="E208" t="s">
        <v>45</v>
      </c>
      <c r="F208">
        <v>10</v>
      </c>
      <c r="G208">
        <v>47.3</v>
      </c>
      <c r="H208">
        <v>55</v>
      </c>
      <c r="I208" t="s">
        <v>19</v>
      </c>
      <c r="J208" t="s">
        <v>17</v>
      </c>
      <c r="K208">
        <v>41</v>
      </c>
      <c r="L208">
        <f>0.005454*(AllSites_modified4!F145^2)</f>
        <v>0.60130349999999999</v>
      </c>
      <c r="M208">
        <f>L208*10</f>
        <v>6.0130350000000004</v>
      </c>
      <c r="N208">
        <v>10</v>
      </c>
    </row>
    <row r="209" spans="1:14" x14ac:dyDescent="0.35">
      <c r="A209" t="s">
        <v>28</v>
      </c>
      <c r="B209">
        <v>15</v>
      </c>
      <c r="C209">
        <v>5</v>
      </c>
      <c r="D209" t="s">
        <v>30</v>
      </c>
      <c r="E209" t="s">
        <v>50</v>
      </c>
      <c r="F209">
        <v>6</v>
      </c>
      <c r="G209">
        <v>34.4</v>
      </c>
      <c r="H209">
        <v>80</v>
      </c>
      <c r="I209" t="s">
        <v>21</v>
      </c>
      <c r="J209" t="s">
        <v>17</v>
      </c>
      <c r="K209">
        <v>33</v>
      </c>
      <c r="L209">
        <f>0.005454*(AllSites_modified4!F171^2)</f>
        <v>0.25966494000000001</v>
      </c>
      <c r="M209">
        <f>L209*10</f>
        <v>2.5966494</v>
      </c>
      <c r="N209">
        <v>10</v>
      </c>
    </row>
    <row r="210" spans="1:14" x14ac:dyDescent="0.35">
      <c r="A210" t="s">
        <v>28</v>
      </c>
      <c r="B210">
        <v>15</v>
      </c>
      <c r="C210">
        <v>6</v>
      </c>
      <c r="D210" t="s">
        <v>31</v>
      </c>
      <c r="E210" t="s">
        <v>51</v>
      </c>
      <c r="F210">
        <v>12</v>
      </c>
      <c r="G210">
        <v>57.9</v>
      </c>
      <c r="H210">
        <v>20</v>
      </c>
      <c r="I210" t="s">
        <v>16</v>
      </c>
      <c r="J210" t="s">
        <v>17</v>
      </c>
      <c r="K210" t="s">
        <v>23</v>
      </c>
      <c r="L210">
        <f>0.005454*(AllSites_modified4!F194^2)</f>
        <v>0.86587703999999988</v>
      </c>
      <c r="M210">
        <f>L210*10</f>
        <v>8.6587703999999981</v>
      </c>
      <c r="N210">
        <v>10</v>
      </c>
    </row>
    <row r="211" spans="1:14" x14ac:dyDescent="0.35">
      <c r="A211" t="s">
        <v>28</v>
      </c>
      <c r="B211">
        <v>15</v>
      </c>
      <c r="C211">
        <v>7</v>
      </c>
      <c r="D211" t="s">
        <v>31</v>
      </c>
      <c r="E211" t="s">
        <v>51</v>
      </c>
      <c r="F211">
        <v>10</v>
      </c>
      <c r="G211">
        <v>53.3</v>
      </c>
      <c r="H211">
        <v>20</v>
      </c>
      <c r="I211" t="s">
        <v>16</v>
      </c>
      <c r="J211" t="s">
        <v>17</v>
      </c>
      <c r="K211">
        <v>48</v>
      </c>
      <c r="L211">
        <f>0.005454*(AllSites_modified4!F195^2)</f>
        <v>0.62442845999999985</v>
      </c>
      <c r="M211">
        <f>L211*10</f>
        <v>6.2442845999999985</v>
      </c>
      <c r="N211">
        <v>10</v>
      </c>
    </row>
    <row r="212" spans="1:14" x14ac:dyDescent="0.35">
      <c r="A212" t="s">
        <v>28</v>
      </c>
      <c r="B212">
        <v>15</v>
      </c>
      <c r="C212">
        <v>8</v>
      </c>
      <c r="D212" t="s">
        <v>30</v>
      </c>
      <c r="E212" t="s">
        <v>50</v>
      </c>
      <c r="F212">
        <v>11</v>
      </c>
      <c r="G212">
        <v>65.7</v>
      </c>
      <c r="H212">
        <v>30</v>
      </c>
      <c r="I212" t="s">
        <v>22</v>
      </c>
      <c r="J212" t="s">
        <v>17</v>
      </c>
      <c r="K212">
        <v>36</v>
      </c>
      <c r="L212">
        <f>0.005454*(AllSites_modified4!F172^2)</f>
        <v>0.74659805999999984</v>
      </c>
      <c r="M212">
        <f>L212*10</f>
        <v>7.4659805999999982</v>
      </c>
      <c r="N212">
        <v>10</v>
      </c>
    </row>
    <row r="213" spans="1:14" x14ac:dyDescent="0.35">
      <c r="A213" t="s">
        <v>28</v>
      </c>
      <c r="B213">
        <v>15</v>
      </c>
      <c r="C213">
        <v>9</v>
      </c>
      <c r="D213" t="s">
        <v>31</v>
      </c>
      <c r="E213" t="s">
        <v>51</v>
      </c>
      <c r="F213">
        <v>11</v>
      </c>
      <c r="G213">
        <v>42.2</v>
      </c>
      <c r="H213">
        <v>60</v>
      </c>
      <c r="I213" t="s">
        <v>21</v>
      </c>
      <c r="J213" t="s">
        <v>17</v>
      </c>
      <c r="K213">
        <v>45</v>
      </c>
      <c r="L213">
        <f>0.005454*(AllSites_modified4!F196^2)</f>
        <v>0.68414975999999983</v>
      </c>
      <c r="M213">
        <f>L213*10</f>
        <v>6.8414975999999985</v>
      </c>
      <c r="N213">
        <v>10</v>
      </c>
    </row>
    <row r="214" spans="1:14" x14ac:dyDescent="0.35">
      <c r="A214" t="s">
        <v>28</v>
      </c>
      <c r="B214">
        <v>15</v>
      </c>
      <c r="C214">
        <v>10</v>
      </c>
      <c r="D214" t="s">
        <v>31</v>
      </c>
      <c r="E214" t="s">
        <v>51</v>
      </c>
      <c r="F214">
        <v>7</v>
      </c>
      <c r="G214">
        <v>41.8</v>
      </c>
      <c r="H214">
        <v>50</v>
      </c>
      <c r="I214" t="s">
        <v>19</v>
      </c>
      <c r="J214" t="s">
        <v>17</v>
      </c>
      <c r="K214">
        <v>37</v>
      </c>
      <c r="L214">
        <f>0.005454*(AllSites_modified4!F197^2)</f>
        <v>0.28273535999999999</v>
      </c>
      <c r="M214">
        <f>L214*10</f>
        <v>2.8273535999999999</v>
      </c>
      <c r="N214">
        <v>10</v>
      </c>
    </row>
    <row r="215" spans="1:14" x14ac:dyDescent="0.35">
      <c r="A215" t="s">
        <v>28</v>
      </c>
      <c r="B215">
        <v>15</v>
      </c>
      <c r="C215">
        <v>11</v>
      </c>
      <c r="D215" t="s">
        <v>31</v>
      </c>
      <c r="E215" t="s">
        <v>51</v>
      </c>
      <c r="F215">
        <v>7</v>
      </c>
      <c r="G215">
        <v>42.3</v>
      </c>
      <c r="H215">
        <v>70</v>
      </c>
      <c r="I215" t="s">
        <v>19</v>
      </c>
      <c r="J215" t="s">
        <v>17</v>
      </c>
      <c r="K215" t="s">
        <v>23</v>
      </c>
      <c r="L215">
        <f>0.005454*(AllSites_modified4!F198^2)</f>
        <v>0.32336766</v>
      </c>
      <c r="M215">
        <f>L215*10</f>
        <v>3.2336765999999999</v>
      </c>
      <c r="N215">
        <v>10</v>
      </c>
    </row>
    <row r="216" spans="1:14" x14ac:dyDescent="0.35">
      <c r="A216" t="s">
        <v>28</v>
      </c>
      <c r="B216">
        <v>15</v>
      </c>
      <c r="C216">
        <v>12</v>
      </c>
      <c r="D216" t="s">
        <v>31</v>
      </c>
      <c r="E216" t="s">
        <v>51</v>
      </c>
      <c r="F216">
        <v>12</v>
      </c>
      <c r="G216">
        <v>53.1</v>
      </c>
      <c r="H216">
        <v>30</v>
      </c>
      <c r="I216" t="s">
        <v>16</v>
      </c>
      <c r="J216" t="s">
        <v>17</v>
      </c>
      <c r="K216">
        <v>37</v>
      </c>
      <c r="L216">
        <f>0.005454*(AllSites_modified4!F199^2)</f>
        <v>0.82513566000000005</v>
      </c>
      <c r="M216">
        <f>L216*10</f>
        <v>8.2513566000000012</v>
      </c>
      <c r="N216">
        <v>10</v>
      </c>
    </row>
    <row r="217" spans="1:14" x14ac:dyDescent="0.35">
      <c r="A217" t="s">
        <v>28</v>
      </c>
      <c r="B217">
        <v>15</v>
      </c>
      <c r="C217">
        <v>13</v>
      </c>
      <c r="D217" t="s">
        <v>31</v>
      </c>
      <c r="E217" t="s">
        <v>51</v>
      </c>
      <c r="F217">
        <v>11</v>
      </c>
      <c r="G217">
        <v>38.799999999999997</v>
      </c>
      <c r="H217">
        <v>10</v>
      </c>
      <c r="I217" t="s">
        <v>16</v>
      </c>
      <c r="J217" t="s">
        <v>17</v>
      </c>
      <c r="K217" t="s">
        <v>23</v>
      </c>
      <c r="L217">
        <f>0.005454*(AllSites_modified4!F200^2)</f>
        <v>0.72129149999999997</v>
      </c>
      <c r="M217">
        <f>L217*10</f>
        <v>7.2129149999999997</v>
      </c>
      <c r="N217">
        <v>10</v>
      </c>
    </row>
    <row r="218" spans="1:14" x14ac:dyDescent="0.35">
      <c r="A218" t="s">
        <v>28</v>
      </c>
      <c r="B218">
        <v>15</v>
      </c>
      <c r="C218">
        <v>14</v>
      </c>
      <c r="D218" t="s">
        <v>31</v>
      </c>
      <c r="E218" t="s">
        <v>51</v>
      </c>
      <c r="F218">
        <v>9</v>
      </c>
      <c r="G218">
        <v>44</v>
      </c>
      <c r="H218">
        <v>15</v>
      </c>
      <c r="I218" t="s">
        <v>19</v>
      </c>
      <c r="J218" t="s">
        <v>17</v>
      </c>
      <c r="K218" t="s">
        <v>23</v>
      </c>
      <c r="L218">
        <f>0.005454*(AllSites_modified4!F201^2)</f>
        <v>0.46162655999999991</v>
      </c>
      <c r="M218">
        <f>L218*10</f>
        <v>4.6162655999999993</v>
      </c>
      <c r="N218">
        <v>10</v>
      </c>
    </row>
    <row r="219" spans="1:14" x14ac:dyDescent="0.35">
      <c r="A219" t="s">
        <v>28</v>
      </c>
      <c r="B219">
        <v>15</v>
      </c>
      <c r="C219">
        <v>15</v>
      </c>
      <c r="D219" t="s">
        <v>31</v>
      </c>
      <c r="E219" t="s">
        <v>51</v>
      </c>
      <c r="F219">
        <v>7</v>
      </c>
      <c r="G219">
        <v>32</v>
      </c>
      <c r="H219">
        <v>85</v>
      </c>
      <c r="I219" t="s">
        <v>21</v>
      </c>
      <c r="J219" t="s">
        <v>17</v>
      </c>
      <c r="K219">
        <v>41</v>
      </c>
      <c r="L219">
        <f>0.005454*(AllSites_modified4!F202^2)</f>
        <v>0.32336766</v>
      </c>
      <c r="M219">
        <f>L219*10</f>
        <v>3.2336765999999999</v>
      </c>
      <c r="N219">
        <v>10</v>
      </c>
    </row>
    <row r="220" spans="1:14" x14ac:dyDescent="0.35">
      <c r="A220" t="s">
        <v>28</v>
      </c>
      <c r="B220">
        <v>15</v>
      </c>
      <c r="C220">
        <v>16</v>
      </c>
      <c r="D220" t="s">
        <v>31</v>
      </c>
      <c r="E220" t="s">
        <v>51</v>
      </c>
      <c r="F220">
        <v>8</v>
      </c>
      <c r="G220">
        <v>59.7</v>
      </c>
      <c r="H220">
        <v>40</v>
      </c>
      <c r="I220" t="s">
        <v>16</v>
      </c>
      <c r="J220" t="s">
        <v>17</v>
      </c>
      <c r="K220">
        <v>39</v>
      </c>
      <c r="L220">
        <f>0.005454*(AllSites_modified4!F203^2)</f>
        <v>0.37572606000000008</v>
      </c>
      <c r="M220">
        <f>L220*10</f>
        <v>3.7572606000000008</v>
      </c>
      <c r="N220">
        <v>10</v>
      </c>
    </row>
    <row r="221" spans="1:14" x14ac:dyDescent="0.35">
      <c r="A221" t="s">
        <v>33</v>
      </c>
      <c r="B221">
        <v>1</v>
      </c>
      <c r="C221">
        <v>1</v>
      </c>
      <c r="D221" t="s">
        <v>18</v>
      </c>
      <c r="E221" t="s">
        <v>52</v>
      </c>
      <c r="F221">
        <v>9</v>
      </c>
      <c r="G221">
        <v>67.099999999999994</v>
      </c>
      <c r="H221">
        <v>60</v>
      </c>
      <c r="I221" t="s">
        <v>22</v>
      </c>
      <c r="J221" t="s">
        <v>17</v>
      </c>
      <c r="K221">
        <v>25</v>
      </c>
      <c r="L221">
        <f>0.005454*(AllSites_modified4!F241^2)</f>
        <v>0.46162655999999991</v>
      </c>
      <c r="M221">
        <f>L221*10</f>
        <v>4.6162655999999993</v>
      </c>
      <c r="N221">
        <v>10</v>
      </c>
    </row>
    <row r="222" spans="1:14" x14ac:dyDescent="0.35">
      <c r="A222" t="s">
        <v>33</v>
      </c>
      <c r="B222">
        <v>1</v>
      </c>
      <c r="C222">
        <v>2</v>
      </c>
      <c r="D222" t="s">
        <v>18</v>
      </c>
      <c r="E222" t="s">
        <v>52</v>
      </c>
      <c r="F222">
        <v>8</v>
      </c>
      <c r="G222">
        <v>67.099999999999994</v>
      </c>
      <c r="H222">
        <v>60</v>
      </c>
      <c r="I222" t="s">
        <v>22</v>
      </c>
      <c r="J222" t="s">
        <v>17</v>
      </c>
      <c r="K222">
        <v>17</v>
      </c>
      <c r="L222">
        <f>0.005454*(AllSites_modified4!F242^2)</f>
        <v>0.4128132599999999</v>
      </c>
      <c r="M222">
        <f>L222*10</f>
        <v>4.1281325999999989</v>
      </c>
      <c r="N222">
        <v>10</v>
      </c>
    </row>
    <row r="223" spans="1:14" x14ac:dyDescent="0.35">
      <c r="A223" t="s">
        <v>33</v>
      </c>
      <c r="B223">
        <v>1</v>
      </c>
      <c r="C223">
        <v>3</v>
      </c>
      <c r="D223" t="s">
        <v>18</v>
      </c>
      <c r="E223" t="s">
        <v>52</v>
      </c>
      <c r="F223">
        <v>7</v>
      </c>
      <c r="G223">
        <v>60.4</v>
      </c>
      <c r="H223">
        <v>40</v>
      </c>
      <c r="I223" t="s">
        <v>16</v>
      </c>
      <c r="J223" t="s">
        <v>17</v>
      </c>
      <c r="K223">
        <v>32</v>
      </c>
      <c r="L223">
        <f>0.005454*(AllSites_modified4!F243^2)</f>
        <v>0.31502303999999998</v>
      </c>
      <c r="M223">
        <f>L223*10</f>
        <v>3.1502303999999999</v>
      </c>
      <c r="N223">
        <v>10</v>
      </c>
    </row>
    <row r="224" spans="1:14" x14ac:dyDescent="0.35">
      <c r="A224" t="s">
        <v>33</v>
      </c>
      <c r="B224">
        <v>1</v>
      </c>
      <c r="C224">
        <v>4</v>
      </c>
      <c r="D224" t="s">
        <v>18</v>
      </c>
      <c r="E224" t="s">
        <v>52</v>
      </c>
      <c r="F224">
        <v>7</v>
      </c>
      <c r="G224">
        <v>55.1</v>
      </c>
      <c r="H224">
        <v>20</v>
      </c>
      <c r="I224" t="s">
        <v>19</v>
      </c>
      <c r="J224" t="s">
        <v>17</v>
      </c>
      <c r="K224">
        <v>50</v>
      </c>
      <c r="L224">
        <f>0.005454*(AllSites_modified4!F244^2)</f>
        <v>0.32336766</v>
      </c>
      <c r="M224">
        <f>L224*10</f>
        <v>3.2336765999999999</v>
      </c>
      <c r="N224">
        <v>10</v>
      </c>
    </row>
    <row r="225" spans="1:14" x14ac:dyDescent="0.35">
      <c r="A225" t="s">
        <v>33</v>
      </c>
      <c r="B225">
        <v>1</v>
      </c>
      <c r="C225">
        <v>5</v>
      </c>
      <c r="D225" t="s">
        <v>18</v>
      </c>
      <c r="E225" t="s">
        <v>52</v>
      </c>
      <c r="F225">
        <v>8</v>
      </c>
      <c r="G225">
        <v>51.7</v>
      </c>
      <c r="H225">
        <v>15</v>
      </c>
      <c r="I225" t="s">
        <v>21</v>
      </c>
      <c r="J225" t="s">
        <v>17</v>
      </c>
      <c r="K225">
        <v>40</v>
      </c>
      <c r="L225">
        <f>0.005454*(AllSites_modified4!F245^2)</f>
        <v>0.4128132599999999</v>
      </c>
      <c r="M225">
        <f>L225*10</f>
        <v>4.1281325999999989</v>
      </c>
      <c r="N225">
        <v>10</v>
      </c>
    </row>
    <row r="226" spans="1:14" x14ac:dyDescent="0.35">
      <c r="A226" t="s">
        <v>33</v>
      </c>
      <c r="B226">
        <v>1</v>
      </c>
      <c r="C226">
        <v>6</v>
      </c>
      <c r="D226" t="s">
        <v>18</v>
      </c>
      <c r="E226" t="s">
        <v>52</v>
      </c>
      <c r="F226">
        <v>9</v>
      </c>
      <c r="G226">
        <v>48.4</v>
      </c>
      <c r="H226">
        <v>35</v>
      </c>
      <c r="I226" t="s">
        <v>21</v>
      </c>
      <c r="J226" t="s">
        <v>17</v>
      </c>
      <c r="K226">
        <v>43</v>
      </c>
      <c r="L226">
        <f>0.005454*(AllSites_modified4!F246^2)</f>
        <v>0.45164573999999991</v>
      </c>
      <c r="M226">
        <f>L226*10</f>
        <v>4.5164573999999993</v>
      </c>
      <c r="N226">
        <v>10</v>
      </c>
    </row>
    <row r="227" spans="1:14" x14ac:dyDescent="0.35">
      <c r="A227" t="s">
        <v>33</v>
      </c>
      <c r="B227">
        <v>1</v>
      </c>
      <c r="C227">
        <v>7</v>
      </c>
      <c r="D227" t="s">
        <v>18</v>
      </c>
      <c r="E227" t="s">
        <v>52</v>
      </c>
      <c r="F227">
        <v>5</v>
      </c>
      <c r="G227">
        <v>48.4</v>
      </c>
      <c r="H227">
        <v>35</v>
      </c>
      <c r="I227" t="s">
        <v>21</v>
      </c>
      <c r="J227" t="s">
        <v>17</v>
      </c>
      <c r="K227">
        <v>34</v>
      </c>
      <c r="L227">
        <f>0.005454*(AllSites_modified4!F247^2)</f>
        <v>0.13635</v>
      </c>
      <c r="M227">
        <f>L227*10</f>
        <v>1.3634999999999999</v>
      </c>
      <c r="N227">
        <v>10</v>
      </c>
    </row>
    <row r="228" spans="1:14" x14ac:dyDescent="0.35">
      <c r="A228" t="s">
        <v>33</v>
      </c>
      <c r="B228">
        <v>1</v>
      </c>
      <c r="C228">
        <v>8</v>
      </c>
      <c r="D228" t="s">
        <v>18</v>
      </c>
      <c r="E228" t="s">
        <v>52</v>
      </c>
      <c r="F228">
        <v>13</v>
      </c>
      <c r="G228">
        <v>55.7</v>
      </c>
      <c r="H228">
        <v>40</v>
      </c>
      <c r="I228" t="s">
        <v>19</v>
      </c>
      <c r="J228" t="s">
        <v>17</v>
      </c>
      <c r="K228">
        <v>38</v>
      </c>
      <c r="L228">
        <f>0.005454*(AllSites_modified4!F248^2)</f>
        <v>1.0236612599999997</v>
      </c>
      <c r="M228">
        <f>L228*10</f>
        <v>10.236612599999997</v>
      </c>
      <c r="N228">
        <v>10</v>
      </c>
    </row>
    <row r="229" spans="1:14" x14ac:dyDescent="0.35">
      <c r="A229" t="s">
        <v>33</v>
      </c>
      <c r="B229">
        <v>1</v>
      </c>
      <c r="C229">
        <v>9</v>
      </c>
      <c r="D229" t="s">
        <v>15</v>
      </c>
      <c r="E229" t="s">
        <v>45</v>
      </c>
      <c r="F229">
        <v>8</v>
      </c>
      <c r="G229">
        <v>54.7</v>
      </c>
      <c r="H229">
        <v>15</v>
      </c>
      <c r="I229" t="s">
        <v>19</v>
      </c>
      <c r="J229" t="s">
        <v>17</v>
      </c>
      <c r="K229">
        <v>36</v>
      </c>
      <c r="L229">
        <f>0.005454*(AllSites_modified4!F222^2)</f>
        <v>0.4128132599999999</v>
      </c>
      <c r="M229">
        <f>L229*10</f>
        <v>4.1281325999999989</v>
      </c>
      <c r="N229">
        <v>10</v>
      </c>
    </row>
    <row r="230" spans="1:14" x14ac:dyDescent="0.35">
      <c r="A230" t="s">
        <v>33</v>
      </c>
      <c r="B230">
        <v>1</v>
      </c>
      <c r="C230">
        <v>10</v>
      </c>
      <c r="D230" t="s">
        <v>18</v>
      </c>
      <c r="E230" t="s">
        <v>52</v>
      </c>
      <c r="F230">
        <v>10</v>
      </c>
      <c r="G230">
        <v>58.9</v>
      </c>
      <c r="H230">
        <v>20</v>
      </c>
      <c r="I230" t="s">
        <v>16</v>
      </c>
      <c r="J230" t="s">
        <v>17</v>
      </c>
      <c r="K230">
        <v>45</v>
      </c>
      <c r="L230">
        <f>0.005454*(AllSites_modified4!F249^2)</f>
        <v>0.5454</v>
      </c>
      <c r="M230">
        <f>L230*10</f>
        <v>5.4539999999999997</v>
      </c>
      <c r="N230">
        <v>10</v>
      </c>
    </row>
    <row r="231" spans="1:14" x14ac:dyDescent="0.35">
      <c r="A231" t="s">
        <v>33</v>
      </c>
      <c r="B231">
        <v>1</v>
      </c>
      <c r="C231">
        <v>11</v>
      </c>
      <c r="D231" t="s">
        <v>15</v>
      </c>
      <c r="E231" t="s">
        <v>45</v>
      </c>
      <c r="F231">
        <v>8</v>
      </c>
      <c r="G231">
        <v>49.9</v>
      </c>
      <c r="H231">
        <v>50</v>
      </c>
      <c r="I231" t="s">
        <v>21</v>
      </c>
      <c r="J231" t="s">
        <v>17</v>
      </c>
      <c r="K231">
        <v>40</v>
      </c>
      <c r="L231">
        <f>0.005454*(AllSites_modified4!F223^2)</f>
        <v>0.4128132599999999</v>
      </c>
      <c r="M231">
        <f>L231*10</f>
        <v>4.1281325999999989</v>
      </c>
      <c r="N231">
        <v>10</v>
      </c>
    </row>
    <row r="232" spans="1:14" x14ac:dyDescent="0.35">
      <c r="A232" t="s">
        <v>33</v>
      </c>
      <c r="B232">
        <v>1</v>
      </c>
      <c r="C232">
        <v>12</v>
      </c>
      <c r="D232" t="s">
        <v>20</v>
      </c>
      <c r="E232" t="s">
        <v>44</v>
      </c>
      <c r="F232">
        <v>18</v>
      </c>
      <c r="G232">
        <v>60.6</v>
      </c>
      <c r="H232">
        <v>40</v>
      </c>
      <c r="I232" t="s">
        <v>22</v>
      </c>
      <c r="J232" t="s">
        <v>17</v>
      </c>
      <c r="K232">
        <v>66</v>
      </c>
      <c r="L232">
        <f>0.005454*(AllSites_modified4!F221^2)</f>
        <v>1.88686584</v>
      </c>
      <c r="M232">
        <f>L232*10</f>
        <v>18.868658400000001</v>
      </c>
      <c r="N232">
        <v>10</v>
      </c>
    </row>
    <row r="233" spans="1:14" x14ac:dyDescent="0.35">
      <c r="A233" t="s">
        <v>33</v>
      </c>
      <c r="B233">
        <v>1</v>
      </c>
      <c r="C233">
        <v>13</v>
      </c>
      <c r="D233" t="s">
        <v>15</v>
      </c>
      <c r="E233" t="s">
        <v>45</v>
      </c>
      <c r="F233">
        <v>8</v>
      </c>
      <c r="G233">
        <v>51.5</v>
      </c>
      <c r="H233">
        <v>30</v>
      </c>
      <c r="I233" t="s">
        <v>21</v>
      </c>
      <c r="J233" t="s">
        <v>17</v>
      </c>
      <c r="K233">
        <v>41</v>
      </c>
      <c r="L233">
        <f>0.005454*(AllSites_modified4!F224^2)</f>
        <v>0.34905599999999998</v>
      </c>
      <c r="M233">
        <f>L233*10</f>
        <v>3.4905599999999999</v>
      </c>
      <c r="N233">
        <v>10</v>
      </c>
    </row>
    <row r="234" spans="1:14" x14ac:dyDescent="0.35">
      <c r="A234" t="s">
        <v>33</v>
      </c>
      <c r="B234">
        <v>1</v>
      </c>
      <c r="C234">
        <v>14</v>
      </c>
      <c r="D234" t="s">
        <v>15</v>
      </c>
      <c r="E234" t="s">
        <v>45</v>
      </c>
      <c r="F234">
        <v>7</v>
      </c>
      <c r="G234">
        <v>32.9</v>
      </c>
      <c r="H234">
        <v>5</v>
      </c>
      <c r="I234" t="s">
        <v>21</v>
      </c>
      <c r="J234" t="s">
        <v>22</v>
      </c>
      <c r="K234">
        <v>32</v>
      </c>
      <c r="L234">
        <f>0.005454*(AllSites_modified4!F225^2)</f>
        <v>0.27493613999999994</v>
      </c>
      <c r="M234">
        <f>L234*10</f>
        <v>2.7493613999999993</v>
      </c>
      <c r="N234">
        <v>10</v>
      </c>
    </row>
    <row r="235" spans="1:14" x14ac:dyDescent="0.35">
      <c r="A235" t="s">
        <v>33</v>
      </c>
      <c r="B235">
        <v>2</v>
      </c>
      <c r="C235">
        <v>1</v>
      </c>
      <c r="D235" t="s">
        <v>15</v>
      </c>
      <c r="E235" t="s">
        <v>45</v>
      </c>
      <c r="F235">
        <v>16</v>
      </c>
      <c r="G235">
        <v>85.3</v>
      </c>
      <c r="H235">
        <v>25</v>
      </c>
      <c r="I235" t="s">
        <v>22</v>
      </c>
      <c r="J235" t="s">
        <v>17</v>
      </c>
      <c r="K235">
        <v>70</v>
      </c>
      <c r="L235">
        <f>0.005454*(AllSites_modified4!F226^2)</f>
        <v>1.5210660599999999</v>
      </c>
      <c r="M235">
        <f>L235*10</f>
        <v>15.210660599999999</v>
      </c>
      <c r="N235">
        <v>10</v>
      </c>
    </row>
    <row r="236" spans="1:14" x14ac:dyDescent="0.35">
      <c r="A236" t="s">
        <v>33</v>
      </c>
      <c r="B236">
        <v>2</v>
      </c>
      <c r="C236">
        <v>2</v>
      </c>
      <c r="D236" t="s">
        <v>24</v>
      </c>
      <c r="E236" t="s">
        <v>48</v>
      </c>
      <c r="F236">
        <v>41</v>
      </c>
      <c r="G236">
        <v>114.8</v>
      </c>
      <c r="H236">
        <v>20</v>
      </c>
      <c r="I236" t="s">
        <v>22</v>
      </c>
      <c r="J236" t="s">
        <v>17</v>
      </c>
      <c r="K236">
        <v>71</v>
      </c>
      <c r="L236">
        <f>0.005454*(AllSites_modified4!F236^2)</f>
        <v>9.3479378399999984</v>
      </c>
      <c r="M236">
        <f>L236*10</f>
        <v>93.479378399999987</v>
      </c>
      <c r="N236">
        <v>10</v>
      </c>
    </row>
    <row r="237" spans="1:14" x14ac:dyDescent="0.35">
      <c r="A237" t="s">
        <v>33</v>
      </c>
      <c r="B237">
        <v>2</v>
      </c>
      <c r="C237">
        <v>3</v>
      </c>
      <c r="D237" t="s">
        <v>24</v>
      </c>
      <c r="E237" t="s">
        <v>48</v>
      </c>
      <c r="F237">
        <v>30</v>
      </c>
      <c r="G237">
        <v>91.8</v>
      </c>
      <c r="H237">
        <v>20</v>
      </c>
      <c r="I237" t="s">
        <v>22</v>
      </c>
      <c r="J237" t="s">
        <v>17</v>
      </c>
      <c r="K237">
        <v>62</v>
      </c>
      <c r="L237">
        <f>0.005454*(AllSites_modified4!F237^2)</f>
        <v>5.17388256</v>
      </c>
      <c r="M237">
        <f>L237*10</f>
        <v>51.738825599999998</v>
      </c>
      <c r="N237">
        <v>10</v>
      </c>
    </row>
    <row r="238" spans="1:14" x14ac:dyDescent="0.35">
      <c r="A238" t="s">
        <v>33</v>
      </c>
      <c r="B238">
        <v>2</v>
      </c>
      <c r="C238">
        <v>4</v>
      </c>
      <c r="D238" t="s">
        <v>32</v>
      </c>
      <c r="E238" t="s">
        <v>46</v>
      </c>
      <c r="F238">
        <v>6</v>
      </c>
      <c r="G238">
        <v>40.700000000000003</v>
      </c>
      <c r="H238">
        <v>90</v>
      </c>
      <c r="I238" t="s">
        <v>21</v>
      </c>
      <c r="J238" t="s">
        <v>17</v>
      </c>
      <c r="K238">
        <v>41</v>
      </c>
      <c r="L238">
        <f>0.005454*(AllSites_modified4!F230^2)</f>
        <v>0.23043149999999998</v>
      </c>
      <c r="M238">
        <f>L238*10</f>
        <v>2.3043149999999999</v>
      </c>
      <c r="N238">
        <v>10</v>
      </c>
    </row>
    <row r="239" spans="1:14" x14ac:dyDescent="0.35">
      <c r="A239" t="s">
        <v>33</v>
      </c>
      <c r="B239">
        <v>2</v>
      </c>
      <c r="C239">
        <v>5</v>
      </c>
      <c r="D239" t="s">
        <v>15</v>
      </c>
      <c r="E239" t="s">
        <v>45</v>
      </c>
      <c r="F239">
        <v>6</v>
      </c>
      <c r="G239">
        <v>41.5</v>
      </c>
      <c r="H239">
        <v>70</v>
      </c>
      <c r="I239" t="s">
        <v>21</v>
      </c>
      <c r="J239" t="s">
        <v>17</v>
      </c>
      <c r="K239">
        <v>44</v>
      </c>
      <c r="L239">
        <f>0.005454*(AllSites_modified4!F227^2)</f>
        <v>0.20294333999999994</v>
      </c>
      <c r="M239">
        <f>L239*10</f>
        <v>2.0294333999999994</v>
      </c>
      <c r="N239">
        <v>10</v>
      </c>
    </row>
    <row r="240" spans="1:14" x14ac:dyDescent="0.35">
      <c r="A240" t="s">
        <v>33</v>
      </c>
      <c r="B240">
        <v>2</v>
      </c>
      <c r="C240">
        <v>6</v>
      </c>
      <c r="D240" t="s">
        <v>18</v>
      </c>
      <c r="E240" t="s">
        <v>52</v>
      </c>
      <c r="F240">
        <v>21</v>
      </c>
      <c r="G240">
        <v>67.8</v>
      </c>
      <c r="H240">
        <v>30</v>
      </c>
      <c r="I240" t="s">
        <v>16</v>
      </c>
      <c r="J240" t="s">
        <v>17</v>
      </c>
      <c r="K240">
        <v>73</v>
      </c>
      <c r="L240">
        <f>0.005454*(AllSites_modified4!F250^2)</f>
        <v>2.405214</v>
      </c>
      <c r="M240">
        <f>L240*10</f>
        <v>24.052140000000001</v>
      </c>
      <c r="N240">
        <v>10</v>
      </c>
    </row>
    <row r="241" spans="1:14" x14ac:dyDescent="0.35">
      <c r="A241" t="s">
        <v>33</v>
      </c>
      <c r="B241">
        <v>2</v>
      </c>
      <c r="C241">
        <v>7</v>
      </c>
      <c r="D241" t="s">
        <v>18</v>
      </c>
      <c r="E241" t="s">
        <v>52</v>
      </c>
      <c r="F241">
        <v>10</v>
      </c>
      <c r="G241">
        <v>66.2</v>
      </c>
      <c r="H241">
        <v>80</v>
      </c>
      <c r="I241" t="s">
        <v>19</v>
      </c>
      <c r="J241" t="s">
        <v>17</v>
      </c>
      <c r="K241">
        <v>48</v>
      </c>
      <c r="L241">
        <f>0.005454*(AllSites_modified4!F251^2)</f>
        <v>0.5454</v>
      </c>
      <c r="M241">
        <f>L241*10</f>
        <v>5.4539999999999997</v>
      </c>
      <c r="N241">
        <v>10</v>
      </c>
    </row>
    <row r="242" spans="1:14" x14ac:dyDescent="0.35">
      <c r="A242" t="s">
        <v>33</v>
      </c>
      <c r="B242">
        <v>2</v>
      </c>
      <c r="C242">
        <v>8</v>
      </c>
      <c r="D242" t="s">
        <v>32</v>
      </c>
      <c r="E242" t="s">
        <v>46</v>
      </c>
      <c r="F242">
        <v>7</v>
      </c>
      <c r="G242">
        <v>40.299999999999997</v>
      </c>
      <c r="H242">
        <v>15</v>
      </c>
      <c r="I242" t="s">
        <v>21</v>
      </c>
      <c r="J242" t="s">
        <v>22</v>
      </c>
      <c r="K242" t="s">
        <v>23</v>
      </c>
      <c r="L242">
        <f>0.005454*(AllSites_modified4!F231^2)</f>
        <v>0.28273535999999999</v>
      </c>
      <c r="M242">
        <f>L242*10</f>
        <v>2.8273535999999999</v>
      </c>
      <c r="N242">
        <v>10</v>
      </c>
    </row>
    <row r="243" spans="1:14" x14ac:dyDescent="0.35">
      <c r="A243" t="s">
        <v>33</v>
      </c>
      <c r="B243">
        <v>2</v>
      </c>
      <c r="C243">
        <v>9</v>
      </c>
      <c r="D243" t="s">
        <v>18</v>
      </c>
      <c r="E243" t="s">
        <v>52</v>
      </c>
      <c r="F243">
        <v>15</v>
      </c>
      <c r="G243">
        <v>63.4</v>
      </c>
      <c r="H243">
        <v>30</v>
      </c>
      <c r="I243" t="s">
        <v>16</v>
      </c>
      <c r="J243" t="s">
        <v>17</v>
      </c>
      <c r="K243">
        <v>73</v>
      </c>
      <c r="L243">
        <f>0.005454*(AllSites_modified4!F252^2)</f>
        <v>1.3272854399999998</v>
      </c>
      <c r="M243">
        <f>L243*10</f>
        <v>13.272854399999998</v>
      </c>
      <c r="N243">
        <v>10</v>
      </c>
    </row>
    <row r="244" spans="1:14" x14ac:dyDescent="0.35">
      <c r="A244" t="s">
        <v>33</v>
      </c>
      <c r="B244">
        <v>2</v>
      </c>
      <c r="C244">
        <v>10</v>
      </c>
      <c r="D244" t="s">
        <v>18</v>
      </c>
      <c r="E244" t="s">
        <v>52</v>
      </c>
      <c r="F244">
        <v>19</v>
      </c>
      <c r="G244">
        <v>61.3</v>
      </c>
      <c r="H244">
        <v>30</v>
      </c>
      <c r="I244" t="s">
        <v>16</v>
      </c>
      <c r="J244" t="s">
        <v>17</v>
      </c>
      <c r="K244">
        <v>70</v>
      </c>
      <c r="L244">
        <f>0.005454*(AllSites_modified4!F253^2)</f>
        <v>2.0315604600000001</v>
      </c>
      <c r="M244">
        <f>L244*10</f>
        <v>20.3156046</v>
      </c>
      <c r="N244">
        <v>10</v>
      </c>
    </row>
    <row r="245" spans="1:14" x14ac:dyDescent="0.35">
      <c r="A245" t="s">
        <v>33</v>
      </c>
      <c r="B245">
        <v>2</v>
      </c>
      <c r="C245">
        <v>11</v>
      </c>
      <c r="D245" t="s">
        <v>18</v>
      </c>
      <c r="E245" t="s">
        <v>52</v>
      </c>
      <c r="F245">
        <v>6</v>
      </c>
      <c r="G245">
        <v>34.700000000000003</v>
      </c>
      <c r="H245">
        <v>10</v>
      </c>
      <c r="I245" t="s">
        <v>21</v>
      </c>
      <c r="J245" t="s">
        <v>22</v>
      </c>
      <c r="K245">
        <v>58</v>
      </c>
      <c r="L245">
        <f>0.005454*(AllSites_modified4!F254^2)</f>
        <v>0.19634399999999999</v>
      </c>
      <c r="M245">
        <f>L245*10</f>
        <v>1.9634399999999999</v>
      </c>
      <c r="N245">
        <v>10</v>
      </c>
    </row>
    <row r="246" spans="1:14" x14ac:dyDescent="0.35">
      <c r="A246" t="s">
        <v>33</v>
      </c>
      <c r="B246">
        <v>2</v>
      </c>
      <c r="C246">
        <v>12</v>
      </c>
      <c r="D246" t="s">
        <v>18</v>
      </c>
      <c r="E246" t="s">
        <v>52</v>
      </c>
      <c r="F246">
        <v>18</v>
      </c>
      <c r="G246">
        <v>71.3</v>
      </c>
      <c r="H246">
        <v>50</v>
      </c>
      <c r="I246" t="s">
        <v>19</v>
      </c>
      <c r="J246" t="s">
        <v>17</v>
      </c>
      <c r="K246">
        <v>74</v>
      </c>
      <c r="L246">
        <f>0.005454*(AllSites_modified4!F255^2)</f>
        <v>1.8065829599999996</v>
      </c>
      <c r="M246">
        <f>L246*10</f>
        <v>18.065829599999997</v>
      </c>
      <c r="N246">
        <v>10</v>
      </c>
    </row>
    <row r="247" spans="1:14" x14ac:dyDescent="0.35">
      <c r="A247" t="s">
        <v>33</v>
      </c>
      <c r="B247">
        <v>3</v>
      </c>
      <c r="C247">
        <v>1</v>
      </c>
      <c r="D247" t="s">
        <v>18</v>
      </c>
      <c r="E247" t="s">
        <v>52</v>
      </c>
      <c r="F247">
        <v>9</v>
      </c>
      <c r="G247">
        <v>62</v>
      </c>
      <c r="H247">
        <v>80</v>
      </c>
      <c r="I247" t="s">
        <v>19</v>
      </c>
      <c r="J247" t="s">
        <v>17</v>
      </c>
      <c r="K247">
        <v>76</v>
      </c>
      <c r="L247">
        <f>0.005454*(AllSites_modified4!F256^2)</f>
        <v>0.45164573999999991</v>
      </c>
      <c r="M247">
        <f>L247*10</f>
        <v>4.5164573999999993</v>
      </c>
      <c r="N247">
        <v>10</v>
      </c>
    </row>
    <row r="248" spans="1:14" x14ac:dyDescent="0.35">
      <c r="A248" t="s">
        <v>33</v>
      </c>
      <c r="B248">
        <v>3</v>
      </c>
      <c r="C248">
        <v>2</v>
      </c>
      <c r="D248" t="s">
        <v>18</v>
      </c>
      <c r="E248" t="s">
        <v>52</v>
      </c>
      <c r="F248">
        <v>8</v>
      </c>
      <c r="G248">
        <v>50.9</v>
      </c>
      <c r="H248">
        <v>80</v>
      </c>
      <c r="I248" t="s">
        <v>19</v>
      </c>
      <c r="J248" t="s">
        <v>17</v>
      </c>
      <c r="K248">
        <v>80</v>
      </c>
      <c r="L248">
        <f>0.005454*(AllSites_modified4!F257^2)</f>
        <v>0.42235776000000003</v>
      </c>
      <c r="M248">
        <f>L248*10</f>
        <v>4.2235776000000005</v>
      </c>
      <c r="N248">
        <v>10</v>
      </c>
    </row>
    <row r="249" spans="1:14" x14ac:dyDescent="0.35">
      <c r="A249" t="s">
        <v>33</v>
      </c>
      <c r="B249">
        <v>3</v>
      </c>
      <c r="C249">
        <v>3</v>
      </c>
      <c r="D249" t="s">
        <v>18</v>
      </c>
      <c r="E249" t="s">
        <v>52</v>
      </c>
      <c r="F249">
        <v>10</v>
      </c>
      <c r="G249">
        <v>53.3</v>
      </c>
      <c r="H249">
        <v>30</v>
      </c>
      <c r="I249" t="s">
        <v>16</v>
      </c>
      <c r="J249" t="s">
        <v>17</v>
      </c>
      <c r="K249">
        <v>68</v>
      </c>
      <c r="L249">
        <f>0.005454*(AllSites_modified4!F258^2)</f>
        <v>0.58990463999999998</v>
      </c>
      <c r="M249">
        <f>L249*10</f>
        <v>5.8990463999999996</v>
      </c>
      <c r="N249">
        <v>10</v>
      </c>
    </row>
    <row r="250" spans="1:14" x14ac:dyDescent="0.35">
      <c r="A250" t="s">
        <v>33</v>
      </c>
      <c r="B250">
        <v>3</v>
      </c>
      <c r="C250">
        <v>4</v>
      </c>
      <c r="D250" t="s">
        <v>18</v>
      </c>
      <c r="E250" t="s">
        <v>52</v>
      </c>
      <c r="F250">
        <v>11</v>
      </c>
      <c r="G250">
        <v>57.8</v>
      </c>
      <c r="H250">
        <v>70</v>
      </c>
      <c r="I250" t="s">
        <v>19</v>
      </c>
      <c r="J250" t="s">
        <v>17</v>
      </c>
      <c r="K250">
        <v>72</v>
      </c>
      <c r="L250">
        <f>0.005454*(AllSites_modified4!F259^2)</f>
        <v>0.73389023999999992</v>
      </c>
      <c r="M250">
        <f>L250*10</f>
        <v>7.3389023999999994</v>
      </c>
      <c r="N250">
        <v>10</v>
      </c>
    </row>
    <row r="251" spans="1:14" x14ac:dyDescent="0.35">
      <c r="A251" t="s">
        <v>33</v>
      </c>
      <c r="B251">
        <v>3</v>
      </c>
      <c r="C251">
        <v>5</v>
      </c>
      <c r="D251" t="s">
        <v>18</v>
      </c>
      <c r="E251" t="s">
        <v>52</v>
      </c>
      <c r="F251">
        <v>15</v>
      </c>
      <c r="G251">
        <v>61.3</v>
      </c>
      <c r="H251">
        <v>40</v>
      </c>
      <c r="I251" t="s">
        <v>16</v>
      </c>
      <c r="J251" t="s">
        <v>17</v>
      </c>
      <c r="K251">
        <v>79</v>
      </c>
      <c r="L251">
        <f>0.005454*(AllSites_modified4!F260^2)</f>
        <v>1.3103235</v>
      </c>
      <c r="M251">
        <f>L251*10</f>
        <v>13.103235</v>
      </c>
      <c r="N251">
        <v>10</v>
      </c>
    </row>
    <row r="252" spans="1:14" x14ac:dyDescent="0.35">
      <c r="A252" t="s">
        <v>33</v>
      </c>
      <c r="B252">
        <v>3</v>
      </c>
      <c r="C252">
        <v>6</v>
      </c>
      <c r="D252" t="s">
        <v>18</v>
      </c>
      <c r="E252" t="s">
        <v>52</v>
      </c>
      <c r="F252">
        <v>13</v>
      </c>
      <c r="G252">
        <v>55.7</v>
      </c>
      <c r="H252">
        <v>30</v>
      </c>
      <c r="I252" t="s">
        <v>16</v>
      </c>
      <c r="J252" t="s">
        <v>17</v>
      </c>
      <c r="K252">
        <v>81</v>
      </c>
      <c r="L252">
        <f>0.005454*(AllSites_modified4!F261^2)</f>
        <v>1.0087718399999999</v>
      </c>
      <c r="M252">
        <f>L252*10</f>
        <v>10.087718399999998</v>
      </c>
      <c r="N252">
        <v>10</v>
      </c>
    </row>
    <row r="253" spans="1:14" x14ac:dyDescent="0.35">
      <c r="A253" t="s">
        <v>33</v>
      </c>
      <c r="B253">
        <v>3</v>
      </c>
      <c r="C253">
        <v>7</v>
      </c>
      <c r="D253" t="s">
        <v>15</v>
      </c>
      <c r="E253" t="s">
        <v>45</v>
      </c>
      <c r="F253">
        <v>7</v>
      </c>
      <c r="G253">
        <v>58.4</v>
      </c>
      <c r="H253">
        <v>50</v>
      </c>
      <c r="I253" t="s">
        <v>16</v>
      </c>
      <c r="J253" t="s">
        <v>17</v>
      </c>
      <c r="K253">
        <v>79</v>
      </c>
      <c r="L253">
        <f>0.005454*(AllSites_modified4!F228^2)</f>
        <v>0.28273535999999999</v>
      </c>
      <c r="M253">
        <f>L253*10</f>
        <v>2.8273535999999999</v>
      </c>
      <c r="N253">
        <v>10</v>
      </c>
    </row>
    <row r="254" spans="1:14" x14ac:dyDescent="0.35">
      <c r="A254" t="s">
        <v>33</v>
      </c>
      <c r="B254">
        <v>3</v>
      </c>
      <c r="C254">
        <v>8</v>
      </c>
      <c r="D254" t="s">
        <v>18</v>
      </c>
      <c r="E254" t="s">
        <v>52</v>
      </c>
      <c r="F254">
        <v>16</v>
      </c>
      <c r="G254">
        <v>45.8</v>
      </c>
      <c r="H254">
        <v>50</v>
      </c>
      <c r="I254" t="s">
        <v>19</v>
      </c>
      <c r="J254" t="s">
        <v>17</v>
      </c>
      <c r="K254">
        <v>72</v>
      </c>
      <c r="L254">
        <f>0.005454*(AllSites_modified4!F262^2)</f>
        <v>1.4490732599999998</v>
      </c>
      <c r="M254">
        <f>L254*10</f>
        <v>14.490732599999998</v>
      </c>
      <c r="N254">
        <v>10</v>
      </c>
    </row>
    <row r="255" spans="1:14" x14ac:dyDescent="0.35">
      <c r="A255" t="s">
        <v>33</v>
      </c>
      <c r="B255">
        <v>3</v>
      </c>
      <c r="C255">
        <v>9</v>
      </c>
      <c r="D255" t="s">
        <v>18</v>
      </c>
      <c r="E255" t="s">
        <v>52</v>
      </c>
      <c r="F255">
        <v>7</v>
      </c>
      <c r="G255">
        <v>45.8</v>
      </c>
      <c r="H255">
        <v>50</v>
      </c>
      <c r="I255" t="s">
        <v>19</v>
      </c>
      <c r="J255" t="s">
        <v>17</v>
      </c>
      <c r="K255">
        <v>65</v>
      </c>
      <c r="L255">
        <f>0.005454*(AllSites_modified4!F263^2)</f>
        <v>0.28273535999999999</v>
      </c>
      <c r="M255">
        <f>L255*10</f>
        <v>2.8273535999999999</v>
      </c>
      <c r="N255">
        <v>10</v>
      </c>
    </row>
    <row r="256" spans="1:14" x14ac:dyDescent="0.35">
      <c r="A256" t="s">
        <v>33</v>
      </c>
      <c r="B256">
        <v>3</v>
      </c>
      <c r="C256">
        <v>10</v>
      </c>
      <c r="D256" t="s">
        <v>18</v>
      </c>
      <c r="E256" t="s">
        <v>52</v>
      </c>
      <c r="F256">
        <v>9</v>
      </c>
      <c r="G256">
        <v>48.4</v>
      </c>
      <c r="H256">
        <v>60</v>
      </c>
      <c r="I256" t="s">
        <v>21</v>
      </c>
      <c r="J256" t="s">
        <v>17</v>
      </c>
      <c r="K256">
        <v>79</v>
      </c>
      <c r="L256">
        <f>0.005454*(AllSites_modified4!F264^2)</f>
        <v>0.53454654000000001</v>
      </c>
      <c r="M256">
        <f>L256*10</f>
        <v>5.3454654000000001</v>
      </c>
      <c r="N256">
        <v>10</v>
      </c>
    </row>
    <row r="257" spans="1:14" x14ac:dyDescent="0.35">
      <c r="A257" t="s">
        <v>33</v>
      </c>
      <c r="B257">
        <v>3</v>
      </c>
      <c r="C257">
        <v>11</v>
      </c>
      <c r="D257" t="s">
        <v>18</v>
      </c>
      <c r="E257" t="s">
        <v>52</v>
      </c>
      <c r="F257">
        <v>23</v>
      </c>
      <c r="G257">
        <v>52.2</v>
      </c>
      <c r="H257">
        <v>65</v>
      </c>
      <c r="I257" t="s">
        <v>22</v>
      </c>
      <c r="J257" t="s">
        <v>17</v>
      </c>
      <c r="K257">
        <v>75</v>
      </c>
      <c r="L257">
        <f>0.005454*(AllSites_modified4!F265^2)</f>
        <v>2.8851659999999999</v>
      </c>
      <c r="M257">
        <f>L257*10</f>
        <v>28.851659999999999</v>
      </c>
      <c r="N257">
        <v>10</v>
      </c>
    </row>
    <row r="258" spans="1:14" x14ac:dyDescent="0.35">
      <c r="A258" t="s">
        <v>33</v>
      </c>
      <c r="B258">
        <v>3</v>
      </c>
      <c r="C258">
        <v>12</v>
      </c>
      <c r="D258" t="s">
        <v>24</v>
      </c>
      <c r="E258" t="s">
        <v>48</v>
      </c>
      <c r="F258">
        <v>33</v>
      </c>
      <c r="G258">
        <v>84.9</v>
      </c>
      <c r="H258">
        <v>15</v>
      </c>
      <c r="I258" t="s">
        <v>22</v>
      </c>
      <c r="J258" t="s">
        <v>17</v>
      </c>
      <c r="K258">
        <v>68</v>
      </c>
      <c r="L258">
        <f>0.005454*(AllSites_modified4!F238^2)</f>
        <v>6.1940532600000013</v>
      </c>
      <c r="M258">
        <f>L258*10</f>
        <v>61.940532600000012</v>
      </c>
      <c r="N258">
        <v>10</v>
      </c>
    </row>
    <row r="259" spans="1:14" x14ac:dyDescent="0.35">
      <c r="A259" t="s">
        <v>33</v>
      </c>
      <c r="B259">
        <v>3</v>
      </c>
      <c r="C259">
        <v>13</v>
      </c>
      <c r="D259" t="s">
        <v>18</v>
      </c>
      <c r="E259" t="s">
        <v>52</v>
      </c>
      <c r="F259">
        <v>7</v>
      </c>
      <c r="G259">
        <v>36.9</v>
      </c>
      <c r="H259">
        <v>75</v>
      </c>
      <c r="I259" t="s">
        <v>21</v>
      </c>
      <c r="J259" t="s">
        <v>17</v>
      </c>
      <c r="K259">
        <v>63</v>
      </c>
      <c r="L259">
        <f>0.005454*(AllSites_modified4!F266^2)</f>
        <v>0.34038414</v>
      </c>
      <c r="M259">
        <f>L259*10</f>
        <v>3.4038414000000001</v>
      </c>
      <c r="N259">
        <v>10</v>
      </c>
    </row>
    <row r="260" spans="1:14" x14ac:dyDescent="0.35">
      <c r="A260" t="s">
        <v>33</v>
      </c>
      <c r="B260">
        <v>3</v>
      </c>
      <c r="C260">
        <v>14</v>
      </c>
      <c r="D260" t="s">
        <v>24</v>
      </c>
      <c r="E260" t="s">
        <v>48</v>
      </c>
      <c r="F260">
        <v>40</v>
      </c>
      <c r="G260">
        <v>118.6</v>
      </c>
      <c r="H260">
        <v>25</v>
      </c>
      <c r="I260" t="s">
        <v>22</v>
      </c>
      <c r="J260" t="s">
        <v>17</v>
      </c>
      <c r="K260">
        <v>67</v>
      </c>
      <c r="L260">
        <f>0.005454*(AllSites_modified4!F239^2)</f>
        <v>8.8577868599999974</v>
      </c>
      <c r="M260">
        <f>L260*10</f>
        <v>88.577868599999974</v>
      </c>
      <c r="N260">
        <v>10</v>
      </c>
    </row>
    <row r="261" spans="1:14" x14ac:dyDescent="0.35">
      <c r="A261" t="s">
        <v>33</v>
      </c>
      <c r="B261">
        <v>4</v>
      </c>
      <c r="C261">
        <v>1</v>
      </c>
      <c r="D261" t="s">
        <v>34</v>
      </c>
      <c r="E261" t="s">
        <v>47</v>
      </c>
      <c r="F261">
        <v>27</v>
      </c>
      <c r="G261">
        <v>61.1</v>
      </c>
      <c r="H261">
        <v>35</v>
      </c>
      <c r="I261" t="s">
        <v>22</v>
      </c>
      <c r="J261" t="s">
        <v>17</v>
      </c>
      <c r="K261">
        <v>96</v>
      </c>
      <c r="L261">
        <f>0.005454*(AllSites_modified4!F232^2)</f>
        <v>4.1546390400000002</v>
      </c>
      <c r="M261">
        <f>L261*10</f>
        <v>41.5463904</v>
      </c>
      <c r="N261">
        <v>10</v>
      </c>
    </row>
    <row r="262" spans="1:14" x14ac:dyDescent="0.35">
      <c r="A262" t="s">
        <v>33</v>
      </c>
      <c r="B262">
        <v>4</v>
      </c>
      <c r="C262">
        <v>2</v>
      </c>
      <c r="D262" t="s">
        <v>18</v>
      </c>
      <c r="E262" t="s">
        <v>52</v>
      </c>
      <c r="F262">
        <v>23</v>
      </c>
      <c r="G262">
        <v>66.900000000000006</v>
      </c>
      <c r="H262">
        <v>40</v>
      </c>
      <c r="I262" t="s">
        <v>22</v>
      </c>
      <c r="J262" t="s">
        <v>17</v>
      </c>
      <c r="K262">
        <v>105</v>
      </c>
      <c r="L262">
        <f>0.005454*(AllSites_modified4!F267^2)</f>
        <v>3.0119715</v>
      </c>
      <c r="M262">
        <f>L262*10</f>
        <v>30.119714999999999</v>
      </c>
      <c r="N262">
        <v>10</v>
      </c>
    </row>
    <row r="263" spans="1:14" x14ac:dyDescent="0.35">
      <c r="A263" t="s">
        <v>33</v>
      </c>
      <c r="B263">
        <v>4</v>
      </c>
      <c r="C263">
        <v>3</v>
      </c>
      <c r="D263" t="s">
        <v>15</v>
      </c>
      <c r="E263" t="s">
        <v>45</v>
      </c>
      <c r="F263">
        <v>5</v>
      </c>
      <c r="G263">
        <v>34.1</v>
      </c>
      <c r="H263">
        <v>60</v>
      </c>
      <c r="I263" t="s">
        <v>19</v>
      </c>
      <c r="J263" t="s">
        <v>17</v>
      </c>
      <c r="K263">
        <v>77</v>
      </c>
      <c r="L263">
        <f>0.005454*(AllSites_modified4!F229^2)</f>
        <v>0.18985373999999999</v>
      </c>
      <c r="M263">
        <f>L263*10</f>
        <v>1.8985373999999999</v>
      </c>
      <c r="N263">
        <v>10</v>
      </c>
    </row>
    <row r="264" spans="1:14" x14ac:dyDescent="0.35">
      <c r="A264" t="s">
        <v>33</v>
      </c>
      <c r="B264">
        <v>4</v>
      </c>
      <c r="C264">
        <v>4</v>
      </c>
      <c r="D264" t="s">
        <v>18</v>
      </c>
      <c r="E264" t="s">
        <v>52</v>
      </c>
      <c r="F264">
        <v>36</v>
      </c>
      <c r="G264">
        <v>70.599999999999994</v>
      </c>
      <c r="H264">
        <v>55</v>
      </c>
      <c r="I264" t="s">
        <v>22</v>
      </c>
      <c r="J264" t="s">
        <v>17</v>
      </c>
      <c r="K264">
        <v>99</v>
      </c>
      <c r="L264">
        <f>0.005454*(AllSites_modified4!F268^2)</f>
        <v>7.3059602400000001</v>
      </c>
      <c r="M264">
        <f>L264*10</f>
        <v>73.059602400000003</v>
      </c>
      <c r="N264">
        <v>10</v>
      </c>
    </row>
    <row r="265" spans="1:14" x14ac:dyDescent="0.35">
      <c r="A265" t="s">
        <v>33</v>
      </c>
      <c r="B265">
        <v>4</v>
      </c>
      <c r="C265">
        <v>5</v>
      </c>
      <c r="D265" t="s">
        <v>34</v>
      </c>
      <c r="E265" t="s">
        <v>47</v>
      </c>
      <c r="F265">
        <v>8</v>
      </c>
      <c r="G265">
        <v>49.9</v>
      </c>
      <c r="H265">
        <v>60</v>
      </c>
      <c r="I265" t="s">
        <v>21</v>
      </c>
      <c r="J265" t="s">
        <v>17</v>
      </c>
      <c r="K265">
        <v>33</v>
      </c>
      <c r="L265">
        <f>0.005454*(AllSites_modified4!F233^2)</f>
        <v>0.3940515</v>
      </c>
      <c r="M265">
        <f>L265*10</f>
        <v>3.940515</v>
      </c>
      <c r="N265">
        <v>10</v>
      </c>
    </row>
    <row r="266" spans="1:14" x14ac:dyDescent="0.35">
      <c r="A266" t="s">
        <v>33</v>
      </c>
      <c r="B266">
        <v>4</v>
      </c>
      <c r="C266">
        <v>6</v>
      </c>
      <c r="D266" t="s">
        <v>34</v>
      </c>
      <c r="E266" t="s">
        <v>47</v>
      </c>
      <c r="F266">
        <v>5</v>
      </c>
      <c r="G266">
        <v>49.9</v>
      </c>
      <c r="H266">
        <v>60</v>
      </c>
      <c r="I266" t="s">
        <v>21</v>
      </c>
      <c r="J266" t="s">
        <v>17</v>
      </c>
      <c r="K266">
        <v>16</v>
      </c>
      <c r="L266">
        <f>0.005454*(AllSites_modified4!F234^2)</f>
        <v>0.18347255999999998</v>
      </c>
      <c r="M266">
        <f>L266*10</f>
        <v>1.8347255999999998</v>
      </c>
      <c r="N266">
        <v>10</v>
      </c>
    </row>
    <row r="267" spans="1:14" x14ac:dyDescent="0.35">
      <c r="A267" t="s">
        <v>33</v>
      </c>
      <c r="B267">
        <v>4</v>
      </c>
      <c r="C267">
        <v>7</v>
      </c>
      <c r="D267" t="s">
        <v>30</v>
      </c>
      <c r="E267" t="s">
        <v>50</v>
      </c>
      <c r="F267">
        <v>39</v>
      </c>
      <c r="G267">
        <v>79.900000000000006</v>
      </c>
      <c r="H267">
        <v>40</v>
      </c>
      <c r="I267" t="s">
        <v>22</v>
      </c>
      <c r="J267" t="s">
        <v>17</v>
      </c>
      <c r="K267">
        <v>128</v>
      </c>
      <c r="L267">
        <f>0.005454*(AllSites_modified4!F240^2)</f>
        <v>8.295534</v>
      </c>
      <c r="M267">
        <f>L267*10</f>
        <v>82.955340000000007</v>
      </c>
      <c r="N267">
        <v>10</v>
      </c>
    </row>
    <row r="268" spans="1:14" x14ac:dyDescent="0.35">
      <c r="A268" t="s">
        <v>33</v>
      </c>
      <c r="B268">
        <v>4</v>
      </c>
      <c r="C268">
        <v>8</v>
      </c>
      <c r="D268" t="s">
        <v>34</v>
      </c>
      <c r="E268" t="s">
        <v>47</v>
      </c>
      <c r="F268">
        <v>14</v>
      </c>
      <c r="G268">
        <v>76.900000000000006</v>
      </c>
      <c r="H268">
        <v>60</v>
      </c>
      <c r="I268" t="s">
        <v>16</v>
      </c>
      <c r="J268" t="s">
        <v>17</v>
      </c>
      <c r="K268">
        <v>51</v>
      </c>
      <c r="L268">
        <f>0.005454*(AllSites_modified4!F235^2)</f>
        <v>1.0689839999999999</v>
      </c>
      <c r="M268">
        <f>L268*10</f>
        <v>10.68984</v>
      </c>
      <c r="N268">
        <v>10</v>
      </c>
    </row>
    <row r="269" spans="1:14" x14ac:dyDescent="0.35">
      <c r="A269" t="s">
        <v>35</v>
      </c>
      <c r="B269">
        <v>1</v>
      </c>
      <c r="C269">
        <v>1</v>
      </c>
      <c r="D269" t="s">
        <v>31</v>
      </c>
      <c r="E269" t="s">
        <v>51</v>
      </c>
      <c r="F269">
        <v>5</v>
      </c>
      <c r="G269">
        <v>37.5</v>
      </c>
      <c r="H269">
        <v>30</v>
      </c>
      <c r="I269" t="s">
        <v>19</v>
      </c>
      <c r="J269" t="s">
        <v>17</v>
      </c>
      <c r="K269">
        <v>20</v>
      </c>
      <c r="L269">
        <f>0.005454*(AllSites_modified4!F289^2)</f>
        <v>0.17720046</v>
      </c>
      <c r="M269">
        <f>L269*10</f>
        <v>1.7720046</v>
      </c>
      <c r="N269">
        <v>10</v>
      </c>
    </row>
    <row r="270" spans="1:14" x14ac:dyDescent="0.35">
      <c r="A270" t="s">
        <v>35</v>
      </c>
      <c r="B270">
        <v>1</v>
      </c>
      <c r="C270">
        <v>2</v>
      </c>
      <c r="D270" t="s">
        <v>26</v>
      </c>
      <c r="E270" t="s">
        <v>49</v>
      </c>
      <c r="F270">
        <v>6</v>
      </c>
      <c r="G270">
        <v>27.5</v>
      </c>
      <c r="H270">
        <v>30</v>
      </c>
      <c r="I270" t="s">
        <v>21</v>
      </c>
      <c r="J270" t="s">
        <v>17</v>
      </c>
      <c r="K270">
        <v>42</v>
      </c>
      <c r="L270">
        <f>0.005454*(AllSites_modified4!F285^2)</f>
        <v>0.19634399999999999</v>
      </c>
      <c r="M270">
        <f>L270*10</f>
        <v>1.9634399999999999</v>
      </c>
      <c r="N270">
        <v>10</v>
      </c>
    </row>
    <row r="271" spans="1:14" x14ac:dyDescent="0.35">
      <c r="A271" t="s">
        <v>35</v>
      </c>
      <c r="B271">
        <v>1</v>
      </c>
      <c r="C271">
        <v>3</v>
      </c>
      <c r="D271" t="s">
        <v>31</v>
      </c>
      <c r="E271" t="s">
        <v>51</v>
      </c>
      <c r="F271">
        <v>5</v>
      </c>
      <c r="G271">
        <v>37</v>
      </c>
      <c r="H271">
        <v>35</v>
      </c>
      <c r="I271" t="s">
        <v>19</v>
      </c>
      <c r="J271" t="s">
        <v>17</v>
      </c>
      <c r="K271">
        <v>18</v>
      </c>
      <c r="L271">
        <f>0.005454*(AllSites_modified4!F290^2)</f>
        <v>0.15320286</v>
      </c>
      <c r="M271">
        <f>L271*10</f>
        <v>1.5320285999999999</v>
      </c>
      <c r="N271">
        <v>10</v>
      </c>
    </row>
    <row r="272" spans="1:14" x14ac:dyDescent="0.35">
      <c r="A272" t="s">
        <v>35</v>
      </c>
      <c r="B272">
        <v>1</v>
      </c>
      <c r="C272">
        <v>4</v>
      </c>
      <c r="D272" t="s">
        <v>31</v>
      </c>
      <c r="E272" t="s">
        <v>51</v>
      </c>
      <c r="F272">
        <v>5</v>
      </c>
      <c r="G272">
        <v>31.5</v>
      </c>
      <c r="H272">
        <v>30</v>
      </c>
      <c r="I272" t="s">
        <v>21</v>
      </c>
      <c r="J272" t="s">
        <v>17</v>
      </c>
      <c r="K272">
        <v>20</v>
      </c>
      <c r="L272">
        <f>0.005454*(AllSites_modified4!F291^2)</f>
        <v>0.15903864000000001</v>
      </c>
      <c r="M272">
        <f>L272*10</f>
        <v>1.5903864000000001</v>
      </c>
      <c r="N272">
        <v>10</v>
      </c>
    </row>
    <row r="273" spans="1:14" x14ac:dyDescent="0.35">
      <c r="A273" t="s">
        <v>35</v>
      </c>
      <c r="B273">
        <v>1</v>
      </c>
      <c r="C273">
        <v>5</v>
      </c>
      <c r="D273" t="s">
        <v>31</v>
      </c>
      <c r="E273" t="s">
        <v>51</v>
      </c>
      <c r="F273">
        <v>8</v>
      </c>
      <c r="G273">
        <v>36</v>
      </c>
      <c r="H273">
        <v>60</v>
      </c>
      <c r="I273" t="s">
        <v>22</v>
      </c>
      <c r="J273" t="s">
        <v>17</v>
      </c>
      <c r="K273" t="s">
        <v>23</v>
      </c>
      <c r="L273">
        <f>0.005454*(AllSites_modified4!F292^2)</f>
        <v>0.38483423999999999</v>
      </c>
      <c r="M273">
        <f>L273*10</f>
        <v>3.8483423999999999</v>
      </c>
      <c r="N273">
        <v>10</v>
      </c>
    </row>
    <row r="274" spans="1:14" x14ac:dyDescent="0.35">
      <c r="A274" t="s">
        <v>35</v>
      </c>
      <c r="B274">
        <v>1</v>
      </c>
      <c r="C274">
        <v>6</v>
      </c>
      <c r="D274" t="s">
        <v>26</v>
      </c>
      <c r="E274" t="s">
        <v>49</v>
      </c>
      <c r="F274">
        <v>6</v>
      </c>
      <c r="G274">
        <v>42.7</v>
      </c>
      <c r="H274">
        <v>50</v>
      </c>
      <c r="I274" t="s">
        <v>16</v>
      </c>
      <c r="J274" t="s">
        <v>17</v>
      </c>
      <c r="K274">
        <v>36</v>
      </c>
      <c r="L274">
        <f>0.005454*(AllSites_modified4!F286^2)</f>
        <v>0.25219295999999997</v>
      </c>
      <c r="M274">
        <f>L274*10</f>
        <v>2.5219295999999995</v>
      </c>
      <c r="N274">
        <v>10</v>
      </c>
    </row>
    <row r="275" spans="1:14" x14ac:dyDescent="0.35">
      <c r="A275" t="s">
        <v>35</v>
      </c>
      <c r="B275">
        <v>1</v>
      </c>
      <c r="C275">
        <v>7</v>
      </c>
      <c r="D275" t="s">
        <v>18</v>
      </c>
      <c r="E275" t="s">
        <v>52</v>
      </c>
      <c r="F275">
        <v>19</v>
      </c>
      <c r="G275">
        <v>51.2</v>
      </c>
      <c r="H275">
        <v>40</v>
      </c>
      <c r="I275" t="s">
        <v>22</v>
      </c>
      <c r="J275" t="s">
        <v>17</v>
      </c>
      <c r="K275">
        <v>91</v>
      </c>
      <c r="L275">
        <f>0.005454*(AllSites_modified4!F305^2)</f>
        <v>2.0105625599999999</v>
      </c>
      <c r="M275">
        <f>L275*10</f>
        <v>20.1056256</v>
      </c>
      <c r="N275">
        <v>10</v>
      </c>
    </row>
    <row r="276" spans="1:14" x14ac:dyDescent="0.35">
      <c r="A276" t="s">
        <v>35</v>
      </c>
      <c r="B276">
        <v>1</v>
      </c>
      <c r="C276">
        <v>8</v>
      </c>
      <c r="D276" t="s">
        <v>26</v>
      </c>
      <c r="E276" t="s">
        <v>49</v>
      </c>
      <c r="F276">
        <v>6</v>
      </c>
      <c r="G276">
        <v>36.6</v>
      </c>
      <c r="H276">
        <v>50</v>
      </c>
      <c r="I276" t="s">
        <v>19</v>
      </c>
      <c r="J276" t="s">
        <v>17</v>
      </c>
      <c r="K276">
        <v>42</v>
      </c>
      <c r="L276">
        <f>0.005454*(AllSites_modified4!F287^2)</f>
        <v>0.25966494000000001</v>
      </c>
      <c r="M276">
        <f>L276*10</f>
        <v>2.5966494</v>
      </c>
      <c r="N276">
        <v>10</v>
      </c>
    </row>
    <row r="277" spans="1:14" x14ac:dyDescent="0.35">
      <c r="A277" t="s">
        <v>35</v>
      </c>
      <c r="B277">
        <v>1</v>
      </c>
      <c r="C277">
        <v>9</v>
      </c>
      <c r="D277" t="s">
        <v>26</v>
      </c>
      <c r="E277" t="s">
        <v>49</v>
      </c>
      <c r="F277">
        <v>10</v>
      </c>
      <c r="G277">
        <v>46.5</v>
      </c>
      <c r="H277">
        <v>60</v>
      </c>
      <c r="I277" t="s">
        <v>16</v>
      </c>
      <c r="J277" t="s">
        <v>17</v>
      </c>
      <c r="K277">
        <v>43</v>
      </c>
      <c r="L277">
        <f>0.005454*(AllSites_modified4!F288^2)</f>
        <v>0.60130349999999999</v>
      </c>
      <c r="M277">
        <f>L277*10</f>
        <v>6.0130350000000004</v>
      </c>
      <c r="N277">
        <v>10</v>
      </c>
    </row>
    <row r="278" spans="1:14" x14ac:dyDescent="0.35">
      <c r="A278" t="s">
        <v>35</v>
      </c>
      <c r="B278">
        <v>1</v>
      </c>
      <c r="C278">
        <v>10</v>
      </c>
      <c r="D278" t="s">
        <v>18</v>
      </c>
      <c r="E278" t="s">
        <v>52</v>
      </c>
      <c r="F278">
        <v>21</v>
      </c>
      <c r="G278">
        <v>54.9</v>
      </c>
      <c r="H278">
        <v>25</v>
      </c>
      <c r="I278" t="s">
        <v>22</v>
      </c>
      <c r="J278" t="s">
        <v>17</v>
      </c>
      <c r="K278">
        <v>112</v>
      </c>
      <c r="L278">
        <f>0.005454*(AllSites_modified4!F306^2)</f>
        <v>2.5211114999999999</v>
      </c>
      <c r="M278">
        <f>L278*10</f>
        <v>25.211114999999999</v>
      </c>
      <c r="N278">
        <v>10</v>
      </c>
    </row>
    <row r="279" spans="1:14" x14ac:dyDescent="0.35">
      <c r="A279" t="s">
        <v>35</v>
      </c>
      <c r="B279">
        <v>1</v>
      </c>
      <c r="C279">
        <v>11</v>
      </c>
      <c r="D279" t="s">
        <v>18</v>
      </c>
      <c r="E279" t="s">
        <v>52</v>
      </c>
      <c r="F279">
        <v>23</v>
      </c>
      <c r="G279">
        <v>56.4</v>
      </c>
      <c r="H279">
        <v>20</v>
      </c>
      <c r="I279" t="s">
        <v>22</v>
      </c>
      <c r="J279" t="s">
        <v>17</v>
      </c>
      <c r="K279">
        <v>114</v>
      </c>
      <c r="L279">
        <f>0.005454*(AllSites_modified4!F307^2)</f>
        <v>2.9355609599999997</v>
      </c>
      <c r="M279">
        <f>L279*10</f>
        <v>29.355609599999998</v>
      </c>
      <c r="N279">
        <v>10</v>
      </c>
    </row>
    <row r="280" spans="1:14" x14ac:dyDescent="0.35">
      <c r="A280" t="s">
        <v>35</v>
      </c>
      <c r="B280">
        <v>2</v>
      </c>
      <c r="C280">
        <v>1</v>
      </c>
      <c r="D280" t="s">
        <v>20</v>
      </c>
      <c r="E280" t="s">
        <v>44</v>
      </c>
      <c r="F280">
        <v>12</v>
      </c>
      <c r="G280">
        <v>57.1</v>
      </c>
      <c r="H280">
        <v>50</v>
      </c>
      <c r="I280" t="s">
        <v>22</v>
      </c>
      <c r="J280" t="s">
        <v>17</v>
      </c>
      <c r="K280">
        <v>51</v>
      </c>
      <c r="L280">
        <f>0.005454*(AllSites_modified4!F269^2)</f>
        <v>0.81177335999999978</v>
      </c>
      <c r="M280">
        <f>L280*10</f>
        <v>8.1177335999999976</v>
      </c>
      <c r="N280">
        <v>10</v>
      </c>
    </row>
    <row r="281" spans="1:14" x14ac:dyDescent="0.35">
      <c r="A281" t="s">
        <v>35</v>
      </c>
      <c r="B281">
        <v>2</v>
      </c>
      <c r="C281">
        <v>2</v>
      </c>
      <c r="D281" t="s">
        <v>15</v>
      </c>
      <c r="E281" t="s">
        <v>45</v>
      </c>
      <c r="F281">
        <v>17</v>
      </c>
      <c r="G281">
        <v>50.5</v>
      </c>
      <c r="H281">
        <v>80</v>
      </c>
      <c r="I281" t="s">
        <v>22</v>
      </c>
      <c r="J281" t="s">
        <v>17</v>
      </c>
      <c r="K281">
        <v>98</v>
      </c>
      <c r="L281">
        <f>0.005454*(AllSites_modified4!F270^2)</f>
        <v>1.6323276600000001</v>
      </c>
      <c r="M281">
        <f>L281*10</f>
        <v>16.3232766</v>
      </c>
      <c r="N281">
        <v>10</v>
      </c>
    </row>
    <row r="282" spans="1:14" x14ac:dyDescent="0.35">
      <c r="A282" t="s">
        <v>35</v>
      </c>
      <c r="B282">
        <v>2</v>
      </c>
      <c r="C282">
        <v>3</v>
      </c>
      <c r="D282" t="s">
        <v>15</v>
      </c>
      <c r="E282" t="s">
        <v>45</v>
      </c>
      <c r="F282">
        <v>20</v>
      </c>
      <c r="G282">
        <v>50.5</v>
      </c>
      <c r="H282">
        <v>80</v>
      </c>
      <c r="I282" t="s">
        <v>22</v>
      </c>
      <c r="J282" t="s">
        <v>17</v>
      </c>
      <c r="K282">
        <v>97</v>
      </c>
      <c r="L282">
        <f>0.005454*(AllSites_modified4!F271^2)</f>
        <v>2.2475388600000001</v>
      </c>
      <c r="M282">
        <f>L282*10</f>
        <v>22.475388600000002</v>
      </c>
      <c r="N282">
        <v>10</v>
      </c>
    </row>
    <row r="283" spans="1:14" x14ac:dyDescent="0.35">
      <c r="A283" t="s">
        <v>35</v>
      </c>
      <c r="B283">
        <v>2</v>
      </c>
      <c r="C283">
        <v>4</v>
      </c>
      <c r="D283" t="s">
        <v>15</v>
      </c>
      <c r="E283" t="s">
        <v>45</v>
      </c>
      <c r="F283">
        <v>15</v>
      </c>
      <c r="G283">
        <v>36.700000000000003</v>
      </c>
      <c r="H283">
        <v>30</v>
      </c>
      <c r="I283" t="s">
        <v>22</v>
      </c>
      <c r="J283" t="s">
        <v>17</v>
      </c>
      <c r="K283" t="s">
        <v>23</v>
      </c>
      <c r="L283">
        <f>0.005454*(AllSites_modified4!F272^2)</f>
        <v>1.3272854399999998</v>
      </c>
      <c r="M283">
        <f>L283*10</f>
        <v>13.272854399999998</v>
      </c>
      <c r="N283">
        <v>10</v>
      </c>
    </row>
    <row r="284" spans="1:14" x14ac:dyDescent="0.35">
      <c r="A284" t="s">
        <v>35</v>
      </c>
      <c r="B284">
        <v>2</v>
      </c>
      <c r="C284">
        <v>5</v>
      </c>
      <c r="D284" t="s">
        <v>24</v>
      </c>
      <c r="E284" t="s">
        <v>48</v>
      </c>
      <c r="F284">
        <v>33</v>
      </c>
      <c r="G284">
        <v>90</v>
      </c>
      <c r="H284">
        <v>50</v>
      </c>
      <c r="I284" t="s">
        <v>22</v>
      </c>
      <c r="J284" t="s">
        <v>17</v>
      </c>
      <c r="K284">
        <v>112</v>
      </c>
      <c r="L284">
        <f>0.005454*(AllSites_modified4!F277^2)</f>
        <v>6.0478860599999988</v>
      </c>
      <c r="M284">
        <f>L284*10</f>
        <v>60.47886059999999</v>
      </c>
      <c r="N284">
        <v>10</v>
      </c>
    </row>
    <row r="285" spans="1:14" x14ac:dyDescent="0.35">
      <c r="A285" t="s">
        <v>35</v>
      </c>
      <c r="B285">
        <v>2</v>
      </c>
      <c r="C285">
        <v>6</v>
      </c>
      <c r="D285" t="s">
        <v>18</v>
      </c>
      <c r="E285" t="s">
        <v>52</v>
      </c>
      <c r="F285">
        <v>26</v>
      </c>
      <c r="G285">
        <v>64.7</v>
      </c>
      <c r="H285">
        <v>60</v>
      </c>
      <c r="I285" t="s">
        <v>19</v>
      </c>
      <c r="J285" t="s">
        <v>17</v>
      </c>
      <c r="K285" t="s">
        <v>23</v>
      </c>
      <c r="L285">
        <f>0.005454*(AllSites_modified4!F293^2)</f>
        <v>3.7438437599999994</v>
      </c>
      <c r="M285">
        <f>L285*10</f>
        <v>37.438437599999993</v>
      </c>
      <c r="N285">
        <v>10</v>
      </c>
    </row>
    <row r="286" spans="1:14" x14ac:dyDescent="0.35">
      <c r="A286" t="s">
        <v>35</v>
      </c>
      <c r="B286">
        <v>2</v>
      </c>
      <c r="C286">
        <v>7</v>
      </c>
      <c r="D286" t="s">
        <v>18</v>
      </c>
      <c r="E286" t="s">
        <v>52</v>
      </c>
      <c r="F286">
        <v>31</v>
      </c>
      <c r="G286">
        <v>89.6</v>
      </c>
      <c r="H286">
        <v>40</v>
      </c>
      <c r="I286" t="s">
        <v>22</v>
      </c>
      <c r="J286" t="s">
        <v>17</v>
      </c>
      <c r="K286">
        <v>92</v>
      </c>
      <c r="L286">
        <f>0.005454*(AllSites_modified4!F294^2)</f>
        <v>5.44614624</v>
      </c>
      <c r="M286">
        <f>L286*10</f>
        <v>54.461462400000002</v>
      </c>
      <c r="N286">
        <v>10</v>
      </c>
    </row>
    <row r="287" spans="1:14" x14ac:dyDescent="0.35">
      <c r="A287" t="s">
        <v>35</v>
      </c>
      <c r="B287">
        <v>3</v>
      </c>
      <c r="C287">
        <v>1</v>
      </c>
      <c r="D287" t="s">
        <v>26</v>
      </c>
      <c r="E287" t="s">
        <v>49</v>
      </c>
      <c r="F287">
        <v>10</v>
      </c>
      <c r="G287">
        <v>68.599999999999994</v>
      </c>
      <c r="H287">
        <v>50</v>
      </c>
      <c r="I287" t="s">
        <v>19</v>
      </c>
      <c r="J287" t="s">
        <v>17</v>
      </c>
      <c r="K287">
        <v>38</v>
      </c>
      <c r="L287">
        <f>0.005454*(AllSites_modified4!F278^2)</f>
        <v>0.57861486000000006</v>
      </c>
      <c r="M287">
        <f>L287*10</f>
        <v>5.7861486000000006</v>
      </c>
      <c r="N287">
        <v>10</v>
      </c>
    </row>
    <row r="288" spans="1:14" x14ac:dyDescent="0.35">
      <c r="A288" t="s">
        <v>35</v>
      </c>
      <c r="B288">
        <v>3</v>
      </c>
      <c r="C288">
        <v>2</v>
      </c>
      <c r="D288" t="s">
        <v>18</v>
      </c>
      <c r="E288" t="s">
        <v>52</v>
      </c>
      <c r="F288">
        <v>32</v>
      </c>
      <c r="G288">
        <v>67.400000000000006</v>
      </c>
      <c r="H288">
        <v>40</v>
      </c>
      <c r="I288" t="s">
        <v>22</v>
      </c>
      <c r="J288" t="s">
        <v>17</v>
      </c>
      <c r="K288" t="s">
        <v>23</v>
      </c>
      <c r="L288">
        <f>0.005454*(AllSites_modified4!F295^2)</f>
        <v>5.9034641399999987</v>
      </c>
      <c r="M288">
        <f>L288*10</f>
        <v>59.034641399999984</v>
      </c>
      <c r="N288">
        <v>10</v>
      </c>
    </row>
    <row r="289" spans="1:14" x14ac:dyDescent="0.35">
      <c r="A289" t="s">
        <v>35</v>
      </c>
      <c r="B289">
        <v>3</v>
      </c>
      <c r="C289">
        <v>3</v>
      </c>
      <c r="D289" t="s">
        <v>18</v>
      </c>
      <c r="E289" t="s">
        <v>52</v>
      </c>
      <c r="F289">
        <v>18</v>
      </c>
      <c r="G289">
        <v>77.3</v>
      </c>
      <c r="H289">
        <v>30</v>
      </c>
      <c r="I289" t="s">
        <v>16</v>
      </c>
      <c r="J289" t="s">
        <v>17</v>
      </c>
      <c r="K289">
        <v>82</v>
      </c>
      <c r="L289">
        <f>0.005454*(AllSites_modified4!F296^2)</f>
        <v>1.7867849400000002</v>
      </c>
      <c r="M289">
        <f>L289*10</f>
        <v>17.867849400000001</v>
      </c>
      <c r="N289">
        <v>10</v>
      </c>
    </row>
    <row r="290" spans="1:14" x14ac:dyDescent="0.35">
      <c r="A290" t="s">
        <v>35</v>
      </c>
      <c r="B290">
        <v>3</v>
      </c>
      <c r="C290">
        <v>4</v>
      </c>
      <c r="D290" t="s">
        <v>18</v>
      </c>
      <c r="E290" t="s">
        <v>52</v>
      </c>
      <c r="F290">
        <v>9</v>
      </c>
      <c r="G290">
        <v>37.799999999999997</v>
      </c>
      <c r="H290">
        <v>60</v>
      </c>
      <c r="I290" t="s">
        <v>19</v>
      </c>
      <c r="J290" t="s">
        <v>17</v>
      </c>
      <c r="K290">
        <v>99</v>
      </c>
      <c r="L290">
        <f>0.005454*(AllSites_modified4!F297^2)</f>
        <v>0.46162655999999991</v>
      </c>
      <c r="M290">
        <f>L290*10</f>
        <v>4.6162655999999993</v>
      </c>
      <c r="N290">
        <v>10</v>
      </c>
    </row>
    <row r="291" spans="1:14" x14ac:dyDescent="0.35">
      <c r="A291" t="s">
        <v>35</v>
      </c>
      <c r="B291">
        <v>3</v>
      </c>
      <c r="C291">
        <v>5</v>
      </c>
      <c r="D291" t="s">
        <v>15</v>
      </c>
      <c r="E291" t="s">
        <v>45</v>
      </c>
      <c r="F291">
        <v>7</v>
      </c>
      <c r="G291">
        <v>29.9</v>
      </c>
      <c r="H291">
        <v>50</v>
      </c>
      <c r="I291" t="s">
        <v>21</v>
      </c>
      <c r="J291" t="s">
        <v>17</v>
      </c>
      <c r="K291">
        <v>100</v>
      </c>
      <c r="L291">
        <f>0.005454*(AllSites_modified4!F273^2)</f>
        <v>0.31502303999999998</v>
      </c>
      <c r="M291">
        <f>L291*10</f>
        <v>3.1502303999999999</v>
      </c>
      <c r="N291">
        <v>10</v>
      </c>
    </row>
    <row r="292" spans="1:14" x14ac:dyDescent="0.35">
      <c r="A292" t="s">
        <v>35</v>
      </c>
      <c r="B292">
        <v>3</v>
      </c>
      <c r="C292">
        <v>6</v>
      </c>
      <c r="D292" t="s">
        <v>26</v>
      </c>
      <c r="E292" t="s">
        <v>49</v>
      </c>
      <c r="F292">
        <v>9</v>
      </c>
      <c r="G292">
        <v>58.4</v>
      </c>
      <c r="H292">
        <v>60</v>
      </c>
      <c r="I292" t="s">
        <v>16</v>
      </c>
      <c r="J292" t="s">
        <v>17</v>
      </c>
      <c r="K292">
        <v>39</v>
      </c>
      <c r="L292">
        <f>0.005454*(AllSites_modified4!F279^2)</f>
        <v>0.45164573999999991</v>
      </c>
      <c r="M292">
        <f>L292*10</f>
        <v>4.5164573999999993</v>
      </c>
      <c r="N292">
        <v>10</v>
      </c>
    </row>
    <row r="293" spans="1:14" x14ac:dyDescent="0.35">
      <c r="A293" t="s">
        <v>35</v>
      </c>
      <c r="B293">
        <v>3</v>
      </c>
      <c r="C293">
        <v>7</v>
      </c>
      <c r="D293" t="s">
        <v>26</v>
      </c>
      <c r="E293" t="s">
        <v>49</v>
      </c>
      <c r="F293">
        <v>9</v>
      </c>
      <c r="G293">
        <v>45.4</v>
      </c>
      <c r="H293">
        <v>30</v>
      </c>
      <c r="I293" t="s">
        <v>16</v>
      </c>
      <c r="J293" t="s">
        <v>17</v>
      </c>
      <c r="K293">
        <v>44</v>
      </c>
      <c r="L293">
        <f>0.005454*(AllSites_modified4!F280^2)</f>
        <v>0.53454654000000001</v>
      </c>
      <c r="M293">
        <f>L293*10</f>
        <v>5.3454654000000001</v>
      </c>
      <c r="N293">
        <v>10</v>
      </c>
    </row>
    <row r="294" spans="1:14" x14ac:dyDescent="0.35">
      <c r="A294" t="s">
        <v>35</v>
      </c>
      <c r="B294">
        <v>3</v>
      </c>
      <c r="C294">
        <v>8</v>
      </c>
      <c r="D294" t="s">
        <v>26</v>
      </c>
      <c r="E294" t="s">
        <v>49</v>
      </c>
      <c r="F294">
        <v>14</v>
      </c>
      <c r="G294">
        <v>60.9</v>
      </c>
      <c r="H294">
        <v>50</v>
      </c>
      <c r="I294" t="s">
        <v>22</v>
      </c>
      <c r="J294" t="s">
        <v>17</v>
      </c>
      <c r="K294">
        <v>76</v>
      </c>
      <c r="L294">
        <f>0.005454*(AllSites_modified4!F281^2)</f>
        <v>1.21084254</v>
      </c>
      <c r="M294">
        <f>L294*10</f>
        <v>12.1084254</v>
      </c>
      <c r="N294">
        <v>10</v>
      </c>
    </row>
    <row r="295" spans="1:14" x14ac:dyDescent="0.35">
      <c r="A295" t="s">
        <v>35</v>
      </c>
      <c r="B295">
        <v>3</v>
      </c>
      <c r="C295">
        <v>9</v>
      </c>
      <c r="D295" t="s">
        <v>15</v>
      </c>
      <c r="E295" t="s">
        <v>45</v>
      </c>
      <c r="F295">
        <v>10</v>
      </c>
      <c r="G295">
        <v>42.6</v>
      </c>
      <c r="H295">
        <v>70</v>
      </c>
      <c r="I295" t="s">
        <v>21</v>
      </c>
      <c r="J295" t="s">
        <v>17</v>
      </c>
      <c r="K295" t="s">
        <v>23</v>
      </c>
      <c r="L295">
        <f>0.005454*(AllSites_modified4!F274^2)</f>
        <v>0.62442845999999985</v>
      </c>
      <c r="M295">
        <f>L295*10</f>
        <v>6.2442845999999985</v>
      </c>
      <c r="N295">
        <v>10</v>
      </c>
    </row>
    <row r="296" spans="1:14" x14ac:dyDescent="0.35">
      <c r="A296" t="s">
        <v>35</v>
      </c>
      <c r="B296">
        <v>3</v>
      </c>
      <c r="C296">
        <v>10</v>
      </c>
      <c r="D296" t="s">
        <v>26</v>
      </c>
      <c r="E296" t="s">
        <v>49</v>
      </c>
      <c r="F296">
        <v>7</v>
      </c>
      <c r="G296">
        <v>38.700000000000003</v>
      </c>
      <c r="H296">
        <v>70</v>
      </c>
      <c r="I296" t="s">
        <v>21</v>
      </c>
      <c r="J296" t="s">
        <v>17</v>
      </c>
      <c r="K296">
        <v>42</v>
      </c>
      <c r="L296">
        <f>0.005454*(AllSites_modified4!F282^2)</f>
        <v>0.29064365999999997</v>
      </c>
      <c r="M296">
        <f>L296*10</f>
        <v>2.9064365999999997</v>
      </c>
      <c r="N296">
        <v>10</v>
      </c>
    </row>
    <row r="297" spans="1:14" x14ac:dyDescent="0.35">
      <c r="A297" t="s">
        <v>35</v>
      </c>
      <c r="B297">
        <v>3</v>
      </c>
      <c r="C297">
        <v>11</v>
      </c>
      <c r="D297" t="s">
        <v>26</v>
      </c>
      <c r="E297" t="s">
        <v>49</v>
      </c>
      <c r="F297">
        <v>7</v>
      </c>
      <c r="G297">
        <v>40.9</v>
      </c>
      <c r="H297">
        <v>30</v>
      </c>
      <c r="I297" t="s">
        <v>21</v>
      </c>
      <c r="J297" t="s">
        <v>17</v>
      </c>
      <c r="K297">
        <v>40</v>
      </c>
      <c r="L297">
        <f>0.005454*(AllSites_modified4!F283^2)</f>
        <v>0.29866103999999999</v>
      </c>
      <c r="M297">
        <f>L297*10</f>
        <v>2.9866104</v>
      </c>
      <c r="N297">
        <v>10</v>
      </c>
    </row>
    <row r="298" spans="1:14" x14ac:dyDescent="0.35">
      <c r="A298" t="s">
        <v>35</v>
      </c>
      <c r="B298">
        <v>4</v>
      </c>
      <c r="C298">
        <v>1</v>
      </c>
      <c r="D298" t="s">
        <v>18</v>
      </c>
      <c r="E298" t="s">
        <v>52</v>
      </c>
      <c r="F298">
        <v>19</v>
      </c>
      <c r="G298">
        <v>72</v>
      </c>
      <c r="H298">
        <v>20</v>
      </c>
      <c r="I298" t="s">
        <v>22</v>
      </c>
      <c r="J298" t="s">
        <v>17</v>
      </c>
      <c r="K298">
        <v>52</v>
      </c>
      <c r="L298">
        <f>0.005454*(AllSites_modified4!F298^2)</f>
        <v>2.1598385399999995</v>
      </c>
      <c r="M298">
        <f>L298*10</f>
        <v>21.598385399999994</v>
      </c>
      <c r="N298">
        <v>10</v>
      </c>
    </row>
    <row r="299" spans="1:14" x14ac:dyDescent="0.35">
      <c r="A299" t="s">
        <v>35</v>
      </c>
      <c r="B299">
        <v>4</v>
      </c>
      <c r="C299">
        <v>2</v>
      </c>
      <c r="D299" t="s">
        <v>18</v>
      </c>
      <c r="E299" t="s">
        <v>52</v>
      </c>
      <c r="F299">
        <v>15</v>
      </c>
      <c r="G299">
        <v>76.5</v>
      </c>
      <c r="H299">
        <v>30</v>
      </c>
      <c r="I299" t="s">
        <v>22</v>
      </c>
      <c r="J299" t="s">
        <v>17</v>
      </c>
      <c r="K299">
        <v>70</v>
      </c>
      <c r="L299">
        <f>0.005454*(AllSites_modified4!F299^2)</f>
        <v>1.3443564599999998</v>
      </c>
      <c r="M299">
        <f>L299*10</f>
        <v>13.443564599999998</v>
      </c>
      <c r="N299">
        <v>10</v>
      </c>
    </row>
    <row r="300" spans="1:14" x14ac:dyDescent="0.35">
      <c r="A300" t="s">
        <v>35</v>
      </c>
      <c r="B300">
        <v>4</v>
      </c>
      <c r="C300">
        <v>3</v>
      </c>
      <c r="D300" t="s">
        <v>18</v>
      </c>
      <c r="E300" t="s">
        <v>52</v>
      </c>
      <c r="F300">
        <v>7</v>
      </c>
      <c r="G300">
        <v>37.299999999999997</v>
      </c>
      <c r="H300">
        <v>40</v>
      </c>
      <c r="I300" t="s">
        <v>19</v>
      </c>
      <c r="J300" t="s">
        <v>17</v>
      </c>
      <c r="K300">
        <v>68</v>
      </c>
      <c r="L300">
        <f>0.005454*(AllSites_modified4!F300^2)</f>
        <v>0.26724599999999998</v>
      </c>
      <c r="M300">
        <f>L300*10</f>
        <v>2.6724600000000001</v>
      </c>
      <c r="N300">
        <v>10</v>
      </c>
    </row>
    <row r="301" spans="1:14" x14ac:dyDescent="0.35">
      <c r="A301" t="s">
        <v>35</v>
      </c>
      <c r="B301">
        <v>4</v>
      </c>
      <c r="C301">
        <v>4</v>
      </c>
      <c r="D301" t="s">
        <v>18</v>
      </c>
      <c r="E301" t="s">
        <v>52</v>
      </c>
      <c r="F301">
        <v>27</v>
      </c>
      <c r="G301">
        <v>41.8</v>
      </c>
      <c r="H301">
        <v>65</v>
      </c>
      <c r="I301" t="s">
        <v>22</v>
      </c>
      <c r="J301" t="s">
        <v>17</v>
      </c>
      <c r="K301">
        <v>73</v>
      </c>
      <c r="L301">
        <f>0.005454*(AllSites_modified4!F301^2)</f>
        <v>4.1546390400000002</v>
      </c>
      <c r="M301">
        <f>L301*10</f>
        <v>41.5463904</v>
      </c>
      <c r="N301">
        <v>10</v>
      </c>
    </row>
    <row r="302" spans="1:14" x14ac:dyDescent="0.35">
      <c r="A302" t="s">
        <v>35</v>
      </c>
      <c r="B302">
        <v>4</v>
      </c>
      <c r="C302">
        <v>5</v>
      </c>
      <c r="D302" t="s">
        <v>15</v>
      </c>
      <c r="E302" t="s">
        <v>45</v>
      </c>
      <c r="F302">
        <v>18</v>
      </c>
      <c r="G302">
        <v>69.599999999999994</v>
      </c>
      <c r="H302">
        <v>45</v>
      </c>
      <c r="I302" t="s">
        <v>16</v>
      </c>
      <c r="J302" t="s">
        <v>17</v>
      </c>
      <c r="K302" t="s">
        <v>23</v>
      </c>
      <c r="L302">
        <f>0.005454*(AllSites_modified4!F275^2)</f>
        <v>1.7670959999999998</v>
      </c>
      <c r="M302">
        <f>L302*10</f>
        <v>17.670959999999997</v>
      </c>
      <c r="N302">
        <v>10</v>
      </c>
    </row>
    <row r="303" spans="1:14" x14ac:dyDescent="0.35">
      <c r="A303" t="s">
        <v>35</v>
      </c>
      <c r="B303">
        <v>4</v>
      </c>
      <c r="C303">
        <v>6</v>
      </c>
      <c r="D303" t="s">
        <v>18</v>
      </c>
      <c r="E303" t="s">
        <v>52</v>
      </c>
      <c r="F303">
        <v>18</v>
      </c>
      <c r="G303">
        <v>79.7</v>
      </c>
      <c r="H303">
        <v>55</v>
      </c>
      <c r="I303" t="s">
        <v>16</v>
      </c>
      <c r="J303" t="s">
        <v>17</v>
      </c>
      <c r="K303">
        <v>75</v>
      </c>
      <c r="L303">
        <f>0.005454*(AllSites_modified4!F302^2)</f>
        <v>1.7670959999999998</v>
      </c>
      <c r="M303">
        <f>L303*10</f>
        <v>17.670959999999997</v>
      </c>
      <c r="N303">
        <v>10</v>
      </c>
    </row>
    <row r="304" spans="1:14" x14ac:dyDescent="0.35">
      <c r="A304" t="s">
        <v>35</v>
      </c>
      <c r="B304">
        <v>4</v>
      </c>
      <c r="C304">
        <v>7</v>
      </c>
      <c r="D304" t="s">
        <v>18</v>
      </c>
      <c r="E304" t="s">
        <v>52</v>
      </c>
      <c r="F304">
        <v>14</v>
      </c>
      <c r="G304">
        <v>62.1</v>
      </c>
      <c r="H304">
        <v>30</v>
      </c>
      <c r="I304" t="s">
        <v>16</v>
      </c>
      <c r="J304" t="s">
        <v>17</v>
      </c>
      <c r="K304">
        <v>78</v>
      </c>
      <c r="L304">
        <f>0.005454*(AllSites_modified4!F303^2)</f>
        <v>1.21084254</v>
      </c>
      <c r="M304">
        <f>L304*10</f>
        <v>12.1084254</v>
      </c>
      <c r="N304">
        <v>10</v>
      </c>
    </row>
    <row r="305" spans="1:14" x14ac:dyDescent="0.35">
      <c r="A305" t="s">
        <v>35</v>
      </c>
      <c r="B305">
        <v>4</v>
      </c>
      <c r="C305">
        <v>8</v>
      </c>
      <c r="D305" t="s">
        <v>18</v>
      </c>
      <c r="E305" t="s">
        <v>52</v>
      </c>
      <c r="F305">
        <v>8</v>
      </c>
      <c r="G305">
        <v>57.5</v>
      </c>
      <c r="H305">
        <v>25</v>
      </c>
      <c r="I305" t="s">
        <v>21</v>
      </c>
      <c r="J305" t="s">
        <v>17</v>
      </c>
      <c r="K305">
        <v>62</v>
      </c>
      <c r="L305">
        <f>0.005454*(AllSites_modified4!F304^2)</f>
        <v>0.3940515</v>
      </c>
      <c r="M305">
        <f>L305*10</f>
        <v>3.940515</v>
      </c>
      <c r="N305">
        <v>10</v>
      </c>
    </row>
    <row r="306" spans="1:14" x14ac:dyDescent="0.35">
      <c r="A306" t="s">
        <v>35</v>
      </c>
      <c r="B306">
        <v>4</v>
      </c>
      <c r="C306">
        <v>9</v>
      </c>
      <c r="D306" t="s">
        <v>15</v>
      </c>
      <c r="E306" t="s">
        <v>45</v>
      </c>
      <c r="F306">
        <v>10</v>
      </c>
      <c r="G306">
        <v>74.8</v>
      </c>
      <c r="H306">
        <v>55</v>
      </c>
      <c r="I306" t="s">
        <v>19</v>
      </c>
      <c r="J306" t="s">
        <v>17</v>
      </c>
      <c r="K306">
        <v>47</v>
      </c>
      <c r="L306">
        <f>0.005454*(AllSites_modified4!F276^2)</f>
        <v>0.62442845999999985</v>
      </c>
      <c r="M306">
        <f>L306*10</f>
        <v>6.2442845999999985</v>
      </c>
      <c r="N306">
        <v>10</v>
      </c>
    </row>
    <row r="307" spans="1:14" x14ac:dyDescent="0.35">
      <c r="A307" t="s">
        <v>35</v>
      </c>
      <c r="B307">
        <v>4</v>
      </c>
      <c r="C307">
        <v>10</v>
      </c>
      <c r="D307" t="s">
        <v>26</v>
      </c>
      <c r="E307" t="s">
        <v>49</v>
      </c>
      <c r="F307">
        <v>9</v>
      </c>
      <c r="G307">
        <v>49.6</v>
      </c>
      <c r="H307">
        <v>10</v>
      </c>
      <c r="I307" t="s">
        <v>19</v>
      </c>
      <c r="J307" t="s">
        <v>17</v>
      </c>
      <c r="K307">
        <v>77</v>
      </c>
      <c r="L307">
        <f>0.005454*(AllSites_modified4!F284^2)</f>
        <v>0.49222349999999998</v>
      </c>
      <c r="M307">
        <f>L307*10</f>
        <v>4.9222349999999997</v>
      </c>
      <c r="N307">
        <v>10</v>
      </c>
    </row>
    <row r="308" spans="1:14" x14ac:dyDescent="0.35">
      <c r="A308" t="s">
        <v>36</v>
      </c>
      <c r="B308">
        <v>1</v>
      </c>
      <c r="C308">
        <v>1</v>
      </c>
      <c r="D308" t="s">
        <v>24</v>
      </c>
      <c r="E308" t="s">
        <v>48</v>
      </c>
      <c r="F308">
        <v>15</v>
      </c>
      <c r="G308">
        <v>83.9</v>
      </c>
      <c r="H308">
        <v>30</v>
      </c>
      <c r="I308" t="s">
        <v>22</v>
      </c>
      <c r="J308" t="s">
        <v>17</v>
      </c>
      <c r="K308">
        <v>63</v>
      </c>
      <c r="L308">
        <f>0.005454*(AllSites_modified4!F337^2)</f>
        <v>1.2435665399999998</v>
      </c>
      <c r="M308">
        <f>L308*10</f>
        <v>12.435665399999998</v>
      </c>
      <c r="N308">
        <v>10</v>
      </c>
    </row>
    <row r="309" spans="1:14" x14ac:dyDescent="0.35">
      <c r="A309" t="s">
        <v>36</v>
      </c>
      <c r="B309">
        <v>1</v>
      </c>
      <c r="C309">
        <v>2</v>
      </c>
      <c r="D309" t="s">
        <v>32</v>
      </c>
      <c r="E309" t="s">
        <v>46</v>
      </c>
      <c r="F309">
        <v>8</v>
      </c>
      <c r="G309">
        <v>52.8</v>
      </c>
      <c r="H309">
        <v>80</v>
      </c>
      <c r="I309" t="s">
        <v>19</v>
      </c>
      <c r="J309" t="s">
        <v>17</v>
      </c>
      <c r="K309">
        <v>44</v>
      </c>
      <c r="L309">
        <f>0.005454*(AllSites_modified4!F335^2)</f>
        <v>0.37572606000000008</v>
      </c>
      <c r="M309">
        <f>L309*10</f>
        <v>3.7572606000000008</v>
      </c>
      <c r="N309">
        <v>10</v>
      </c>
    </row>
    <row r="310" spans="1:14" x14ac:dyDescent="0.35">
      <c r="A310" t="s">
        <v>36</v>
      </c>
      <c r="B310">
        <v>1</v>
      </c>
      <c r="C310">
        <v>3</v>
      </c>
      <c r="D310" t="s">
        <v>32</v>
      </c>
      <c r="E310" t="s">
        <v>46</v>
      </c>
      <c r="F310">
        <v>5</v>
      </c>
      <c r="G310">
        <v>25.9</v>
      </c>
      <c r="H310">
        <v>50</v>
      </c>
      <c r="I310" t="s">
        <v>21</v>
      </c>
      <c r="J310" t="s">
        <v>17</v>
      </c>
      <c r="K310">
        <v>37</v>
      </c>
      <c r="L310">
        <f>0.005454*(AllSites_modified4!F336^2)</f>
        <v>0.17103743999999996</v>
      </c>
      <c r="M310">
        <f>L310*10</f>
        <v>1.7103743999999996</v>
      </c>
      <c r="N310">
        <v>10</v>
      </c>
    </row>
    <row r="311" spans="1:14" x14ac:dyDescent="0.35">
      <c r="A311" t="s">
        <v>36</v>
      </c>
      <c r="B311">
        <v>1</v>
      </c>
      <c r="C311">
        <v>4</v>
      </c>
      <c r="D311" t="s">
        <v>20</v>
      </c>
      <c r="E311" t="s">
        <v>44</v>
      </c>
      <c r="F311">
        <v>6</v>
      </c>
      <c r="G311">
        <v>33.4</v>
      </c>
      <c r="H311">
        <v>50</v>
      </c>
      <c r="I311" t="s">
        <v>21</v>
      </c>
      <c r="J311" t="s">
        <v>17</v>
      </c>
      <c r="K311">
        <v>63</v>
      </c>
      <c r="L311">
        <f>0.005454*(AllSites_modified4!F308^2)</f>
        <v>0.22339584000000004</v>
      </c>
      <c r="M311">
        <f>L311*10</f>
        <v>2.2339584000000006</v>
      </c>
      <c r="N311">
        <v>10</v>
      </c>
    </row>
    <row r="312" spans="1:14" x14ac:dyDescent="0.35">
      <c r="A312" t="s">
        <v>36</v>
      </c>
      <c r="B312">
        <v>1</v>
      </c>
      <c r="C312">
        <v>5</v>
      </c>
      <c r="D312" t="s">
        <v>24</v>
      </c>
      <c r="E312" t="s">
        <v>48</v>
      </c>
      <c r="F312">
        <v>13</v>
      </c>
      <c r="G312">
        <v>55.8</v>
      </c>
      <c r="H312">
        <v>40</v>
      </c>
      <c r="I312" t="s">
        <v>21</v>
      </c>
      <c r="J312" t="s">
        <v>17</v>
      </c>
      <c r="K312">
        <v>52</v>
      </c>
      <c r="L312">
        <f>0.005454*(AllSites_modified4!F338^2)</f>
        <v>0.95030495999999987</v>
      </c>
      <c r="M312">
        <f>L312*10</f>
        <v>9.5030495999999989</v>
      </c>
      <c r="N312">
        <v>10</v>
      </c>
    </row>
    <row r="313" spans="1:14" x14ac:dyDescent="0.35">
      <c r="A313" t="s">
        <v>36</v>
      </c>
      <c r="B313">
        <v>1</v>
      </c>
      <c r="C313">
        <v>6</v>
      </c>
      <c r="D313" t="s">
        <v>24</v>
      </c>
      <c r="E313" t="s">
        <v>48</v>
      </c>
      <c r="F313">
        <v>20</v>
      </c>
      <c r="G313">
        <v>93.9</v>
      </c>
      <c r="H313">
        <v>40</v>
      </c>
      <c r="I313" t="s">
        <v>22</v>
      </c>
      <c r="J313" t="s">
        <v>17</v>
      </c>
      <c r="K313">
        <v>63</v>
      </c>
      <c r="L313">
        <f>0.005454*(AllSites_modified4!F339^2)</f>
        <v>2.3369844599999996</v>
      </c>
      <c r="M313">
        <f>L313*10</f>
        <v>23.369844599999997</v>
      </c>
      <c r="N313">
        <v>10</v>
      </c>
    </row>
    <row r="314" spans="1:14" x14ac:dyDescent="0.35">
      <c r="A314" t="s">
        <v>36</v>
      </c>
      <c r="B314">
        <v>1</v>
      </c>
      <c r="C314">
        <v>7</v>
      </c>
      <c r="D314" t="s">
        <v>24</v>
      </c>
      <c r="E314" t="s">
        <v>48</v>
      </c>
      <c r="F314">
        <v>14</v>
      </c>
      <c r="G314">
        <v>89.8</v>
      </c>
      <c r="H314">
        <v>40</v>
      </c>
      <c r="I314" t="s">
        <v>16</v>
      </c>
      <c r="J314" t="s">
        <v>17</v>
      </c>
      <c r="K314">
        <v>62</v>
      </c>
      <c r="L314">
        <f>0.005454*(AllSites_modified4!F340^2)</f>
        <v>1.19464416</v>
      </c>
      <c r="M314">
        <f>L314*10</f>
        <v>11.9464416</v>
      </c>
      <c r="N314">
        <v>10</v>
      </c>
    </row>
    <row r="315" spans="1:14" x14ac:dyDescent="0.35">
      <c r="A315" t="s">
        <v>36</v>
      </c>
      <c r="B315">
        <v>1</v>
      </c>
      <c r="C315">
        <v>8</v>
      </c>
      <c r="D315" t="s">
        <v>24</v>
      </c>
      <c r="E315" t="s">
        <v>48</v>
      </c>
      <c r="F315">
        <v>22</v>
      </c>
      <c r="G315">
        <v>103.3</v>
      </c>
      <c r="H315">
        <v>30</v>
      </c>
      <c r="I315" t="s">
        <v>22</v>
      </c>
      <c r="J315" t="s">
        <v>17</v>
      </c>
      <c r="K315">
        <v>63</v>
      </c>
      <c r="L315">
        <f>0.005454*(AllSites_modified4!F341^2)</f>
        <v>2.8601321399999997</v>
      </c>
      <c r="M315">
        <f>L315*10</f>
        <v>28.601321399999996</v>
      </c>
      <c r="N315">
        <v>10</v>
      </c>
    </row>
    <row r="316" spans="1:14" x14ac:dyDescent="0.35">
      <c r="A316" t="s">
        <v>36</v>
      </c>
      <c r="B316">
        <v>1</v>
      </c>
      <c r="C316">
        <v>9</v>
      </c>
      <c r="D316" t="s">
        <v>15</v>
      </c>
      <c r="E316" t="s">
        <v>45</v>
      </c>
      <c r="F316">
        <v>5</v>
      </c>
      <c r="G316">
        <v>63.9</v>
      </c>
      <c r="H316">
        <v>50</v>
      </c>
      <c r="I316" t="s">
        <v>21</v>
      </c>
      <c r="J316" t="s">
        <v>17</v>
      </c>
      <c r="K316">
        <v>64</v>
      </c>
      <c r="L316">
        <f>0.005454*(AllSites_modified4!F317^2)</f>
        <v>0.14185853999999998</v>
      </c>
      <c r="M316">
        <f>L316*10</f>
        <v>1.4185853999999998</v>
      </c>
      <c r="N316">
        <v>10</v>
      </c>
    </row>
    <row r="317" spans="1:14" x14ac:dyDescent="0.35">
      <c r="A317" t="s">
        <v>36</v>
      </c>
      <c r="B317">
        <v>1</v>
      </c>
      <c r="C317">
        <v>10</v>
      </c>
      <c r="D317" t="s">
        <v>15</v>
      </c>
      <c r="E317" t="s">
        <v>45</v>
      </c>
      <c r="F317">
        <v>12</v>
      </c>
      <c r="G317">
        <v>93.2</v>
      </c>
      <c r="H317">
        <v>60</v>
      </c>
      <c r="I317" t="s">
        <v>16</v>
      </c>
      <c r="J317" t="s">
        <v>17</v>
      </c>
      <c r="K317">
        <v>71</v>
      </c>
      <c r="L317">
        <f>0.005454*(AllSites_modified4!F318^2)</f>
        <v>0.86587703999999988</v>
      </c>
      <c r="M317">
        <f>L317*10</f>
        <v>8.6587703999999981</v>
      </c>
      <c r="N317">
        <v>10</v>
      </c>
    </row>
    <row r="318" spans="1:14" x14ac:dyDescent="0.35">
      <c r="A318" t="s">
        <v>36</v>
      </c>
      <c r="B318">
        <v>1</v>
      </c>
      <c r="C318">
        <v>11</v>
      </c>
      <c r="D318" t="s">
        <v>15</v>
      </c>
      <c r="E318" t="s">
        <v>45</v>
      </c>
      <c r="F318">
        <v>7</v>
      </c>
      <c r="G318">
        <v>69.7</v>
      </c>
      <c r="H318">
        <v>60</v>
      </c>
      <c r="I318" t="s">
        <v>19</v>
      </c>
      <c r="J318" t="s">
        <v>17</v>
      </c>
      <c r="K318">
        <v>53</v>
      </c>
      <c r="L318">
        <f>0.005454*(AllSites_modified4!F319^2)</f>
        <v>0.34038414</v>
      </c>
      <c r="M318">
        <f>L318*10</f>
        <v>3.4038414000000001</v>
      </c>
      <c r="N318">
        <v>10</v>
      </c>
    </row>
    <row r="319" spans="1:14" x14ac:dyDescent="0.35">
      <c r="A319" t="s">
        <v>36</v>
      </c>
      <c r="B319">
        <v>1</v>
      </c>
      <c r="C319">
        <v>12</v>
      </c>
      <c r="D319" t="s">
        <v>24</v>
      </c>
      <c r="E319" t="s">
        <v>48</v>
      </c>
      <c r="F319">
        <v>14</v>
      </c>
      <c r="G319">
        <v>81.8</v>
      </c>
      <c r="H319">
        <v>35</v>
      </c>
      <c r="I319" t="s">
        <v>22</v>
      </c>
      <c r="J319" t="s">
        <v>17</v>
      </c>
      <c r="K319">
        <v>63</v>
      </c>
      <c r="L319">
        <f>0.005454*(AllSites_modified4!F342^2)</f>
        <v>1.1625746399999999</v>
      </c>
      <c r="M319">
        <f>L319*10</f>
        <v>11.625746399999999</v>
      </c>
      <c r="N319">
        <v>10</v>
      </c>
    </row>
    <row r="320" spans="1:14" x14ac:dyDescent="0.35">
      <c r="A320" t="s">
        <v>36</v>
      </c>
      <c r="B320">
        <v>1</v>
      </c>
      <c r="C320">
        <v>13</v>
      </c>
      <c r="D320" t="s">
        <v>24</v>
      </c>
      <c r="E320" t="s">
        <v>48</v>
      </c>
      <c r="F320">
        <v>15</v>
      </c>
      <c r="G320">
        <v>78.2</v>
      </c>
      <c r="H320">
        <v>60</v>
      </c>
      <c r="I320" t="s">
        <v>16</v>
      </c>
      <c r="J320" t="s">
        <v>17</v>
      </c>
      <c r="K320" t="s">
        <v>23</v>
      </c>
      <c r="L320">
        <f>0.005454*(AllSites_modified4!F343^2)</f>
        <v>1.2435665399999998</v>
      </c>
      <c r="M320">
        <f>L320*10</f>
        <v>12.435665399999998</v>
      </c>
      <c r="N320">
        <v>10</v>
      </c>
    </row>
    <row r="321" spans="1:14" x14ac:dyDescent="0.35">
      <c r="A321" t="s">
        <v>36</v>
      </c>
      <c r="B321">
        <v>1</v>
      </c>
      <c r="C321">
        <v>14</v>
      </c>
      <c r="D321" t="s">
        <v>20</v>
      </c>
      <c r="E321" t="s">
        <v>44</v>
      </c>
      <c r="F321">
        <v>6</v>
      </c>
      <c r="G321">
        <v>24.7</v>
      </c>
      <c r="H321">
        <v>20</v>
      </c>
      <c r="I321" t="s">
        <v>21</v>
      </c>
      <c r="J321" t="s">
        <v>17</v>
      </c>
      <c r="K321">
        <v>49</v>
      </c>
      <c r="L321">
        <f>0.005454*(AllSites_modified4!F309^2)</f>
        <v>0.20294333999999994</v>
      </c>
      <c r="M321">
        <f>L321*10</f>
        <v>2.0294333999999994</v>
      </c>
      <c r="N321">
        <v>10</v>
      </c>
    </row>
    <row r="322" spans="1:14" x14ac:dyDescent="0.35">
      <c r="A322" t="s">
        <v>36</v>
      </c>
      <c r="B322">
        <v>1</v>
      </c>
      <c r="C322">
        <v>15</v>
      </c>
      <c r="D322" t="s">
        <v>20</v>
      </c>
      <c r="E322" t="s">
        <v>44</v>
      </c>
      <c r="F322">
        <v>5</v>
      </c>
      <c r="G322">
        <v>38.5</v>
      </c>
      <c r="H322">
        <v>40</v>
      </c>
      <c r="I322" t="s">
        <v>21</v>
      </c>
      <c r="J322" t="s">
        <v>17</v>
      </c>
      <c r="K322" t="s">
        <v>23</v>
      </c>
      <c r="L322">
        <f>0.005454*(AllSites_modified4!F310^2)</f>
        <v>0.16498349999999998</v>
      </c>
      <c r="M322">
        <f>L322*10</f>
        <v>1.6498349999999997</v>
      </c>
      <c r="N322">
        <v>10</v>
      </c>
    </row>
    <row r="323" spans="1:14" x14ac:dyDescent="0.35">
      <c r="A323" t="s">
        <v>36</v>
      </c>
      <c r="B323">
        <v>1</v>
      </c>
      <c r="C323">
        <v>16</v>
      </c>
      <c r="D323" t="s">
        <v>24</v>
      </c>
      <c r="E323" t="s">
        <v>48</v>
      </c>
      <c r="F323">
        <v>16</v>
      </c>
      <c r="G323">
        <v>98.8</v>
      </c>
      <c r="H323">
        <v>40</v>
      </c>
      <c r="I323" t="s">
        <v>22</v>
      </c>
      <c r="J323" t="s">
        <v>17</v>
      </c>
      <c r="K323" t="s">
        <v>23</v>
      </c>
      <c r="L323">
        <f>0.005454*(AllSites_modified4!F344^2)</f>
        <v>1.43134776</v>
      </c>
      <c r="M323">
        <f>L323*10</f>
        <v>14.313477599999999</v>
      </c>
      <c r="N323">
        <v>10</v>
      </c>
    </row>
    <row r="324" spans="1:14" x14ac:dyDescent="0.35">
      <c r="A324" t="s">
        <v>36</v>
      </c>
      <c r="B324">
        <v>1</v>
      </c>
      <c r="C324">
        <v>17</v>
      </c>
      <c r="D324" t="s">
        <v>20</v>
      </c>
      <c r="E324" t="s">
        <v>44</v>
      </c>
      <c r="F324">
        <v>9</v>
      </c>
      <c r="G324">
        <v>45.1</v>
      </c>
      <c r="H324">
        <v>60</v>
      </c>
      <c r="I324" t="s">
        <v>19</v>
      </c>
      <c r="J324" t="s">
        <v>17</v>
      </c>
      <c r="K324" t="s">
        <v>23</v>
      </c>
      <c r="L324">
        <f>0.005454*(AllSites_modified4!F311^2)</f>
        <v>0.44177399999999994</v>
      </c>
      <c r="M324">
        <f>L324*10</f>
        <v>4.4177399999999993</v>
      </c>
      <c r="N324">
        <v>10</v>
      </c>
    </row>
    <row r="325" spans="1:14" x14ac:dyDescent="0.35">
      <c r="A325" t="s">
        <v>36</v>
      </c>
      <c r="B325">
        <v>1</v>
      </c>
      <c r="C325">
        <v>18</v>
      </c>
      <c r="D325" t="s">
        <v>24</v>
      </c>
      <c r="E325" t="s">
        <v>48</v>
      </c>
      <c r="F325">
        <v>11</v>
      </c>
      <c r="G325">
        <v>80.5</v>
      </c>
      <c r="H325">
        <v>40</v>
      </c>
      <c r="I325" t="s">
        <v>16</v>
      </c>
      <c r="J325" t="s">
        <v>17</v>
      </c>
      <c r="K325">
        <v>65</v>
      </c>
      <c r="L325">
        <f>0.005454*(AllSites_modified4!F345^2)</f>
        <v>0.72129149999999997</v>
      </c>
      <c r="M325">
        <f>L325*10</f>
        <v>7.2129149999999997</v>
      </c>
      <c r="N325">
        <v>10</v>
      </c>
    </row>
    <row r="326" spans="1:14" x14ac:dyDescent="0.35">
      <c r="A326" t="s">
        <v>36</v>
      </c>
      <c r="B326">
        <v>1</v>
      </c>
      <c r="C326">
        <v>19</v>
      </c>
      <c r="D326" t="s">
        <v>24</v>
      </c>
      <c r="E326" t="s">
        <v>48</v>
      </c>
      <c r="F326">
        <v>17</v>
      </c>
      <c r="G326">
        <v>96.6</v>
      </c>
      <c r="H326">
        <v>35</v>
      </c>
      <c r="I326" t="s">
        <v>22</v>
      </c>
      <c r="J326" t="s">
        <v>17</v>
      </c>
      <c r="K326">
        <v>76</v>
      </c>
      <c r="L326">
        <f>0.005454*(AllSites_modified4!F346^2)</f>
        <v>1.7280453600000001</v>
      </c>
      <c r="M326">
        <f>L326*10</f>
        <v>17.280453600000001</v>
      </c>
      <c r="N326">
        <v>10</v>
      </c>
    </row>
    <row r="327" spans="1:14" x14ac:dyDescent="0.35">
      <c r="A327" t="s">
        <v>36</v>
      </c>
      <c r="B327">
        <v>1</v>
      </c>
      <c r="C327">
        <v>20</v>
      </c>
      <c r="D327" t="s">
        <v>24</v>
      </c>
      <c r="E327" t="s">
        <v>48</v>
      </c>
      <c r="F327">
        <v>29</v>
      </c>
      <c r="G327">
        <v>90.8</v>
      </c>
      <c r="H327">
        <v>20</v>
      </c>
      <c r="I327" t="s">
        <v>22</v>
      </c>
      <c r="J327" t="s">
        <v>17</v>
      </c>
      <c r="K327">
        <v>38</v>
      </c>
      <c r="L327">
        <f>0.005454*(AllSites_modified4!F347^2)</f>
        <v>4.7463435</v>
      </c>
      <c r="M327">
        <f>L327*10</f>
        <v>47.463435000000004</v>
      </c>
      <c r="N327">
        <v>10</v>
      </c>
    </row>
    <row r="328" spans="1:14" x14ac:dyDescent="0.35">
      <c r="A328" t="s">
        <v>36</v>
      </c>
      <c r="B328">
        <v>2</v>
      </c>
      <c r="C328">
        <v>1</v>
      </c>
      <c r="D328" t="s">
        <v>18</v>
      </c>
      <c r="E328" t="s">
        <v>52</v>
      </c>
      <c r="F328">
        <v>11</v>
      </c>
      <c r="G328">
        <v>63.5</v>
      </c>
      <c r="H328">
        <v>25</v>
      </c>
      <c r="I328" t="s">
        <v>22</v>
      </c>
      <c r="J328" t="s">
        <v>17</v>
      </c>
      <c r="K328">
        <v>63</v>
      </c>
      <c r="L328">
        <f>0.005454*(AllSites_modified4!F361^2)</f>
        <v>0.72129149999999997</v>
      </c>
      <c r="M328">
        <f>L328*10</f>
        <v>7.2129149999999997</v>
      </c>
      <c r="N328">
        <v>10</v>
      </c>
    </row>
    <row r="329" spans="1:14" x14ac:dyDescent="0.35">
      <c r="A329" t="s">
        <v>36</v>
      </c>
      <c r="B329">
        <v>2</v>
      </c>
      <c r="C329">
        <v>2</v>
      </c>
      <c r="D329" t="s">
        <v>18</v>
      </c>
      <c r="E329" t="s">
        <v>52</v>
      </c>
      <c r="F329">
        <v>15</v>
      </c>
      <c r="G329">
        <v>71.599999999999994</v>
      </c>
      <c r="H329">
        <v>15</v>
      </c>
      <c r="I329" t="s">
        <v>22</v>
      </c>
      <c r="J329" t="s">
        <v>17</v>
      </c>
      <c r="K329">
        <v>63</v>
      </c>
      <c r="L329">
        <f>0.005454*(AllSites_modified4!F362^2)</f>
        <v>1.29347064</v>
      </c>
      <c r="M329">
        <f>L329*10</f>
        <v>12.9347064</v>
      </c>
      <c r="N329">
        <v>10</v>
      </c>
    </row>
    <row r="330" spans="1:14" x14ac:dyDescent="0.35">
      <c r="A330" t="s">
        <v>36</v>
      </c>
      <c r="B330">
        <v>2</v>
      </c>
      <c r="C330">
        <v>3</v>
      </c>
      <c r="D330" t="s">
        <v>18</v>
      </c>
      <c r="E330" t="s">
        <v>52</v>
      </c>
      <c r="F330">
        <v>7</v>
      </c>
      <c r="G330">
        <v>44.9</v>
      </c>
      <c r="H330">
        <v>40</v>
      </c>
      <c r="I330" t="s">
        <v>21</v>
      </c>
      <c r="J330" t="s">
        <v>17</v>
      </c>
      <c r="K330">
        <v>50</v>
      </c>
      <c r="L330">
        <f>0.005454*(AllSites_modified4!F363^2)</f>
        <v>0.30678749999999999</v>
      </c>
      <c r="M330">
        <f>L330*10</f>
        <v>3.0678749999999999</v>
      </c>
      <c r="N330">
        <v>10</v>
      </c>
    </row>
    <row r="331" spans="1:14" x14ac:dyDescent="0.35">
      <c r="A331" t="s">
        <v>36</v>
      </c>
      <c r="B331">
        <v>2</v>
      </c>
      <c r="C331">
        <v>4</v>
      </c>
      <c r="D331" t="s">
        <v>18</v>
      </c>
      <c r="E331" t="s">
        <v>52</v>
      </c>
      <c r="F331">
        <v>11</v>
      </c>
      <c r="G331">
        <v>59.7</v>
      </c>
      <c r="H331">
        <v>30</v>
      </c>
      <c r="I331" t="s">
        <v>22</v>
      </c>
      <c r="J331" t="s">
        <v>17</v>
      </c>
      <c r="K331">
        <v>62</v>
      </c>
      <c r="L331">
        <f>0.005454*(AllSites_modified4!F364^2)</f>
        <v>0.70880184000000002</v>
      </c>
      <c r="M331">
        <f>L331*10</f>
        <v>7.0880184000000002</v>
      </c>
      <c r="N331">
        <v>10</v>
      </c>
    </row>
    <row r="332" spans="1:14" x14ac:dyDescent="0.35">
      <c r="A332" t="s">
        <v>36</v>
      </c>
      <c r="B332">
        <v>2</v>
      </c>
      <c r="C332">
        <v>5</v>
      </c>
      <c r="D332" t="s">
        <v>18</v>
      </c>
      <c r="E332" t="s">
        <v>52</v>
      </c>
      <c r="F332">
        <v>5</v>
      </c>
      <c r="G332">
        <v>41.6</v>
      </c>
      <c r="H332">
        <v>10</v>
      </c>
      <c r="I332" t="s">
        <v>21</v>
      </c>
      <c r="J332" t="s">
        <v>17</v>
      </c>
      <c r="K332">
        <v>67</v>
      </c>
      <c r="L332">
        <f>0.005454*(AllSites_modified4!F365^2)</f>
        <v>0.15903864000000001</v>
      </c>
      <c r="M332">
        <f>L332*10</f>
        <v>1.5903864000000001</v>
      </c>
      <c r="N332">
        <v>10</v>
      </c>
    </row>
    <row r="333" spans="1:14" x14ac:dyDescent="0.35">
      <c r="A333" t="s">
        <v>36</v>
      </c>
      <c r="B333">
        <v>2</v>
      </c>
      <c r="C333">
        <v>6</v>
      </c>
      <c r="D333" t="s">
        <v>15</v>
      </c>
      <c r="E333" t="s">
        <v>45</v>
      </c>
      <c r="F333">
        <v>12</v>
      </c>
      <c r="G333">
        <v>45.6</v>
      </c>
      <c r="H333">
        <v>30</v>
      </c>
      <c r="I333" t="s">
        <v>16</v>
      </c>
      <c r="J333" t="s">
        <v>17</v>
      </c>
      <c r="K333">
        <v>67</v>
      </c>
      <c r="L333">
        <f>0.005454*(AllSites_modified4!F320^2)</f>
        <v>0.87967565999999986</v>
      </c>
      <c r="M333">
        <f>L333*10</f>
        <v>8.7967565999999984</v>
      </c>
      <c r="N333">
        <v>10</v>
      </c>
    </row>
    <row r="334" spans="1:14" x14ac:dyDescent="0.35">
      <c r="A334" t="s">
        <v>36</v>
      </c>
      <c r="B334">
        <v>2</v>
      </c>
      <c r="C334">
        <v>7</v>
      </c>
      <c r="D334" t="s">
        <v>18</v>
      </c>
      <c r="E334" t="s">
        <v>52</v>
      </c>
      <c r="F334">
        <v>7</v>
      </c>
      <c r="G334">
        <v>37.799999999999997</v>
      </c>
      <c r="H334">
        <v>10</v>
      </c>
      <c r="I334" t="s">
        <v>21</v>
      </c>
      <c r="J334" t="s">
        <v>17</v>
      </c>
      <c r="K334">
        <v>64</v>
      </c>
      <c r="L334">
        <f>0.005454*(AllSites_modified4!F366^2)</f>
        <v>0.31502303999999998</v>
      </c>
      <c r="M334">
        <f>L334*10</f>
        <v>3.1502303999999999</v>
      </c>
      <c r="N334">
        <v>10</v>
      </c>
    </row>
    <row r="335" spans="1:14" x14ac:dyDescent="0.35">
      <c r="A335" t="s">
        <v>36</v>
      </c>
      <c r="B335">
        <v>2</v>
      </c>
      <c r="C335">
        <v>8</v>
      </c>
      <c r="D335" t="s">
        <v>18</v>
      </c>
      <c r="E335" t="s">
        <v>52</v>
      </c>
      <c r="F335">
        <v>13</v>
      </c>
      <c r="G335">
        <v>60.4</v>
      </c>
      <c r="H335">
        <v>20</v>
      </c>
      <c r="I335" t="s">
        <v>22</v>
      </c>
      <c r="J335" t="s">
        <v>17</v>
      </c>
      <c r="K335">
        <v>62</v>
      </c>
      <c r="L335">
        <f>0.005454*(AllSites_modified4!F367^2)</f>
        <v>0.92172599999999993</v>
      </c>
      <c r="M335">
        <f>L335*10</f>
        <v>9.2172599999999996</v>
      </c>
      <c r="N335">
        <v>10</v>
      </c>
    </row>
    <row r="336" spans="1:14" x14ac:dyDescent="0.35">
      <c r="A336" t="s">
        <v>36</v>
      </c>
      <c r="B336">
        <v>2</v>
      </c>
      <c r="C336">
        <v>9</v>
      </c>
      <c r="D336" t="s">
        <v>18</v>
      </c>
      <c r="E336" t="s">
        <v>52</v>
      </c>
      <c r="F336">
        <v>5</v>
      </c>
      <c r="G336">
        <v>34.799999999999997</v>
      </c>
      <c r="H336">
        <v>30</v>
      </c>
      <c r="I336" t="s">
        <v>16</v>
      </c>
      <c r="J336" t="s">
        <v>17</v>
      </c>
      <c r="K336">
        <v>64</v>
      </c>
      <c r="L336">
        <f>0.005454*(AllSites_modified4!F368^2)</f>
        <v>0.17720046</v>
      </c>
      <c r="M336">
        <f>L336*10</f>
        <v>1.7720046</v>
      </c>
      <c r="N336">
        <v>10</v>
      </c>
    </row>
    <row r="337" spans="1:14" x14ac:dyDescent="0.35">
      <c r="A337" t="s">
        <v>36</v>
      </c>
      <c r="B337">
        <v>2</v>
      </c>
      <c r="C337">
        <v>10</v>
      </c>
      <c r="D337" t="s">
        <v>18</v>
      </c>
      <c r="E337" t="s">
        <v>52</v>
      </c>
      <c r="F337">
        <v>10</v>
      </c>
      <c r="G337">
        <v>56</v>
      </c>
      <c r="H337">
        <v>40</v>
      </c>
      <c r="I337" t="s">
        <v>22</v>
      </c>
      <c r="J337" t="s">
        <v>17</v>
      </c>
      <c r="K337">
        <v>71</v>
      </c>
      <c r="L337">
        <f>0.005454*(AllSites_modified4!F369^2)</f>
        <v>0.56743415999999991</v>
      </c>
      <c r="M337">
        <f>L337*10</f>
        <v>5.6743415999999991</v>
      </c>
      <c r="N337">
        <v>10</v>
      </c>
    </row>
    <row r="338" spans="1:14" x14ac:dyDescent="0.35">
      <c r="A338" t="s">
        <v>36</v>
      </c>
      <c r="B338">
        <v>2</v>
      </c>
      <c r="C338">
        <v>11</v>
      </c>
      <c r="D338" t="s">
        <v>18</v>
      </c>
      <c r="E338" t="s">
        <v>52</v>
      </c>
      <c r="F338">
        <v>8</v>
      </c>
      <c r="G338">
        <v>39.299999999999997</v>
      </c>
      <c r="H338">
        <v>60</v>
      </c>
      <c r="I338" t="s">
        <v>22</v>
      </c>
      <c r="J338" t="s">
        <v>17</v>
      </c>
      <c r="K338">
        <v>61</v>
      </c>
      <c r="L338">
        <f>0.005454*(AllSites_modified4!F370^2)</f>
        <v>0.37572606000000008</v>
      </c>
      <c r="M338">
        <f>L338*10</f>
        <v>3.7572606000000008</v>
      </c>
      <c r="N338">
        <v>10</v>
      </c>
    </row>
    <row r="339" spans="1:14" x14ac:dyDescent="0.35">
      <c r="A339" t="s">
        <v>36</v>
      </c>
      <c r="B339">
        <v>2</v>
      </c>
      <c r="C339">
        <v>12</v>
      </c>
      <c r="D339" t="s">
        <v>18</v>
      </c>
      <c r="E339" t="s">
        <v>52</v>
      </c>
      <c r="F339">
        <v>9</v>
      </c>
      <c r="G339">
        <v>47.1</v>
      </c>
      <c r="H339">
        <v>20</v>
      </c>
      <c r="I339" t="s">
        <v>16</v>
      </c>
      <c r="J339" t="s">
        <v>17</v>
      </c>
      <c r="K339" t="s">
        <v>23</v>
      </c>
      <c r="L339">
        <f>0.005454*(AllSites_modified4!F371^2)</f>
        <v>0.53454654000000001</v>
      </c>
      <c r="M339">
        <f>L339*10</f>
        <v>5.3454654000000001</v>
      </c>
      <c r="N339">
        <v>10</v>
      </c>
    </row>
    <row r="340" spans="1:14" x14ac:dyDescent="0.35">
      <c r="A340" t="s">
        <v>36</v>
      </c>
      <c r="B340">
        <v>2</v>
      </c>
      <c r="C340">
        <v>13</v>
      </c>
      <c r="D340" t="s">
        <v>18</v>
      </c>
      <c r="E340" t="s">
        <v>52</v>
      </c>
      <c r="F340">
        <v>5</v>
      </c>
      <c r="G340">
        <v>14.6</v>
      </c>
      <c r="H340">
        <v>60</v>
      </c>
      <c r="I340" t="s">
        <v>21</v>
      </c>
      <c r="J340" t="s">
        <v>17</v>
      </c>
      <c r="K340">
        <v>65</v>
      </c>
      <c r="L340">
        <f>0.005454*(AllSites_modified4!F372^2)</f>
        <v>0.14747616</v>
      </c>
      <c r="M340">
        <f>L340*10</f>
        <v>1.4747615999999999</v>
      </c>
      <c r="N340">
        <v>10</v>
      </c>
    </row>
    <row r="341" spans="1:14" x14ac:dyDescent="0.35">
      <c r="A341" t="s">
        <v>36</v>
      </c>
      <c r="B341">
        <v>2</v>
      </c>
      <c r="C341">
        <v>14</v>
      </c>
      <c r="D341" t="s">
        <v>18</v>
      </c>
      <c r="E341" t="s">
        <v>52</v>
      </c>
      <c r="F341">
        <v>6</v>
      </c>
      <c r="G341">
        <v>38.200000000000003</v>
      </c>
      <c r="H341">
        <v>60</v>
      </c>
      <c r="I341" t="s">
        <v>21</v>
      </c>
      <c r="J341" t="s">
        <v>17</v>
      </c>
      <c r="K341" t="s">
        <v>23</v>
      </c>
      <c r="L341">
        <f>0.005454*(AllSites_modified4!F373^2)</f>
        <v>0.20294333999999994</v>
      </c>
      <c r="M341">
        <f>L341*10</f>
        <v>2.0294333999999994</v>
      </c>
      <c r="N341">
        <v>10</v>
      </c>
    </row>
    <row r="342" spans="1:14" x14ac:dyDescent="0.35">
      <c r="A342" t="s">
        <v>36</v>
      </c>
      <c r="B342">
        <v>2</v>
      </c>
      <c r="C342">
        <v>15</v>
      </c>
      <c r="D342" t="s">
        <v>18</v>
      </c>
      <c r="E342" t="s">
        <v>52</v>
      </c>
      <c r="F342">
        <v>9</v>
      </c>
      <c r="G342">
        <v>46.8</v>
      </c>
      <c r="H342">
        <v>40</v>
      </c>
      <c r="I342" t="s">
        <v>21</v>
      </c>
      <c r="J342" t="s">
        <v>17</v>
      </c>
      <c r="K342">
        <v>60</v>
      </c>
      <c r="L342">
        <f>0.005454*(AllSites_modified4!F374^2)</f>
        <v>0.52380216000000013</v>
      </c>
      <c r="M342">
        <f>L342*10</f>
        <v>5.2380216000000015</v>
      </c>
      <c r="N342">
        <v>10</v>
      </c>
    </row>
    <row r="343" spans="1:14" x14ac:dyDescent="0.35">
      <c r="A343" t="s">
        <v>36</v>
      </c>
      <c r="B343">
        <v>2</v>
      </c>
      <c r="C343">
        <v>16</v>
      </c>
      <c r="D343" t="s">
        <v>18</v>
      </c>
      <c r="E343" t="s">
        <v>52</v>
      </c>
      <c r="F343">
        <v>11</v>
      </c>
      <c r="G343">
        <v>43.4</v>
      </c>
      <c r="H343">
        <v>30</v>
      </c>
      <c r="I343" t="s">
        <v>16</v>
      </c>
      <c r="J343" t="s">
        <v>17</v>
      </c>
      <c r="K343">
        <v>59</v>
      </c>
      <c r="L343">
        <f>0.005454*(AllSites_modified4!F375^2)</f>
        <v>0.65993399999999991</v>
      </c>
      <c r="M343">
        <f>L343*10</f>
        <v>6.5993399999999989</v>
      </c>
      <c r="N343">
        <v>10</v>
      </c>
    </row>
    <row r="344" spans="1:14" x14ac:dyDescent="0.35">
      <c r="A344" t="s">
        <v>36</v>
      </c>
      <c r="B344">
        <v>2</v>
      </c>
      <c r="C344">
        <v>17</v>
      </c>
      <c r="D344" t="s">
        <v>18</v>
      </c>
      <c r="E344" t="s">
        <v>52</v>
      </c>
      <c r="F344">
        <v>6</v>
      </c>
      <c r="G344">
        <v>37.1</v>
      </c>
      <c r="H344">
        <v>50</v>
      </c>
      <c r="I344" t="s">
        <v>21</v>
      </c>
      <c r="J344" t="s">
        <v>17</v>
      </c>
      <c r="K344">
        <v>57</v>
      </c>
      <c r="L344">
        <f>0.005454*(AllSites_modified4!F376^2)</f>
        <v>0.19634399999999999</v>
      </c>
      <c r="M344">
        <f>L344*10</f>
        <v>1.9634399999999999</v>
      </c>
      <c r="N344">
        <v>10</v>
      </c>
    </row>
    <row r="345" spans="1:14" x14ac:dyDescent="0.35">
      <c r="A345" t="s">
        <v>36</v>
      </c>
      <c r="B345">
        <v>2</v>
      </c>
      <c r="C345">
        <v>18</v>
      </c>
      <c r="D345" t="s">
        <v>18</v>
      </c>
      <c r="E345" t="s">
        <v>52</v>
      </c>
      <c r="F345">
        <v>14</v>
      </c>
      <c r="G345">
        <v>53.4</v>
      </c>
      <c r="H345">
        <v>20</v>
      </c>
      <c r="I345" t="s">
        <v>16</v>
      </c>
      <c r="J345" t="s">
        <v>17</v>
      </c>
      <c r="K345">
        <v>57</v>
      </c>
      <c r="L345">
        <f>0.005454*(AllSites_modified4!F377^2)</f>
        <v>1.1467034999999999</v>
      </c>
      <c r="M345">
        <f>L345*10</f>
        <v>11.467034999999999</v>
      </c>
      <c r="N345">
        <v>10</v>
      </c>
    </row>
    <row r="346" spans="1:14" x14ac:dyDescent="0.35">
      <c r="A346" t="s">
        <v>36</v>
      </c>
      <c r="B346">
        <v>2</v>
      </c>
      <c r="C346">
        <v>19</v>
      </c>
      <c r="D346" t="s">
        <v>18</v>
      </c>
      <c r="E346" t="s">
        <v>52</v>
      </c>
      <c r="F346">
        <v>15</v>
      </c>
      <c r="G346">
        <v>60.7</v>
      </c>
      <c r="H346">
        <v>15</v>
      </c>
      <c r="I346" t="s">
        <v>16</v>
      </c>
      <c r="J346" t="s">
        <v>17</v>
      </c>
      <c r="K346">
        <v>63</v>
      </c>
      <c r="L346">
        <f>0.005454*(AllSites_modified4!F378^2)</f>
        <v>1.36153656</v>
      </c>
      <c r="M346">
        <f>L346*10</f>
        <v>13.615365600000001</v>
      </c>
      <c r="N346">
        <v>10</v>
      </c>
    </row>
    <row r="347" spans="1:14" x14ac:dyDescent="0.35">
      <c r="A347" t="s">
        <v>36</v>
      </c>
      <c r="B347">
        <v>2</v>
      </c>
      <c r="C347">
        <v>20</v>
      </c>
      <c r="D347" t="s">
        <v>18</v>
      </c>
      <c r="E347" t="s">
        <v>52</v>
      </c>
      <c r="F347">
        <v>5</v>
      </c>
      <c r="G347">
        <v>38.1</v>
      </c>
      <c r="H347">
        <v>70</v>
      </c>
      <c r="I347" t="s">
        <v>21</v>
      </c>
      <c r="J347" t="s">
        <v>17</v>
      </c>
      <c r="K347">
        <v>48</v>
      </c>
      <c r="L347">
        <f>0.005454*(AllSites_modified4!F379^2)</f>
        <v>0.15320286</v>
      </c>
      <c r="M347">
        <f>L347*10</f>
        <v>1.5320285999999999</v>
      </c>
      <c r="N347">
        <v>10</v>
      </c>
    </row>
    <row r="348" spans="1:14" x14ac:dyDescent="0.35">
      <c r="A348" t="s">
        <v>36</v>
      </c>
      <c r="B348">
        <v>2</v>
      </c>
      <c r="C348">
        <v>21</v>
      </c>
      <c r="D348" t="s">
        <v>18</v>
      </c>
      <c r="E348" t="s">
        <v>52</v>
      </c>
      <c r="F348">
        <v>5</v>
      </c>
      <c r="G348">
        <v>28.1</v>
      </c>
      <c r="H348">
        <v>80</v>
      </c>
      <c r="I348" t="s">
        <v>21</v>
      </c>
      <c r="J348" t="s">
        <v>17</v>
      </c>
      <c r="K348">
        <v>59</v>
      </c>
      <c r="L348">
        <f>0.005454*(AllSites_modified4!F380^2)</f>
        <v>0.18985373999999999</v>
      </c>
      <c r="M348">
        <f>L348*10</f>
        <v>1.8985373999999999</v>
      </c>
      <c r="N348">
        <v>10</v>
      </c>
    </row>
    <row r="349" spans="1:14" x14ac:dyDescent="0.35">
      <c r="A349" t="s">
        <v>36</v>
      </c>
      <c r="B349">
        <v>2</v>
      </c>
      <c r="C349">
        <v>22</v>
      </c>
      <c r="D349" t="s">
        <v>18</v>
      </c>
      <c r="E349" t="s">
        <v>52</v>
      </c>
      <c r="F349">
        <v>10</v>
      </c>
      <c r="G349">
        <v>42.7</v>
      </c>
      <c r="H349">
        <v>15</v>
      </c>
      <c r="I349" t="s">
        <v>16</v>
      </c>
      <c r="J349" t="s">
        <v>17</v>
      </c>
      <c r="K349">
        <v>55</v>
      </c>
      <c r="L349">
        <f>0.005454*(AllSites_modified4!F381^2)</f>
        <v>0.56743415999999991</v>
      </c>
      <c r="M349">
        <f>L349*10</f>
        <v>5.6743415999999991</v>
      </c>
      <c r="N349">
        <v>10</v>
      </c>
    </row>
    <row r="350" spans="1:14" x14ac:dyDescent="0.35">
      <c r="A350" t="s">
        <v>36</v>
      </c>
      <c r="B350">
        <v>2</v>
      </c>
      <c r="C350">
        <v>23</v>
      </c>
      <c r="D350" t="s">
        <v>18</v>
      </c>
      <c r="E350" t="s">
        <v>52</v>
      </c>
      <c r="F350">
        <v>6</v>
      </c>
      <c r="G350">
        <v>33.5</v>
      </c>
      <c r="H350">
        <v>20</v>
      </c>
      <c r="I350" t="s">
        <v>21</v>
      </c>
      <c r="J350" t="s">
        <v>17</v>
      </c>
      <c r="K350">
        <v>60</v>
      </c>
      <c r="L350">
        <f>0.005454*(AllSites_modified4!F382^2)</f>
        <v>0.24483005999999999</v>
      </c>
      <c r="M350">
        <f>L350*10</f>
        <v>2.4483006</v>
      </c>
      <c r="N350">
        <v>10</v>
      </c>
    </row>
    <row r="351" spans="1:14" x14ac:dyDescent="0.35">
      <c r="A351" t="s">
        <v>36</v>
      </c>
      <c r="B351">
        <v>2</v>
      </c>
      <c r="C351">
        <v>24</v>
      </c>
      <c r="D351" t="s">
        <v>18</v>
      </c>
      <c r="E351" t="s">
        <v>52</v>
      </c>
      <c r="F351">
        <v>17</v>
      </c>
      <c r="G351">
        <v>44.5</v>
      </c>
      <c r="H351">
        <v>10</v>
      </c>
      <c r="I351" t="s">
        <v>21</v>
      </c>
      <c r="J351" t="s">
        <v>17</v>
      </c>
      <c r="K351">
        <v>54</v>
      </c>
      <c r="L351">
        <f>0.005454*(AllSites_modified4!F383^2)</f>
        <v>1.6135113599999997</v>
      </c>
      <c r="M351">
        <f>L351*10</f>
        <v>16.135113599999997</v>
      </c>
      <c r="N351">
        <v>10</v>
      </c>
    </row>
    <row r="352" spans="1:14" x14ac:dyDescent="0.35">
      <c r="A352" t="s">
        <v>36</v>
      </c>
      <c r="B352">
        <v>2</v>
      </c>
      <c r="C352">
        <v>25</v>
      </c>
      <c r="D352" t="s">
        <v>18</v>
      </c>
      <c r="E352" t="s">
        <v>52</v>
      </c>
      <c r="F352">
        <v>9</v>
      </c>
      <c r="G352">
        <v>36.799999999999997</v>
      </c>
      <c r="H352">
        <v>30</v>
      </c>
      <c r="I352" t="s">
        <v>21</v>
      </c>
      <c r="J352" t="s">
        <v>17</v>
      </c>
      <c r="K352">
        <v>64</v>
      </c>
      <c r="L352">
        <f>0.005454*(AllSites_modified4!F384^2)</f>
        <v>0.52380216000000013</v>
      </c>
      <c r="M352">
        <f>L352*10</f>
        <v>5.2380216000000015</v>
      </c>
      <c r="N352">
        <v>10</v>
      </c>
    </row>
    <row r="353" spans="1:14" x14ac:dyDescent="0.35">
      <c r="A353" t="s">
        <v>36</v>
      </c>
      <c r="B353">
        <v>2</v>
      </c>
      <c r="C353">
        <v>26</v>
      </c>
      <c r="D353" t="s">
        <v>18</v>
      </c>
      <c r="E353" t="s">
        <v>52</v>
      </c>
      <c r="F353">
        <v>7</v>
      </c>
      <c r="G353">
        <v>49.6</v>
      </c>
      <c r="H353">
        <v>20</v>
      </c>
      <c r="I353" t="s">
        <v>21</v>
      </c>
      <c r="J353" t="s">
        <v>17</v>
      </c>
      <c r="K353">
        <v>64</v>
      </c>
      <c r="L353">
        <f>0.005454*(AllSites_modified4!F385^2)</f>
        <v>0.32336766</v>
      </c>
      <c r="M353">
        <f>L353*10</f>
        <v>3.2336765999999999</v>
      </c>
      <c r="N353">
        <v>10</v>
      </c>
    </row>
    <row r="354" spans="1:14" x14ac:dyDescent="0.35">
      <c r="A354" t="s">
        <v>36</v>
      </c>
      <c r="B354">
        <v>2</v>
      </c>
      <c r="C354">
        <v>27</v>
      </c>
      <c r="D354" t="s">
        <v>20</v>
      </c>
      <c r="E354" t="s">
        <v>44</v>
      </c>
      <c r="F354">
        <v>10</v>
      </c>
      <c r="G354">
        <v>27.7</v>
      </c>
      <c r="H354">
        <v>20</v>
      </c>
      <c r="I354" t="s">
        <v>21</v>
      </c>
      <c r="J354" t="s">
        <v>17</v>
      </c>
      <c r="K354" t="s">
        <v>23</v>
      </c>
      <c r="L354">
        <f>0.005454*(AllSites_modified4!F312^2)</f>
        <v>0.55636253999999996</v>
      </c>
      <c r="M354">
        <f>L354*10</f>
        <v>5.5636253999999994</v>
      </c>
      <c r="N354">
        <v>10</v>
      </c>
    </row>
    <row r="355" spans="1:14" x14ac:dyDescent="0.35">
      <c r="A355" t="s">
        <v>36</v>
      </c>
      <c r="B355">
        <v>2</v>
      </c>
      <c r="C355">
        <v>28</v>
      </c>
      <c r="D355" t="s">
        <v>18</v>
      </c>
      <c r="E355" t="s">
        <v>52</v>
      </c>
      <c r="F355">
        <v>6</v>
      </c>
      <c r="G355">
        <v>42.5</v>
      </c>
      <c r="H355">
        <v>40</v>
      </c>
      <c r="I355" t="s">
        <v>21</v>
      </c>
      <c r="J355" t="s">
        <v>17</v>
      </c>
      <c r="K355">
        <v>63</v>
      </c>
      <c r="L355">
        <f>0.005454*(AllSites_modified4!F386^2)</f>
        <v>0.23043149999999998</v>
      </c>
      <c r="M355">
        <f>L355*10</f>
        <v>2.3043149999999999</v>
      </c>
      <c r="N355">
        <v>10</v>
      </c>
    </row>
    <row r="356" spans="1:14" x14ac:dyDescent="0.35">
      <c r="A356" t="s">
        <v>36</v>
      </c>
      <c r="B356">
        <v>2</v>
      </c>
      <c r="C356">
        <v>29</v>
      </c>
      <c r="D356" t="s">
        <v>18</v>
      </c>
      <c r="E356" t="s">
        <v>52</v>
      </c>
      <c r="F356">
        <v>9</v>
      </c>
      <c r="G356">
        <v>53.7</v>
      </c>
      <c r="H356">
        <v>40</v>
      </c>
      <c r="I356" t="s">
        <v>21</v>
      </c>
      <c r="J356" t="s">
        <v>17</v>
      </c>
      <c r="K356">
        <v>59</v>
      </c>
      <c r="L356">
        <f>0.005454*(AllSites_modified4!F387^2)</f>
        <v>0.53454654000000001</v>
      </c>
      <c r="M356">
        <f>L356*10</f>
        <v>5.3454654000000001</v>
      </c>
      <c r="N356">
        <v>10</v>
      </c>
    </row>
    <row r="357" spans="1:14" x14ac:dyDescent="0.35">
      <c r="A357" t="s">
        <v>36</v>
      </c>
      <c r="B357">
        <v>2</v>
      </c>
      <c r="C357">
        <v>30</v>
      </c>
      <c r="D357" t="s">
        <v>24</v>
      </c>
      <c r="E357" t="s">
        <v>48</v>
      </c>
      <c r="F357">
        <v>61</v>
      </c>
      <c r="G357">
        <v>97.2</v>
      </c>
      <c r="H357">
        <v>10</v>
      </c>
      <c r="I357" t="s">
        <v>22</v>
      </c>
      <c r="J357" t="s">
        <v>17</v>
      </c>
      <c r="K357">
        <v>101</v>
      </c>
      <c r="L357">
        <f>0.005454*(AllSites_modified4!F348^2)</f>
        <v>20.830134959999999</v>
      </c>
      <c r="M357">
        <f>L357*10</f>
        <v>208.30134959999998</v>
      </c>
      <c r="N357">
        <v>10</v>
      </c>
    </row>
    <row r="358" spans="1:14" x14ac:dyDescent="0.35">
      <c r="A358" t="s">
        <v>36</v>
      </c>
      <c r="B358">
        <v>3</v>
      </c>
      <c r="C358">
        <v>1</v>
      </c>
      <c r="D358" t="s">
        <v>18</v>
      </c>
      <c r="E358" t="s">
        <v>52</v>
      </c>
      <c r="F358">
        <v>7</v>
      </c>
      <c r="G358">
        <v>37.700000000000003</v>
      </c>
      <c r="H358">
        <v>40</v>
      </c>
      <c r="I358" t="s">
        <v>21</v>
      </c>
      <c r="J358" t="s">
        <v>17</v>
      </c>
      <c r="K358">
        <v>62</v>
      </c>
      <c r="L358">
        <f>0.005454*(AllSites_modified4!F388^2)</f>
        <v>0.30678749999999999</v>
      </c>
      <c r="M358">
        <f>L358*10</f>
        <v>3.0678749999999999</v>
      </c>
      <c r="N358">
        <v>10</v>
      </c>
    </row>
    <row r="359" spans="1:14" x14ac:dyDescent="0.35">
      <c r="A359" t="s">
        <v>36</v>
      </c>
      <c r="B359">
        <v>3</v>
      </c>
      <c r="C359">
        <v>2</v>
      </c>
      <c r="D359" t="s">
        <v>18</v>
      </c>
      <c r="E359" t="s">
        <v>52</v>
      </c>
      <c r="F359">
        <v>11</v>
      </c>
      <c r="G359">
        <v>48.6</v>
      </c>
      <c r="H359">
        <v>10</v>
      </c>
      <c r="I359" t="s">
        <v>19</v>
      </c>
      <c r="J359" t="s">
        <v>17</v>
      </c>
      <c r="K359">
        <v>66</v>
      </c>
      <c r="L359">
        <f>0.005454*(AllSites_modified4!F389^2)</f>
        <v>0.67198733999999993</v>
      </c>
      <c r="M359">
        <f>L359*10</f>
        <v>6.7198733999999991</v>
      </c>
      <c r="N359">
        <v>10</v>
      </c>
    </row>
    <row r="360" spans="1:14" x14ac:dyDescent="0.35">
      <c r="A360" t="s">
        <v>36</v>
      </c>
      <c r="B360">
        <v>3</v>
      </c>
      <c r="C360">
        <v>3</v>
      </c>
      <c r="D360" t="s">
        <v>15</v>
      </c>
      <c r="E360" t="s">
        <v>45</v>
      </c>
      <c r="F360">
        <v>10</v>
      </c>
      <c r="G360">
        <v>48</v>
      </c>
      <c r="H360">
        <v>5</v>
      </c>
      <c r="I360" t="s">
        <v>21</v>
      </c>
      <c r="J360" t="s">
        <v>22</v>
      </c>
      <c r="K360">
        <v>67</v>
      </c>
      <c r="L360">
        <f>0.005454*(AllSites_modified4!F321^2)</f>
        <v>0.62442845999999985</v>
      </c>
      <c r="M360">
        <f>L360*10</f>
        <v>6.2442845999999985</v>
      </c>
      <c r="N360">
        <v>10</v>
      </c>
    </row>
    <row r="361" spans="1:14" x14ac:dyDescent="0.35">
      <c r="A361" t="s">
        <v>36</v>
      </c>
      <c r="B361">
        <v>3</v>
      </c>
      <c r="C361">
        <v>4</v>
      </c>
      <c r="D361" t="s">
        <v>15</v>
      </c>
      <c r="E361" t="s">
        <v>45</v>
      </c>
      <c r="F361">
        <v>15</v>
      </c>
      <c r="G361">
        <v>61.2</v>
      </c>
      <c r="H361">
        <v>15</v>
      </c>
      <c r="I361" t="s">
        <v>22</v>
      </c>
      <c r="J361" t="s">
        <v>17</v>
      </c>
      <c r="K361">
        <v>76</v>
      </c>
      <c r="L361">
        <f>0.005454*(AllSites_modified4!F322^2)</f>
        <v>1.3103235</v>
      </c>
      <c r="M361">
        <f>L361*10</f>
        <v>13.103235</v>
      </c>
      <c r="N361">
        <v>10</v>
      </c>
    </row>
    <row r="362" spans="1:14" x14ac:dyDescent="0.35">
      <c r="A362" t="s">
        <v>36</v>
      </c>
      <c r="B362">
        <v>3</v>
      </c>
      <c r="C362">
        <v>5</v>
      </c>
      <c r="D362" t="s">
        <v>15</v>
      </c>
      <c r="E362" t="s">
        <v>45</v>
      </c>
      <c r="F362">
        <v>12</v>
      </c>
      <c r="G362">
        <v>31.1</v>
      </c>
      <c r="H362">
        <v>40</v>
      </c>
      <c r="I362" t="s">
        <v>19</v>
      </c>
      <c r="J362" t="s">
        <v>17</v>
      </c>
      <c r="K362">
        <v>88</v>
      </c>
      <c r="L362">
        <f>0.005454*(AllSites_modified4!F323^2)</f>
        <v>0.81177335999999978</v>
      </c>
      <c r="M362">
        <f>L362*10</f>
        <v>8.1177335999999976</v>
      </c>
      <c r="N362">
        <v>10</v>
      </c>
    </row>
    <row r="363" spans="1:14" x14ac:dyDescent="0.35">
      <c r="A363" t="s">
        <v>36</v>
      </c>
      <c r="B363">
        <v>3</v>
      </c>
      <c r="C363">
        <v>6</v>
      </c>
      <c r="D363" t="s">
        <v>15</v>
      </c>
      <c r="E363" t="s">
        <v>45</v>
      </c>
      <c r="F363">
        <v>12</v>
      </c>
      <c r="G363">
        <v>54.3</v>
      </c>
      <c r="H363">
        <v>20</v>
      </c>
      <c r="I363" t="s">
        <v>16</v>
      </c>
      <c r="J363" t="s">
        <v>17</v>
      </c>
      <c r="K363">
        <v>76</v>
      </c>
      <c r="L363">
        <f>0.005454*(AllSites_modified4!F324^2)</f>
        <v>0.81177335999999978</v>
      </c>
      <c r="M363">
        <f>L363*10</f>
        <v>8.1177335999999976</v>
      </c>
      <c r="N363">
        <v>10</v>
      </c>
    </row>
    <row r="364" spans="1:14" x14ac:dyDescent="0.35">
      <c r="A364" t="s">
        <v>36</v>
      </c>
      <c r="B364">
        <v>3</v>
      </c>
      <c r="C364">
        <v>7</v>
      </c>
      <c r="D364" t="s">
        <v>15</v>
      </c>
      <c r="E364" t="s">
        <v>45</v>
      </c>
      <c r="F364">
        <v>8</v>
      </c>
      <c r="G364">
        <v>31.5</v>
      </c>
      <c r="H364">
        <v>20</v>
      </c>
      <c r="I364" t="s">
        <v>21</v>
      </c>
      <c r="J364" t="s">
        <v>17</v>
      </c>
      <c r="K364">
        <v>85</v>
      </c>
      <c r="L364">
        <f>0.005454*(AllSites_modified4!F325^2)</f>
        <v>0.42235776000000003</v>
      </c>
      <c r="M364">
        <f>L364*10</f>
        <v>4.2235776000000005</v>
      </c>
      <c r="N364">
        <v>10</v>
      </c>
    </row>
    <row r="365" spans="1:14" x14ac:dyDescent="0.35">
      <c r="A365" t="s">
        <v>36</v>
      </c>
      <c r="B365">
        <v>3</v>
      </c>
      <c r="C365">
        <v>8</v>
      </c>
      <c r="D365" t="s">
        <v>18</v>
      </c>
      <c r="E365" t="s">
        <v>52</v>
      </c>
      <c r="F365">
        <v>33</v>
      </c>
      <c r="G365">
        <v>75.400000000000006</v>
      </c>
      <c r="H365">
        <v>30</v>
      </c>
      <c r="I365" t="s">
        <v>16</v>
      </c>
      <c r="J365" t="s">
        <v>17</v>
      </c>
      <c r="K365" t="s">
        <v>23</v>
      </c>
      <c r="L365">
        <f>0.005454*(AllSites_modified4!F390^2)</f>
        <v>6.1207514999999999</v>
      </c>
      <c r="M365">
        <f>L365*10</f>
        <v>61.207515000000001</v>
      </c>
      <c r="N365">
        <v>10</v>
      </c>
    </row>
    <row r="366" spans="1:14" x14ac:dyDescent="0.35">
      <c r="A366" t="s">
        <v>36</v>
      </c>
      <c r="B366">
        <v>3</v>
      </c>
      <c r="C366">
        <v>9</v>
      </c>
      <c r="D366" t="s">
        <v>15</v>
      </c>
      <c r="E366" t="s">
        <v>45</v>
      </c>
      <c r="F366">
        <v>13</v>
      </c>
      <c r="G366">
        <v>48.4</v>
      </c>
      <c r="H366">
        <v>40</v>
      </c>
      <c r="I366" t="s">
        <v>16</v>
      </c>
      <c r="J366" t="s">
        <v>17</v>
      </c>
      <c r="K366">
        <v>104</v>
      </c>
      <c r="L366">
        <f>0.005454*(AllSites_modified4!F326^2)</f>
        <v>0.92172599999999993</v>
      </c>
      <c r="M366">
        <f>L366*10</f>
        <v>9.2172599999999996</v>
      </c>
      <c r="N366">
        <v>10</v>
      </c>
    </row>
    <row r="367" spans="1:14" x14ac:dyDescent="0.35">
      <c r="A367" t="s">
        <v>36</v>
      </c>
      <c r="B367">
        <v>3</v>
      </c>
      <c r="C367">
        <v>10</v>
      </c>
      <c r="D367" t="s">
        <v>18</v>
      </c>
      <c r="E367" t="s">
        <v>52</v>
      </c>
      <c r="F367">
        <v>10</v>
      </c>
      <c r="G367">
        <v>55.6</v>
      </c>
      <c r="H367">
        <v>30</v>
      </c>
      <c r="I367" t="s">
        <v>19</v>
      </c>
      <c r="J367" t="s">
        <v>17</v>
      </c>
      <c r="K367">
        <v>64</v>
      </c>
      <c r="L367">
        <f>0.005454*(AllSites_modified4!F391^2)</f>
        <v>0.5454</v>
      </c>
      <c r="M367">
        <f>L367*10</f>
        <v>5.4539999999999997</v>
      </c>
      <c r="N367">
        <v>10</v>
      </c>
    </row>
    <row r="368" spans="1:14" x14ac:dyDescent="0.35">
      <c r="A368" t="s">
        <v>36</v>
      </c>
      <c r="B368">
        <v>3</v>
      </c>
      <c r="C368">
        <v>11</v>
      </c>
      <c r="D368" t="s">
        <v>24</v>
      </c>
      <c r="E368" t="s">
        <v>48</v>
      </c>
      <c r="F368">
        <v>20</v>
      </c>
      <c r="G368">
        <v>61.9</v>
      </c>
      <c r="H368">
        <v>15</v>
      </c>
      <c r="I368" t="s">
        <v>22</v>
      </c>
      <c r="J368" t="s">
        <v>17</v>
      </c>
      <c r="K368">
        <v>66</v>
      </c>
      <c r="L368">
        <f>0.005454*(AllSites_modified4!F349^2)</f>
        <v>2.2254501599999998</v>
      </c>
      <c r="M368">
        <f>L368*10</f>
        <v>22.254501599999998</v>
      </c>
      <c r="N368">
        <v>10</v>
      </c>
    </row>
    <row r="369" spans="1:14" x14ac:dyDescent="0.35">
      <c r="A369" t="s">
        <v>36</v>
      </c>
      <c r="B369">
        <v>3</v>
      </c>
      <c r="C369">
        <v>12</v>
      </c>
      <c r="D369" t="s">
        <v>18</v>
      </c>
      <c r="E369" t="s">
        <v>52</v>
      </c>
      <c r="F369">
        <v>12</v>
      </c>
      <c r="G369">
        <v>59.5</v>
      </c>
      <c r="H369">
        <v>20</v>
      </c>
      <c r="I369" t="s">
        <v>16</v>
      </c>
      <c r="J369" t="s">
        <v>17</v>
      </c>
      <c r="K369">
        <v>61</v>
      </c>
      <c r="L369">
        <f>0.005454*(AllSites_modified4!F392^2)</f>
        <v>0.79852013999999993</v>
      </c>
      <c r="M369">
        <f>L369*10</f>
        <v>7.9852013999999993</v>
      </c>
      <c r="N369">
        <v>10</v>
      </c>
    </row>
    <row r="370" spans="1:14" x14ac:dyDescent="0.35">
      <c r="A370" t="s">
        <v>36</v>
      </c>
      <c r="B370">
        <v>3</v>
      </c>
      <c r="C370">
        <v>13</v>
      </c>
      <c r="D370" t="s">
        <v>18</v>
      </c>
      <c r="E370" t="s">
        <v>52</v>
      </c>
      <c r="F370">
        <v>11</v>
      </c>
      <c r="G370">
        <v>44.3</v>
      </c>
      <c r="H370">
        <v>30</v>
      </c>
      <c r="I370" t="s">
        <v>19</v>
      </c>
      <c r="J370" t="s">
        <v>17</v>
      </c>
      <c r="K370">
        <v>58</v>
      </c>
      <c r="L370">
        <f>0.005454*(AllSites_modified4!F393^2)</f>
        <v>0.75941495999999997</v>
      </c>
      <c r="M370">
        <f>L370*10</f>
        <v>7.5941495999999997</v>
      </c>
      <c r="N370">
        <v>10</v>
      </c>
    </row>
    <row r="371" spans="1:14" x14ac:dyDescent="0.35">
      <c r="A371" t="s">
        <v>36</v>
      </c>
      <c r="B371">
        <v>3</v>
      </c>
      <c r="C371">
        <v>14</v>
      </c>
      <c r="D371" t="s">
        <v>24</v>
      </c>
      <c r="E371" t="s">
        <v>48</v>
      </c>
      <c r="F371">
        <v>18</v>
      </c>
      <c r="G371">
        <v>67.099999999999994</v>
      </c>
      <c r="H371">
        <v>10</v>
      </c>
      <c r="I371" t="s">
        <v>22</v>
      </c>
      <c r="J371" t="s">
        <v>17</v>
      </c>
      <c r="K371">
        <v>63</v>
      </c>
      <c r="L371">
        <f>0.005454*(AllSites_modified4!F350^2)</f>
        <v>1.8666314999999998</v>
      </c>
      <c r="M371">
        <f>L371*10</f>
        <v>18.666314999999997</v>
      </c>
      <c r="N371">
        <v>10</v>
      </c>
    </row>
    <row r="372" spans="1:14" x14ac:dyDescent="0.35">
      <c r="A372" t="s">
        <v>36</v>
      </c>
      <c r="B372">
        <v>3</v>
      </c>
      <c r="C372">
        <v>15</v>
      </c>
      <c r="D372" t="s">
        <v>18</v>
      </c>
      <c r="E372" t="s">
        <v>52</v>
      </c>
      <c r="F372">
        <v>9</v>
      </c>
      <c r="G372">
        <v>53.5</v>
      </c>
      <c r="H372">
        <v>25</v>
      </c>
      <c r="I372" t="s">
        <v>19</v>
      </c>
      <c r="J372" t="s">
        <v>17</v>
      </c>
      <c r="K372">
        <v>68</v>
      </c>
      <c r="L372">
        <f>0.005454*(AllSites_modified4!F394^2)</f>
        <v>0.46162655999999991</v>
      </c>
      <c r="M372">
        <f>L372*10</f>
        <v>4.6162655999999993</v>
      </c>
      <c r="N372">
        <v>10</v>
      </c>
    </row>
    <row r="373" spans="1:14" x14ac:dyDescent="0.35">
      <c r="A373" t="s">
        <v>36</v>
      </c>
      <c r="B373">
        <v>3</v>
      </c>
      <c r="C373">
        <v>16</v>
      </c>
      <c r="D373" t="s">
        <v>18</v>
      </c>
      <c r="E373" t="s">
        <v>52</v>
      </c>
      <c r="F373">
        <v>15</v>
      </c>
      <c r="G373">
        <v>63.3</v>
      </c>
      <c r="H373">
        <v>50</v>
      </c>
      <c r="I373" t="s">
        <v>16</v>
      </c>
      <c r="J373" t="s">
        <v>17</v>
      </c>
      <c r="K373">
        <v>61</v>
      </c>
      <c r="L373">
        <f>0.005454*(AllSites_modified4!F395^2)</f>
        <v>1.3788257399999999</v>
      </c>
      <c r="M373">
        <f>L373*10</f>
        <v>13.788257399999999</v>
      </c>
      <c r="N373">
        <v>10</v>
      </c>
    </row>
    <row r="374" spans="1:14" x14ac:dyDescent="0.35">
      <c r="A374" t="s">
        <v>36</v>
      </c>
      <c r="B374">
        <v>3</v>
      </c>
      <c r="C374">
        <v>17</v>
      </c>
      <c r="D374" t="s">
        <v>18</v>
      </c>
      <c r="E374" t="s">
        <v>52</v>
      </c>
      <c r="F374">
        <v>7</v>
      </c>
      <c r="G374">
        <v>43.2</v>
      </c>
      <c r="H374">
        <v>20</v>
      </c>
      <c r="I374" t="s">
        <v>21</v>
      </c>
      <c r="J374" t="s">
        <v>17</v>
      </c>
      <c r="K374">
        <v>66</v>
      </c>
      <c r="L374">
        <f>0.005454*(AllSites_modified4!F396^2)</f>
        <v>0.34038414</v>
      </c>
      <c r="M374">
        <f>L374*10</f>
        <v>3.4038414000000001</v>
      </c>
      <c r="N374">
        <v>10</v>
      </c>
    </row>
    <row r="375" spans="1:14" x14ac:dyDescent="0.35">
      <c r="A375" t="s">
        <v>36</v>
      </c>
      <c r="B375">
        <v>3</v>
      </c>
      <c r="C375">
        <v>18</v>
      </c>
      <c r="D375" t="s">
        <v>18</v>
      </c>
      <c r="E375" t="s">
        <v>52</v>
      </c>
      <c r="F375">
        <v>6</v>
      </c>
      <c r="G375">
        <v>28.3</v>
      </c>
      <c r="H375">
        <v>40</v>
      </c>
      <c r="I375" t="s">
        <v>21</v>
      </c>
      <c r="J375" t="s">
        <v>17</v>
      </c>
      <c r="K375">
        <v>67</v>
      </c>
      <c r="L375">
        <f>0.005454*(AllSites_modified4!F397^2)</f>
        <v>0.25219295999999997</v>
      </c>
      <c r="M375">
        <f>L375*10</f>
        <v>2.5219295999999995</v>
      </c>
      <c r="N375">
        <v>10</v>
      </c>
    </row>
    <row r="376" spans="1:14" x14ac:dyDescent="0.35">
      <c r="A376" t="s">
        <v>36</v>
      </c>
      <c r="B376">
        <v>3</v>
      </c>
      <c r="C376">
        <v>19</v>
      </c>
      <c r="D376" t="s">
        <v>18</v>
      </c>
      <c r="E376" t="s">
        <v>52</v>
      </c>
      <c r="F376">
        <v>6</v>
      </c>
      <c r="G376">
        <v>43.7</v>
      </c>
      <c r="H376">
        <v>50</v>
      </c>
      <c r="I376" t="s">
        <v>21</v>
      </c>
      <c r="J376" t="s">
        <v>17</v>
      </c>
      <c r="K376">
        <v>59</v>
      </c>
      <c r="L376">
        <f>0.005454*(AllSites_modified4!F398^2)</f>
        <v>0.23043149999999998</v>
      </c>
      <c r="M376">
        <f>L376*10</f>
        <v>2.3043149999999999</v>
      </c>
      <c r="N376">
        <v>10</v>
      </c>
    </row>
    <row r="377" spans="1:14" x14ac:dyDescent="0.35">
      <c r="A377" t="s">
        <v>36</v>
      </c>
      <c r="B377">
        <v>3</v>
      </c>
      <c r="C377">
        <v>20</v>
      </c>
      <c r="D377" t="s">
        <v>24</v>
      </c>
      <c r="E377" t="s">
        <v>48</v>
      </c>
      <c r="F377">
        <v>23</v>
      </c>
      <c r="G377">
        <v>92.1</v>
      </c>
      <c r="H377">
        <v>10</v>
      </c>
      <c r="I377" t="s">
        <v>22</v>
      </c>
      <c r="J377" t="s">
        <v>17</v>
      </c>
      <c r="K377">
        <v>60</v>
      </c>
      <c r="L377">
        <f>0.005454*(AllSites_modified4!F351^2)</f>
        <v>2.9103089399999997</v>
      </c>
      <c r="M377">
        <f>L377*10</f>
        <v>29.103089399999998</v>
      </c>
      <c r="N377">
        <v>10</v>
      </c>
    </row>
    <row r="378" spans="1:14" x14ac:dyDescent="0.35">
      <c r="A378" t="s">
        <v>36</v>
      </c>
      <c r="B378">
        <v>3</v>
      </c>
      <c r="C378">
        <v>21</v>
      </c>
      <c r="D378" t="s">
        <v>18</v>
      </c>
      <c r="E378" t="s">
        <v>52</v>
      </c>
      <c r="F378">
        <v>10</v>
      </c>
      <c r="G378">
        <v>41.1</v>
      </c>
      <c r="H378">
        <v>50</v>
      </c>
      <c r="I378" t="s">
        <v>19</v>
      </c>
      <c r="J378" t="s">
        <v>17</v>
      </c>
      <c r="K378">
        <v>59</v>
      </c>
      <c r="L378">
        <f>0.005454*(AllSites_modified4!F399^2)</f>
        <v>0.56743415999999991</v>
      </c>
      <c r="M378">
        <f>L378*10</f>
        <v>5.6743415999999991</v>
      </c>
      <c r="N378">
        <v>10</v>
      </c>
    </row>
    <row r="379" spans="1:14" x14ac:dyDescent="0.35">
      <c r="A379" t="s">
        <v>36</v>
      </c>
      <c r="B379">
        <v>3</v>
      </c>
      <c r="C379">
        <v>22</v>
      </c>
      <c r="D379" t="s">
        <v>18</v>
      </c>
      <c r="E379" t="s">
        <v>52</v>
      </c>
      <c r="F379">
        <v>9</v>
      </c>
      <c r="G379">
        <v>64.7</v>
      </c>
      <c r="H379">
        <v>10</v>
      </c>
      <c r="I379" t="s">
        <v>16</v>
      </c>
      <c r="J379" t="s">
        <v>17</v>
      </c>
      <c r="K379">
        <v>55</v>
      </c>
      <c r="L379">
        <f>0.005454*(AllSites_modified4!F400^2)</f>
        <v>0.45164573999999991</v>
      </c>
      <c r="M379">
        <f>L379*10</f>
        <v>4.5164573999999993</v>
      </c>
      <c r="N379">
        <v>10</v>
      </c>
    </row>
    <row r="380" spans="1:14" x14ac:dyDescent="0.35">
      <c r="A380" t="s">
        <v>36</v>
      </c>
      <c r="B380">
        <v>4</v>
      </c>
      <c r="C380">
        <v>1</v>
      </c>
      <c r="D380" t="s">
        <v>18</v>
      </c>
      <c r="E380" t="s">
        <v>52</v>
      </c>
      <c r="F380">
        <v>10</v>
      </c>
      <c r="G380">
        <v>70.7</v>
      </c>
      <c r="H380">
        <v>30</v>
      </c>
      <c r="I380" t="s">
        <v>19</v>
      </c>
      <c r="J380" t="s">
        <v>17</v>
      </c>
      <c r="K380">
        <v>72</v>
      </c>
      <c r="L380">
        <f>0.005454*(AllSites_modified4!F401^2)</f>
        <v>0.62442845999999985</v>
      </c>
      <c r="M380">
        <f>L380*10</f>
        <v>6.2442845999999985</v>
      </c>
      <c r="N380">
        <v>10</v>
      </c>
    </row>
    <row r="381" spans="1:14" x14ac:dyDescent="0.35">
      <c r="A381" t="s">
        <v>36</v>
      </c>
      <c r="B381">
        <v>4</v>
      </c>
      <c r="C381">
        <v>2</v>
      </c>
      <c r="D381" t="s">
        <v>18</v>
      </c>
      <c r="E381" t="s">
        <v>52</v>
      </c>
      <c r="F381">
        <v>7</v>
      </c>
      <c r="G381">
        <v>27</v>
      </c>
      <c r="H381">
        <v>50</v>
      </c>
      <c r="I381" t="s">
        <v>21</v>
      </c>
      <c r="J381" t="s">
        <v>17</v>
      </c>
      <c r="K381">
        <v>66</v>
      </c>
      <c r="L381">
        <f>0.005454*(AllSites_modified4!F402^2)</f>
        <v>0.29064365999999997</v>
      </c>
      <c r="M381">
        <f>L381*10</f>
        <v>2.9064365999999997</v>
      </c>
      <c r="N381">
        <v>10</v>
      </c>
    </row>
    <row r="382" spans="1:14" x14ac:dyDescent="0.35">
      <c r="A382" t="s">
        <v>36</v>
      </c>
      <c r="B382">
        <v>4</v>
      </c>
      <c r="C382">
        <v>3</v>
      </c>
      <c r="D382" t="s">
        <v>24</v>
      </c>
      <c r="E382" t="s">
        <v>48</v>
      </c>
      <c r="F382">
        <v>27</v>
      </c>
      <c r="G382">
        <v>85.4</v>
      </c>
      <c r="H382">
        <v>20</v>
      </c>
      <c r="I382" t="s">
        <v>22</v>
      </c>
      <c r="J382" t="s">
        <v>17</v>
      </c>
      <c r="K382">
        <v>63</v>
      </c>
      <c r="L382">
        <f>0.005454*(AllSites_modified4!F352^2)</f>
        <v>4.2454481399999997</v>
      </c>
      <c r="M382">
        <f>L382*10</f>
        <v>42.454481399999999</v>
      </c>
      <c r="N382">
        <v>10</v>
      </c>
    </row>
    <row r="383" spans="1:14" x14ac:dyDescent="0.35">
      <c r="A383" t="s">
        <v>36</v>
      </c>
      <c r="B383">
        <v>4</v>
      </c>
      <c r="C383">
        <v>4</v>
      </c>
      <c r="D383" t="s">
        <v>15</v>
      </c>
      <c r="E383" t="s">
        <v>45</v>
      </c>
      <c r="F383">
        <v>9</v>
      </c>
      <c r="G383">
        <v>57.4</v>
      </c>
      <c r="H383">
        <v>5</v>
      </c>
      <c r="I383" t="s">
        <v>21</v>
      </c>
      <c r="J383" t="s">
        <v>17</v>
      </c>
      <c r="K383">
        <v>61</v>
      </c>
      <c r="L383">
        <f>0.005454*(AllSites_modified4!F327^2)</f>
        <v>0.49222349999999998</v>
      </c>
      <c r="M383">
        <f>L383*10</f>
        <v>4.9222349999999997</v>
      </c>
      <c r="N383">
        <v>10</v>
      </c>
    </row>
    <row r="384" spans="1:14" x14ac:dyDescent="0.35">
      <c r="A384" t="s">
        <v>36</v>
      </c>
      <c r="B384">
        <v>4</v>
      </c>
      <c r="C384">
        <v>5</v>
      </c>
      <c r="D384" t="s">
        <v>20</v>
      </c>
      <c r="E384" t="s">
        <v>44</v>
      </c>
      <c r="F384">
        <v>8</v>
      </c>
      <c r="G384">
        <v>34.1</v>
      </c>
      <c r="H384">
        <v>80</v>
      </c>
      <c r="I384" t="s">
        <v>19</v>
      </c>
      <c r="J384" t="s">
        <v>17</v>
      </c>
      <c r="K384">
        <v>61</v>
      </c>
      <c r="L384">
        <f>0.005454*(AllSites_modified4!F313^2)</f>
        <v>0.36672695999999994</v>
      </c>
      <c r="M384">
        <f>L384*10</f>
        <v>3.6672695999999991</v>
      </c>
      <c r="N384">
        <v>10</v>
      </c>
    </row>
    <row r="385" spans="1:14" x14ac:dyDescent="0.35">
      <c r="A385" t="s">
        <v>36</v>
      </c>
      <c r="B385">
        <v>4</v>
      </c>
      <c r="C385">
        <v>6</v>
      </c>
      <c r="D385" t="s">
        <v>18</v>
      </c>
      <c r="E385" t="s">
        <v>52</v>
      </c>
      <c r="F385">
        <v>16</v>
      </c>
      <c r="G385">
        <v>52.6</v>
      </c>
      <c r="H385">
        <v>40</v>
      </c>
      <c r="I385" t="s">
        <v>16</v>
      </c>
      <c r="J385" t="s">
        <v>17</v>
      </c>
      <c r="K385">
        <v>69</v>
      </c>
      <c r="L385">
        <f>0.005454*(AllSites_modified4!F403^2)</f>
        <v>1.5210660599999999</v>
      </c>
      <c r="M385">
        <f>L385*10</f>
        <v>15.210660599999999</v>
      </c>
      <c r="N385">
        <v>10</v>
      </c>
    </row>
    <row r="386" spans="1:14" x14ac:dyDescent="0.35">
      <c r="A386" t="s">
        <v>36</v>
      </c>
      <c r="B386">
        <v>4</v>
      </c>
      <c r="C386">
        <v>7</v>
      </c>
      <c r="D386" t="s">
        <v>20</v>
      </c>
      <c r="E386" t="s">
        <v>44</v>
      </c>
      <c r="F386">
        <v>6</v>
      </c>
      <c r="G386">
        <v>37</v>
      </c>
      <c r="H386">
        <v>80</v>
      </c>
      <c r="I386" t="s">
        <v>19</v>
      </c>
      <c r="J386" t="s">
        <v>17</v>
      </c>
      <c r="K386">
        <v>68</v>
      </c>
      <c r="L386">
        <f>0.005454*(AllSites_modified4!F314^2)</f>
        <v>0.25219295999999997</v>
      </c>
      <c r="M386">
        <f>L386*10</f>
        <v>2.5219295999999995</v>
      </c>
      <c r="N386">
        <v>10</v>
      </c>
    </row>
    <row r="387" spans="1:14" x14ac:dyDescent="0.35">
      <c r="A387" t="s">
        <v>36</v>
      </c>
      <c r="B387">
        <v>4</v>
      </c>
      <c r="C387">
        <v>8</v>
      </c>
      <c r="D387" t="s">
        <v>18</v>
      </c>
      <c r="E387" t="s">
        <v>52</v>
      </c>
      <c r="F387">
        <v>13</v>
      </c>
      <c r="G387">
        <v>62.9</v>
      </c>
      <c r="H387">
        <v>40</v>
      </c>
      <c r="I387" t="s">
        <v>16</v>
      </c>
      <c r="J387" t="s">
        <v>17</v>
      </c>
      <c r="K387">
        <v>69</v>
      </c>
      <c r="L387">
        <f>0.005454*(AllSites_modified4!F404^2)</f>
        <v>0.96475805999999997</v>
      </c>
      <c r="M387">
        <f>L387*10</f>
        <v>9.6475805999999995</v>
      </c>
      <c r="N387">
        <v>10</v>
      </c>
    </row>
    <row r="388" spans="1:14" x14ac:dyDescent="0.35">
      <c r="A388" t="s">
        <v>36</v>
      </c>
      <c r="B388">
        <v>4</v>
      </c>
      <c r="C388">
        <v>9</v>
      </c>
      <c r="D388" t="s">
        <v>15</v>
      </c>
      <c r="E388" t="s">
        <v>45</v>
      </c>
      <c r="F388">
        <v>7</v>
      </c>
      <c r="G388">
        <v>51.6</v>
      </c>
      <c r="H388">
        <v>70</v>
      </c>
      <c r="I388" t="s">
        <v>19</v>
      </c>
      <c r="J388" t="s">
        <v>17</v>
      </c>
      <c r="K388">
        <v>72</v>
      </c>
      <c r="L388">
        <f>0.005454*(AllSites_modified4!F328^2)</f>
        <v>0.34038414</v>
      </c>
      <c r="M388">
        <f>L388*10</f>
        <v>3.4038414000000001</v>
      </c>
      <c r="N388">
        <v>10</v>
      </c>
    </row>
    <row r="389" spans="1:14" x14ac:dyDescent="0.35">
      <c r="A389" t="s">
        <v>36</v>
      </c>
      <c r="B389">
        <v>4</v>
      </c>
      <c r="C389">
        <v>10</v>
      </c>
      <c r="D389" t="s">
        <v>24</v>
      </c>
      <c r="E389" t="s">
        <v>48</v>
      </c>
      <c r="F389">
        <v>17</v>
      </c>
      <c r="G389">
        <v>58.6</v>
      </c>
      <c r="H389">
        <v>20</v>
      </c>
      <c r="I389" t="s">
        <v>22</v>
      </c>
      <c r="J389" t="s">
        <v>17</v>
      </c>
      <c r="K389">
        <v>59</v>
      </c>
      <c r="L389">
        <f>0.005454*(AllSites_modified4!F353^2)</f>
        <v>1.7475161399999997</v>
      </c>
      <c r="M389">
        <f>L389*10</f>
        <v>17.475161399999998</v>
      </c>
      <c r="N389">
        <v>10</v>
      </c>
    </row>
    <row r="390" spans="1:14" x14ac:dyDescent="0.35">
      <c r="A390" t="s">
        <v>36</v>
      </c>
      <c r="B390">
        <v>4</v>
      </c>
      <c r="C390">
        <v>11</v>
      </c>
      <c r="D390" t="s">
        <v>18</v>
      </c>
      <c r="E390" t="s">
        <v>52</v>
      </c>
      <c r="F390">
        <v>8</v>
      </c>
      <c r="G390">
        <v>47.4</v>
      </c>
      <c r="H390">
        <v>40</v>
      </c>
      <c r="I390" t="s">
        <v>19</v>
      </c>
      <c r="J390" t="s">
        <v>17</v>
      </c>
      <c r="K390">
        <v>67</v>
      </c>
      <c r="L390">
        <f>0.005454*(AllSites_modified4!F405^2)</f>
        <v>0.37572606000000008</v>
      </c>
      <c r="M390">
        <f>L390*10</f>
        <v>3.7572606000000008</v>
      </c>
      <c r="N390">
        <v>10</v>
      </c>
    </row>
    <row r="391" spans="1:14" x14ac:dyDescent="0.35">
      <c r="A391" t="s">
        <v>36</v>
      </c>
      <c r="B391">
        <v>4</v>
      </c>
      <c r="C391">
        <v>12</v>
      </c>
      <c r="D391" t="s">
        <v>18</v>
      </c>
      <c r="E391" t="s">
        <v>52</v>
      </c>
      <c r="F391">
        <v>5</v>
      </c>
      <c r="G391">
        <v>33.799999999999997</v>
      </c>
      <c r="H391">
        <v>40</v>
      </c>
      <c r="I391" t="s">
        <v>19</v>
      </c>
      <c r="J391" t="s">
        <v>17</v>
      </c>
      <c r="K391">
        <v>66</v>
      </c>
      <c r="L391">
        <f>0.005454*(AllSites_modified4!F406^2)</f>
        <v>0.18985373999999999</v>
      </c>
      <c r="M391">
        <f>L391*10</f>
        <v>1.8985373999999999</v>
      </c>
      <c r="N391">
        <v>10</v>
      </c>
    </row>
    <row r="392" spans="1:14" x14ac:dyDescent="0.35">
      <c r="A392" t="s">
        <v>36</v>
      </c>
      <c r="B392">
        <v>4</v>
      </c>
      <c r="C392">
        <v>13</v>
      </c>
      <c r="D392" t="s">
        <v>15</v>
      </c>
      <c r="E392" t="s">
        <v>45</v>
      </c>
      <c r="F392">
        <v>8</v>
      </c>
      <c r="G392">
        <v>48.9</v>
      </c>
      <c r="H392">
        <v>80</v>
      </c>
      <c r="I392" t="s">
        <v>19</v>
      </c>
      <c r="J392" t="s">
        <v>17</v>
      </c>
      <c r="K392">
        <v>71</v>
      </c>
      <c r="L392">
        <f>0.005454*(AllSites_modified4!F329^2)</f>
        <v>0.40337783999999993</v>
      </c>
      <c r="M392">
        <f>L392*10</f>
        <v>4.0337783999999992</v>
      </c>
      <c r="N392">
        <v>10</v>
      </c>
    </row>
    <row r="393" spans="1:14" x14ac:dyDescent="0.35">
      <c r="A393" t="s">
        <v>36</v>
      </c>
      <c r="B393">
        <v>4</v>
      </c>
      <c r="C393">
        <v>14</v>
      </c>
      <c r="D393" t="s">
        <v>24</v>
      </c>
      <c r="E393" t="s">
        <v>48</v>
      </c>
      <c r="F393">
        <v>28</v>
      </c>
      <c r="G393">
        <v>98.8</v>
      </c>
      <c r="H393">
        <v>15</v>
      </c>
      <c r="I393" t="s">
        <v>22</v>
      </c>
      <c r="J393" t="s">
        <v>17</v>
      </c>
      <c r="K393">
        <v>69</v>
      </c>
      <c r="L393">
        <f>0.005454*(AllSites_modified4!F354^2)</f>
        <v>4.3065329400000003</v>
      </c>
      <c r="M393">
        <f>L393*10</f>
        <v>43.065329400000003</v>
      </c>
      <c r="N393">
        <v>10</v>
      </c>
    </row>
    <row r="394" spans="1:14" x14ac:dyDescent="0.35">
      <c r="A394" t="s">
        <v>36</v>
      </c>
      <c r="B394">
        <v>4</v>
      </c>
      <c r="C394">
        <v>15</v>
      </c>
      <c r="D394" t="s">
        <v>18</v>
      </c>
      <c r="E394" t="s">
        <v>52</v>
      </c>
      <c r="F394">
        <v>13</v>
      </c>
      <c r="G394">
        <v>54.3</v>
      </c>
      <c r="H394">
        <v>40</v>
      </c>
      <c r="I394" t="s">
        <v>19</v>
      </c>
      <c r="J394" t="s">
        <v>17</v>
      </c>
      <c r="K394">
        <v>68</v>
      </c>
      <c r="L394">
        <f>0.005454*(AllSites_modified4!F407^2)</f>
        <v>0.99399149999999992</v>
      </c>
      <c r="M394">
        <f>L394*10</f>
        <v>9.9399149999999992</v>
      </c>
      <c r="N394">
        <v>10</v>
      </c>
    </row>
    <row r="395" spans="1:14" x14ac:dyDescent="0.35">
      <c r="A395" t="s">
        <v>36</v>
      </c>
      <c r="B395">
        <v>4</v>
      </c>
      <c r="C395">
        <v>16</v>
      </c>
      <c r="D395" t="s">
        <v>15</v>
      </c>
      <c r="E395" t="s">
        <v>45</v>
      </c>
      <c r="F395">
        <v>6</v>
      </c>
      <c r="G395">
        <v>31</v>
      </c>
      <c r="H395">
        <v>70</v>
      </c>
      <c r="I395" t="s">
        <v>19</v>
      </c>
      <c r="J395" t="s">
        <v>17</v>
      </c>
      <c r="K395">
        <v>45</v>
      </c>
      <c r="L395">
        <f>0.005454*(AllSites_modified4!F330^2)</f>
        <v>0.19634399999999999</v>
      </c>
      <c r="M395">
        <f>L395*10</f>
        <v>1.9634399999999999</v>
      </c>
      <c r="N395">
        <v>10</v>
      </c>
    </row>
    <row r="396" spans="1:14" x14ac:dyDescent="0.35">
      <c r="A396" t="s">
        <v>36</v>
      </c>
      <c r="B396">
        <v>4</v>
      </c>
      <c r="C396">
        <v>17</v>
      </c>
      <c r="D396" t="s">
        <v>24</v>
      </c>
      <c r="E396" t="s">
        <v>48</v>
      </c>
      <c r="F396">
        <v>15</v>
      </c>
      <c r="G396">
        <v>93.7</v>
      </c>
      <c r="H396">
        <v>20</v>
      </c>
      <c r="I396" t="s">
        <v>16</v>
      </c>
      <c r="J396" t="s">
        <v>17</v>
      </c>
      <c r="K396">
        <v>73</v>
      </c>
      <c r="L396">
        <f>0.005454*(AllSites_modified4!F355^2)</f>
        <v>1.3103235</v>
      </c>
      <c r="M396">
        <f>L396*10</f>
        <v>13.103235</v>
      </c>
      <c r="N396">
        <v>10</v>
      </c>
    </row>
    <row r="397" spans="1:14" x14ac:dyDescent="0.35">
      <c r="A397" t="s">
        <v>36</v>
      </c>
      <c r="B397">
        <v>4</v>
      </c>
      <c r="C397">
        <v>18</v>
      </c>
      <c r="D397" t="s">
        <v>15</v>
      </c>
      <c r="E397" t="s">
        <v>45</v>
      </c>
      <c r="F397">
        <v>7</v>
      </c>
      <c r="G397">
        <v>42.5</v>
      </c>
      <c r="H397">
        <v>70</v>
      </c>
      <c r="I397" t="s">
        <v>19</v>
      </c>
      <c r="J397" t="s">
        <v>17</v>
      </c>
      <c r="K397">
        <v>71</v>
      </c>
      <c r="L397">
        <f>0.005454*(AllSites_modified4!F331^2)</f>
        <v>0.27493613999999994</v>
      </c>
      <c r="M397">
        <f>L397*10</f>
        <v>2.7493613999999993</v>
      </c>
      <c r="N397">
        <v>10</v>
      </c>
    </row>
    <row r="398" spans="1:14" x14ac:dyDescent="0.35">
      <c r="A398" t="s">
        <v>36</v>
      </c>
      <c r="B398">
        <v>4</v>
      </c>
      <c r="C398">
        <v>19</v>
      </c>
      <c r="D398" t="s">
        <v>15</v>
      </c>
      <c r="E398" t="s">
        <v>45</v>
      </c>
      <c r="F398">
        <v>7</v>
      </c>
      <c r="G398">
        <v>36.1</v>
      </c>
      <c r="H398">
        <v>80</v>
      </c>
      <c r="I398" t="s">
        <v>19</v>
      </c>
      <c r="J398" t="s">
        <v>17</v>
      </c>
      <c r="K398">
        <v>67</v>
      </c>
      <c r="L398">
        <f>0.005454*(AllSites_modified4!F332^2)</f>
        <v>0.34038414</v>
      </c>
      <c r="M398">
        <f>L398*10</f>
        <v>3.4038414000000001</v>
      </c>
      <c r="N398">
        <v>10</v>
      </c>
    </row>
    <row r="399" spans="1:14" x14ac:dyDescent="0.35">
      <c r="A399" t="s">
        <v>36</v>
      </c>
      <c r="B399">
        <v>4</v>
      </c>
      <c r="C399">
        <v>20</v>
      </c>
      <c r="D399" t="s">
        <v>15</v>
      </c>
      <c r="E399" t="s">
        <v>45</v>
      </c>
      <c r="F399">
        <v>6</v>
      </c>
      <c r="G399">
        <v>36.1</v>
      </c>
      <c r="H399">
        <v>80</v>
      </c>
      <c r="I399" t="s">
        <v>19</v>
      </c>
      <c r="J399" t="s">
        <v>17</v>
      </c>
      <c r="K399">
        <v>67</v>
      </c>
      <c r="L399">
        <f>0.005454*(AllSites_modified4!F333^2)</f>
        <v>0.21646925999999997</v>
      </c>
      <c r="M399">
        <f>L399*10</f>
        <v>2.1646925999999995</v>
      </c>
      <c r="N399">
        <v>10</v>
      </c>
    </row>
    <row r="400" spans="1:14" x14ac:dyDescent="0.35">
      <c r="A400" t="s">
        <v>36</v>
      </c>
      <c r="B400">
        <v>4</v>
      </c>
      <c r="C400">
        <v>21</v>
      </c>
      <c r="D400" t="s">
        <v>18</v>
      </c>
      <c r="E400" t="s">
        <v>52</v>
      </c>
      <c r="F400">
        <v>15</v>
      </c>
      <c r="G400">
        <v>60</v>
      </c>
      <c r="H400">
        <v>50</v>
      </c>
      <c r="I400" t="s">
        <v>16</v>
      </c>
      <c r="J400" t="s">
        <v>17</v>
      </c>
      <c r="K400">
        <v>69</v>
      </c>
      <c r="L400">
        <f>0.005454*(AllSites_modified4!F408^2)</f>
        <v>1.2435665399999998</v>
      </c>
      <c r="M400">
        <f>L400*10</f>
        <v>12.435665399999998</v>
      </c>
      <c r="N400">
        <v>10</v>
      </c>
    </row>
    <row r="401" spans="1:14" x14ac:dyDescent="0.35">
      <c r="A401" t="s">
        <v>36</v>
      </c>
      <c r="B401">
        <v>5</v>
      </c>
      <c r="C401">
        <v>1</v>
      </c>
      <c r="D401" t="s">
        <v>20</v>
      </c>
      <c r="E401" t="s">
        <v>44</v>
      </c>
      <c r="F401">
        <v>7</v>
      </c>
      <c r="G401">
        <v>31.6</v>
      </c>
      <c r="H401">
        <v>60</v>
      </c>
      <c r="I401" t="s">
        <v>19</v>
      </c>
      <c r="J401" t="s">
        <v>17</v>
      </c>
      <c r="K401" t="s">
        <v>23</v>
      </c>
      <c r="L401">
        <f>0.005454*(AllSites_modified4!F315^2)</f>
        <v>0.32336766</v>
      </c>
      <c r="M401">
        <f>L401*10</f>
        <v>3.2336765999999999</v>
      </c>
      <c r="N401">
        <v>10</v>
      </c>
    </row>
    <row r="402" spans="1:14" x14ac:dyDescent="0.35">
      <c r="A402" t="s">
        <v>36</v>
      </c>
      <c r="B402">
        <v>5</v>
      </c>
      <c r="C402">
        <v>2</v>
      </c>
      <c r="D402" t="s">
        <v>24</v>
      </c>
      <c r="E402" t="s">
        <v>48</v>
      </c>
      <c r="F402">
        <v>24</v>
      </c>
      <c r="G402">
        <v>74.599999999999994</v>
      </c>
      <c r="H402">
        <v>20</v>
      </c>
      <c r="I402" t="s">
        <v>22</v>
      </c>
      <c r="J402" t="s">
        <v>17</v>
      </c>
      <c r="K402">
        <v>71</v>
      </c>
      <c r="L402">
        <f>0.005454*(AllSites_modified4!F356^2)</f>
        <v>3.3005426400000002</v>
      </c>
      <c r="M402">
        <f>L402*10</f>
        <v>33.005426400000005</v>
      </c>
      <c r="N402">
        <v>10</v>
      </c>
    </row>
    <row r="403" spans="1:14" x14ac:dyDescent="0.35">
      <c r="A403" t="s">
        <v>36</v>
      </c>
      <c r="B403">
        <v>5</v>
      </c>
      <c r="C403">
        <v>3</v>
      </c>
      <c r="D403" t="s">
        <v>24</v>
      </c>
      <c r="E403" t="s">
        <v>48</v>
      </c>
      <c r="F403">
        <v>34</v>
      </c>
      <c r="G403">
        <v>75.3</v>
      </c>
      <c r="H403">
        <v>30</v>
      </c>
      <c r="I403" t="s">
        <v>22</v>
      </c>
      <c r="J403" t="s">
        <v>17</v>
      </c>
      <c r="K403">
        <v>65</v>
      </c>
      <c r="L403">
        <f>0.005454*(AllSites_modified4!F357^2)</f>
        <v>6.6050121599999985</v>
      </c>
      <c r="M403">
        <f>L403*10</f>
        <v>66.050121599999983</v>
      </c>
      <c r="N403">
        <v>10</v>
      </c>
    </row>
    <row r="404" spans="1:14" x14ac:dyDescent="0.35">
      <c r="A404" t="s">
        <v>36</v>
      </c>
      <c r="B404">
        <v>5</v>
      </c>
      <c r="C404">
        <v>4</v>
      </c>
      <c r="D404" t="s">
        <v>24</v>
      </c>
      <c r="E404" t="s">
        <v>48</v>
      </c>
      <c r="F404">
        <v>23</v>
      </c>
      <c r="G404">
        <v>107</v>
      </c>
      <c r="H404">
        <v>15</v>
      </c>
      <c r="I404" t="s">
        <v>22</v>
      </c>
      <c r="J404" t="s">
        <v>17</v>
      </c>
      <c r="K404">
        <v>73</v>
      </c>
      <c r="L404">
        <f>0.005454*(AllSites_modified4!F358^2)</f>
        <v>2.8851659999999999</v>
      </c>
      <c r="M404">
        <f>L404*10</f>
        <v>28.851659999999999</v>
      </c>
      <c r="N404">
        <v>10</v>
      </c>
    </row>
    <row r="405" spans="1:14" x14ac:dyDescent="0.35">
      <c r="A405" t="s">
        <v>36</v>
      </c>
      <c r="B405">
        <v>5</v>
      </c>
      <c r="C405">
        <v>5</v>
      </c>
      <c r="D405" t="s">
        <v>18</v>
      </c>
      <c r="E405" t="s">
        <v>52</v>
      </c>
      <c r="F405">
        <v>15</v>
      </c>
      <c r="G405">
        <v>55.7</v>
      </c>
      <c r="H405">
        <v>40</v>
      </c>
      <c r="I405" t="s">
        <v>19</v>
      </c>
      <c r="J405" t="s">
        <v>17</v>
      </c>
      <c r="K405">
        <v>68</v>
      </c>
      <c r="L405">
        <f>0.005454*(AllSites_modified4!F409^2)</f>
        <v>1.3103235</v>
      </c>
      <c r="M405">
        <f>L405*10</f>
        <v>13.103235</v>
      </c>
      <c r="N405">
        <v>10</v>
      </c>
    </row>
    <row r="406" spans="1:14" x14ac:dyDescent="0.35">
      <c r="A406" t="s">
        <v>36</v>
      </c>
      <c r="B406">
        <v>5</v>
      </c>
      <c r="C406">
        <v>6</v>
      </c>
      <c r="D406" t="s">
        <v>24</v>
      </c>
      <c r="E406" t="s">
        <v>48</v>
      </c>
      <c r="F406">
        <v>27</v>
      </c>
      <c r="G406">
        <v>75.8</v>
      </c>
      <c r="H406">
        <v>20</v>
      </c>
      <c r="I406" t="s">
        <v>22</v>
      </c>
      <c r="J406" t="s">
        <v>17</v>
      </c>
      <c r="K406">
        <v>71</v>
      </c>
      <c r="L406">
        <f>0.005454*(AllSites_modified4!F359^2)</f>
        <v>3.9759659999999997</v>
      </c>
      <c r="M406">
        <f>L406*10</f>
        <v>39.759659999999997</v>
      </c>
      <c r="N406">
        <v>10</v>
      </c>
    </row>
    <row r="407" spans="1:14" x14ac:dyDescent="0.35">
      <c r="A407" t="s">
        <v>36</v>
      </c>
      <c r="B407">
        <v>5</v>
      </c>
      <c r="C407">
        <v>7</v>
      </c>
      <c r="D407" t="s">
        <v>24</v>
      </c>
      <c r="E407" t="s">
        <v>48</v>
      </c>
      <c r="F407">
        <v>28</v>
      </c>
      <c r="G407">
        <v>80.7</v>
      </c>
      <c r="H407">
        <v>25</v>
      </c>
      <c r="I407" t="s">
        <v>16</v>
      </c>
      <c r="J407" t="s">
        <v>17</v>
      </c>
      <c r="K407">
        <v>68</v>
      </c>
      <c r="L407">
        <f>0.005454*(AllSites_modified4!F360^2)</f>
        <v>4.4611538399999997</v>
      </c>
      <c r="M407">
        <f>L407*10</f>
        <v>44.611538400000001</v>
      </c>
      <c r="N407">
        <v>10</v>
      </c>
    </row>
    <row r="408" spans="1:14" x14ac:dyDescent="0.35">
      <c r="A408" t="s">
        <v>36</v>
      </c>
      <c r="B408">
        <v>5</v>
      </c>
      <c r="C408">
        <v>8</v>
      </c>
      <c r="D408" t="s">
        <v>18</v>
      </c>
      <c r="E408" t="s">
        <v>52</v>
      </c>
      <c r="F408">
        <v>14</v>
      </c>
      <c r="G408">
        <v>51.4</v>
      </c>
      <c r="H408">
        <v>40</v>
      </c>
      <c r="I408" t="s">
        <v>16</v>
      </c>
      <c r="J408" t="s">
        <v>17</v>
      </c>
      <c r="K408">
        <v>67</v>
      </c>
      <c r="L408">
        <f>0.005454*(AllSites_modified4!F410^2)</f>
        <v>1.0689839999999999</v>
      </c>
      <c r="M408">
        <f>L408*10</f>
        <v>10.68984</v>
      </c>
      <c r="N408">
        <v>10</v>
      </c>
    </row>
    <row r="409" spans="1:14" x14ac:dyDescent="0.35">
      <c r="A409" t="s">
        <v>36</v>
      </c>
      <c r="B409">
        <v>5</v>
      </c>
      <c r="C409">
        <v>9</v>
      </c>
      <c r="D409" t="s">
        <v>15</v>
      </c>
      <c r="E409" t="s">
        <v>45</v>
      </c>
      <c r="F409">
        <v>5</v>
      </c>
      <c r="G409">
        <v>29.5</v>
      </c>
      <c r="H409">
        <v>30</v>
      </c>
      <c r="I409" t="s">
        <v>21</v>
      </c>
      <c r="J409" t="s">
        <v>17</v>
      </c>
      <c r="K409">
        <v>29</v>
      </c>
      <c r="L409">
        <f>0.005454*(AllSites_modified4!F334^2)</f>
        <v>0.17103743999999996</v>
      </c>
      <c r="M409">
        <f>L409*10</f>
        <v>1.7103743999999996</v>
      </c>
      <c r="N409">
        <v>10</v>
      </c>
    </row>
    <row r="410" spans="1:14" x14ac:dyDescent="0.35">
      <c r="A410" t="s">
        <v>36</v>
      </c>
      <c r="B410">
        <v>5</v>
      </c>
      <c r="C410">
        <v>10</v>
      </c>
      <c r="D410" t="s">
        <v>20</v>
      </c>
      <c r="E410" t="s">
        <v>44</v>
      </c>
      <c r="F410">
        <v>6</v>
      </c>
      <c r="G410">
        <v>26.3</v>
      </c>
      <c r="H410">
        <v>40</v>
      </c>
      <c r="I410" t="s">
        <v>21</v>
      </c>
      <c r="J410" t="s">
        <v>17</v>
      </c>
      <c r="K410">
        <v>41</v>
      </c>
      <c r="L410">
        <f>0.005454*(AllSites_modified4!F316^2)</f>
        <v>0.23043149999999998</v>
      </c>
      <c r="M410">
        <f>L410*10</f>
        <v>2.3043149999999999</v>
      </c>
      <c r="N410">
        <v>10</v>
      </c>
    </row>
    <row r="411" spans="1:14" x14ac:dyDescent="0.35">
      <c r="A411" t="s">
        <v>36</v>
      </c>
      <c r="B411">
        <v>5</v>
      </c>
      <c r="C411">
        <v>11</v>
      </c>
      <c r="D411" t="s">
        <v>18</v>
      </c>
      <c r="E411" t="s">
        <v>52</v>
      </c>
      <c r="F411">
        <v>14</v>
      </c>
      <c r="G411">
        <v>50.4</v>
      </c>
      <c r="H411">
        <v>50</v>
      </c>
      <c r="I411" t="s">
        <v>16</v>
      </c>
      <c r="J411" t="s">
        <v>17</v>
      </c>
      <c r="K411">
        <v>59</v>
      </c>
      <c r="L411">
        <f>0.005454*(AllSites_modified4!F411^2)</f>
        <v>1.0997445599999998</v>
      </c>
      <c r="M411">
        <f>L411*10</f>
        <v>10.997445599999997</v>
      </c>
      <c r="N411">
        <v>10</v>
      </c>
    </row>
    <row r="412" spans="1:14" x14ac:dyDescent="0.35">
      <c r="A412" t="s">
        <v>37</v>
      </c>
      <c r="B412">
        <v>1</v>
      </c>
      <c r="C412">
        <v>1</v>
      </c>
      <c r="D412" t="s">
        <v>15</v>
      </c>
      <c r="E412" t="s">
        <v>45</v>
      </c>
      <c r="F412">
        <v>8</v>
      </c>
      <c r="G412">
        <v>57.1</v>
      </c>
      <c r="H412">
        <v>0</v>
      </c>
      <c r="I412" t="s">
        <v>22</v>
      </c>
      <c r="J412" t="s">
        <v>22</v>
      </c>
      <c r="K412">
        <v>60</v>
      </c>
      <c r="L412">
        <f>0.005454*(AllSites_modified4!F417^2)</f>
        <v>0.37572606000000008</v>
      </c>
      <c r="M412">
        <f>L412*10</f>
        <v>3.7572606000000008</v>
      </c>
      <c r="N412">
        <v>10</v>
      </c>
    </row>
    <row r="413" spans="1:14" x14ac:dyDescent="0.35">
      <c r="A413" t="s">
        <v>37</v>
      </c>
      <c r="B413">
        <v>1</v>
      </c>
      <c r="C413">
        <v>2</v>
      </c>
      <c r="D413" t="s">
        <v>15</v>
      </c>
      <c r="E413" t="s">
        <v>45</v>
      </c>
      <c r="F413">
        <v>16</v>
      </c>
      <c r="G413">
        <v>77.900000000000006</v>
      </c>
      <c r="H413">
        <v>0</v>
      </c>
      <c r="I413" t="s">
        <v>22</v>
      </c>
      <c r="J413" t="s">
        <v>22</v>
      </c>
      <c r="K413">
        <v>33</v>
      </c>
      <c r="L413">
        <f>0.005454*(AllSites_modified4!F418^2)</f>
        <v>1.3962239999999999</v>
      </c>
      <c r="M413">
        <f>L413*10</f>
        <v>13.96224</v>
      </c>
      <c r="N413">
        <v>10</v>
      </c>
    </row>
    <row r="414" spans="1:14" x14ac:dyDescent="0.35">
      <c r="A414" t="s">
        <v>37</v>
      </c>
      <c r="B414">
        <v>1</v>
      </c>
      <c r="C414">
        <v>3</v>
      </c>
      <c r="D414" t="s">
        <v>15</v>
      </c>
      <c r="E414" t="s">
        <v>45</v>
      </c>
      <c r="F414">
        <v>8</v>
      </c>
      <c r="G414">
        <v>45.6</v>
      </c>
      <c r="H414">
        <v>0</v>
      </c>
      <c r="I414" t="s">
        <v>19</v>
      </c>
      <c r="J414" t="s">
        <v>22</v>
      </c>
      <c r="K414">
        <v>49</v>
      </c>
      <c r="L414">
        <f>0.005454*(AllSites_modified4!F419^2)</f>
        <v>0.34905599999999998</v>
      </c>
      <c r="M414">
        <f>L414*10</f>
        <v>3.4905599999999999</v>
      </c>
      <c r="N414">
        <v>10</v>
      </c>
    </row>
    <row r="415" spans="1:14" x14ac:dyDescent="0.35">
      <c r="A415" t="s">
        <v>37</v>
      </c>
      <c r="B415">
        <v>1</v>
      </c>
      <c r="C415">
        <v>4</v>
      </c>
      <c r="D415" t="s">
        <v>15</v>
      </c>
      <c r="E415" t="s">
        <v>45</v>
      </c>
      <c r="F415">
        <v>8</v>
      </c>
      <c r="G415">
        <v>35.700000000000003</v>
      </c>
      <c r="H415">
        <v>0</v>
      </c>
      <c r="I415" t="s">
        <v>21</v>
      </c>
      <c r="J415" t="s">
        <v>22</v>
      </c>
      <c r="K415">
        <v>61</v>
      </c>
      <c r="L415">
        <f>0.005454*(AllSites_modified4!F420^2)</f>
        <v>0.38483423999999999</v>
      </c>
      <c r="M415">
        <f>L415*10</f>
        <v>3.8483423999999999</v>
      </c>
      <c r="N415">
        <v>10</v>
      </c>
    </row>
    <row r="416" spans="1:14" x14ac:dyDescent="0.35">
      <c r="A416" t="s">
        <v>37</v>
      </c>
      <c r="B416">
        <v>1</v>
      </c>
      <c r="C416">
        <v>5</v>
      </c>
      <c r="D416" t="s">
        <v>15</v>
      </c>
      <c r="E416" t="s">
        <v>45</v>
      </c>
      <c r="F416">
        <v>14</v>
      </c>
      <c r="G416">
        <v>63</v>
      </c>
      <c r="H416">
        <v>0</v>
      </c>
      <c r="I416" t="s">
        <v>22</v>
      </c>
      <c r="J416" t="s">
        <v>22</v>
      </c>
      <c r="K416">
        <v>50</v>
      </c>
      <c r="L416">
        <f>0.005454*(AllSites_modified4!F421^2)</f>
        <v>1.0689839999999999</v>
      </c>
      <c r="M416">
        <f>L416*10</f>
        <v>10.68984</v>
      </c>
      <c r="N416">
        <v>10</v>
      </c>
    </row>
    <row r="417" spans="1:14" x14ac:dyDescent="0.35">
      <c r="A417" t="s">
        <v>37</v>
      </c>
      <c r="B417">
        <v>1</v>
      </c>
      <c r="C417">
        <v>6</v>
      </c>
      <c r="D417" t="s">
        <v>15</v>
      </c>
      <c r="E417" t="s">
        <v>45</v>
      </c>
      <c r="F417">
        <v>16</v>
      </c>
      <c r="G417">
        <v>63</v>
      </c>
      <c r="H417">
        <v>0</v>
      </c>
      <c r="I417" t="s">
        <v>22</v>
      </c>
      <c r="J417" t="s">
        <v>22</v>
      </c>
      <c r="K417">
        <v>39</v>
      </c>
      <c r="L417">
        <f>0.005454*(AllSites_modified4!F422^2)</f>
        <v>1.4490732599999998</v>
      </c>
      <c r="M417">
        <f>L417*10</f>
        <v>14.490732599999998</v>
      </c>
      <c r="N417">
        <v>10</v>
      </c>
    </row>
    <row r="418" spans="1:14" x14ac:dyDescent="0.35">
      <c r="A418" t="s">
        <v>37</v>
      </c>
      <c r="B418">
        <v>1</v>
      </c>
      <c r="C418">
        <v>7</v>
      </c>
      <c r="D418" t="s">
        <v>15</v>
      </c>
      <c r="E418" t="s">
        <v>45</v>
      </c>
      <c r="F418">
        <v>11</v>
      </c>
      <c r="G418">
        <v>56.1</v>
      </c>
      <c r="H418">
        <v>0</v>
      </c>
      <c r="I418" t="s">
        <v>22</v>
      </c>
      <c r="J418" t="s">
        <v>22</v>
      </c>
      <c r="K418">
        <v>59</v>
      </c>
      <c r="L418">
        <f>0.005454*(AllSites_modified4!F423^2)</f>
        <v>0.74659805999999984</v>
      </c>
      <c r="M418">
        <f>L418*10</f>
        <v>7.4659805999999982</v>
      </c>
      <c r="N418">
        <v>10</v>
      </c>
    </row>
    <row r="419" spans="1:14" x14ac:dyDescent="0.35">
      <c r="A419" t="s">
        <v>37</v>
      </c>
      <c r="B419">
        <v>1</v>
      </c>
      <c r="C419">
        <v>8</v>
      </c>
      <c r="D419" t="s">
        <v>15</v>
      </c>
      <c r="E419" t="s">
        <v>45</v>
      </c>
      <c r="F419">
        <v>13</v>
      </c>
      <c r="G419">
        <v>55</v>
      </c>
      <c r="H419">
        <v>0</v>
      </c>
      <c r="I419" t="s">
        <v>22</v>
      </c>
      <c r="J419" t="s">
        <v>22</v>
      </c>
      <c r="K419">
        <v>47</v>
      </c>
      <c r="L419">
        <f>0.005454*(AllSites_modified4!F424^2)</f>
        <v>0.99399149999999992</v>
      </c>
      <c r="M419">
        <f>L419*10</f>
        <v>9.9399149999999992</v>
      </c>
      <c r="N419">
        <v>10</v>
      </c>
    </row>
    <row r="420" spans="1:14" x14ac:dyDescent="0.35">
      <c r="A420" t="s">
        <v>37</v>
      </c>
      <c r="B420">
        <v>1</v>
      </c>
      <c r="C420">
        <v>9</v>
      </c>
      <c r="D420" t="s">
        <v>15</v>
      </c>
      <c r="E420" t="s">
        <v>45</v>
      </c>
      <c r="F420">
        <v>6</v>
      </c>
      <c r="G420">
        <v>55</v>
      </c>
      <c r="H420">
        <v>0</v>
      </c>
      <c r="I420" t="s">
        <v>22</v>
      </c>
      <c r="J420" t="s">
        <v>22</v>
      </c>
      <c r="K420">
        <v>42</v>
      </c>
      <c r="L420">
        <f>0.005454*(AllSites_modified4!F425^2)</f>
        <v>0.20965176000000002</v>
      </c>
      <c r="M420">
        <f>L420*10</f>
        <v>2.0965176000000003</v>
      </c>
      <c r="N420">
        <v>10</v>
      </c>
    </row>
    <row r="421" spans="1:14" x14ac:dyDescent="0.35">
      <c r="A421" t="s">
        <v>37</v>
      </c>
      <c r="B421">
        <v>1</v>
      </c>
      <c r="C421">
        <v>10</v>
      </c>
      <c r="D421" t="s">
        <v>15</v>
      </c>
      <c r="E421" t="s">
        <v>45</v>
      </c>
      <c r="F421">
        <v>10</v>
      </c>
      <c r="G421">
        <v>28.2</v>
      </c>
      <c r="H421">
        <v>0</v>
      </c>
      <c r="I421" t="s">
        <v>21</v>
      </c>
      <c r="J421" t="s">
        <v>22</v>
      </c>
      <c r="K421">
        <v>58</v>
      </c>
      <c r="L421">
        <f>0.005454*(AllSites_modified4!F426^2)</f>
        <v>0.63615456000000004</v>
      </c>
      <c r="M421">
        <f>L421*10</f>
        <v>6.3615456000000004</v>
      </c>
      <c r="N421">
        <v>10</v>
      </c>
    </row>
    <row r="422" spans="1:14" x14ac:dyDescent="0.35">
      <c r="A422" t="s">
        <v>37</v>
      </c>
      <c r="B422">
        <v>1</v>
      </c>
      <c r="C422">
        <v>11</v>
      </c>
      <c r="D422" t="s">
        <v>15</v>
      </c>
      <c r="E422" t="s">
        <v>45</v>
      </c>
      <c r="F422">
        <v>12</v>
      </c>
      <c r="G422">
        <v>45.6</v>
      </c>
      <c r="H422">
        <v>0</v>
      </c>
      <c r="I422" t="s">
        <v>16</v>
      </c>
      <c r="J422" t="s">
        <v>22</v>
      </c>
      <c r="K422">
        <v>52</v>
      </c>
      <c r="L422">
        <f>0.005454*(AllSites_modified4!F427^2)</f>
        <v>0.82513566000000005</v>
      </c>
      <c r="M422">
        <f>L422*10</f>
        <v>8.2513566000000012</v>
      </c>
      <c r="N422">
        <v>10</v>
      </c>
    </row>
    <row r="423" spans="1:14" x14ac:dyDescent="0.35">
      <c r="A423" t="s">
        <v>37</v>
      </c>
      <c r="B423">
        <v>1</v>
      </c>
      <c r="C423">
        <v>12</v>
      </c>
      <c r="D423" t="s">
        <v>15</v>
      </c>
      <c r="E423" t="s">
        <v>45</v>
      </c>
      <c r="F423">
        <v>18</v>
      </c>
      <c r="G423">
        <v>57.1</v>
      </c>
      <c r="H423">
        <v>5</v>
      </c>
      <c r="I423" t="s">
        <v>22</v>
      </c>
      <c r="J423" t="s">
        <v>22</v>
      </c>
      <c r="K423">
        <v>51</v>
      </c>
      <c r="L423">
        <f>0.005454*(AllSites_modified4!F428^2)</f>
        <v>1.8666314999999998</v>
      </c>
      <c r="M423">
        <f>L423*10</f>
        <v>18.666314999999997</v>
      </c>
      <c r="N423">
        <v>10</v>
      </c>
    </row>
    <row r="424" spans="1:14" x14ac:dyDescent="0.35">
      <c r="A424" t="s">
        <v>37</v>
      </c>
      <c r="B424">
        <v>1</v>
      </c>
      <c r="C424">
        <v>13</v>
      </c>
      <c r="D424" t="s">
        <v>15</v>
      </c>
      <c r="E424" t="s">
        <v>45</v>
      </c>
      <c r="F424">
        <v>10</v>
      </c>
      <c r="G424">
        <v>56</v>
      </c>
      <c r="H424">
        <v>5</v>
      </c>
      <c r="I424" t="s">
        <v>22</v>
      </c>
      <c r="J424" t="s">
        <v>22</v>
      </c>
      <c r="K424">
        <v>49</v>
      </c>
      <c r="L424">
        <f>0.005454*(AllSites_modified4!F429^2)</f>
        <v>0.60130349999999999</v>
      </c>
      <c r="M424">
        <f>L424*10</f>
        <v>6.0130350000000004</v>
      </c>
      <c r="N424">
        <v>10</v>
      </c>
    </row>
    <row r="425" spans="1:14" x14ac:dyDescent="0.35">
      <c r="A425" t="s">
        <v>37</v>
      </c>
      <c r="B425">
        <v>1</v>
      </c>
      <c r="C425">
        <v>14</v>
      </c>
      <c r="D425" t="s">
        <v>15</v>
      </c>
      <c r="E425" t="s">
        <v>45</v>
      </c>
      <c r="F425">
        <v>10</v>
      </c>
      <c r="G425">
        <v>55.3</v>
      </c>
      <c r="H425">
        <v>5</v>
      </c>
      <c r="I425" t="s">
        <v>22</v>
      </c>
      <c r="J425" t="s">
        <v>22</v>
      </c>
      <c r="K425">
        <v>49</v>
      </c>
      <c r="L425">
        <f>0.005454*(AllSites_modified4!F430^2)</f>
        <v>0.62442845999999985</v>
      </c>
      <c r="M425">
        <f>L425*10</f>
        <v>6.2442845999999985</v>
      </c>
      <c r="N425">
        <v>10</v>
      </c>
    </row>
    <row r="426" spans="1:14" x14ac:dyDescent="0.35">
      <c r="A426" t="s">
        <v>37</v>
      </c>
      <c r="B426">
        <v>1</v>
      </c>
      <c r="C426">
        <v>15</v>
      </c>
      <c r="D426" t="s">
        <v>15</v>
      </c>
      <c r="E426" t="s">
        <v>45</v>
      </c>
      <c r="F426">
        <v>9</v>
      </c>
      <c r="G426">
        <v>51</v>
      </c>
      <c r="H426">
        <v>0</v>
      </c>
      <c r="I426" t="s">
        <v>16</v>
      </c>
      <c r="J426" t="s">
        <v>22</v>
      </c>
      <c r="K426">
        <v>55</v>
      </c>
      <c r="L426">
        <f>0.005454*(AllSites_modified4!F431^2)</f>
        <v>0.46162655999999991</v>
      </c>
      <c r="M426">
        <f>L426*10</f>
        <v>4.6162655999999993</v>
      </c>
      <c r="N426">
        <v>10</v>
      </c>
    </row>
    <row r="427" spans="1:14" x14ac:dyDescent="0.35">
      <c r="A427" t="s">
        <v>37</v>
      </c>
      <c r="B427">
        <v>1</v>
      </c>
      <c r="C427">
        <v>16</v>
      </c>
      <c r="D427" t="s">
        <v>15</v>
      </c>
      <c r="E427" t="s">
        <v>45</v>
      </c>
      <c r="F427">
        <v>10</v>
      </c>
      <c r="G427">
        <v>46.8</v>
      </c>
      <c r="H427">
        <v>0</v>
      </c>
      <c r="I427" t="s">
        <v>19</v>
      </c>
      <c r="J427" t="s">
        <v>22</v>
      </c>
      <c r="K427">
        <v>51</v>
      </c>
      <c r="L427">
        <f>0.005454*(AllSites_modified4!F432^2)</f>
        <v>0.63615456000000004</v>
      </c>
      <c r="M427">
        <f>L427*10</f>
        <v>6.3615456000000004</v>
      </c>
      <c r="N427">
        <v>10</v>
      </c>
    </row>
    <row r="428" spans="1:14" x14ac:dyDescent="0.35">
      <c r="A428" t="s">
        <v>37</v>
      </c>
      <c r="B428">
        <v>1</v>
      </c>
      <c r="C428">
        <v>17</v>
      </c>
      <c r="D428" t="s">
        <v>15</v>
      </c>
      <c r="E428" t="s">
        <v>45</v>
      </c>
      <c r="F428">
        <v>10</v>
      </c>
      <c r="G428">
        <v>52.9</v>
      </c>
      <c r="H428">
        <v>10</v>
      </c>
      <c r="I428" t="s">
        <v>16</v>
      </c>
      <c r="J428" t="s">
        <v>22</v>
      </c>
      <c r="K428">
        <v>51</v>
      </c>
      <c r="L428">
        <f>0.005454*(AllSites_modified4!F433^2)</f>
        <v>0.55636253999999996</v>
      </c>
      <c r="M428">
        <f>L428*10</f>
        <v>5.5636253999999994</v>
      </c>
      <c r="N428">
        <v>10</v>
      </c>
    </row>
    <row r="429" spans="1:14" x14ac:dyDescent="0.35">
      <c r="A429" t="s">
        <v>37</v>
      </c>
      <c r="B429">
        <v>1</v>
      </c>
      <c r="C429">
        <v>18</v>
      </c>
      <c r="D429" t="s">
        <v>15</v>
      </c>
      <c r="E429" t="s">
        <v>45</v>
      </c>
      <c r="F429">
        <v>12</v>
      </c>
      <c r="G429">
        <v>36.5</v>
      </c>
      <c r="H429">
        <v>5</v>
      </c>
      <c r="I429" t="s">
        <v>21</v>
      </c>
      <c r="J429" t="s">
        <v>17</v>
      </c>
      <c r="K429">
        <v>52</v>
      </c>
      <c r="L429">
        <f>0.005454*(AllSites_modified4!F434^2)</f>
        <v>0.89358336000000016</v>
      </c>
      <c r="M429">
        <f>L429*10</f>
        <v>8.9358336000000023</v>
      </c>
      <c r="N429">
        <v>10</v>
      </c>
    </row>
    <row r="430" spans="1:14" x14ac:dyDescent="0.35">
      <c r="A430" t="s">
        <v>37</v>
      </c>
      <c r="B430">
        <v>2</v>
      </c>
      <c r="C430">
        <v>1</v>
      </c>
      <c r="D430" t="s">
        <v>26</v>
      </c>
      <c r="E430" t="s">
        <v>49</v>
      </c>
      <c r="F430">
        <v>13</v>
      </c>
      <c r="G430">
        <v>58.5</v>
      </c>
      <c r="H430">
        <v>20</v>
      </c>
      <c r="I430" t="s">
        <v>16</v>
      </c>
      <c r="J430" t="s">
        <v>17</v>
      </c>
      <c r="K430">
        <v>36</v>
      </c>
      <c r="L430">
        <f>0.005454*(AllSites_modified4!F435^2)</f>
        <v>0.97932023999999995</v>
      </c>
      <c r="M430">
        <f>L430*10</f>
        <v>9.7932024000000002</v>
      </c>
      <c r="N430">
        <v>10</v>
      </c>
    </row>
    <row r="431" spans="1:14" x14ac:dyDescent="0.35">
      <c r="A431" t="s">
        <v>37</v>
      </c>
      <c r="B431">
        <v>2</v>
      </c>
      <c r="C431">
        <v>2</v>
      </c>
      <c r="D431" t="s">
        <v>26</v>
      </c>
      <c r="E431" t="s">
        <v>49</v>
      </c>
      <c r="F431">
        <v>11</v>
      </c>
      <c r="G431">
        <v>57.6</v>
      </c>
      <c r="H431">
        <v>20</v>
      </c>
      <c r="I431" t="s">
        <v>16</v>
      </c>
      <c r="J431" t="s">
        <v>17</v>
      </c>
      <c r="K431">
        <v>36</v>
      </c>
      <c r="L431">
        <f>0.005454*(AllSites_modified4!F436^2)</f>
        <v>0.70880184000000002</v>
      </c>
      <c r="M431">
        <f>L431*10</f>
        <v>7.0880184000000002</v>
      </c>
      <c r="N431">
        <v>10</v>
      </c>
    </row>
    <row r="432" spans="1:14" x14ac:dyDescent="0.35">
      <c r="A432" t="s">
        <v>37</v>
      </c>
      <c r="B432">
        <v>2</v>
      </c>
      <c r="C432">
        <v>3</v>
      </c>
      <c r="D432" t="s">
        <v>26</v>
      </c>
      <c r="E432" t="s">
        <v>49</v>
      </c>
      <c r="F432">
        <v>14</v>
      </c>
      <c r="G432">
        <v>59.2</v>
      </c>
      <c r="H432">
        <v>35</v>
      </c>
      <c r="I432" t="s">
        <v>16</v>
      </c>
      <c r="J432" t="s">
        <v>17</v>
      </c>
      <c r="K432">
        <v>53</v>
      </c>
      <c r="L432">
        <f>0.005454*(AllSites_modified4!F437^2)</f>
        <v>1.1625746399999999</v>
      </c>
      <c r="M432">
        <f>L432*10</f>
        <v>11.625746399999999</v>
      </c>
      <c r="N432">
        <v>10</v>
      </c>
    </row>
    <row r="433" spans="1:14" x14ac:dyDescent="0.35">
      <c r="A433" t="s">
        <v>37</v>
      </c>
      <c r="B433">
        <v>2</v>
      </c>
      <c r="C433">
        <v>4</v>
      </c>
      <c r="D433" t="s">
        <v>20</v>
      </c>
      <c r="E433" t="s">
        <v>44</v>
      </c>
      <c r="F433">
        <v>10</v>
      </c>
      <c r="G433">
        <v>45.3</v>
      </c>
      <c r="H433">
        <v>50</v>
      </c>
      <c r="I433" t="s">
        <v>19</v>
      </c>
      <c r="J433" t="s">
        <v>17</v>
      </c>
      <c r="K433">
        <v>36</v>
      </c>
      <c r="L433">
        <f>0.005454*(AllSites_modified4!F412^2)</f>
        <v>0.60130349999999999</v>
      </c>
      <c r="M433">
        <f>L433*10</f>
        <v>6.0130350000000004</v>
      </c>
      <c r="N433">
        <v>10</v>
      </c>
    </row>
    <row r="434" spans="1:14" x14ac:dyDescent="0.35">
      <c r="A434" t="s">
        <v>37</v>
      </c>
      <c r="B434">
        <v>2</v>
      </c>
      <c r="C434">
        <v>5</v>
      </c>
      <c r="D434" t="s">
        <v>20</v>
      </c>
      <c r="E434" t="s">
        <v>44</v>
      </c>
      <c r="F434">
        <v>12</v>
      </c>
      <c r="G434">
        <v>45.3</v>
      </c>
      <c r="H434">
        <v>50</v>
      </c>
      <c r="I434" t="s">
        <v>19</v>
      </c>
      <c r="J434" t="s">
        <v>17</v>
      </c>
      <c r="K434">
        <v>34</v>
      </c>
      <c r="L434">
        <f>0.005454*(AllSites_modified4!F413^2)</f>
        <v>0.86587703999999988</v>
      </c>
      <c r="M434">
        <f>L434*10</f>
        <v>8.6587703999999981</v>
      </c>
      <c r="N434">
        <v>10</v>
      </c>
    </row>
    <row r="435" spans="1:14" x14ac:dyDescent="0.35">
      <c r="A435" t="s">
        <v>37</v>
      </c>
      <c r="B435">
        <v>2</v>
      </c>
      <c r="C435">
        <v>6</v>
      </c>
      <c r="D435" t="s">
        <v>26</v>
      </c>
      <c r="E435" t="s">
        <v>49</v>
      </c>
      <c r="F435">
        <v>21</v>
      </c>
      <c r="G435">
        <v>61.7</v>
      </c>
      <c r="H435">
        <v>35</v>
      </c>
      <c r="I435" t="s">
        <v>22</v>
      </c>
      <c r="J435" t="s">
        <v>17</v>
      </c>
      <c r="K435">
        <v>34</v>
      </c>
      <c r="L435">
        <f>0.005454*(AllSites_modified4!F438^2)</f>
        <v>2.405214</v>
      </c>
      <c r="M435">
        <f>L435*10</f>
        <v>24.052140000000001</v>
      </c>
      <c r="N435">
        <v>10</v>
      </c>
    </row>
    <row r="436" spans="1:14" x14ac:dyDescent="0.35">
      <c r="A436" t="s">
        <v>37</v>
      </c>
      <c r="B436">
        <v>2</v>
      </c>
      <c r="C436">
        <v>7</v>
      </c>
      <c r="D436" t="s">
        <v>20</v>
      </c>
      <c r="E436" t="s">
        <v>44</v>
      </c>
      <c r="F436">
        <v>12</v>
      </c>
      <c r="G436">
        <v>40.799999999999997</v>
      </c>
      <c r="H436">
        <v>25</v>
      </c>
      <c r="I436" t="s">
        <v>19</v>
      </c>
      <c r="J436" t="s">
        <v>17</v>
      </c>
      <c r="K436">
        <v>34</v>
      </c>
      <c r="L436">
        <f>0.005454*(AllSites_modified4!F414^2)</f>
        <v>0.81177335999999978</v>
      </c>
      <c r="M436">
        <f>L436*10</f>
        <v>8.1177335999999976</v>
      </c>
      <c r="N436">
        <v>10</v>
      </c>
    </row>
    <row r="437" spans="1:14" x14ac:dyDescent="0.35">
      <c r="A437" t="s">
        <v>37</v>
      </c>
      <c r="B437">
        <v>2</v>
      </c>
      <c r="C437">
        <v>8</v>
      </c>
      <c r="D437" t="s">
        <v>26</v>
      </c>
      <c r="E437" t="s">
        <v>49</v>
      </c>
      <c r="F437">
        <v>17</v>
      </c>
      <c r="G437">
        <v>54.4</v>
      </c>
      <c r="H437">
        <v>35</v>
      </c>
      <c r="I437" t="s">
        <v>22</v>
      </c>
      <c r="J437" t="s">
        <v>17</v>
      </c>
      <c r="K437">
        <v>52</v>
      </c>
      <c r="L437">
        <f>0.005454*(AllSites_modified4!F439^2)</f>
        <v>1.6702874999999999</v>
      </c>
      <c r="M437">
        <f>L437*10</f>
        <v>16.702874999999999</v>
      </c>
      <c r="N437">
        <v>10</v>
      </c>
    </row>
    <row r="438" spans="1:14" x14ac:dyDescent="0.35">
      <c r="A438" t="s">
        <v>37</v>
      </c>
      <c r="B438">
        <v>2</v>
      </c>
      <c r="C438">
        <v>9</v>
      </c>
      <c r="D438" t="s">
        <v>26</v>
      </c>
      <c r="E438" t="s">
        <v>49</v>
      </c>
      <c r="F438">
        <v>12</v>
      </c>
      <c r="G438">
        <v>45.4</v>
      </c>
      <c r="H438">
        <v>20</v>
      </c>
      <c r="I438" t="s">
        <v>16</v>
      </c>
      <c r="J438" t="s">
        <v>17</v>
      </c>
      <c r="K438">
        <v>36</v>
      </c>
      <c r="L438">
        <f>0.005454*(AllSites_modified4!F440^2)</f>
        <v>0.86587703999999988</v>
      </c>
      <c r="M438">
        <f>L438*10</f>
        <v>8.6587703999999981</v>
      </c>
      <c r="N438">
        <v>10</v>
      </c>
    </row>
    <row r="439" spans="1:14" x14ac:dyDescent="0.35">
      <c r="A439" t="s">
        <v>37</v>
      </c>
      <c r="B439">
        <v>2</v>
      </c>
      <c r="C439">
        <v>10</v>
      </c>
      <c r="D439" t="s">
        <v>26</v>
      </c>
      <c r="E439" t="s">
        <v>49</v>
      </c>
      <c r="F439">
        <v>18</v>
      </c>
      <c r="G439">
        <v>59.6</v>
      </c>
      <c r="H439">
        <v>15</v>
      </c>
      <c r="I439" t="s">
        <v>16</v>
      </c>
      <c r="J439" t="s">
        <v>17</v>
      </c>
      <c r="K439">
        <v>46</v>
      </c>
      <c r="L439">
        <f>0.005454*(AllSites_modified4!F441^2)</f>
        <v>1.88686584</v>
      </c>
      <c r="M439">
        <f>L439*10</f>
        <v>18.868658400000001</v>
      </c>
      <c r="N439">
        <v>10</v>
      </c>
    </row>
    <row r="440" spans="1:14" x14ac:dyDescent="0.35">
      <c r="A440" t="s">
        <v>37</v>
      </c>
      <c r="B440">
        <v>2</v>
      </c>
      <c r="C440">
        <v>11</v>
      </c>
      <c r="D440" t="s">
        <v>15</v>
      </c>
      <c r="E440" t="s">
        <v>45</v>
      </c>
      <c r="F440">
        <v>18</v>
      </c>
      <c r="G440">
        <v>65.2</v>
      </c>
      <c r="H440">
        <v>50</v>
      </c>
      <c r="I440" t="s">
        <v>22</v>
      </c>
      <c r="J440" t="s">
        <v>17</v>
      </c>
      <c r="K440">
        <v>78</v>
      </c>
      <c r="L440">
        <f>0.005454*(AllSites_modified4!F415^2)</f>
        <v>1.8065829599999996</v>
      </c>
      <c r="M440">
        <f>L440*10</f>
        <v>18.065829599999997</v>
      </c>
      <c r="N440">
        <v>10</v>
      </c>
    </row>
    <row r="441" spans="1:14" x14ac:dyDescent="0.35">
      <c r="A441" t="s">
        <v>37</v>
      </c>
      <c r="B441">
        <v>2</v>
      </c>
      <c r="C441">
        <v>12</v>
      </c>
      <c r="D441" t="s">
        <v>15</v>
      </c>
      <c r="E441" t="s">
        <v>45</v>
      </c>
      <c r="F441">
        <v>11</v>
      </c>
      <c r="G441">
        <v>65.2</v>
      </c>
      <c r="H441">
        <v>50</v>
      </c>
      <c r="I441" t="s">
        <v>22</v>
      </c>
      <c r="J441" t="s">
        <v>17</v>
      </c>
      <c r="K441">
        <v>70</v>
      </c>
      <c r="L441">
        <f>0.005454*(AllSites_modified4!F416^2)</f>
        <v>0.72129149999999997</v>
      </c>
      <c r="M441">
        <f>L441*10</f>
        <v>7.2129149999999997</v>
      </c>
      <c r="N441">
        <v>10</v>
      </c>
    </row>
    <row r="442" spans="1:14" x14ac:dyDescent="0.35">
      <c r="A442" t="s">
        <v>38</v>
      </c>
      <c r="B442">
        <v>1</v>
      </c>
      <c r="C442">
        <v>1</v>
      </c>
      <c r="D442" t="s">
        <v>34</v>
      </c>
      <c r="E442" t="s">
        <v>47</v>
      </c>
      <c r="F442">
        <v>16</v>
      </c>
      <c r="G442">
        <v>51.9</v>
      </c>
      <c r="H442">
        <v>70</v>
      </c>
      <c r="I442" t="s">
        <v>22</v>
      </c>
      <c r="J442" t="s">
        <v>17</v>
      </c>
      <c r="K442">
        <v>60</v>
      </c>
      <c r="L442">
        <f>0.005454*(AllSites_modified4!F447^2)</f>
        <v>1.43134776</v>
      </c>
      <c r="M442">
        <f>L442*10</f>
        <v>14.313477599999999</v>
      </c>
      <c r="N442">
        <v>10</v>
      </c>
    </row>
    <row r="443" spans="1:14" x14ac:dyDescent="0.35">
      <c r="A443" t="s">
        <v>38</v>
      </c>
      <c r="B443">
        <v>1</v>
      </c>
      <c r="C443">
        <v>2</v>
      </c>
      <c r="D443" t="s">
        <v>20</v>
      </c>
      <c r="E443" t="s">
        <v>44</v>
      </c>
      <c r="F443">
        <v>8</v>
      </c>
      <c r="G443">
        <v>52.2</v>
      </c>
      <c r="H443">
        <v>90</v>
      </c>
      <c r="I443" t="s">
        <v>22</v>
      </c>
      <c r="J443" t="s">
        <v>17</v>
      </c>
      <c r="K443">
        <v>21</v>
      </c>
      <c r="L443">
        <f>0.005454*(AllSites_modified4!F443^2)</f>
        <v>0.43201134000000002</v>
      </c>
      <c r="M443">
        <f>L443*10</f>
        <v>4.3201134000000003</v>
      </c>
      <c r="N443">
        <v>10</v>
      </c>
    </row>
    <row r="444" spans="1:14" x14ac:dyDescent="0.35">
      <c r="A444" t="s">
        <v>38</v>
      </c>
      <c r="B444">
        <v>1</v>
      </c>
      <c r="C444">
        <v>3</v>
      </c>
      <c r="D444" t="s">
        <v>15</v>
      </c>
      <c r="E444" t="s">
        <v>45</v>
      </c>
      <c r="F444">
        <v>10</v>
      </c>
      <c r="G444">
        <v>65</v>
      </c>
      <c r="H444">
        <v>80</v>
      </c>
      <c r="I444" t="s">
        <v>22</v>
      </c>
      <c r="J444" t="s">
        <v>17</v>
      </c>
      <c r="K444">
        <v>76</v>
      </c>
      <c r="L444">
        <f>0.005454*(AllSites_modified4!F444^2)</f>
        <v>0.62442845999999985</v>
      </c>
      <c r="M444">
        <f>L444*10</f>
        <v>6.2442845999999985</v>
      </c>
      <c r="N444">
        <v>10</v>
      </c>
    </row>
    <row r="445" spans="1:14" x14ac:dyDescent="0.35">
      <c r="A445" t="s">
        <v>38</v>
      </c>
      <c r="B445">
        <v>1</v>
      </c>
      <c r="C445">
        <v>4</v>
      </c>
      <c r="D445" t="s">
        <v>15</v>
      </c>
      <c r="E445" t="s">
        <v>45</v>
      </c>
      <c r="F445">
        <v>6</v>
      </c>
      <c r="G445">
        <v>36</v>
      </c>
      <c r="H445">
        <v>70</v>
      </c>
      <c r="I445" t="s">
        <v>21</v>
      </c>
      <c r="J445" t="s">
        <v>17</v>
      </c>
      <c r="K445">
        <v>63</v>
      </c>
      <c r="L445">
        <f>0.005454*(AllSites_modified4!F445^2)</f>
        <v>0.21646925999999997</v>
      </c>
      <c r="M445">
        <f>L445*10</f>
        <v>2.1646925999999995</v>
      </c>
      <c r="N445">
        <v>10</v>
      </c>
    </row>
    <row r="446" spans="1:14" x14ac:dyDescent="0.35">
      <c r="A446" t="s">
        <v>38</v>
      </c>
      <c r="B446">
        <v>1</v>
      </c>
      <c r="C446">
        <v>5</v>
      </c>
      <c r="D446" t="s">
        <v>24</v>
      </c>
      <c r="E446" t="s">
        <v>48</v>
      </c>
      <c r="F446">
        <v>34</v>
      </c>
      <c r="G446">
        <v>85</v>
      </c>
      <c r="H446">
        <v>25</v>
      </c>
      <c r="I446" t="s">
        <v>22</v>
      </c>
      <c r="J446" t="s">
        <v>17</v>
      </c>
      <c r="K446">
        <v>74</v>
      </c>
      <c r="L446">
        <f>0.005454*(AllSites_modified4!F453^2)</f>
        <v>6.5293106400000003</v>
      </c>
      <c r="M446">
        <f>L446*10</f>
        <v>65.293106399999999</v>
      </c>
      <c r="N446">
        <v>10</v>
      </c>
    </row>
    <row r="447" spans="1:14" x14ac:dyDescent="0.35">
      <c r="A447" t="s">
        <v>38</v>
      </c>
      <c r="B447">
        <v>1</v>
      </c>
      <c r="C447">
        <v>6</v>
      </c>
      <c r="D447" t="s">
        <v>15</v>
      </c>
      <c r="E447" t="s">
        <v>45</v>
      </c>
      <c r="F447">
        <v>11</v>
      </c>
      <c r="G447">
        <v>45.6</v>
      </c>
      <c r="H447">
        <v>35</v>
      </c>
      <c r="I447" t="s">
        <v>16</v>
      </c>
      <c r="J447" t="s">
        <v>17</v>
      </c>
      <c r="K447">
        <v>39</v>
      </c>
      <c r="L447">
        <f>0.005454*(AllSites_modified4!F446^2)</f>
        <v>0.73389023999999992</v>
      </c>
      <c r="M447">
        <f>L447*10</f>
        <v>7.3389023999999994</v>
      </c>
      <c r="N447">
        <v>10</v>
      </c>
    </row>
    <row r="448" spans="1:14" x14ac:dyDescent="0.35">
      <c r="A448" t="s">
        <v>38</v>
      </c>
      <c r="B448">
        <v>2</v>
      </c>
      <c r="C448">
        <v>1</v>
      </c>
      <c r="D448" t="s">
        <v>24</v>
      </c>
      <c r="E448" t="s">
        <v>48</v>
      </c>
      <c r="F448">
        <v>19</v>
      </c>
      <c r="G448">
        <v>60</v>
      </c>
      <c r="H448">
        <v>10</v>
      </c>
      <c r="I448" t="s">
        <v>22</v>
      </c>
      <c r="J448" t="s">
        <v>17</v>
      </c>
      <c r="K448">
        <v>74</v>
      </c>
      <c r="L448">
        <f>0.005454*(AllSites_modified4!F448^2)</f>
        <v>2.1381861600000001</v>
      </c>
      <c r="M448">
        <f>L448*10</f>
        <v>21.381861600000001</v>
      </c>
      <c r="N448">
        <v>10</v>
      </c>
    </row>
    <row r="449" spans="1:14" x14ac:dyDescent="0.35">
      <c r="A449" t="s">
        <v>38</v>
      </c>
      <c r="B449">
        <v>2</v>
      </c>
      <c r="C449">
        <v>2</v>
      </c>
      <c r="D449" t="s">
        <v>24</v>
      </c>
      <c r="E449" t="s">
        <v>48</v>
      </c>
      <c r="F449">
        <v>26</v>
      </c>
      <c r="G449">
        <v>67</v>
      </c>
      <c r="H449">
        <v>20</v>
      </c>
      <c r="I449" t="s">
        <v>22</v>
      </c>
      <c r="J449" t="s">
        <v>17</v>
      </c>
      <c r="K449">
        <v>75</v>
      </c>
      <c r="L449">
        <f>0.005454*(AllSites_modified4!F449^2)</f>
        <v>3.7724772600000001</v>
      </c>
      <c r="M449">
        <f>L449*10</f>
        <v>37.724772600000001</v>
      </c>
      <c r="N449">
        <v>10</v>
      </c>
    </row>
    <row r="450" spans="1:14" x14ac:dyDescent="0.35">
      <c r="A450" t="s">
        <v>38</v>
      </c>
      <c r="B450">
        <v>2</v>
      </c>
      <c r="C450">
        <v>3</v>
      </c>
      <c r="D450" t="s">
        <v>18</v>
      </c>
      <c r="E450" t="s">
        <v>52</v>
      </c>
      <c r="F450">
        <v>23</v>
      </c>
      <c r="G450">
        <v>61</v>
      </c>
      <c r="H450">
        <v>30</v>
      </c>
      <c r="I450" t="s">
        <v>16</v>
      </c>
      <c r="J450" t="s">
        <v>17</v>
      </c>
      <c r="K450">
        <v>74</v>
      </c>
      <c r="L450">
        <f>0.005454*(AllSites_modified4!F454^2)</f>
        <v>2.9609220599999997</v>
      </c>
      <c r="M450">
        <f>L450*10</f>
        <v>29.609220599999997</v>
      </c>
      <c r="N450">
        <v>10</v>
      </c>
    </row>
    <row r="451" spans="1:14" x14ac:dyDescent="0.35">
      <c r="A451" t="s">
        <v>38</v>
      </c>
      <c r="B451">
        <v>2</v>
      </c>
      <c r="C451">
        <v>4</v>
      </c>
      <c r="D451" t="s">
        <v>18</v>
      </c>
      <c r="E451" t="s">
        <v>52</v>
      </c>
      <c r="F451">
        <v>13</v>
      </c>
      <c r="G451">
        <v>54</v>
      </c>
      <c r="H451">
        <v>45</v>
      </c>
      <c r="I451" t="s">
        <v>19</v>
      </c>
      <c r="J451" t="s">
        <v>17</v>
      </c>
      <c r="K451">
        <v>76</v>
      </c>
      <c r="L451">
        <f>0.005454*(AllSites_modified4!F455^2)</f>
        <v>0.93596093999999985</v>
      </c>
      <c r="M451">
        <f>L451*10</f>
        <v>9.3596093999999983</v>
      </c>
      <c r="N451">
        <v>10</v>
      </c>
    </row>
    <row r="452" spans="1:14" x14ac:dyDescent="0.35">
      <c r="A452" t="s">
        <v>38</v>
      </c>
      <c r="B452">
        <v>2</v>
      </c>
      <c r="C452">
        <v>5</v>
      </c>
      <c r="D452" t="s">
        <v>18</v>
      </c>
      <c r="E452" t="s">
        <v>52</v>
      </c>
      <c r="F452">
        <v>10</v>
      </c>
      <c r="G452">
        <v>57</v>
      </c>
      <c r="H452">
        <v>65</v>
      </c>
      <c r="I452" t="s">
        <v>19</v>
      </c>
      <c r="J452" t="s">
        <v>17</v>
      </c>
      <c r="K452">
        <v>78</v>
      </c>
      <c r="L452">
        <f>0.005454*(AllSites_modified4!F456^2)</f>
        <v>0.57861486000000006</v>
      </c>
      <c r="M452">
        <f>L452*10</f>
        <v>5.7861486000000006</v>
      </c>
      <c r="N452">
        <v>10</v>
      </c>
    </row>
    <row r="453" spans="1:14" x14ac:dyDescent="0.35">
      <c r="A453" t="s">
        <v>38</v>
      </c>
      <c r="B453">
        <v>2</v>
      </c>
      <c r="C453">
        <v>6</v>
      </c>
      <c r="D453" t="s">
        <v>24</v>
      </c>
      <c r="E453" t="s">
        <v>48</v>
      </c>
      <c r="F453">
        <v>19</v>
      </c>
      <c r="G453">
        <v>64</v>
      </c>
      <c r="H453">
        <v>15</v>
      </c>
      <c r="I453" t="s">
        <v>22</v>
      </c>
      <c r="J453" t="s">
        <v>17</v>
      </c>
      <c r="K453">
        <v>82</v>
      </c>
      <c r="L453">
        <f>0.005454*(AllSites_modified4!F450^2)</f>
        <v>1.9896737400000002</v>
      </c>
      <c r="M453">
        <f>L453*10</f>
        <v>19.896737400000003</v>
      </c>
      <c r="N453">
        <v>10</v>
      </c>
    </row>
    <row r="454" spans="1:14" x14ac:dyDescent="0.35">
      <c r="A454" t="s">
        <v>38</v>
      </c>
      <c r="B454">
        <v>2</v>
      </c>
      <c r="C454">
        <v>7</v>
      </c>
      <c r="D454" t="s">
        <v>18</v>
      </c>
      <c r="E454" t="s">
        <v>52</v>
      </c>
      <c r="F454">
        <v>18</v>
      </c>
      <c r="G454">
        <v>52</v>
      </c>
      <c r="H454">
        <v>35</v>
      </c>
      <c r="I454" t="s">
        <v>19</v>
      </c>
      <c r="J454" t="s">
        <v>17</v>
      </c>
      <c r="K454">
        <v>76</v>
      </c>
      <c r="L454">
        <f>0.005454*(AllSites_modified4!F457^2)</f>
        <v>1.9072092599999999</v>
      </c>
      <c r="M454">
        <f>L454*10</f>
        <v>19.072092599999998</v>
      </c>
      <c r="N454">
        <v>10</v>
      </c>
    </row>
    <row r="455" spans="1:14" x14ac:dyDescent="0.35">
      <c r="A455" t="s">
        <v>38</v>
      </c>
      <c r="B455">
        <v>2</v>
      </c>
      <c r="C455">
        <v>8</v>
      </c>
      <c r="D455" t="s">
        <v>18</v>
      </c>
      <c r="E455" t="s">
        <v>52</v>
      </c>
      <c r="F455">
        <v>9</v>
      </c>
      <c r="G455">
        <v>50</v>
      </c>
      <c r="H455">
        <v>60</v>
      </c>
      <c r="I455" t="s">
        <v>21</v>
      </c>
      <c r="J455" t="s">
        <v>17</v>
      </c>
      <c r="K455">
        <v>79</v>
      </c>
      <c r="L455">
        <f>0.005454*(AllSites_modified4!F458^2)</f>
        <v>0.50264063999999997</v>
      </c>
      <c r="M455">
        <f>L455*10</f>
        <v>5.0264063999999999</v>
      </c>
      <c r="N455">
        <v>10</v>
      </c>
    </row>
    <row r="456" spans="1:14" x14ac:dyDescent="0.35">
      <c r="A456" t="s">
        <v>38</v>
      </c>
      <c r="B456">
        <v>2</v>
      </c>
      <c r="C456">
        <v>9</v>
      </c>
      <c r="D456" t="s">
        <v>18</v>
      </c>
      <c r="E456" t="s">
        <v>52</v>
      </c>
      <c r="F456">
        <v>11</v>
      </c>
      <c r="G456">
        <v>50</v>
      </c>
      <c r="H456">
        <v>60</v>
      </c>
      <c r="I456" t="s">
        <v>21</v>
      </c>
      <c r="J456" t="s">
        <v>17</v>
      </c>
      <c r="K456">
        <v>72</v>
      </c>
      <c r="L456">
        <f>0.005454*(AllSites_modified4!F459^2)</f>
        <v>0.69642126000000004</v>
      </c>
      <c r="M456">
        <f>L456*10</f>
        <v>6.9642126000000006</v>
      </c>
      <c r="N456">
        <v>10</v>
      </c>
    </row>
    <row r="457" spans="1:14" x14ac:dyDescent="0.35">
      <c r="A457" t="s">
        <v>38</v>
      </c>
      <c r="B457">
        <v>2</v>
      </c>
      <c r="C457">
        <v>10</v>
      </c>
      <c r="D457" t="s">
        <v>24</v>
      </c>
      <c r="E457" t="s">
        <v>48</v>
      </c>
      <c r="F457">
        <v>22</v>
      </c>
      <c r="G457">
        <v>66</v>
      </c>
      <c r="H457">
        <v>30</v>
      </c>
      <c r="I457" t="s">
        <v>22</v>
      </c>
      <c r="J457" t="s">
        <v>17</v>
      </c>
      <c r="K457">
        <v>74</v>
      </c>
      <c r="L457">
        <f>0.005454*(AllSites_modified4!F451^2)</f>
        <v>2.8352073600000001</v>
      </c>
      <c r="M457">
        <f>L457*10</f>
        <v>28.352073600000001</v>
      </c>
      <c r="N457">
        <v>10</v>
      </c>
    </row>
    <row r="458" spans="1:14" x14ac:dyDescent="0.35">
      <c r="A458" t="s">
        <v>38</v>
      </c>
      <c r="B458">
        <v>2</v>
      </c>
      <c r="C458">
        <v>11</v>
      </c>
      <c r="D458" t="s">
        <v>20</v>
      </c>
      <c r="E458" t="s">
        <v>44</v>
      </c>
      <c r="F458">
        <v>5</v>
      </c>
      <c r="G458">
        <v>32</v>
      </c>
      <c r="H458">
        <v>90</v>
      </c>
      <c r="I458" t="s">
        <v>21</v>
      </c>
      <c r="J458" t="s">
        <v>17</v>
      </c>
      <c r="K458">
        <v>52</v>
      </c>
      <c r="L458">
        <f>0.005454*(AllSites_modified4!F442^2)</f>
        <v>0.18985373999999999</v>
      </c>
      <c r="M458">
        <f>L458*10</f>
        <v>1.8985373999999999</v>
      </c>
      <c r="N458">
        <v>10</v>
      </c>
    </row>
    <row r="459" spans="1:14" x14ac:dyDescent="0.35">
      <c r="A459" t="s">
        <v>38</v>
      </c>
      <c r="B459">
        <v>2</v>
      </c>
      <c r="C459">
        <v>12</v>
      </c>
      <c r="D459" t="s">
        <v>24</v>
      </c>
      <c r="E459" t="s">
        <v>48</v>
      </c>
      <c r="F459">
        <v>21</v>
      </c>
      <c r="G459">
        <v>66</v>
      </c>
      <c r="H459">
        <v>15</v>
      </c>
      <c r="I459" t="s">
        <v>22</v>
      </c>
      <c r="J459" t="s">
        <v>17</v>
      </c>
      <c r="K459">
        <v>81</v>
      </c>
      <c r="L459">
        <f>0.005454*(AllSites_modified4!F452^2)</f>
        <v>2.5446182400000001</v>
      </c>
      <c r="M459">
        <f>L459*10</f>
        <v>25.446182400000001</v>
      </c>
      <c r="N459">
        <v>10</v>
      </c>
    </row>
  </sheetData>
  <sortState ref="A2:N459">
    <sortCondition ref="A2:A459"/>
    <sortCondition ref="B2:B459"/>
    <sortCondition ref="C2:C45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5"/>
  <sheetViews>
    <sheetView tabSelected="1" workbookViewId="0">
      <selection activeCell="H81" sqref="H81"/>
    </sheetView>
  </sheetViews>
  <sheetFormatPr defaultRowHeight="14.5" x14ac:dyDescent="0.35"/>
  <cols>
    <col min="1" max="1" width="12.36328125" customWidth="1"/>
    <col min="2" max="2" width="23" customWidth="1"/>
    <col min="3" max="3" width="13.81640625" customWidth="1"/>
    <col min="4" max="4" width="10.36328125" customWidth="1"/>
    <col min="5" max="5" width="10.453125" bestFit="1" customWidth="1"/>
  </cols>
  <sheetData>
    <row r="2" spans="1:4" x14ac:dyDescent="0.35">
      <c r="A2" t="s">
        <v>14</v>
      </c>
    </row>
    <row r="3" spans="1:4" x14ac:dyDescent="0.35">
      <c r="A3" s="1" t="s">
        <v>54</v>
      </c>
      <c r="B3" t="s">
        <v>59</v>
      </c>
      <c r="C3" t="s">
        <v>56</v>
      </c>
      <c r="D3" t="s">
        <v>57</v>
      </c>
    </row>
    <row r="4" spans="1:4" x14ac:dyDescent="0.35">
      <c r="A4" s="2">
        <v>1</v>
      </c>
      <c r="B4" s="3">
        <v>1.7571613292307691</v>
      </c>
      <c r="C4" s="3">
        <v>228.43097279999998</v>
      </c>
      <c r="D4" s="3">
        <v>130</v>
      </c>
    </row>
    <row r="5" spans="1:4" x14ac:dyDescent="0.35">
      <c r="A5" s="4" t="s">
        <v>18</v>
      </c>
      <c r="B5" s="3">
        <v>1.7571613292307691</v>
      </c>
      <c r="C5" s="3">
        <v>228.43097279999998</v>
      </c>
      <c r="D5" s="3">
        <v>130</v>
      </c>
    </row>
    <row r="6" spans="1:4" x14ac:dyDescent="0.35">
      <c r="A6" s="2">
        <v>2</v>
      </c>
      <c r="B6" s="3">
        <v>0.93244520769230754</v>
      </c>
      <c r="C6" s="3">
        <v>121.21787699999999</v>
      </c>
      <c r="D6" s="3">
        <v>130</v>
      </c>
    </row>
    <row r="7" spans="1:4" x14ac:dyDescent="0.35">
      <c r="A7" s="4" t="s">
        <v>20</v>
      </c>
      <c r="B7" s="3">
        <v>0.37190825999999994</v>
      </c>
      <c r="C7" s="3">
        <v>14.876330399999999</v>
      </c>
      <c r="D7" s="3">
        <v>40</v>
      </c>
    </row>
    <row r="8" spans="1:4" x14ac:dyDescent="0.35">
      <c r="A8" s="4" t="s">
        <v>18</v>
      </c>
      <c r="B8" s="3">
        <v>1.18157274</v>
      </c>
      <c r="C8" s="3">
        <v>106.34154659999999</v>
      </c>
      <c r="D8" s="3">
        <v>90</v>
      </c>
    </row>
    <row r="9" spans="1:4" x14ac:dyDescent="0.35">
      <c r="A9" s="2">
        <v>3</v>
      </c>
      <c r="B9" s="3">
        <v>1.2336743475</v>
      </c>
      <c r="C9" s="3">
        <v>197.38789559999995</v>
      </c>
      <c r="D9" s="3">
        <v>160</v>
      </c>
    </row>
    <row r="10" spans="1:4" x14ac:dyDescent="0.35">
      <c r="A10" s="4" t="s">
        <v>20</v>
      </c>
      <c r="B10" s="3">
        <v>0.56072573999999986</v>
      </c>
      <c r="C10" s="3">
        <v>22.4290296</v>
      </c>
      <c r="D10" s="3">
        <v>40</v>
      </c>
    </row>
    <row r="11" spans="1:4" x14ac:dyDescent="0.35">
      <c r="A11" s="4" t="s">
        <v>15</v>
      </c>
      <c r="B11" s="3">
        <v>1.6840134000000002</v>
      </c>
      <c r="C11" s="3">
        <v>50.520402000000004</v>
      </c>
      <c r="D11" s="3">
        <v>30</v>
      </c>
    </row>
    <row r="12" spans="1:4" x14ac:dyDescent="0.35">
      <c r="A12" s="4" t="s">
        <v>18</v>
      </c>
      <c r="B12" s="3">
        <v>1.3826495999999999</v>
      </c>
      <c r="C12" s="3">
        <v>124.438464</v>
      </c>
      <c r="D12" s="3">
        <v>90</v>
      </c>
    </row>
    <row r="13" spans="1:4" x14ac:dyDescent="0.35">
      <c r="A13" s="2">
        <v>4</v>
      </c>
      <c r="B13" s="3">
        <v>1.7220568679999997</v>
      </c>
      <c r="C13" s="3">
        <v>258.30853020000001</v>
      </c>
      <c r="D13" s="3">
        <v>150</v>
      </c>
    </row>
    <row r="14" spans="1:4" x14ac:dyDescent="0.35">
      <c r="A14" s="4" t="s">
        <v>20</v>
      </c>
      <c r="B14" s="3">
        <v>0.46162655999999991</v>
      </c>
      <c r="C14" s="3">
        <v>4.6162655999999993</v>
      </c>
      <c r="D14" s="3">
        <v>10</v>
      </c>
    </row>
    <row r="15" spans="1:4" x14ac:dyDescent="0.35">
      <c r="A15" s="4" t="s">
        <v>15</v>
      </c>
      <c r="B15" s="3">
        <v>2.0526674399999996</v>
      </c>
      <c r="C15" s="3">
        <v>20.526674399999997</v>
      </c>
      <c r="D15" s="3">
        <v>10</v>
      </c>
    </row>
    <row r="16" spans="1:4" x14ac:dyDescent="0.35">
      <c r="A16" s="4" t="s">
        <v>18</v>
      </c>
      <c r="B16" s="3">
        <v>1.7935814630769227</v>
      </c>
      <c r="C16" s="3">
        <v>233.1655902</v>
      </c>
      <c r="D16" s="3">
        <v>130</v>
      </c>
    </row>
    <row r="17" spans="1:4" x14ac:dyDescent="0.35">
      <c r="A17" s="2">
        <v>5</v>
      </c>
      <c r="B17" s="3">
        <v>1.9100304654545452</v>
      </c>
      <c r="C17" s="3">
        <v>210.10335119999999</v>
      </c>
      <c r="D17" s="3">
        <v>110</v>
      </c>
    </row>
    <row r="18" spans="1:4" x14ac:dyDescent="0.35">
      <c r="A18" s="4" t="s">
        <v>24</v>
      </c>
      <c r="B18" s="3">
        <v>4.8318349499999984</v>
      </c>
      <c r="C18" s="3">
        <v>96.636698999999979</v>
      </c>
      <c r="D18" s="3">
        <v>20</v>
      </c>
    </row>
    <row r="19" spans="1:4" x14ac:dyDescent="0.35">
      <c r="A19" s="4" t="s">
        <v>18</v>
      </c>
      <c r="B19" s="3">
        <v>1.26074058</v>
      </c>
      <c r="C19" s="3">
        <v>113.4666522</v>
      </c>
      <c r="D19" s="3">
        <v>90</v>
      </c>
    </row>
    <row r="20" spans="1:4" x14ac:dyDescent="0.35">
      <c r="A20" s="2">
        <v>7</v>
      </c>
      <c r="B20" s="3">
        <v>1.6131044076923073</v>
      </c>
      <c r="C20" s="3">
        <v>209.70357300000001</v>
      </c>
      <c r="D20" s="3">
        <v>130</v>
      </c>
    </row>
    <row r="21" spans="1:4" x14ac:dyDescent="0.35">
      <c r="A21" s="4" t="s">
        <v>27</v>
      </c>
      <c r="B21" s="3">
        <v>1.69916643</v>
      </c>
      <c r="C21" s="3">
        <v>33.9833286</v>
      </c>
      <c r="D21" s="3">
        <v>20</v>
      </c>
    </row>
    <row r="22" spans="1:4" x14ac:dyDescent="0.35">
      <c r="A22" s="4" t="s">
        <v>20</v>
      </c>
      <c r="B22" s="3">
        <v>0.41503121999999992</v>
      </c>
      <c r="C22" s="3">
        <v>12.450936599999999</v>
      </c>
      <c r="D22" s="3">
        <v>30</v>
      </c>
    </row>
    <row r="23" spans="1:4" x14ac:dyDescent="0.35">
      <c r="A23" s="4" t="s">
        <v>15</v>
      </c>
      <c r="B23" s="3">
        <v>0.88294805999999992</v>
      </c>
      <c r="C23" s="3">
        <v>17.6589612</v>
      </c>
      <c r="D23" s="3">
        <v>20</v>
      </c>
    </row>
    <row r="24" spans="1:4" x14ac:dyDescent="0.35">
      <c r="A24" s="4" t="s">
        <v>18</v>
      </c>
      <c r="B24" s="3">
        <v>2.42683911</v>
      </c>
      <c r="C24" s="3">
        <v>145.61034660000001</v>
      </c>
      <c r="D24" s="3">
        <v>60</v>
      </c>
    </row>
    <row r="25" spans="1:4" x14ac:dyDescent="0.35">
      <c r="A25" s="2">
        <v>8</v>
      </c>
      <c r="B25" s="3">
        <v>0.89806775999999999</v>
      </c>
      <c r="C25" s="3">
        <v>80.826098399999978</v>
      </c>
      <c r="D25" s="3">
        <v>90</v>
      </c>
    </row>
    <row r="26" spans="1:4" x14ac:dyDescent="0.35">
      <c r="A26" s="4" t="s">
        <v>20</v>
      </c>
      <c r="B26" s="3">
        <v>0.5083127999999999</v>
      </c>
      <c r="C26" s="3">
        <v>10.166255999999999</v>
      </c>
      <c r="D26" s="3">
        <v>20</v>
      </c>
    </row>
    <row r="27" spans="1:4" x14ac:dyDescent="0.35">
      <c r="A27" s="4" t="s">
        <v>18</v>
      </c>
      <c r="B27" s="3">
        <v>1.00942632</v>
      </c>
      <c r="C27" s="3">
        <v>70.659842400000002</v>
      </c>
      <c r="D27" s="3">
        <v>70</v>
      </c>
    </row>
    <row r="28" spans="1:4" x14ac:dyDescent="0.35">
      <c r="A28" s="2">
        <v>9</v>
      </c>
      <c r="B28" s="3">
        <v>1.2432995810526313</v>
      </c>
      <c r="C28" s="3">
        <v>236.22692039999998</v>
      </c>
      <c r="D28" s="3">
        <v>190</v>
      </c>
    </row>
    <row r="29" spans="1:4" x14ac:dyDescent="0.35">
      <c r="A29" s="4" t="s">
        <v>20</v>
      </c>
      <c r="B29" s="3">
        <v>0.45164573999999991</v>
      </c>
      <c r="C29" s="3">
        <v>4.5164573999999993</v>
      </c>
      <c r="D29" s="3">
        <v>10</v>
      </c>
    </row>
    <row r="30" spans="1:4" x14ac:dyDescent="0.35">
      <c r="A30" s="4" t="s">
        <v>24</v>
      </c>
      <c r="B30" s="3">
        <v>3.7724772600000001</v>
      </c>
      <c r="C30" s="3">
        <v>37.724772600000001</v>
      </c>
      <c r="D30" s="3">
        <v>10</v>
      </c>
    </row>
    <row r="31" spans="1:4" x14ac:dyDescent="0.35">
      <c r="A31" s="4" t="s">
        <v>18</v>
      </c>
      <c r="B31" s="3">
        <v>1.1410922964705881</v>
      </c>
      <c r="C31" s="3">
        <v>193.98569039999998</v>
      </c>
      <c r="D31" s="3">
        <v>170</v>
      </c>
    </row>
    <row r="32" spans="1:4" x14ac:dyDescent="0.35">
      <c r="A32" s="2">
        <v>10</v>
      </c>
      <c r="B32" s="3">
        <v>1.7410054275</v>
      </c>
      <c r="C32" s="3">
        <v>139.28043419999997</v>
      </c>
      <c r="D32" s="3">
        <v>80</v>
      </c>
    </row>
    <row r="33" spans="1:4" x14ac:dyDescent="0.35">
      <c r="A33" s="4" t="s">
        <v>26</v>
      </c>
      <c r="B33" s="3">
        <v>0.17720046</v>
      </c>
      <c r="C33" s="3">
        <v>1.7720046</v>
      </c>
      <c r="D33" s="3">
        <v>10</v>
      </c>
    </row>
    <row r="34" spans="1:4" x14ac:dyDescent="0.35">
      <c r="A34" s="4" t="s">
        <v>18</v>
      </c>
      <c r="B34" s="3">
        <v>0.60308514000000002</v>
      </c>
      <c r="C34" s="3">
        <v>18.092554199999995</v>
      </c>
      <c r="D34" s="3">
        <v>30</v>
      </c>
    </row>
    <row r="35" spans="1:4" x14ac:dyDescent="0.35">
      <c r="A35" s="4" t="s">
        <v>25</v>
      </c>
      <c r="B35" s="3">
        <v>2.9853968850000001</v>
      </c>
      <c r="C35" s="3">
        <v>119.41587539999999</v>
      </c>
      <c r="D35" s="3">
        <v>40</v>
      </c>
    </row>
    <row r="36" spans="1:4" x14ac:dyDescent="0.35">
      <c r="A36" s="2" t="s">
        <v>55</v>
      </c>
      <c r="B36" s="3">
        <v>1.4371672246153842</v>
      </c>
      <c r="C36" s="3">
        <v>1681.4856528000003</v>
      </c>
      <c r="D36" s="3">
        <v>1170</v>
      </c>
    </row>
    <row r="37" spans="1:4" x14ac:dyDescent="0.35">
      <c r="A37" s="4"/>
      <c r="C37">
        <f>GETPIVOTDATA("Sum of BA/acre",$A$3)/9</f>
        <v>186.83173920000002</v>
      </c>
      <c r="D37">
        <f>GETPIVOTDATA("Sum of TPA",$A$3)/9</f>
        <v>130</v>
      </c>
    </row>
    <row r="39" spans="1:4" x14ac:dyDescent="0.35">
      <c r="A39" s="4" t="s">
        <v>28</v>
      </c>
    </row>
    <row r="40" spans="1:4" x14ac:dyDescent="0.35">
      <c r="A40" s="1" t="s">
        <v>54</v>
      </c>
      <c r="B40" t="s">
        <v>59</v>
      </c>
      <c r="C40" t="s">
        <v>56</v>
      </c>
      <c r="D40" t="s">
        <v>57</v>
      </c>
    </row>
    <row r="41" spans="1:4" x14ac:dyDescent="0.35">
      <c r="A41" s="2">
        <v>2</v>
      </c>
      <c r="B41" s="3"/>
      <c r="C41" s="3"/>
      <c r="D41" s="3"/>
    </row>
    <row r="42" spans="1:4" x14ac:dyDescent="0.35">
      <c r="A42" s="4" t="s">
        <v>20</v>
      </c>
      <c r="B42" s="3">
        <v>1.7280453600000001</v>
      </c>
      <c r="C42" s="3">
        <v>17.280453600000001</v>
      </c>
      <c r="D42" s="3">
        <v>10</v>
      </c>
    </row>
    <row r="43" spans="1:4" x14ac:dyDescent="0.35">
      <c r="A43" s="4" t="s">
        <v>15</v>
      </c>
      <c r="B43" s="3">
        <v>0.59775839999999991</v>
      </c>
      <c r="C43" s="3">
        <v>11.955167999999999</v>
      </c>
      <c r="D43" s="3">
        <v>20</v>
      </c>
    </row>
    <row r="44" spans="1:4" x14ac:dyDescent="0.35">
      <c r="A44" s="4" t="s">
        <v>24</v>
      </c>
      <c r="B44" s="3">
        <v>1.1307450959999998</v>
      </c>
      <c r="C44" s="3">
        <v>56.537254799999999</v>
      </c>
      <c r="D44" s="3">
        <v>50</v>
      </c>
    </row>
    <row r="45" spans="1:4" x14ac:dyDescent="0.35">
      <c r="A45" s="4" t="s">
        <v>18</v>
      </c>
      <c r="B45" s="3">
        <v>1.1540227679999999</v>
      </c>
      <c r="C45" s="3">
        <v>115.4022768</v>
      </c>
      <c r="D45" s="3">
        <v>100</v>
      </c>
    </row>
    <row r="46" spans="1:4" x14ac:dyDescent="0.35">
      <c r="A46" s="2">
        <v>4</v>
      </c>
      <c r="B46" s="3"/>
      <c r="C46" s="3"/>
      <c r="D46" s="3"/>
    </row>
    <row r="47" spans="1:4" x14ac:dyDescent="0.35">
      <c r="A47" s="4" t="s">
        <v>15</v>
      </c>
      <c r="B47" s="3">
        <v>4.8318349499999984</v>
      </c>
      <c r="C47" s="3">
        <v>96.636698999999979</v>
      </c>
      <c r="D47" s="3">
        <v>20</v>
      </c>
    </row>
    <row r="48" spans="1:4" x14ac:dyDescent="0.35">
      <c r="A48" s="4" t="s">
        <v>30</v>
      </c>
      <c r="B48" s="3">
        <v>0.67198733999999993</v>
      </c>
      <c r="C48" s="3">
        <v>6.7198733999999991</v>
      </c>
      <c r="D48" s="3">
        <v>10</v>
      </c>
    </row>
    <row r="49" spans="1:4" x14ac:dyDescent="0.35">
      <c r="A49" s="4" t="s">
        <v>31</v>
      </c>
      <c r="B49" s="3">
        <v>0.82573560000000001</v>
      </c>
      <c r="C49" s="3">
        <v>16.514711999999999</v>
      </c>
      <c r="D49" s="3">
        <v>20</v>
      </c>
    </row>
    <row r="50" spans="1:4" x14ac:dyDescent="0.35">
      <c r="A50" s="2">
        <v>5</v>
      </c>
      <c r="B50" s="3"/>
      <c r="C50" s="3"/>
      <c r="D50" s="3"/>
    </row>
    <row r="51" spans="1:4" x14ac:dyDescent="0.35">
      <c r="A51" s="4" t="s">
        <v>15</v>
      </c>
      <c r="B51" s="3">
        <v>0.28122642000000003</v>
      </c>
      <c r="C51" s="3">
        <v>8.4367926000000004</v>
      </c>
      <c r="D51" s="3">
        <v>30</v>
      </c>
    </row>
    <row r="52" spans="1:4" x14ac:dyDescent="0.35">
      <c r="A52" s="4" t="s">
        <v>29</v>
      </c>
      <c r="B52" s="3">
        <v>1.5792875100000001</v>
      </c>
      <c r="C52" s="3">
        <v>63.171500399999999</v>
      </c>
      <c r="D52" s="3">
        <v>40</v>
      </c>
    </row>
    <row r="53" spans="1:4" x14ac:dyDescent="0.35">
      <c r="A53" s="2">
        <v>6</v>
      </c>
      <c r="B53" s="3"/>
      <c r="C53" s="3"/>
      <c r="D53" s="3"/>
    </row>
    <row r="54" spans="1:4" x14ac:dyDescent="0.35">
      <c r="A54" s="4" t="s">
        <v>15</v>
      </c>
      <c r="B54" s="3">
        <v>2.8851659999999999</v>
      </c>
      <c r="C54" s="3">
        <v>28.851659999999999</v>
      </c>
      <c r="D54" s="3">
        <v>10</v>
      </c>
    </row>
    <row r="55" spans="1:4" x14ac:dyDescent="0.35">
      <c r="A55" s="4" t="s">
        <v>31</v>
      </c>
      <c r="B55" s="3">
        <v>1.7296936800000002</v>
      </c>
      <c r="C55" s="3">
        <v>155.67243120000001</v>
      </c>
      <c r="D55" s="3">
        <v>90</v>
      </c>
    </row>
    <row r="56" spans="1:4" x14ac:dyDescent="0.35">
      <c r="A56" s="4" t="s">
        <v>25</v>
      </c>
      <c r="B56" s="3">
        <v>2.4281753400000001</v>
      </c>
      <c r="C56" s="3">
        <v>24.281753399999999</v>
      </c>
      <c r="D56" s="3">
        <v>10</v>
      </c>
    </row>
    <row r="57" spans="1:4" x14ac:dyDescent="0.35">
      <c r="A57" s="2">
        <v>9</v>
      </c>
      <c r="B57" s="3"/>
      <c r="C57" s="3"/>
      <c r="D57" s="3"/>
    </row>
    <row r="58" spans="1:4" x14ac:dyDescent="0.35">
      <c r="A58" s="4" t="s">
        <v>15</v>
      </c>
      <c r="B58" s="3">
        <v>0.44216357142857138</v>
      </c>
      <c r="C58" s="3">
        <v>30.951449999999991</v>
      </c>
      <c r="D58" s="3">
        <v>70</v>
      </c>
    </row>
    <row r="59" spans="1:4" x14ac:dyDescent="0.35">
      <c r="A59" s="4" t="s">
        <v>26</v>
      </c>
      <c r="B59" s="3">
        <v>3.0546945000000001</v>
      </c>
      <c r="C59" s="3">
        <v>91.640834999999996</v>
      </c>
      <c r="D59" s="3">
        <v>30</v>
      </c>
    </row>
    <row r="60" spans="1:4" x14ac:dyDescent="0.35">
      <c r="A60" s="4" t="s">
        <v>30</v>
      </c>
      <c r="B60" s="3">
        <v>2.6397359999999996</v>
      </c>
      <c r="C60" s="3">
        <v>26.397359999999995</v>
      </c>
      <c r="D60" s="3">
        <v>10</v>
      </c>
    </row>
    <row r="61" spans="1:4" x14ac:dyDescent="0.35">
      <c r="A61" s="4" t="s">
        <v>18</v>
      </c>
      <c r="B61" s="3">
        <v>2.6879493599999997</v>
      </c>
      <c r="C61" s="3">
        <v>26.879493599999996</v>
      </c>
      <c r="D61" s="3">
        <v>10</v>
      </c>
    </row>
    <row r="62" spans="1:4" x14ac:dyDescent="0.35">
      <c r="A62" s="2">
        <v>10</v>
      </c>
      <c r="B62" s="3"/>
      <c r="C62" s="3"/>
      <c r="D62" s="3"/>
    </row>
    <row r="63" spans="1:4" x14ac:dyDescent="0.35">
      <c r="A63" s="4" t="s">
        <v>15</v>
      </c>
      <c r="B63" s="3">
        <v>0.34038414</v>
      </c>
      <c r="C63" s="3">
        <v>3.4038414000000001</v>
      </c>
      <c r="D63" s="3">
        <v>10</v>
      </c>
    </row>
    <row r="64" spans="1:4" x14ac:dyDescent="0.35">
      <c r="A64" s="4" t="s">
        <v>32</v>
      </c>
      <c r="B64" s="3">
        <v>2.1816</v>
      </c>
      <c r="C64" s="3">
        <v>21.815999999999999</v>
      </c>
      <c r="D64" s="3">
        <v>10</v>
      </c>
    </row>
    <row r="65" spans="1:4" x14ac:dyDescent="0.35">
      <c r="A65" s="4" t="s">
        <v>26</v>
      </c>
      <c r="B65" s="3">
        <v>1.9896737400000002</v>
      </c>
      <c r="C65" s="3">
        <v>19.896737400000003</v>
      </c>
      <c r="D65" s="3">
        <v>10</v>
      </c>
    </row>
    <row r="66" spans="1:4" x14ac:dyDescent="0.35">
      <c r="A66" s="4" t="s">
        <v>31</v>
      </c>
      <c r="B66" s="3">
        <v>1.1156020649999998</v>
      </c>
      <c r="C66" s="3">
        <v>44.624082599999994</v>
      </c>
      <c r="D66" s="3">
        <v>40</v>
      </c>
    </row>
    <row r="67" spans="1:4" x14ac:dyDescent="0.35">
      <c r="A67" s="2">
        <v>12</v>
      </c>
      <c r="B67" s="3"/>
      <c r="C67" s="3"/>
      <c r="D67" s="3"/>
    </row>
    <row r="68" spans="1:4" x14ac:dyDescent="0.35">
      <c r="A68" s="4" t="s">
        <v>15</v>
      </c>
      <c r="B68" s="3">
        <v>0.59039549999999996</v>
      </c>
      <c r="C68" s="3">
        <v>17.711865</v>
      </c>
      <c r="D68" s="3">
        <v>30</v>
      </c>
    </row>
    <row r="69" spans="1:4" x14ac:dyDescent="0.35">
      <c r="A69" s="4" t="s">
        <v>30</v>
      </c>
      <c r="B69" s="3">
        <v>1.7948568600000001</v>
      </c>
      <c r="C69" s="3">
        <v>35.897137200000003</v>
      </c>
      <c r="D69" s="3">
        <v>20</v>
      </c>
    </row>
    <row r="70" spans="1:4" x14ac:dyDescent="0.35">
      <c r="A70" s="4" t="s">
        <v>31</v>
      </c>
      <c r="B70" s="3">
        <v>0.93141593999999994</v>
      </c>
      <c r="C70" s="3">
        <v>27.9424782</v>
      </c>
      <c r="D70" s="3">
        <v>30</v>
      </c>
    </row>
    <row r="71" spans="1:4" x14ac:dyDescent="0.35">
      <c r="A71" s="2">
        <v>13</v>
      </c>
      <c r="B71" s="3"/>
      <c r="C71" s="3"/>
      <c r="D71" s="3"/>
    </row>
    <row r="72" spans="1:4" x14ac:dyDescent="0.35">
      <c r="A72" s="4" t="s">
        <v>20</v>
      </c>
      <c r="B72" s="3">
        <v>1.6702874999999999</v>
      </c>
      <c r="C72" s="3">
        <v>16.702874999999999</v>
      </c>
      <c r="D72" s="3">
        <v>10</v>
      </c>
    </row>
    <row r="73" spans="1:4" x14ac:dyDescent="0.35">
      <c r="A73" s="4" t="s">
        <v>30</v>
      </c>
      <c r="B73" s="3">
        <v>0.57125196</v>
      </c>
      <c r="C73" s="3">
        <v>28.562598000000001</v>
      </c>
      <c r="D73" s="3">
        <v>50</v>
      </c>
    </row>
    <row r="74" spans="1:4" x14ac:dyDescent="0.35">
      <c r="A74" s="4" t="s">
        <v>31</v>
      </c>
      <c r="B74" s="3">
        <v>2.4281753400000001</v>
      </c>
      <c r="C74" s="3">
        <v>24.281753399999999</v>
      </c>
      <c r="D74" s="3">
        <v>10</v>
      </c>
    </row>
    <row r="75" spans="1:4" x14ac:dyDescent="0.35">
      <c r="A75" s="4" t="s">
        <v>25</v>
      </c>
      <c r="B75" s="3">
        <v>0.77185007999999999</v>
      </c>
      <c r="C75" s="3">
        <v>15.4370016</v>
      </c>
      <c r="D75" s="3">
        <v>20</v>
      </c>
    </row>
    <row r="76" spans="1:4" x14ac:dyDescent="0.35">
      <c r="A76" s="2">
        <v>14</v>
      </c>
      <c r="B76" s="3"/>
      <c r="C76" s="3"/>
      <c r="D76" s="3"/>
    </row>
    <row r="77" spans="1:4" x14ac:dyDescent="0.35">
      <c r="A77" s="4" t="s">
        <v>15</v>
      </c>
      <c r="B77" s="3">
        <v>1.4112634049999999</v>
      </c>
      <c r="C77" s="3">
        <v>56.450536200000002</v>
      </c>
      <c r="D77" s="3">
        <v>40</v>
      </c>
    </row>
    <row r="78" spans="1:4" x14ac:dyDescent="0.35">
      <c r="A78" s="4" t="s">
        <v>26</v>
      </c>
      <c r="B78" s="3">
        <v>0.16498349999999998</v>
      </c>
      <c r="C78" s="3">
        <v>1.6498349999999997</v>
      </c>
      <c r="D78" s="3">
        <v>10</v>
      </c>
    </row>
    <row r="79" spans="1:4" x14ac:dyDescent="0.35">
      <c r="A79" s="4" t="s">
        <v>30</v>
      </c>
      <c r="B79" s="3">
        <v>1.2435665399999998</v>
      </c>
      <c r="C79" s="3">
        <v>12.435665399999998</v>
      </c>
      <c r="D79" s="3">
        <v>10</v>
      </c>
    </row>
    <row r="80" spans="1:4" x14ac:dyDescent="0.35">
      <c r="A80" s="4" t="s">
        <v>25</v>
      </c>
      <c r="B80" s="3">
        <v>2.04223212</v>
      </c>
      <c r="C80" s="3">
        <v>61.266963599999997</v>
      </c>
      <c r="D80" s="3">
        <v>30</v>
      </c>
    </row>
    <row r="81" spans="1:4" x14ac:dyDescent="0.35">
      <c r="A81" s="2">
        <v>15</v>
      </c>
      <c r="B81" s="3"/>
      <c r="C81" s="3"/>
      <c r="D81" s="3"/>
    </row>
    <row r="82" spans="1:4" x14ac:dyDescent="0.35">
      <c r="A82" s="4" t="s">
        <v>15</v>
      </c>
      <c r="B82" s="3">
        <v>1.97483886</v>
      </c>
      <c r="C82" s="3">
        <v>39.496777200000004</v>
      </c>
      <c r="D82" s="3">
        <v>20</v>
      </c>
    </row>
    <row r="83" spans="1:4" x14ac:dyDescent="0.35">
      <c r="A83" s="4" t="s">
        <v>30</v>
      </c>
      <c r="B83" s="3">
        <v>1.3700993399999997</v>
      </c>
      <c r="C83" s="3">
        <v>27.401986799999996</v>
      </c>
      <c r="D83" s="3">
        <v>20</v>
      </c>
    </row>
    <row r="84" spans="1:4" x14ac:dyDescent="0.35">
      <c r="A84" s="4" t="s">
        <v>31</v>
      </c>
      <c r="B84" s="3">
        <v>1.1463262649999997</v>
      </c>
      <c r="C84" s="3">
        <v>137.55915179999997</v>
      </c>
      <c r="D84" s="3">
        <v>120</v>
      </c>
    </row>
    <row r="85" spans="1:4" x14ac:dyDescent="0.35">
      <c r="A85" s="2" t="s">
        <v>55</v>
      </c>
      <c r="B85" s="3">
        <v>1.3430068623529412</v>
      </c>
      <c r="C85" s="3">
        <v>1369.8669996000001</v>
      </c>
      <c r="D85" s="3">
        <v>1020</v>
      </c>
    </row>
    <row r="86" spans="1:4" x14ac:dyDescent="0.35">
      <c r="A86" s="4" t="s">
        <v>58</v>
      </c>
      <c r="C86">
        <f>GETPIVOTDATA("Sum of BA/acre",$A$40)/10</f>
        <v>136.98669996000001</v>
      </c>
      <c r="D86">
        <f>GETPIVOTDATA("Sum of TPA",$A$40)/10</f>
        <v>102</v>
      </c>
    </row>
    <row r="88" spans="1:4" x14ac:dyDescent="0.35">
      <c r="A88" s="4" t="s">
        <v>33</v>
      </c>
    </row>
    <row r="89" spans="1:4" x14ac:dyDescent="0.35">
      <c r="A89" s="1" t="s">
        <v>54</v>
      </c>
      <c r="B89" t="s">
        <v>59</v>
      </c>
      <c r="C89" t="s">
        <v>56</v>
      </c>
      <c r="D89" t="s">
        <v>57</v>
      </c>
    </row>
    <row r="90" spans="1:4" x14ac:dyDescent="0.35">
      <c r="A90" s="2">
        <v>1</v>
      </c>
      <c r="B90" s="3">
        <v>1.9947888128571427</v>
      </c>
      <c r="C90" s="3">
        <v>279.27043379999998</v>
      </c>
      <c r="D90" s="3">
        <v>140</v>
      </c>
    </row>
    <row r="91" spans="1:4" x14ac:dyDescent="0.35">
      <c r="A91" s="4" t="s">
        <v>20</v>
      </c>
      <c r="B91" s="3">
        <v>1.7280453600000001</v>
      </c>
      <c r="C91" s="3">
        <v>17.280453600000001</v>
      </c>
      <c r="D91" s="3">
        <v>10</v>
      </c>
    </row>
    <row r="92" spans="1:4" x14ac:dyDescent="0.35">
      <c r="A92" s="4" t="s">
        <v>15</v>
      </c>
      <c r="B92" s="3">
        <v>0.78713491499999999</v>
      </c>
      <c r="C92" s="3">
        <v>31.485396599999994</v>
      </c>
      <c r="D92" s="3">
        <v>40</v>
      </c>
    </row>
    <row r="93" spans="1:4" x14ac:dyDescent="0.35">
      <c r="A93" s="4" t="s">
        <v>18</v>
      </c>
      <c r="B93" s="3">
        <v>2.5611620400000001</v>
      </c>
      <c r="C93" s="3">
        <v>230.50458359999999</v>
      </c>
      <c r="D93" s="3">
        <v>90</v>
      </c>
    </row>
    <row r="94" spans="1:4" x14ac:dyDescent="0.35">
      <c r="A94" s="2">
        <v>2</v>
      </c>
      <c r="B94" s="3">
        <v>0.77184098999999995</v>
      </c>
      <c r="C94" s="3">
        <v>92.620918799999998</v>
      </c>
      <c r="D94" s="3">
        <v>120</v>
      </c>
    </row>
    <row r="95" spans="1:4" x14ac:dyDescent="0.35">
      <c r="A95" s="4" t="s">
        <v>15</v>
      </c>
      <c r="B95" s="3">
        <v>0.28047194999999997</v>
      </c>
      <c r="C95" s="3">
        <v>5.6094390000000001</v>
      </c>
      <c r="D95" s="3">
        <v>20</v>
      </c>
    </row>
    <row r="96" spans="1:4" x14ac:dyDescent="0.35">
      <c r="A96" s="4" t="s">
        <v>32</v>
      </c>
      <c r="B96" s="3">
        <v>0.46888037999999999</v>
      </c>
      <c r="C96" s="3">
        <v>9.3776075999999993</v>
      </c>
      <c r="D96" s="3">
        <v>20</v>
      </c>
    </row>
    <row r="97" spans="1:4" x14ac:dyDescent="0.35">
      <c r="A97" s="4" t="s">
        <v>24</v>
      </c>
      <c r="B97" s="3">
        <v>0.31224150000000001</v>
      </c>
      <c r="C97" s="3">
        <v>6.2448300000000003</v>
      </c>
      <c r="D97" s="3">
        <v>20</v>
      </c>
    </row>
    <row r="98" spans="1:4" x14ac:dyDescent="0.35">
      <c r="A98" s="4" t="s">
        <v>18</v>
      </c>
      <c r="B98" s="3">
        <v>1.1898173699999999</v>
      </c>
      <c r="C98" s="3">
        <v>71.389042199999992</v>
      </c>
      <c r="D98" s="3">
        <v>60</v>
      </c>
    </row>
    <row r="99" spans="1:4" x14ac:dyDescent="0.35">
      <c r="A99" s="2">
        <v>3</v>
      </c>
      <c r="B99" s="3">
        <v>1.7429932157142856</v>
      </c>
      <c r="C99" s="3">
        <v>244.01905019999998</v>
      </c>
      <c r="D99" s="3">
        <v>140</v>
      </c>
    </row>
    <row r="100" spans="1:4" x14ac:dyDescent="0.35">
      <c r="A100" s="4" t="s">
        <v>15</v>
      </c>
      <c r="B100" s="3">
        <v>0.68414975999999983</v>
      </c>
      <c r="C100" s="3">
        <v>6.8414975999999985</v>
      </c>
      <c r="D100" s="3">
        <v>10</v>
      </c>
    </row>
    <row r="101" spans="1:4" x14ac:dyDescent="0.35">
      <c r="A101" s="4" t="s">
        <v>24</v>
      </c>
      <c r="B101" s="3">
        <v>1.1487487499999998</v>
      </c>
      <c r="C101" s="3">
        <v>22.974974999999997</v>
      </c>
      <c r="D101" s="3">
        <v>20</v>
      </c>
    </row>
    <row r="102" spans="1:4" x14ac:dyDescent="0.35">
      <c r="A102" s="4" t="s">
        <v>18</v>
      </c>
      <c r="B102" s="3">
        <v>1.9472961599999998</v>
      </c>
      <c r="C102" s="3">
        <v>214.20257759999998</v>
      </c>
      <c r="D102" s="3">
        <v>110</v>
      </c>
    </row>
    <row r="103" spans="1:4" x14ac:dyDescent="0.35">
      <c r="A103" s="2">
        <v>4</v>
      </c>
      <c r="B103" s="3">
        <v>0.66702419999999996</v>
      </c>
      <c r="C103" s="3">
        <v>53.361935999999993</v>
      </c>
      <c r="D103" s="3">
        <v>80</v>
      </c>
    </row>
    <row r="104" spans="1:4" x14ac:dyDescent="0.35">
      <c r="A104" s="4" t="s">
        <v>15</v>
      </c>
      <c r="B104" s="3">
        <v>0.45164573999999991</v>
      </c>
      <c r="C104" s="3">
        <v>4.5164573999999993</v>
      </c>
      <c r="D104" s="3">
        <v>10</v>
      </c>
    </row>
    <row r="105" spans="1:4" x14ac:dyDescent="0.35">
      <c r="A105" s="4" t="s">
        <v>34</v>
      </c>
      <c r="B105" s="3">
        <v>0.54207305999999988</v>
      </c>
      <c r="C105" s="3">
        <v>21.682922399999999</v>
      </c>
      <c r="D105" s="3">
        <v>40</v>
      </c>
    </row>
    <row r="106" spans="1:4" x14ac:dyDescent="0.35">
      <c r="A106" s="4" t="s">
        <v>30</v>
      </c>
      <c r="B106" s="3">
        <v>1.5210660599999999</v>
      </c>
      <c r="C106" s="3">
        <v>15.210660599999999</v>
      </c>
      <c r="D106" s="3">
        <v>10</v>
      </c>
    </row>
    <row r="107" spans="1:4" x14ac:dyDescent="0.35">
      <c r="A107" s="4" t="s">
        <v>18</v>
      </c>
      <c r="B107" s="3">
        <v>0.59759477999999999</v>
      </c>
      <c r="C107" s="3">
        <v>11.9518956</v>
      </c>
      <c r="D107" s="3">
        <v>20</v>
      </c>
    </row>
    <row r="108" spans="1:4" x14ac:dyDescent="0.35">
      <c r="A108" s="2" t="s">
        <v>55</v>
      </c>
      <c r="B108" s="3">
        <v>1.3943173724999998</v>
      </c>
      <c r="C108" s="3">
        <v>669.27233880000006</v>
      </c>
      <c r="D108" s="3">
        <v>480</v>
      </c>
    </row>
    <row r="109" spans="1:4" x14ac:dyDescent="0.35">
      <c r="A109" s="4" t="s">
        <v>58</v>
      </c>
      <c r="C109">
        <f>GETPIVOTDATA("Sum of BA/acre",$A$89)/4</f>
        <v>167.31808470000001</v>
      </c>
      <c r="D109">
        <f>GETPIVOTDATA("Sum of TPA",$A$89)/4</f>
        <v>120</v>
      </c>
    </row>
    <row r="111" spans="1:4" x14ac:dyDescent="0.35">
      <c r="A111" s="4" t="s">
        <v>35</v>
      </c>
    </row>
    <row r="112" spans="1:4" x14ac:dyDescent="0.35">
      <c r="A112" s="1" t="s">
        <v>54</v>
      </c>
      <c r="B112" t="s">
        <v>59</v>
      </c>
      <c r="C112" t="s">
        <v>56</v>
      </c>
      <c r="D112" t="s">
        <v>57</v>
      </c>
    </row>
    <row r="113" spans="1:4" x14ac:dyDescent="0.35">
      <c r="A113" s="2">
        <v>1</v>
      </c>
      <c r="B113" s="3">
        <v>1.6425216818181816</v>
      </c>
      <c r="C113" s="3">
        <v>180.67738499999999</v>
      </c>
      <c r="D113" s="3">
        <v>110</v>
      </c>
    </row>
    <row r="114" spans="1:4" x14ac:dyDescent="0.35">
      <c r="A114" s="4" t="s">
        <v>26</v>
      </c>
      <c r="B114" s="3">
        <v>1.0531537649999998</v>
      </c>
      <c r="C114" s="3">
        <v>42.126150599999995</v>
      </c>
      <c r="D114" s="3">
        <v>40</v>
      </c>
    </row>
    <row r="115" spans="1:4" x14ac:dyDescent="0.35">
      <c r="A115" s="4" t="s">
        <v>31</v>
      </c>
      <c r="B115" s="3">
        <v>2.0747834099999998</v>
      </c>
      <c r="C115" s="3">
        <v>82.991336399999994</v>
      </c>
      <c r="D115" s="3">
        <v>40</v>
      </c>
    </row>
    <row r="116" spans="1:4" x14ac:dyDescent="0.35">
      <c r="A116" s="4" t="s">
        <v>18</v>
      </c>
      <c r="B116" s="3">
        <v>1.8519965999999999</v>
      </c>
      <c r="C116" s="3">
        <v>55.559897999999997</v>
      </c>
      <c r="D116" s="3">
        <v>30</v>
      </c>
    </row>
    <row r="117" spans="1:4" x14ac:dyDescent="0.35">
      <c r="A117" s="2">
        <v>2</v>
      </c>
      <c r="B117" s="3">
        <v>2.1763641599999999</v>
      </c>
      <c r="C117" s="3">
        <v>152.3454912</v>
      </c>
      <c r="D117" s="3">
        <v>70</v>
      </c>
    </row>
    <row r="118" spans="1:4" x14ac:dyDescent="0.35">
      <c r="A118" s="4" t="s">
        <v>20</v>
      </c>
      <c r="B118" s="3">
        <v>1.7280453600000001</v>
      </c>
      <c r="C118" s="3">
        <v>17.280453600000001</v>
      </c>
      <c r="D118" s="3">
        <v>10</v>
      </c>
    </row>
    <row r="119" spans="1:4" x14ac:dyDescent="0.35">
      <c r="A119" s="4" t="s">
        <v>15</v>
      </c>
      <c r="B119" s="3">
        <v>0.95526809999999995</v>
      </c>
      <c r="C119" s="3">
        <v>28.658042999999996</v>
      </c>
      <c r="D119" s="3">
        <v>30</v>
      </c>
    </row>
    <row r="120" spans="1:4" x14ac:dyDescent="0.35">
      <c r="A120" s="4" t="s">
        <v>24</v>
      </c>
      <c r="B120" s="3">
        <v>0.45164573999999991</v>
      </c>
      <c r="C120" s="3">
        <v>4.5164573999999993</v>
      </c>
      <c r="D120" s="3">
        <v>10</v>
      </c>
    </row>
    <row r="121" spans="1:4" x14ac:dyDescent="0.35">
      <c r="A121" s="4" t="s">
        <v>18</v>
      </c>
      <c r="B121" s="3">
        <v>5.0945268599999993</v>
      </c>
      <c r="C121" s="3">
        <v>101.89053719999998</v>
      </c>
      <c r="D121" s="3">
        <v>20</v>
      </c>
    </row>
    <row r="122" spans="1:4" x14ac:dyDescent="0.35">
      <c r="A122" s="2">
        <v>3</v>
      </c>
      <c r="B122" s="3">
        <v>0.74442141818181817</v>
      </c>
      <c r="C122" s="3">
        <v>81.886356000000006</v>
      </c>
      <c r="D122" s="3">
        <v>110</v>
      </c>
    </row>
    <row r="123" spans="1:4" x14ac:dyDescent="0.35">
      <c r="A123" s="4" t="s">
        <v>15</v>
      </c>
      <c r="B123" s="3">
        <v>0.26015579999999999</v>
      </c>
      <c r="C123" s="3">
        <v>5.2031159999999996</v>
      </c>
      <c r="D123" s="3">
        <v>20</v>
      </c>
    </row>
    <row r="124" spans="1:4" x14ac:dyDescent="0.35">
      <c r="A124" s="4" t="s">
        <v>26</v>
      </c>
      <c r="B124" s="3">
        <v>0.51767549999999984</v>
      </c>
      <c r="C124" s="3">
        <v>31.060529999999996</v>
      </c>
      <c r="D124" s="3">
        <v>60</v>
      </c>
    </row>
    <row r="125" spans="1:4" x14ac:dyDescent="0.35">
      <c r="A125" s="4" t="s">
        <v>18</v>
      </c>
      <c r="B125" s="3">
        <v>1.5207569999999999</v>
      </c>
      <c r="C125" s="3">
        <v>45.622709999999998</v>
      </c>
      <c r="D125" s="3">
        <v>30</v>
      </c>
    </row>
    <row r="126" spans="1:4" x14ac:dyDescent="0.35">
      <c r="A126" s="2">
        <v>4</v>
      </c>
      <c r="B126" s="3">
        <v>0.90981446399999988</v>
      </c>
      <c r="C126" s="3">
        <v>90.981446399999982</v>
      </c>
      <c r="D126" s="3">
        <v>100</v>
      </c>
    </row>
    <row r="127" spans="1:4" x14ac:dyDescent="0.35">
      <c r="A127" s="4" t="s">
        <v>15</v>
      </c>
      <c r="B127" s="3">
        <v>0.50375870999999994</v>
      </c>
      <c r="C127" s="3">
        <v>10.075174199999999</v>
      </c>
      <c r="D127" s="3">
        <v>20</v>
      </c>
    </row>
    <row r="128" spans="1:4" x14ac:dyDescent="0.35">
      <c r="A128" s="4" t="s">
        <v>26</v>
      </c>
      <c r="B128" s="3">
        <v>0.23043149999999998</v>
      </c>
      <c r="C128" s="3">
        <v>2.3043149999999999</v>
      </c>
      <c r="D128" s="3">
        <v>10</v>
      </c>
    </row>
    <row r="129" spans="1:4" x14ac:dyDescent="0.35">
      <c r="A129" s="4" t="s">
        <v>18</v>
      </c>
      <c r="B129" s="3">
        <v>1.1228851028571429</v>
      </c>
      <c r="C129" s="3">
        <v>78.601957199999987</v>
      </c>
      <c r="D129" s="3">
        <v>70</v>
      </c>
    </row>
    <row r="130" spans="1:4" x14ac:dyDescent="0.35">
      <c r="A130" s="2" t="s">
        <v>55</v>
      </c>
      <c r="B130" s="3">
        <v>1.2971555861538464</v>
      </c>
      <c r="C130" s="3">
        <v>505.89067859999994</v>
      </c>
      <c r="D130" s="3">
        <v>390</v>
      </c>
    </row>
    <row r="131" spans="1:4" x14ac:dyDescent="0.35">
      <c r="A131" s="4" t="s">
        <v>58</v>
      </c>
      <c r="C131">
        <f>GETPIVOTDATA("Sum of BA/acre",$A$112)/4</f>
        <v>126.47266964999999</v>
      </c>
      <c r="D131">
        <f>GETPIVOTDATA("Sum of TPA",$A$112)/4</f>
        <v>97.5</v>
      </c>
    </row>
    <row r="133" spans="1:4" x14ac:dyDescent="0.35">
      <c r="A133" s="4" t="s">
        <v>36</v>
      </c>
    </row>
    <row r="134" spans="1:4" x14ac:dyDescent="0.35">
      <c r="A134" s="1" t="s">
        <v>54</v>
      </c>
      <c r="B134" t="s">
        <v>59</v>
      </c>
      <c r="C134" t="s">
        <v>56</v>
      </c>
      <c r="D134" t="s">
        <v>57</v>
      </c>
    </row>
    <row r="135" spans="1:4" x14ac:dyDescent="0.35">
      <c r="A135" s="2">
        <v>1</v>
      </c>
      <c r="B135" s="3">
        <v>1.4561552789999999</v>
      </c>
      <c r="C135" s="3">
        <v>291.23105580000004</v>
      </c>
      <c r="D135" s="3">
        <v>200</v>
      </c>
    </row>
    <row r="136" spans="1:4" x14ac:dyDescent="0.35">
      <c r="A136" s="4" t="s">
        <v>20</v>
      </c>
      <c r="B136" s="3">
        <v>1.148462415</v>
      </c>
      <c r="C136" s="3">
        <v>45.938496600000001</v>
      </c>
      <c r="D136" s="3">
        <v>40</v>
      </c>
    </row>
    <row r="137" spans="1:4" x14ac:dyDescent="0.35">
      <c r="A137" s="4" t="s">
        <v>15</v>
      </c>
      <c r="B137" s="3">
        <v>0.40423229999999993</v>
      </c>
      <c r="C137" s="3">
        <v>12.126968999999999</v>
      </c>
      <c r="D137" s="3">
        <v>30</v>
      </c>
    </row>
    <row r="138" spans="1:4" x14ac:dyDescent="0.35">
      <c r="A138" s="4" t="s">
        <v>32</v>
      </c>
      <c r="B138" s="3">
        <v>2.19253527</v>
      </c>
      <c r="C138" s="3">
        <v>43.850705399999995</v>
      </c>
      <c r="D138" s="3">
        <v>20</v>
      </c>
    </row>
    <row r="139" spans="1:4" x14ac:dyDescent="0.35">
      <c r="A139" s="4" t="s">
        <v>24</v>
      </c>
      <c r="B139" s="3">
        <v>1.7210444072727271</v>
      </c>
      <c r="C139" s="3">
        <v>189.31488479999999</v>
      </c>
      <c r="D139" s="3">
        <v>110</v>
      </c>
    </row>
    <row r="140" spans="1:4" x14ac:dyDescent="0.35">
      <c r="A140" s="2">
        <v>2</v>
      </c>
      <c r="B140" s="3">
        <v>1.2698402760000003</v>
      </c>
      <c r="C140" s="3">
        <v>380.95208279999997</v>
      </c>
      <c r="D140" s="3">
        <v>300</v>
      </c>
    </row>
    <row r="141" spans="1:4" x14ac:dyDescent="0.35">
      <c r="A141" s="4" t="s">
        <v>20</v>
      </c>
      <c r="B141" s="3">
        <v>0.28273535999999999</v>
      </c>
      <c r="C141" s="3">
        <v>2.8273535999999999</v>
      </c>
      <c r="D141" s="3">
        <v>10</v>
      </c>
    </row>
    <row r="142" spans="1:4" x14ac:dyDescent="0.35">
      <c r="A142" s="4" t="s">
        <v>15</v>
      </c>
      <c r="B142" s="3">
        <v>0.27493613999999994</v>
      </c>
      <c r="C142" s="3">
        <v>2.7493613999999993</v>
      </c>
      <c r="D142" s="3">
        <v>10</v>
      </c>
    </row>
    <row r="143" spans="1:4" x14ac:dyDescent="0.35">
      <c r="A143" s="4" t="s">
        <v>24</v>
      </c>
      <c r="B143" s="3">
        <v>0.16498349999999998</v>
      </c>
      <c r="C143" s="3">
        <v>1.6498349999999997</v>
      </c>
      <c r="D143" s="3">
        <v>10</v>
      </c>
    </row>
    <row r="144" spans="1:4" x14ac:dyDescent="0.35">
      <c r="A144" s="4" t="s">
        <v>18</v>
      </c>
      <c r="B144" s="3">
        <v>1.3841686400000002</v>
      </c>
      <c r="C144" s="3">
        <v>373.72553279999994</v>
      </c>
      <c r="D144" s="3">
        <v>270</v>
      </c>
    </row>
    <row r="145" spans="1:4" x14ac:dyDescent="0.35">
      <c r="A145" s="2">
        <v>3</v>
      </c>
      <c r="B145" s="3">
        <v>1.2650825699999999</v>
      </c>
      <c r="C145" s="3">
        <v>278.3181654</v>
      </c>
      <c r="D145" s="3">
        <v>220</v>
      </c>
    </row>
    <row r="146" spans="1:4" x14ac:dyDescent="0.35">
      <c r="A146" s="4" t="s">
        <v>15</v>
      </c>
      <c r="B146" s="3">
        <v>0.75673340999999983</v>
      </c>
      <c r="C146" s="3">
        <v>45.4040046</v>
      </c>
      <c r="D146" s="3">
        <v>60</v>
      </c>
    </row>
    <row r="147" spans="1:4" x14ac:dyDescent="0.35">
      <c r="A147" s="4" t="s">
        <v>24</v>
      </c>
      <c r="B147" s="3">
        <v>2.3679450000000002</v>
      </c>
      <c r="C147" s="3">
        <v>71.038350000000008</v>
      </c>
      <c r="D147" s="3">
        <v>30</v>
      </c>
    </row>
    <row r="148" spans="1:4" x14ac:dyDescent="0.35">
      <c r="A148" s="4" t="s">
        <v>18</v>
      </c>
      <c r="B148" s="3">
        <v>1.2451985446153844</v>
      </c>
      <c r="C148" s="3">
        <v>161.87581080000001</v>
      </c>
      <c r="D148" s="3">
        <v>130</v>
      </c>
    </row>
    <row r="149" spans="1:4" x14ac:dyDescent="0.35">
      <c r="A149" s="2">
        <v>4</v>
      </c>
      <c r="B149" s="3">
        <v>1.6906906542857141</v>
      </c>
      <c r="C149" s="3">
        <v>355.04503740000007</v>
      </c>
      <c r="D149" s="3">
        <v>210</v>
      </c>
    </row>
    <row r="150" spans="1:4" x14ac:dyDescent="0.35">
      <c r="A150" s="4" t="s">
        <v>20</v>
      </c>
      <c r="B150" s="3">
        <v>0.28047194999999997</v>
      </c>
      <c r="C150" s="3">
        <v>5.6094390000000001</v>
      </c>
      <c r="D150" s="3">
        <v>20</v>
      </c>
    </row>
    <row r="151" spans="1:4" x14ac:dyDescent="0.35">
      <c r="A151" s="4" t="s">
        <v>15</v>
      </c>
      <c r="B151" s="3">
        <v>2.8584647742857139</v>
      </c>
      <c r="C151" s="3">
        <v>200.09253419999999</v>
      </c>
      <c r="D151" s="3">
        <v>70</v>
      </c>
    </row>
    <row r="152" spans="1:4" x14ac:dyDescent="0.35">
      <c r="A152" s="4" t="s">
        <v>24</v>
      </c>
      <c r="B152" s="3">
        <v>0.88851113999999987</v>
      </c>
      <c r="C152" s="3">
        <v>35.540445599999998</v>
      </c>
      <c r="D152" s="3">
        <v>40</v>
      </c>
    </row>
    <row r="153" spans="1:4" x14ac:dyDescent="0.35">
      <c r="A153" s="4" t="s">
        <v>18</v>
      </c>
      <c r="B153" s="3">
        <v>1.4225327324999997</v>
      </c>
      <c r="C153" s="3">
        <v>113.8026186</v>
      </c>
      <c r="D153" s="3">
        <v>80</v>
      </c>
    </row>
    <row r="154" spans="1:4" x14ac:dyDescent="0.35">
      <c r="A154" s="2">
        <v>5</v>
      </c>
      <c r="B154" s="3">
        <v>0.81610681090909087</v>
      </c>
      <c r="C154" s="3">
        <v>89.771749199999988</v>
      </c>
      <c r="D154" s="3">
        <v>110</v>
      </c>
    </row>
    <row r="155" spans="1:4" x14ac:dyDescent="0.35">
      <c r="A155" s="4" t="s">
        <v>20</v>
      </c>
      <c r="B155" s="3">
        <v>0.56789774999999987</v>
      </c>
      <c r="C155" s="3">
        <v>11.357954999999997</v>
      </c>
      <c r="D155" s="3">
        <v>20</v>
      </c>
    </row>
    <row r="156" spans="1:4" x14ac:dyDescent="0.35">
      <c r="A156" s="4" t="s">
        <v>15</v>
      </c>
      <c r="B156" s="3">
        <v>0.17720046</v>
      </c>
      <c r="C156" s="3">
        <v>1.7720046</v>
      </c>
      <c r="D156" s="3">
        <v>10</v>
      </c>
    </row>
    <row r="157" spans="1:4" x14ac:dyDescent="0.35">
      <c r="A157" s="4" t="s">
        <v>24</v>
      </c>
      <c r="B157" s="3">
        <v>0.5381789039999999</v>
      </c>
      <c r="C157" s="3">
        <v>26.908945199999998</v>
      </c>
      <c r="D157" s="3">
        <v>50</v>
      </c>
    </row>
    <row r="158" spans="1:4" x14ac:dyDescent="0.35">
      <c r="A158" s="4" t="s">
        <v>18</v>
      </c>
      <c r="B158" s="3">
        <v>1.6577614800000002</v>
      </c>
      <c r="C158" s="3">
        <v>49.732844399999998</v>
      </c>
      <c r="D158" s="3">
        <v>30</v>
      </c>
    </row>
    <row r="159" spans="1:4" x14ac:dyDescent="0.35">
      <c r="A159" s="2" t="s">
        <v>55</v>
      </c>
      <c r="B159" s="3">
        <v>1.3416520101923071</v>
      </c>
      <c r="C159" s="3">
        <v>1395.3180906000005</v>
      </c>
      <c r="D159" s="3">
        <v>1040</v>
      </c>
    </row>
    <row r="160" spans="1:4" x14ac:dyDescent="0.35">
      <c r="A160" s="4" t="s">
        <v>58</v>
      </c>
      <c r="C160">
        <f>GETPIVOTDATA("Sum of BA/acre",$A$134)/5</f>
        <v>279.06361812000011</v>
      </c>
      <c r="D160">
        <f>GETPIVOTDATA("Sum of TPA",$A$134)/5</f>
        <v>208</v>
      </c>
    </row>
    <row r="162" spans="1:4" x14ac:dyDescent="0.35">
      <c r="A162" s="4" t="s">
        <v>37</v>
      </c>
    </row>
    <row r="163" spans="1:4" x14ac:dyDescent="0.35">
      <c r="A163" s="1" t="s">
        <v>54</v>
      </c>
      <c r="B163" t="s">
        <v>59</v>
      </c>
      <c r="C163" t="s">
        <v>56</v>
      </c>
      <c r="D163" t="s">
        <v>57</v>
      </c>
    </row>
    <row r="164" spans="1:4" x14ac:dyDescent="0.35">
      <c r="A164" s="2">
        <v>1</v>
      </c>
      <c r="B164" s="3">
        <v>0.79432661999999987</v>
      </c>
      <c r="C164" s="3">
        <v>142.97879159999999</v>
      </c>
      <c r="D164" s="3">
        <v>180</v>
      </c>
    </row>
    <row r="165" spans="1:4" x14ac:dyDescent="0.35">
      <c r="A165" s="4" t="s">
        <v>15</v>
      </c>
      <c r="B165" s="3">
        <v>0.79432661999999987</v>
      </c>
      <c r="C165" s="3">
        <v>142.97879159999999</v>
      </c>
      <c r="D165" s="3">
        <v>180</v>
      </c>
    </row>
    <row r="166" spans="1:4" x14ac:dyDescent="0.35">
      <c r="A166" s="2">
        <v>2</v>
      </c>
      <c r="B166" s="3">
        <v>2.0112579450000001</v>
      </c>
      <c r="C166" s="3">
        <v>241.35095339999998</v>
      </c>
      <c r="D166" s="3">
        <v>120</v>
      </c>
    </row>
    <row r="167" spans="1:4" x14ac:dyDescent="0.35">
      <c r="A167" s="4" t="s">
        <v>20</v>
      </c>
      <c r="B167" s="3">
        <v>1.2866531400000001</v>
      </c>
      <c r="C167" s="3">
        <v>38.599594199999999</v>
      </c>
      <c r="D167" s="3">
        <v>30</v>
      </c>
    </row>
    <row r="168" spans="1:4" x14ac:dyDescent="0.35">
      <c r="A168" s="4" t="s">
        <v>15</v>
      </c>
      <c r="B168" s="3">
        <v>0.5083127999999999</v>
      </c>
      <c r="C168" s="3">
        <v>10.166255999999999</v>
      </c>
      <c r="D168" s="3">
        <v>20</v>
      </c>
    </row>
    <row r="169" spans="1:4" x14ac:dyDescent="0.35">
      <c r="A169" s="4" t="s">
        <v>26</v>
      </c>
      <c r="B169" s="3">
        <v>2.7512157599999996</v>
      </c>
      <c r="C169" s="3">
        <v>192.58510319999999</v>
      </c>
      <c r="D169" s="3">
        <v>70</v>
      </c>
    </row>
    <row r="170" spans="1:4" x14ac:dyDescent="0.35">
      <c r="A170" s="2" t="s">
        <v>55</v>
      </c>
      <c r="B170" s="3">
        <v>1.28109915</v>
      </c>
      <c r="C170" s="3">
        <v>384.32974499999995</v>
      </c>
      <c r="D170" s="3">
        <v>300</v>
      </c>
    </row>
    <row r="171" spans="1:4" x14ac:dyDescent="0.35">
      <c r="A171" s="4" t="s">
        <v>58</v>
      </c>
      <c r="C171">
        <f>GETPIVOTDATA("Sum of BA/acre",$A$163)/2</f>
        <v>192.16487249999997</v>
      </c>
      <c r="D171">
        <f>GETPIVOTDATA("Sum of TPA",$A$163)/2</f>
        <v>150</v>
      </c>
    </row>
    <row r="173" spans="1:4" x14ac:dyDescent="0.35">
      <c r="A173" s="4" t="s">
        <v>38</v>
      </c>
    </row>
    <row r="174" spans="1:4" x14ac:dyDescent="0.35">
      <c r="A174" s="1" t="s">
        <v>54</v>
      </c>
      <c r="B174" t="s">
        <v>59</v>
      </c>
      <c r="C174" t="s">
        <v>56</v>
      </c>
      <c r="D174" t="s">
        <v>57</v>
      </c>
    </row>
    <row r="175" spans="1:4" x14ac:dyDescent="0.35">
      <c r="A175" s="2">
        <v>1</v>
      </c>
      <c r="B175" s="3">
        <v>0.61017533999999995</v>
      </c>
      <c r="C175" s="3">
        <v>36.610520399999992</v>
      </c>
      <c r="D175" s="3">
        <v>60</v>
      </c>
    </row>
    <row r="176" spans="1:4" x14ac:dyDescent="0.35">
      <c r="A176" s="4" t="s">
        <v>20</v>
      </c>
      <c r="B176" s="3">
        <v>1.6702874999999999</v>
      </c>
      <c r="C176" s="3">
        <v>16.702874999999999</v>
      </c>
      <c r="D176" s="3">
        <v>10</v>
      </c>
    </row>
    <row r="177" spans="1:4" x14ac:dyDescent="0.35">
      <c r="A177" s="4" t="s">
        <v>15</v>
      </c>
      <c r="B177" s="3">
        <v>0.49275071999999992</v>
      </c>
      <c r="C177" s="3">
        <v>14.782521599999999</v>
      </c>
      <c r="D177" s="3">
        <v>30</v>
      </c>
    </row>
    <row r="178" spans="1:4" x14ac:dyDescent="0.35">
      <c r="A178" s="4" t="s">
        <v>34</v>
      </c>
      <c r="B178" s="3">
        <v>0.23757623999999997</v>
      </c>
      <c r="C178" s="3">
        <v>2.3757623999999997</v>
      </c>
      <c r="D178" s="3">
        <v>10</v>
      </c>
    </row>
    <row r="179" spans="1:4" x14ac:dyDescent="0.35">
      <c r="A179" s="4" t="s">
        <v>24</v>
      </c>
      <c r="B179" s="3">
        <v>0.27493613999999994</v>
      </c>
      <c r="C179" s="3">
        <v>2.7493613999999993</v>
      </c>
      <c r="D179" s="3">
        <v>10</v>
      </c>
    </row>
    <row r="180" spans="1:4" x14ac:dyDescent="0.35">
      <c r="A180" s="2">
        <v>2</v>
      </c>
      <c r="B180" s="3">
        <v>0.72462298499999989</v>
      </c>
      <c r="C180" s="3">
        <v>86.954758200000015</v>
      </c>
      <c r="D180" s="3">
        <v>120</v>
      </c>
    </row>
    <row r="181" spans="1:4" x14ac:dyDescent="0.35">
      <c r="A181" s="4" t="s">
        <v>20</v>
      </c>
      <c r="B181" s="3">
        <v>1.7280453600000001</v>
      </c>
      <c r="C181" s="3">
        <v>17.280453600000001</v>
      </c>
      <c r="D181" s="3">
        <v>10</v>
      </c>
    </row>
    <row r="182" spans="1:4" x14ac:dyDescent="0.35">
      <c r="A182" s="4" t="s">
        <v>24</v>
      </c>
      <c r="B182" s="3">
        <v>0.4793847839999999</v>
      </c>
      <c r="C182" s="3">
        <v>23.969239199999997</v>
      </c>
      <c r="D182" s="3">
        <v>50</v>
      </c>
    </row>
    <row r="183" spans="1:4" x14ac:dyDescent="0.35">
      <c r="A183" s="4" t="s">
        <v>18</v>
      </c>
      <c r="B183" s="3">
        <v>0.76175108999999985</v>
      </c>
      <c r="C183" s="3">
        <v>45.705065399999995</v>
      </c>
      <c r="D183" s="3">
        <v>60</v>
      </c>
    </row>
    <row r="184" spans="1:4" x14ac:dyDescent="0.35">
      <c r="A184" s="2" t="s">
        <v>55</v>
      </c>
      <c r="B184" s="3">
        <v>0.68647376999999976</v>
      </c>
      <c r="C184" s="3">
        <v>123.56527859999997</v>
      </c>
      <c r="D184" s="3">
        <v>180</v>
      </c>
    </row>
    <row r="185" spans="1:4" x14ac:dyDescent="0.35">
      <c r="A185" s="4" t="s">
        <v>58</v>
      </c>
      <c r="C185">
        <f>GETPIVOTDATA("Sum of BA/acre",$A$174)/2</f>
        <v>61.782639299999985</v>
      </c>
      <c r="D185">
        <f>GETPIVOTDATA("Sum of TPA",$A$174)/2</f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sqref="A1:N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42</v>
      </c>
      <c r="M1" t="s">
        <v>39</v>
      </c>
      <c r="N1" t="s">
        <v>40</v>
      </c>
    </row>
    <row r="2" spans="1:14" x14ac:dyDescent="0.35">
      <c r="A2" t="s">
        <v>38</v>
      </c>
      <c r="B2">
        <v>1</v>
      </c>
      <c r="C2">
        <v>1</v>
      </c>
      <c r="D2" t="s">
        <v>34</v>
      </c>
      <c r="E2" t="s">
        <v>47</v>
      </c>
      <c r="F2">
        <v>16</v>
      </c>
      <c r="G2">
        <v>51.9</v>
      </c>
      <c r="H2">
        <v>70</v>
      </c>
      <c r="I2" t="s">
        <v>22</v>
      </c>
      <c r="J2" t="s">
        <v>17</v>
      </c>
      <c r="K2">
        <v>60</v>
      </c>
      <c r="L2">
        <f>0.005454*(AllSites_modified4!F7^2)</f>
        <v>0.23757623999999997</v>
      </c>
      <c r="M2">
        <f>L2*10</f>
        <v>2.3757623999999997</v>
      </c>
      <c r="N2">
        <v>10</v>
      </c>
    </row>
    <row r="3" spans="1:14" x14ac:dyDescent="0.35">
      <c r="A3" t="s">
        <v>38</v>
      </c>
      <c r="B3">
        <v>1</v>
      </c>
      <c r="C3">
        <v>2</v>
      </c>
      <c r="D3" t="s">
        <v>20</v>
      </c>
      <c r="E3" t="s">
        <v>44</v>
      </c>
      <c r="F3">
        <v>8</v>
      </c>
      <c r="G3">
        <v>52.2</v>
      </c>
      <c r="H3">
        <v>90</v>
      </c>
      <c r="I3" t="s">
        <v>22</v>
      </c>
      <c r="J3" t="s">
        <v>17</v>
      </c>
      <c r="K3">
        <v>21</v>
      </c>
      <c r="L3">
        <f>0.005454*(AllSites_modified4!F3^2)</f>
        <v>1.6702874999999999</v>
      </c>
      <c r="M3">
        <f>L3*10</f>
        <v>16.702874999999999</v>
      </c>
      <c r="N3">
        <v>10</v>
      </c>
    </row>
    <row r="4" spans="1:14" x14ac:dyDescent="0.35">
      <c r="A4" t="s">
        <v>38</v>
      </c>
      <c r="B4">
        <v>1</v>
      </c>
      <c r="C4">
        <v>3</v>
      </c>
      <c r="D4" t="s">
        <v>15</v>
      </c>
      <c r="E4" t="s">
        <v>45</v>
      </c>
      <c r="F4">
        <v>10</v>
      </c>
      <c r="G4">
        <v>65</v>
      </c>
      <c r="H4">
        <v>80</v>
      </c>
      <c r="I4" t="s">
        <v>22</v>
      </c>
      <c r="J4" t="s">
        <v>17</v>
      </c>
      <c r="K4">
        <v>76</v>
      </c>
      <c r="L4">
        <f>0.005454*(AllSites_modified4!F4^2)</f>
        <v>0.46162655999999991</v>
      </c>
      <c r="M4">
        <f>L4*10</f>
        <v>4.6162655999999993</v>
      </c>
      <c r="N4">
        <v>10</v>
      </c>
    </row>
    <row r="5" spans="1:14" x14ac:dyDescent="0.35">
      <c r="A5" t="s">
        <v>38</v>
      </c>
      <c r="B5">
        <v>1</v>
      </c>
      <c r="C5">
        <v>4</v>
      </c>
      <c r="D5" t="s">
        <v>15</v>
      </c>
      <c r="E5" t="s">
        <v>45</v>
      </c>
      <c r="F5">
        <v>6</v>
      </c>
      <c r="G5">
        <v>36</v>
      </c>
      <c r="H5">
        <v>70</v>
      </c>
      <c r="I5" t="s">
        <v>21</v>
      </c>
      <c r="J5" t="s">
        <v>17</v>
      </c>
      <c r="K5">
        <v>63</v>
      </c>
      <c r="L5">
        <f>0.005454*(AllSites_modified4!F5^2)</f>
        <v>0.73389023999999992</v>
      </c>
      <c r="M5">
        <f>L5*10</f>
        <v>7.3389023999999994</v>
      </c>
      <c r="N5">
        <v>10</v>
      </c>
    </row>
    <row r="6" spans="1:14" x14ac:dyDescent="0.35">
      <c r="A6" t="s">
        <v>38</v>
      </c>
      <c r="B6">
        <v>1</v>
      </c>
      <c r="C6">
        <v>5</v>
      </c>
      <c r="D6" t="s">
        <v>24</v>
      </c>
      <c r="E6" t="s">
        <v>48</v>
      </c>
      <c r="F6">
        <v>34</v>
      </c>
      <c r="G6">
        <v>85</v>
      </c>
      <c r="H6">
        <v>25</v>
      </c>
      <c r="I6" t="s">
        <v>22</v>
      </c>
      <c r="J6" t="s">
        <v>17</v>
      </c>
      <c r="K6">
        <v>74</v>
      </c>
      <c r="L6">
        <f>0.005454*(AllSites_modified4!F13^2)</f>
        <v>0.27493613999999994</v>
      </c>
      <c r="M6">
        <f>L6*10</f>
        <v>2.7493613999999993</v>
      </c>
      <c r="N6">
        <v>10</v>
      </c>
    </row>
    <row r="7" spans="1:14" x14ac:dyDescent="0.35">
      <c r="A7" t="s">
        <v>38</v>
      </c>
      <c r="B7">
        <v>1</v>
      </c>
      <c r="C7">
        <v>6</v>
      </c>
      <c r="D7" t="s">
        <v>15</v>
      </c>
      <c r="E7" t="s">
        <v>45</v>
      </c>
      <c r="F7">
        <v>11</v>
      </c>
      <c r="G7">
        <v>45.6</v>
      </c>
      <c r="H7">
        <v>35</v>
      </c>
      <c r="I7" t="s">
        <v>16</v>
      </c>
      <c r="J7" t="s">
        <v>17</v>
      </c>
      <c r="K7">
        <v>39</v>
      </c>
      <c r="L7">
        <f>0.005454*(AllSites_modified4!F6^2)</f>
        <v>0.28273535999999999</v>
      </c>
      <c r="M7">
        <f>L7*10</f>
        <v>2.8273535999999999</v>
      </c>
      <c r="N7">
        <v>10</v>
      </c>
    </row>
    <row r="8" spans="1:14" x14ac:dyDescent="0.35">
      <c r="A8" t="s">
        <v>38</v>
      </c>
      <c r="B8">
        <v>2</v>
      </c>
      <c r="C8">
        <v>1</v>
      </c>
      <c r="D8" t="s">
        <v>24</v>
      </c>
      <c r="E8" t="s">
        <v>48</v>
      </c>
      <c r="F8">
        <v>19</v>
      </c>
      <c r="G8">
        <v>60</v>
      </c>
      <c r="H8">
        <v>10</v>
      </c>
      <c r="I8" t="s">
        <v>22</v>
      </c>
      <c r="J8" t="s">
        <v>17</v>
      </c>
      <c r="K8">
        <v>74</v>
      </c>
      <c r="L8">
        <f>0.005454*(AllSites_modified4!F8^2)</f>
        <v>0.32336766</v>
      </c>
      <c r="M8">
        <f>L8*10</f>
        <v>3.2336765999999999</v>
      </c>
      <c r="N8">
        <v>10</v>
      </c>
    </row>
    <row r="9" spans="1:14" x14ac:dyDescent="0.35">
      <c r="A9" t="s">
        <v>38</v>
      </c>
      <c r="B9">
        <v>2</v>
      </c>
      <c r="C9">
        <v>2</v>
      </c>
      <c r="D9" t="s">
        <v>24</v>
      </c>
      <c r="E9" t="s">
        <v>48</v>
      </c>
      <c r="F9">
        <v>26</v>
      </c>
      <c r="G9">
        <v>67</v>
      </c>
      <c r="H9">
        <v>20</v>
      </c>
      <c r="I9" t="s">
        <v>22</v>
      </c>
      <c r="J9" t="s">
        <v>17</v>
      </c>
      <c r="K9">
        <v>75</v>
      </c>
      <c r="L9">
        <f>0.005454*(AllSites_modified4!F9^2)</f>
        <v>0.68414975999999983</v>
      </c>
      <c r="M9">
        <f>L9*10</f>
        <v>6.8414975999999985</v>
      </c>
      <c r="N9">
        <v>10</v>
      </c>
    </row>
    <row r="10" spans="1:14" x14ac:dyDescent="0.35">
      <c r="A10" t="s">
        <v>38</v>
      </c>
      <c r="B10">
        <v>2</v>
      </c>
      <c r="C10">
        <v>3</v>
      </c>
      <c r="D10" t="s">
        <v>18</v>
      </c>
      <c r="E10" t="s">
        <v>52</v>
      </c>
      <c r="F10">
        <v>23</v>
      </c>
      <c r="G10">
        <v>61</v>
      </c>
      <c r="H10">
        <v>30</v>
      </c>
      <c r="I10" t="s">
        <v>16</v>
      </c>
      <c r="J10" t="s">
        <v>17</v>
      </c>
      <c r="K10">
        <v>74</v>
      </c>
      <c r="L10">
        <f>0.005454*(AllSites_modified4!F14^2)</f>
        <v>0.27493613999999994</v>
      </c>
      <c r="M10">
        <f>L10*10</f>
        <v>2.7493613999999993</v>
      </c>
      <c r="N10">
        <v>10</v>
      </c>
    </row>
    <row r="11" spans="1:14" x14ac:dyDescent="0.35">
      <c r="A11" t="s">
        <v>38</v>
      </c>
      <c r="B11">
        <v>2</v>
      </c>
      <c r="C11">
        <v>4</v>
      </c>
      <c r="D11" t="s">
        <v>18</v>
      </c>
      <c r="E11" t="s">
        <v>52</v>
      </c>
      <c r="F11">
        <v>13</v>
      </c>
      <c r="G11">
        <v>54</v>
      </c>
      <c r="H11">
        <v>45</v>
      </c>
      <c r="I11" t="s">
        <v>19</v>
      </c>
      <c r="J11" t="s">
        <v>17</v>
      </c>
      <c r="K11">
        <v>76</v>
      </c>
      <c r="L11">
        <f>0.005454*(AllSites_modified4!F15^2)</f>
        <v>0.47171646</v>
      </c>
      <c r="M11">
        <f>L11*10</f>
        <v>4.7171646000000003</v>
      </c>
      <c r="N11">
        <v>10</v>
      </c>
    </row>
    <row r="12" spans="1:14" x14ac:dyDescent="0.35">
      <c r="A12" t="s">
        <v>38</v>
      </c>
      <c r="B12">
        <v>2</v>
      </c>
      <c r="C12">
        <v>5</v>
      </c>
      <c r="D12" t="s">
        <v>18</v>
      </c>
      <c r="E12" t="s">
        <v>52</v>
      </c>
      <c r="F12">
        <v>10</v>
      </c>
      <c r="G12">
        <v>57</v>
      </c>
      <c r="H12">
        <v>65</v>
      </c>
      <c r="I12" t="s">
        <v>19</v>
      </c>
      <c r="J12" t="s">
        <v>17</v>
      </c>
      <c r="K12">
        <v>78</v>
      </c>
      <c r="L12">
        <f>0.005454*(AllSites_modified4!F16^2)</f>
        <v>1.1467034999999999</v>
      </c>
      <c r="M12">
        <f>L12*10</f>
        <v>11.467034999999999</v>
      </c>
      <c r="N12">
        <v>10</v>
      </c>
    </row>
    <row r="13" spans="1:14" x14ac:dyDescent="0.35">
      <c r="A13" t="s">
        <v>38</v>
      </c>
      <c r="B13">
        <v>2</v>
      </c>
      <c r="C13">
        <v>6</v>
      </c>
      <c r="D13" t="s">
        <v>24</v>
      </c>
      <c r="E13" t="s">
        <v>48</v>
      </c>
      <c r="F13">
        <v>19</v>
      </c>
      <c r="G13">
        <v>64</v>
      </c>
      <c r="H13">
        <v>15</v>
      </c>
      <c r="I13" t="s">
        <v>22</v>
      </c>
      <c r="J13" t="s">
        <v>17</v>
      </c>
      <c r="K13">
        <v>82</v>
      </c>
      <c r="L13">
        <f>0.005454*(AllSites_modified4!F10^2)</f>
        <v>0.45164573999999991</v>
      </c>
      <c r="M13">
        <f>L13*10</f>
        <v>4.5164573999999993</v>
      </c>
      <c r="N13">
        <v>10</v>
      </c>
    </row>
    <row r="14" spans="1:14" x14ac:dyDescent="0.35">
      <c r="A14" t="s">
        <v>38</v>
      </c>
      <c r="B14">
        <v>2</v>
      </c>
      <c r="C14">
        <v>7</v>
      </c>
      <c r="D14" t="s">
        <v>18</v>
      </c>
      <c r="E14" t="s">
        <v>52</v>
      </c>
      <c r="F14">
        <v>18</v>
      </c>
      <c r="G14">
        <v>52</v>
      </c>
      <c r="H14">
        <v>35</v>
      </c>
      <c r="I14" t="s">
        <v>19</v>
      </c>
      <c r="J14" t="s">
        <v>17</v>
      </c>
      <c r="K14">
        <v>76</v>
      </c>
      <c r="L14">
        <f>0.005454*(AllSites_modified4!F17^2)</f>
        <v>0.23043149999999998</v>
      </c>
      <c r="M14">
        <f>L14*10</f>
        <v>2.3043149999999999</v>
      </c>
      <c r="N14">
        <v>10</v>
      </c>
    </row>
    <row r="15" spans="1:14" x14ac:dyDescent="0.35">
      <c r="A15" t="s">
        <v>38</v>
      </c>
      <c r="B15">
        <v>2</v>
      </c>
      <c r="C15">
        <v>8</v>
      </c>
      <c r="D15" t="s">
        <v>18</v>
      </c>
      <c r="E15" t="s">
        <v>52</v>
      </c>
      <c r="F15">
        <v>9</v>
      </c>
      <c r="G15">
        <v>50</v>
      </c>
      <c r="H15">
        <v>60</v>
      </c>
      <c r="I15" t="s">
        <v>21</v>
      </c>
      <c r="J15" t="s">
        <v>17</v>
      </c>
      <c r="K15">
        <v>79</v>
      </c>
      <c r="L15">
        <f>0.005454*(AllSites_modified4!F18^2)</f>
        <v>0.3940515</v>
      </c>
      <c r="M15">
        <f>L15*10</f>
        <v>3.940515</v>
      </c>
      <c r="N15">
        <v>10</v>
      </c>
    </row>
    <row r="16" spans="1:14" x14ac:dyDescent="0.35">
      <c r="A16" t="s">
        <v>38</v>
      </c>
      <c r="B16">
        <v>2</v>
      </c>
      <c r="C16">
        <v>9</v>
      </c>
      <c r="D16" t="s">
        <v>18</v>
      </c>
      <c r="E16" t="s">
        <v>52</v>
      </c>
      <c r="F16">
        <v>11</v>
      </c>
      <c r="G16">
        <v>50</v>
      </c>
      <c r="H16">
        <v>60</v>
      </c>
      <c r="I16" t="s">
        <v>21</v>
      </c>
      <c r="J16" t="s">
        <v>17</v>
      </c>
      <c r="K16">
        <v>72</v>
      </c>
      <c r="L16">
        <f>0.005454*(AllSites_modified4!F19^2)</f>
        <v>2.0526674399999996</v>
      </c>
      <c r="M16">
        <f>L16*10</f>
        <v>20.526674399999997</v>
      </c>
      <c r="N16">
        <v>10</v>
      </c>
    </row>
    <row r="17" spans="1:14" x14ac:dyDescent="0.35">
      <c r="A17" t="s">
        <v>38</v>
      </c>
      <c r="B17">
        <v>2</v>
      </c>
      <c r="C17">
        <v>10</v>
      </c>
      <c r="D17" t="s">
        <v>24</v>
      </c>
      <c r="E17" t="s">
        <v>48</v>
      </c>
      <c r="F17">
        <v>22</v>
      </c>
      <c r="G17">
        <v>66</v>
      </c>
      <c r="H17">
        <v>30</v>
      </c>
      <c r="I17" t="s">
        <v>22</v>
      </c>
      <c r="J17" t="s">
        <v>17</v>
      </c>
      <c r="K17">
        <v>74</v>
      </c>
      <c r="L17">
        <f>0.005454*(AllSites_modified4!F11^2)</f>
        <v>0.72129149999999997</v>
      </c>
      <c r="M17">
        <f>L17*10</f>
        <v>7.2129149999999997</v>
      </c>
      <c r="N17">
        <v>10</v>
      </c>
    </row>
    <row r="18" spans="1:14" x14ac:dyDescent="0.35">
      <c r="A18" t="s">
        <v>38</v>
      </c>
      <c r="B18">
        <v>2</v>
      </c>
      <c r="C18">
        <v>11</v>
      </c>
      <c r="D18" t="s">
        <v>20</v>
      </c>
      <c r="E18" t="s">
        <v>44</v>
      </c>
      <c r="F18">
        <v>5</v>
      </c>
      <c r="G18">
        <v>32</v>
      </c>
      <c r="H18">
        <v>90</v>
      </c>
      <c r="I18" t="s">
        <v>21</v>
      </c>
      <c r="J18" t="s">
        <v>17</v>
      </c>
      <c r="K18">
        <v>52</v>
      </c>
      <c r="L18">
        <f>0.005454*(AllSites_modified4!F2^2)</f>
        <v>1.7280453600000001</v>
      </c>
      <c r="M18">
        <f>L18*10</f>
        <v>17.280453600000001</v>
      </c>
      <c r="N18">
        <v>10</v>
      </c>
    </row>
    <row r="19" spans="1:14" x14ac:dyDescent="0.35">
      <c r="A19" t="s">
        <v>38</v>
      </c>
      <c r="B19">
        <v>2</v>
      </c>
      <c r="C19">
        <v>12</v>
      </c>
      <c r="D19" t="s">
        <v>24</v>
      </c>
      <c r="E19" t="s">
        <v>48</v>
      </c>
      <c r="F19">
        <v>21</v>
      </c>
      <c r="G19">
        <v>66</v>
      </c>
      <c r="H19">
        <v>15</v>
      </c>
      <c r="I19" t="s">
        <v>22</v>
      </c>
      <c r="J19" t="s">
        <v>17</v>
      </c>
      <c r="K19">
        <v>81</v>
      </c>
      <c r="L19">
        <f>0.005454*(AllSites_modified4!F12^2)</f>
        <v>0.21646925999999997</v>
      </c>
      <c r="M19">
        <f>L19*10</f>
        <v>2.1646925999999995</v>
      </c>
      <c r="N1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sqref="A1:N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42</v>
      </c>
      <c r="M1" t="s">
        <v>39</v>
      </c>
      <c r="N1" t="s">
        <v>40</v>
      </c>
    </row>
    <row r="2" spans="1:14" x14ac:dyDescent="0.35">
      <c r="A2" t="s">
        <v>37</v>
      </c>
      <c r="B2">
        <v>1</v>
      </c>
      <c r="C2">
        <v>1</v>
      </c>
      <c r="D2" t="s">
        <v>15</v>
      </c>
      <c r="E2" t="s">
        <v>45</v>
      </c>
      <c r="F2">
        <v>8</v>
      </c>
      <c r="G2">
        <v>57.1</v>
      </c>
      <c r="H2">
        <v>0</v>
      </c>
      <c r="I2" t="s">
        <v>22</v>
      </c>
      <c r="J2" t="s">
        <v>22</v>
      </c>
      <c r="K2">
        <v>60</v>
      </c>
      <c r="L2">
        <f>0.005454*(AllSites_modified4!F7^2)</f>
        <v>0.23757623999999997</v>
      </c>
      <c r="M2">
        <f>L2*10</f>
        <v>2.3757623999999997</v>
      </c>
      <c r="N2">
        <v>10</v>
      </c>
    </row>
    <row r="3" spans="1:14" x14ac:dyDescent="0.35">
      <c r="A3" t="s">
        <v>37</v>
      </c>
      <c r="B3">
        <v>1</v>
      </c>
      <c r="C3">
        <v>2</v>
      </c>
      <c r="D3" t="s">
        <v>15</v>
      </c>
      <c r="E3" t="s">
        <v>45</v>
      </c>
      <c r="F3">
        <v>16</v>
      </c>
      <c r="G3">
        <v>77.900000000000006</v>
      </c>
      <c r="H3">
        <v>0</v>
      </c>
      <c r="I3" t="s">
        <v>22</v>
      </c>
      <c r="J3" t="s">
        <v>22</v>
      </c>
      <c r="K3">
        <v>33</v>
      </c>
      <c r="L3">
        <f>0.005454*(AllSites_modified4!F8^2)</f>
        <v>0.32336766</v>
      </c>
      <c r="M3">
        <f>L3*10</f>
        <v>3.2336765999999999</v>
      </c>
      <c r="N3">
        <v>10</v>
      </c>
    </row>
    <row r="4" spans="1:14" x14ac:dyDescent="0.35">
      <c r="A4" t="s">
        <v>37</v>
      </c>
      <c r="B4">
        <v>1</v>
      </c>
      <c r="C4">
        <v>3</v>
      </c>
      <c r="D4" t="s">
        <v>15</v>
      </c>
      <c r="E4" t="s">
        <v>45</v>
      </c>
      <c r="F4">
        <v>8</v>
      </c>
      <c r="G4">
        <v>45.6</v>
      </c>
      <c r="H4">
        <v>0</v>
      </c>
      <c r="I4" t="s">
        <v>19</v>
      </c>
      <c r="J4" t="s">
        <v>22</v>
      </c>
      <c r="K4">
        <v>49</v>
      </c>
      <c r="L4">
        <f>0.005454*(AllSites_modified4!F9^2)</f>
        <v>0.68414975999999983</v>
      </c>
      <c r="M4">
        <f>L4*10</f>
        <v>6.8414975999999985</v>
      </c>
      <c r="N4">
        <v>10</v>
      </c>
    </row>
    <row r="5" spans="1:14" x14ac:dyDescent="0.35">
      <c r="A5" t="s">
        <v>37</v>
      </c>
      <c r="B5">
        <v>1</v>
      </c>
      <c r="C5">
        <v>4</v>
      </c>
      <c r="D5" t="s">
        <v>15</v>
      </c>
      <c r="E5" t="s">
        <v>45</v>
      </c>
      <c r="F5">
        <v>8</v>
      </c>
      <c r="G5">
        <v>35.700000000000003</v>
      </c>
      <c r="H5">
        <v>0</v>
      </c>
      <c r="I5" t="s">
        <v>21</v>
      </c>
      <c r="J5" t="s">
        <v>22</v>
      </c>
      <c r="K5">
        <v>61</v>
      </c>
      <c r="L5">
        <f>0.005454*(AllSites_modified4!F10^2)</f>
        <v>0.45164573999999991</v>
      </c>
      <c r="M5">
        <f>L5*10</f>
        <v>4.5164573999999993</v>
      </c>
      <c r="N5">
        <v>10</v>
      </c>
    </row>
    <row r="6" spans="1:14" x14ac:dyDescent="0.35">
      <c r="A6" t="s">
        <v>37</v>
      </c>
      <c r="B6">
        <v>1</v>
      </c>
      <c r="C6">
        <v>5</v>
      </c>
      <c r="D6" t="s">
        <v>15</v>
      </c>
      <c r="E6" t="s">
        <v>45</v>
      </c>
      <c r="F6">
        <v>14</v>
      </c>
      <c r="G6">
        <v>63</v>
      </c>
      <c r="H6">
        <v>0</v>
      </c>
      <c r="I6" t="s">
        <v>22</v>
      </c>
      <c r="J6" t="s">
        <v>22</v>
      </c>
      <c r="K6">
        <v>50</v>
      </c>
      <c r="L6">
        <f>0.005454*(AllSites_modified4!F11^2)</f>
        <v>0.72129149999999997</v>
      </c>
      <c r="M6">
        <f>L6*10</f>
        <v>7.2129149999999997</v>
      </c>
      <c r="N6">
        <v>10</v>
      </c>
    </row>
    <row r="7" spans="1:14" x14ac:dyDescent="0.35">
      <c r="A7" t="s">
        <v>37</v>
      </c>
      <c r="B7">
        <v>1</v>
      </c>
      <c r="C7">
        <v>6</v>
      </c>
      <c r="D7" t="s">
        <v>15</v>
      </c>
      <c r="E7" t="s">
        <v>45</v>
      </c>
      <c r="F7">
        <v>16</v>
      </c>
      <c r="G7">
        <v>63</v>
      </c>
      <c r="H7">
        <v>0</v>
      </c>
      <c r="I7" t="s">
        <v>22</v>
      </c>
      <c r="J7" t="s">
        <v>22</v>
      </c>
      <c r="K7">
        <v>39</v>
      </c>
      <c r="L7">
        <f>0.005454*(AllSites_modified4!F12^2)</f>
        <v>0.21646925999999997</v>
      </c>
      <c r="M7">
        <f>L7*10</f>
        <v>2.1646925999999995</v>
      </c>
      <c r="N7">
        <v>10</v>
      </c>
    </row>
    <row r="8" spans="1:14" x14ac:dyDescent="0.35">
      <c r="A8" t="s">
        <v>37</v>
      </c>
      <c r="B8">
        <v>1</v>
      </c>
      <c r="C8">
        <v>7</v>
      </c>
      <c r="D8" t="s">
        <v>15</v>
      </c>
      <c r="E8" t="s">
        <v>45</v>
      </c>
      <c r="F8">
        <v>11</v>
      </c>
      <c r="G8">
        <v>56.1</v>
      </c>
      <c r="H8">
        <v>0</v>
      </c>
      <c r="I8" t="s">
        <v>22</v>
      </c>
      <c r="J8" t="s">
        <v>22</v>
      </c>
      <c r="K8">
        <v>59</v>
      </c>
      <c r="L8">
        <f>0.005454*(AllSites_modified4!F13^2)</f>
        <v>0.27493613999999994</v>
      </c>
      <c r="M8">
        <f>L8*10</f>
        <v>2.7493613999999993</v>
      </c>
      <c r="N8">
        <v>10</v>
      </c>
    </row>
    <row r="9" spans="1:14" x14ac:dyDescent="0.35">
      <c r="A9" t="s">
        <v>37</v>
      </c>
      <c r="B9">
        <v>1</v>
      </c>
      <c r="C9">
        <v>8</v>
      </c>
      <c r="D9" t="s">
        <v>15</v>
      </c>
      <c r="E9" t="s">
        <v>45</v>
      </c>
      <c r="F9">
        <v>13</v>
      </c>
      <c r="G9">
        <v>55</v>
      </c>
      <c r="H9">
        <v>0</v>
      </c>
      <c r="I9" t="s">
        <v>22</v>
      </c>
      <c r="J9" t="s">
        <v>22</v>
      </c>
      <c r="K9">
        <v>47</v>
      </c>
      <c r="L9">
        <f>0.005454*(AllSites_modified4!F14^2)</f>
        <v>0.27493613999999994</v>
      </c>
      <c r="M9">
        <f>L9*10</f>
        <v>2.7493613999999993</v>
      </c>
      <c r="N9">
        <v>10</v>
      </c>
    </row>
    <row r="10" spans="1:14" x14ac:dyDescent="0.35">
      <c r="A10" t="s">
        <v>37</v>
      </c>
      <c r="B10">
        <v>1</v>
      </c>
      <c r="C10">
        <v>9</v>
      </c>
      <c r="D10" t="s">
        <v>15</v>
      </c>
      <c r="E10" t="s">
        <v>45</v>
      </c>
      <c r="F10">
        <v>6</v>
      </c>
      <c r="G10">
        <v>55</v>
      </c>
      <c r="H10">
        <v>0</v>
      </c>
      <c r="I10" t="s">
        <v>22</v>
      </c>
      <c r="J10" t="s">
        <v>22</v>
      </c>
      <c r="K10">
        <v>42</v>
      </c>
      <c r="L10">
        <f>0.005454*(AllSites_modified4!F15^2)</f>
        <v>0.47171646</v>
      </c>
      <c r="M10">
        <f>L10*10</f>
        <v>4.7171646000000003</v>
      </c>
      <c r="N10">
        <v>10</v>
      </c>
    </row>
    <row r="11" spans="1:14" x14ac:dyDescent="0.35">
      <c r="A11" t="s">
        <v>37</v>
      </c>
      <c r="B11">
        <v>1</v>
      </c>
      <c r="C11">
        <v>10</v>
      </c>
      <c r="D11" t="s">
        <v>15</v>
      </c>
      <c r="E11" t="s">
        <v>45</v>
      </c>
      <c r="F11">
        <v>10</v>
      </c>
      <c r="G11">
        <v>28.2</v>
      </c>
      <c r="H11">
        <v>0</v>
      </c>
      <c r="I11" t="s">
        <v>21</v>
      </c>
      <c r="J11" t="s">
        <v>22</v>
      </c>
      <c r="K11">
        <v>58</v>
      </c>
      <c r="L11">
        <f>0.005454*(AllSites_modified4!F16^2)</f>
        <v>1.1467034999999999</v>
      </c>
      <c r="M11">
        <f>L11*10</f>
        <v>11.467034999999999</v>
      </c>
      <c r="N11">
        <v>10</v>
      </c>
    </row>
    <row r="12" spans="1:14" x14ac:dyDescent="0.35">
      <c r="A12" t="s">
        <v>37</v>
      </c>
      <c r="B12">
        <v>1</v>
      </c>
      <c r="C12">
        <v>11</v>
      </c>
      <c r="D12" t="s">
        <v>15</v>
      </c>
      <c r="E12" t="s">
        <v>45</v>
      </c>
      <c r="F12">
        <v>12</v>
      </c>
      <c r="G12">
        <v>45.6</v>
      </c>
      <c r="H12">
        <v>0</v>
      </c>
      <c r="I12" t="s">
        <v>16</v>
      </c>
      <c r="J12" t="s">
        <v>22</v>
      </c>
      <c r="K12">
        <v>52</v>
      </c>
      <c r="L12">
        <f>0.005454*(AllSites_modified4!F17^2)</f>
        <v>0.23043149999999998</v>
      </c>
      <c r="M12">
        <f>L12*10</f>
        <v>2.3043149999999999</v>
      </c>
      <c r="N12">
        <v>10</v>
      </c>
    </row>
    <row r="13" spans="1:14" x14ac:dyDescent="0.35">
      <c r="A13" t="s">
        <v>37</v>
      </c>
      <c r="B13">
        <v>1</v>
      </c>
      <c r="C13">
        <v>12</v>
      </c>
      <c r="D13" t="s">
        <v>15</v>
      </c>
      <c r="E13" t="s">
        <v>45</v>
      </c>
      <c r="F13">
        <v>18</v>
      </c>
      <c r="G13">
        <v>57.1</v>
      </c>
      <c r="H13">
        <v>5</v>
      </c>
      <c r="I13" t="s">
        <v>22</v>
      </c>
      <c r="J13" t="s">
        <v>22</v>
      </c>
      <c r="K13">
        <v>51</v>
      </c>
      <c r="L13">
        <f>0.005454*(AllSites_modified4!F18^2)</f>
        <v>0.3940515</v>
      </c>
      <c r="M13">
        <f>L13*10</f>
        <v>3.940515</v>
      </c>
      <c r="N13">
        <v>10</v>
      </c>
    </row>
    <row r="14" spans="1:14" x14ac:dyDescent="0.35">
      <c r="A14" t="s">
        <v>37</v>
      </c>
      <c r="B14">
        <v>1</v>
      </c>
      <c r="C14">
        <v>13</v>
      </c>
      <c r="D14" t="s">
        <v>15</v>
      </c>
      <c r="E14" t="s">
        <v>45</v>
      </c>
      <c r="F14">
        <v>10</v>
      </c>
      <c r="G14">
        <v>56</v>
      </c>
      <c r="H14">
        <v>5</v>
      </c>
      <c r="I14" t="s">
        <v>22</v>
      </c>
      <c r="J14" t="s">
        <v>22</v>
      </c>
      <c r="K14">
        <v>49</v>
      </c>
      <c r="L14">
        <f>0.005454*(AllSites_modified4!F19^2)</f>
        <v>2.0526674399999996</v>
      </c>
      <c r="M14">
        <f>L14*10</f>
        <v>20.526674399999997</v>
      </c>
      <c r="N14">
        <v>10</v>
      </c>
    </row>
    <row r="15" spans="1:14" x14ac:dyDescent="0.35">
      <c r="A15" t="s">
        <v>37</v>
      </c>
      <c r="B15">
        <v>1</v>
      </c>
      <c r="C15">
        <v>14</v>
      </c>
      <c r="D15" t="s">
        <v>15</v>
      </c>
      <c r="E15" t="s">
        <v>45</v>
      </c>
      <c r="F15">
        <v>10</v>
      </c>
      <c r="G15">
        <v>55.3</v>
      </c>
      <c r="H15">
        <v>5</v>
      </c>
      <c r="I15" t="s">
        <v>22</v>
      </c>
      <c r="J15" t="s">
        <v>22</v>
      </c>
      <c r="K15">
        <v>49</v>
      </c>
      <c r="L15">
        <f>0.005454*(AllSites_modified4!F20^2)</f>
        <v>0.24483005999999999</v>
      </c>
      <c r="M15">
        <f>L15*10</f>
        <v>2.4483006</v>
      </c>
      <c r="N15">
        <v>10</v>
      </c>
    </row>
    <row r="16" spans="1:14" x14ac:dyDescent="0.35">
      <c r="A16" t="s">
        <v>37</v>
      </c>
      <c r="B16">
        <v>1</v>
      </c>
      <c r="C16">
        <v>15</v>
      </c>
      <c r="D16" t="s">
        <v>15</v>
      </c>
      <c r="E16" t="s">
        <v>45</v>
      </c>
      <c r="F16">
        <v>9</v>
      </c>
      <c r="G16">
        <v>51</v>
      </c>
      <c r="H16">
        <v>0</v>
      </c>
      <c r="I16" t="s">
        <v>16</v>
      </c>
      <c r="J16" t="s">
        <v>22</v>
      </c>
      <c r="K16">
        <v>55</v>
      </c>
      <c r="L16">
        <f>0.005454*(AllSites_modified4!F21^2)</f>
        <v>1.5210660599999999</v>
      </c>
      <c r="M16">
        <f>L16*10</f>
        <v>15.210660599999999</v>
      </c>
      <c r="N16">
        <v>10</v>
      </c>
    </row>
    <row r="17" spans="1:14" x14ac:dyDescent="0.35">
      <c r="A17" t="s">
        <v>37</v>
      </c>
      <c r="B17">
        <v>1</v>
      </c>
      <c r="C17">
        <v>16</v>
      </c>
      <c r="D17" t="s">
        <v>15</v>
      </c>
      <c r="E17" t="s">
        <v>45</v>
      </c>
      <c r="F17">
        <v>10</v>
      </c>
      <c r="G17">
        <v>46.8</v>
      </c>
      <c r="H17">
        <v>0</v>
      </c>
      <c r="I17" t="s">
        <v>19</v>
      </c>
      <c r="J17" t="s">
        <v>22</v>
      </c>
      <c r="K17">
        <v>51</v>
      </c>
      <c r="L17">
        <f>0.005454*(AllSites_modified4!F22^2)</f>
        <v>1.82649006</v>
      </c>
      <c r="M17">
        <f>L17*10</f>
        <v>18.264900600000001</v>
      </c>
      <c r="N17">
        <v>10</v>
      </c>
    </row>
    <row r="18" spans="1:14" x14ac:dyDescent="0.35">
      <c r="A18" t="s">
        <v>37</v>
      </c>
      <c r="B18">
        <v>1</v>
      </c>
      <c r="C18">
        <v>17</v>
      </c>
      <c r="D18" t="s">
        <v>15</v>
      </c>
      <c r="E18" t="s">
        <v>45</v>
      </c>
      <c r="F18">
        <v>10</v>
      </c>
      <c r="G18">
        <v>52.9</v>
      </c>
      <c r="H18">
        <v>10</v>
      </c>
      <c r="I18" t="s">
        <v>16</v>
      </c>
      <c r="J18" t="s">
        <v>22</v>
      </c>
      <c r="K18">
        <v>51</v>
      </c>
      <c r="L18">
        <f>0.005454*(AllSites_modified4!F23^2)</f>
        <v>0.34038414</v>
      </c>
      <c r="M18">
        <f>L18*10</f>
        <v>3.4038414000000001</v>
      </c>
      <c r="N18">
        <v>10</v>
      </c>
    </row>
    <row r="19" spans="1:14" x14ac:dyDescent="0.35">
      <c r="A19" t="s">
        <v>37</v>
      </c>
      <c r="B19">
        <v>1</v>
      </c>
      <c r="C19">
        <v>18</v>
      </c>
      <c r="D19" t="s">
        <v>15</v>
      </c>
      <c r="E19" t="s">
        <v>45</v>
      </c>
      <c r="F19">
        <v>12</v>
      </c>
      <c r="G19">
        <v>36.5</v>
      </c>
      <c r="H19">
        <v>5</v>
      </c>
      <c r="I19" t="s">
        <v>21</v>
      </c>
      <c r="J19" t="s">
        <v>17</v>
      </c>
      <c r="K19">
        <v>52</v>
      </c>
      <c r="L19">
        <f>0.005454*(AllSites_modified4!F24^2)</f>
        <v>2.8851659999999999</v>
      </c>
      <c r="M19">
        <f>L19*10</f>
        <v>28.851659999999999</v>
      </c>
      <c r="N19">
        <v>10</v>
      </c>
    </row>
    <row r="20" spans="1:14" x14ac:dyDescent="0.35">
      <c r="A20" t="s">
        <v>37</v>
      </c>
      <c r="B20">
        <v>2</v>
      </c>
      <c r="C20">
        <v>1</v>
      </c>
      <c r="D20" t="s">
        <v>26</v>
      </c>
      <c r="E20" t="s">
        <v>49</v>
      </c>
      <c r="F20">
        <v>13</v>
      </c>
      <c r="G20">
        <v>58.5</v>
      </c>
      <c r="H20">
        <v>20</v>
      </c>
      <c r="I20" t="s">
        <v>16</v>
      </c>
      <c r="J20" t="s">
        <v>17</v>
      </c>
      <c r="K20">
        <v>36</v>
      </c>
      <c r="L20">
        <f>0.005454*(AllSites_modified4!F25^2)</f>
        <v>3.2470934399999991</v>
      </c>
      <c r="M20">
        <f>L20*10</f>
        <v>32.47093439999999</v>
      </c>
      <c r="N20">
        <v>10</v>
      </c>
    </row>
    <row r="21" spans="1:14" x14ac:dyDescent="0.35">
      <c r="A21" t="s">
        <v>37</v>
      </c>
      <c r="B21">
        <v>2</v>
      </c>
      <c r="C21">
        <v>2</v>
      </c>
      <c r="D21" t="s">
        <v>26</v>
      </c>
      <c r="E21" t="s">
        <v>49</v>
      </c>
      <c r="F21">
        <v>11</v>
      </c>
      <c r="G21">
        <v>57.6</v>
      </c>
      <c r="H21">
        <v>20</v>
      </c>
      <c r="I21" t="s">
        <v>16</v>
      </c>
      <c r="J21" t="s">
        <v>17</v>
      </c>
      <c r="K21">
        <v>36</v>
      </c>
      <c r="L21">
        <f>0.005454*(AllSites_modified4!F26^2)</f>
        <v>6.4165764599999981</v>
      </c>
      <c r="M21">
        <f>L21*10</f>
        <v>64.165764599999989</v>
      </c>
      <c r="N21">
        <v>10</v>
      </c>
    </row>
    <row r="22" spans="1:14" x14ac:dyDescent="0.35">
      <c r="A22" t="s">
        <v>37</v>
      </c>
      <c r="B22">
        <v>2</v>
      </c>
      <c r="C22">
        <v>3</v>
      </c>
      <c r="D22" t="s">
        <v>26</v>
      </c>
      <c r="E22" t="s">
        <v>49</v>
      </c>
      <c r="F22">
        <v>14</v>
      </c>
      <c r="G22">
        <v>59.2</v>
      </c>
      <c r="H22">
        <v>35</v>
      </c>
      <c r="I22" t="s">
        <v>16</v>
      </c>
      <c r="J22" t="s">
        <v>17</v>
      </c>
      <c r="K22">
        <v>53</v>
      </c>
      <c r="L22">
        <f>0.005454*(AllSites_modified4!F27^2)</f>
        <v>3.7724772600000001</v>
      </c>
      <c r="M22">
        <f>L22*10</f>
        <v>37.724772600000001</v>
      </c>
      <c r="N22">
        <v>10</v>
      </c>
    </row>
    <row r="23" spans="1:14" x14ac:dyDescent="0.35">
      <c r="A23" t="s">
        <v>37</v>
      </c>
      <c r="B23">
        <v>2</v>
      </c>
      <c r="C23">
        <v>4</v>
      </c>
      <c r="D23" t="s">
        <v>20</v>
      </c>
      <c r="E23" t="s">
        <v>44</v>
      </c>
      <c r="F23">
        <v>10</v>
      </c>
      <c r="G23">
        <v>45.3</v>
      </c>
      <c r="H23">
        <v>50</v>
      </c>
      <c r="I23" t="s">
        <v>19</v>
      </c>
      <c r="J23" t="s">
        <v>17</v>
      </c>
      <c r="K23">
        <v>36</v>
      </c>
      <c r="L23">
        <f>0.005454*(AllSites_modified4!F2^2)</f>
        <v>1.7280453600000001</v>
      </c>
      <c r="M23">
        <f>L23*10</f>
        <v>17.280453600000001</v>
      </c>
      <c r="N23">
        <v>10</v>
      </c>
    </row>
    <row r="24" spans="1:14" x14ac:dyDescent="0.35">
      <c r="A24" t="s">
        <v>37</v>
      </c>
      <c r="B24">
        <v>2</v>
      </c>
      <c r="C24">
        <v>5</v>
      </c>
      <c r="D24" t="s">
        <v>20</v>
      </c>
      <c r="E24" t="s">
        <v>44</v>
      </c>
      <c r="F24">
        <v>12</v>
      </c>
      <c r="G24">
        <v>45.3</v>
      </c>
      <c r="H24">
        <v>50</v>
      </c>
      <c r="I24" t="s">
        <v>19</v>
      </c>
      <c r="J24" t="s">
        <v>17</v>
      </c>
      <c r="K24">
        <v>34</v>
      </c>
      <c r="L24">
        <f>0.005454*(AllSites_modified4!F3^2)</f>
        <v>1.6702874999999999</v>
      </c>
      <c r="M24">
        <f>L24*10</f>
        <v>16.702874999999999</v>
      </c>
      <c r="N24">
        <v>10</v>
      </c>
    </row>
    <row r="25" spans="1:14" x14ac:dyDescent="0.35">
      <c r="A25" t="s">
        <v>37</v>
      </c>
      <c r="B25">
        <v>2</v>
      </c>
      <c r="C25">
        <v>6</v>
      </c>
      <c r="D25" t="s">
        <v>26</v>
      </c>
      <c r="E25" t="s">
        <v>49</v>
      </c>
      <c r="F25">
        <v>21</v>
      </c>
      <c r="G25">
        <v>61.7</v>
      </c>
      <c r="H25">
        <v>35</v>
      </c>
      <c r="I25" t="s">
        <v>22</v>
      </c>
      <c r="J25" t="s">
        <v>17</v>
      </c>
      <c r="K25">
        <v>34</v>
      </c>
      <c r="L25">
        <f>0.005454*(AllSites_modified4!F28^2)</f>
        <v>0.17720046</v>
      </c>
      <c r="M25">
        <f>L25*10</f>
        <v>1.7720046</v>
      </c>
      <c r="N25">
        <v>10</v>
      </c>
    </row>
    <row r="26" spans="1:14" x14ac:dyDescent="0.35">
      <c r="A26" t="s">
        <v>37</v>
      </c>
      <c r="B26">
        <v>2</v>
      </c>
      <c r="C26">
        <v>7</v>
      </c>
      <c r="D26" t="s">
        <v>20</v>
      </c>
      <c r="E26" t="s">
        <v>44</v>
      </c>
      <c r="F26">
        <v>12</v>
      </c>
      <c r="G26">
        <v>40.799999999999997</v>
      </c>
      <c r="H26">
        <v>25</v>
      </c>
      <c r="I26" t="s">
        <v>19</v>
      </c>
      <c r="J26" t="s">
        <v>17</v>
      </c>
      <c r="K26">
        <v>34</v>
      </c>
      <c r="L26">
        <f>0.005454*(AllSites_modified4!F4^2)</f>
        <v>0.46162655999999991</v>
      </c>
      <c r="M26">
        <f>L26*10</f>
        <v>4.6162655999999993</v>
      </c>
      <c r="N26">
        <v>10</v>
      </c>
    </row>
    <row r="27" spans="1:14" x14ac:dyDescent="0.35">
      <c r="A27" t="s">
        <v>37</v>
      </c>
      <c r="B27">
        <v>2</v>
      </c>
      <c r="C27">
        <v>8</v>
      </c>
      <c r="D27" t="s">
        <v>26</v>
      </c>
      <c r="E27" t="s">
        <v>49</v>
      </c>
      <c r="F27">
        <v>17</v>
      </c>
      <c r="G27">
        <v>54.4</v>
      </c>
      <c r="H27">
        <v>35</v>
      </c>
      <c r="I27" t="s">
        <v>22</v>
      </c>
      <c r="J27" t="s">
        <v>17</v>
      </c>
      <c r="K27">
        <v>52</v>
      </c>
      <c r="L27">
        <f>0.005454*(AllSites_modified4!F29^2)</f>
        <v>2.1816</v>
      </c>
      <c r="M27">
        <f>L27*10</f>
        <v>21.815999999999999</v>
      </c>
      <c r="N27">
        <v>10</v>
      </c>
    </row>
    <row r="28" spans="1:14" x14ac:dyDescent="0.35">
      <c r="A28" t="s">
        <v>37</v>
      </c>
      <c r="B28">
        <v>2</v>
      </c>
      <c r="C28">
        <v>9</v>
      </c>
      <c r="D28" t="s">
        <v>26</v>
      </c>
      <c r="E28" t="s">
        <v>49</v>
      </c>
      <c r="F28">
        <v>12</v>
      </c>
      <c r="G28">
        <v>45.4</v>
      </c>
      <c r="H28">
        <v>20</v>
      </c>
      <c r="I28" t="s">
        <v>16</v>
      </c>
      <c r="J28" t="s">
        <v>17</v>
      </c>
      <c r="K28">
        <v>36</v>
      </c>
      <c r="L28">
        <f>0.005454*(AllSites_modified4!F30^2)</f>
        <v>2.2034705400000001</v>
      </c>
      <c r="M28">
        <f>L28*10</f>
        <v>22.0347054</v>
      </c>
      <c r="N28">
        <v>10</v>
      </c>
    </row>
    <row r="29" spans="1:14" x14ac:dyDescent="0.35">
      <c r="A29" t="s">
        <v>37</v>
      </c>
      <c r="B29">
        <v>2</v>
      </c>
      <c r="C29">
        <v>10</v>
      </c>
      <c r="D29" t="s">
        <v>26</v>
      </c>
      <c r="E29" t="s">
        <v>49</v>
      </c>
      <c r="F29">
        <v>18</v>
      </c>
      <c r="G29">
        <v>59.6</v>
      </c>
      <c r="H29">
        <v>15</v>
      </c>
      <c r="I29" t="s">
        <v>16</v>
      </c>
      <c r="J29" t="s">
        <v>17</v>
      </c>
      <c r="K29">
        <v>46</v>
      </c>
      <c r="L29">
        <f>0.005454*(AllSites_modified4!F31^2)</f>
        <v>1.2600921599999999</v>
      </c>
      <c r="M29">
        <f>L29*10</f>
        <v>12.6009216</v>
      </c>
      <c r="N29">
        <v>10</v>
      </c>
    </row>
    <row r="30" spans="1:14" x14ac:dyDescent="0.35">
      <c r="A30" t="s">
        <v>37</v>
      </c>
      <c r="B30">
        <v>2</v>
      </c>
      <c r="C30">
        <v>11</v>
      </c>
      <c r="D30" t="s">
        <v>15</v>
      </c>
      <c r="E30" t="s">
        <v>45</v>
      </c>
      <c r="F30">
        <v>18</v>
      </c>
      <c r="G30">
        <v>65.2</v>
      </c>
      <c r="H30">
        <v>50</v>
      </c>
      <c r="I30" t="s">
        <v>22</v>
      </c>
      <c r="J30" t="s">
        <v>17</v>
      </c>
      <c r="K30">
        <v>78</v>
      </c>
      <c r="L30">
        <f>0.005454*(AllSites_modified4!F5^2)</f>
        <v>0.73389023999999992</v>
      </c>
      <c r="M30">
        <f>L30*10</f>
        <v>7.3389023999999994</v>
      </c>
      <c r="N30">
        <v>10</v>
      </c>
    </row>
    <row r="31" spans="1:14" x14ac:dyDescent="0.35">
      <c r="A31" t="s">
        <v>37</v>
      </c>
      <c r="B31">
        <v>2</v>
      </c>
      <c r="C31">
        <v>12</v>
      </c>
      <c r="D31" t="s">
        <v>15</v>
      </c>
      <c r="E31" t="s">
        <v>45</v>
      </c>
      <c r="F31">
        <v>11</v>
      </c>
      <c r="G31">
        <v>65.2</v>
      </c>
      <c r="H31">
        <v>50</v>
      </c>
      <c r="I31" t="s">
        <v>22</v>
      </c>
      <c r="J31" t="s">
        <v>17</v>
      </c>
      <c r="K31">
        <v>70</v>
      </c>
      <c r="L31">
        <f>0.005454*(AllSites_modified4!F6^2)</f>
        <v>0.28273535999999999</v>
      </c>
      <c r="M31">
        <f>L31*10</f>
        <v>2.8273535999999999</v>
      </c>
      <c r="N3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sqref="A1:N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42</v>
      </c>
      <c r="M1" t="s">
        <v>39</v>
      </c>
      <c r="N1" t="s">
        <v>40</v>
      </c>
    </row>
    <row r="2" spans="1:14" x14ac:dyDescent="0.35">
      <c r="A2" t="s">
        <v>36</v>
      </c>
      <c r="B2">
        <v>1</v>
      </c>
      <c r="C2">
        <v>1</v>
      </c>
      <c r="D2" t="s">
        <v>24</v>
      </c>
      <c r="E2" t="s">
        <v>48</v>
      </c>
      <c r="F2">
        <v>15</v>
      </c>
      <c r="G2">
        <v>83.9</v>
      </c>
      <c r="H2">
        <v>30</v>
      </c>
      <c r="I2" t="s">
        <v>22</v>
      </c>
      <c r="J2" t="s">
        <v>17</v>
      </c>
      <c r="K2">
        <v>63</v>
      </c>
      <c r="L2">
        <f>0.005454*(AllSites_modified4!F31^2)</f>
        <v>1.2600921599999999</v>
      </c>
      <c r="M2">
        <f>L2*10</f>
        <v>12.6009216</v>
      </c>
      <c r="N2">
        <v>10</v>
      </c>
    </row>
    <row r="3" spans="1:14" x14ac:dyDescent="0.35">
      <c r="A3" t="s">
        <v>36</v>
      </c>
      <c r="B3">
        <v>1</v>
      </c>
      <c r="C3">
        <v>2</v>
      </c>
      <c r="D3" t="s">
        <v>32</v>
      </c>
      <c r="E3" t="s">
        <v>46</v>
      </c>
      <c r="F3">
        <v>8</v>
      </c>
      <c r="G3">
        <v>52.8</v>
      </c>
      <c r="H3">
        <v>80</v>
      </c>
      <c r="I3" t="s">
        <v>19</v>
      </c>
      <c r="J3" t="s">
        <v>17</v>
      </c>
      <c r="K3">
        <v>44</v>
      </c>
      <c r="L3">
        <f>0.005454*(AllSites_modified4!F29^2)</f>
        <v>2.1816</v>
      </c>
      <c r="M3">
        <f>L3*10</f>
        <v>21.815999999999999</v>
      </c>
      <c r="N3">
        <v>10</v>
      </c>
    </row>
    <row r="4" spans="1:14" x14ac:dyDescent="0.35">
      <c r="A4" t="s">
        <v>36</v>
      </c>
      <c r="B4">
        <v>1</v>
      </c>
      <c r="C4">
        <v>3</v>
      </c>
      <c r="D4" t="s">
        <v>32</v>
      </c>
      <c r="E4" t="s">
        <v>46</v>
      </c>
      <c r="F4">
        <v>5</v>
      </c>
      <c r="G4">
        <v>25.9</v>
      </c>
      <c r="H4">
        <v>50</v>
      </c>
      <c r="I4" t="s">
        <v>21</v>
      </c>
      <c r="J4" t="s">
        <v>17</v>
      </c>
      <c r="K4">
        <v>37</v>
      </c>
      <c r="L4">
        <f>0.005454*(AllSites_modified4!F30^2)</f>
        <v>2.2034705400000001</v>
      </c>
      <c r="M4">
        <f>L4*10</f>
        <v>22.0347054</v>
      </c>
      <c r="N4">
        <v>10</v>
      </c>
    </row>
    <row r="5" spans="1:14" x14ac:dyDescent="0.35">
      <c r="A5" t="s">
        <v>36</v>
      </c>
      <c r="B5">
        <v>1</v>
      </c>
      <c r="C5">
        <v>4</v>
      </c>
      <c r="D5" t="s">
        <v>20</v>
      </c>
      <c r="E5" t="s">
        <v>44</v>
      </c>
      <c r="F5">
        <v>6</v>
      </c>
      <c r="G5">
        <v>33.4</v>
      </c>
      <c r="H5">
        <v>50</v>
      </c>
      <c r="I5" t="s">
        <v>21</v>
      </c>
      <c r="J5" t="s">
        <v>17</v>
      </c>
      <c r="K5">
        <v>63</v>
      </c>
      <c r="L5">
        <f>0.005454*(AllSites_modified4!F2^2)</f>
        <v>1.7280453600000001</v>
      </c>
      <c r="M5">
        <f>L5*10</f>
        <v>17.280453600000001</v>
      </c>
      <c r="N5">
        <v>10</v>
      </c>
    </row>
    <row r="6" spans="1:14" x14ac:dyDescent="0.35">
      <c r="A6" t="s">
        <v>36</v>
      </c>
      <c r="B6">
        <v>1</v>
      </c>
      <c r="C6">
        <v>5</v>
      </c>
      <c r="D6" t="s">
        <v>24</v>
      </c>
      <c r="E6" t="s">
        <v>48</v>
      </c>
      <c r="F6">
        <v>13</v>
      </c>
      <c r="G6">
        <v>55.8</v>
      </c>
      <c r="H6">
        <v>40</v>
      </c>
      <c r="I6" t="s">
        <v>21</v>
      </c>
      <c r="J6" t="s">
        <v>17</v>
      </c>
      <c r="K6">
        <v>52</v>
      </c>
      <c r="L6">
        <f>0.005454*(AllSites_modified4!F32^2)</f>
        <v>2.1816</v>
      </c>
      <c r="M6">
        <f>L6*10</f>
        <v>21.815999999999999</v>
      </c>
      <c r="N6">
        <v>10</v>
      </c>
    </row>
    <row r="7" spans="1:14" x14ac:dyDescent="0.35">
      <c r="A7" t="s">
        <v>36</v>
      </c>
      <c r="B7">
        <v>1</v>
      </c>
      <c r="C7">
        <v>6</v>
      </c>
      <c r="D7" t="s">
        <v>24</v>
      </c>
      <c r="E7" t="s">
        <v>48</v>
      </c>
      <c r="F7">
        <v>20</v>
      </c>
      <c r="G7">
        <v>93.9</v>
      </c>
      <c r="H7">
        <v>40</v>
      </c>
      <c r="I7" t="s">
        <v>22</v>
      </c>
      <c r="J7" t="s">
        <v>17</v>
      </c>
      <c r="K7">
        <v>63</v>
      </c>
      <c r="L7">
        <f>0.005454*(AllSites_modified4!F33^2)</f>
        <v>0.67198733999999993</v>
      </c>
      <c r="M7">
        <f>L7*10</f>
        <v>6.7198733999999991</v>
      </c>
      <c r="N7">
        <v>10</v>
      </c>
    </row>
    <row r="8" spans="1:14" x14ac:dyDescent="0.35">
      <c r="A8" t="s">
        <v>36</v>
      </c>
      <c r="B8">
        <v>1</v>
      </c>
      <c r="C8">
        <v>7</v>
      </c>
      <c r="D8" t="s">
        <v>24</v>
      </c>
      <c r="E8" t="s">
        <v>48</v>
      </c>
      <c r="F8">
        <v>14</v>
      </c>
      <c r="G8">
        <v>89.8</v>
      </c>
      <c r="H8">
        <v>40</v>
      </c>
      <c r="I8" t="s">
        <v>16</v>
      </c>
      <c r="J8" t="s">
        <v>17</v>
      </c>
      <c r="K8">
        <v>62</v>
      </c>
      <c r="L8">
        <f>0.005454*(AllSites_modified4!F34^2)</f>
        <v>1.03865976</v>
      </c>
      <c r="M8">
        <f>L8*10</f>
        <v>10.3865976</v>
      </c>
      <c r="N8">
        <v>10</v>
      </c>
    </row>
    <row r="9" spans="1:14" x14ac:dyDescent="0.35">
      <c r="A9" t="s">
        <v>36</v>
      </c>
      <c r="B9">
        <v>1</v>
      </c>
      <c r="C9">
        <v>8</v>
      </c>
      <c r="D9" t="s">
        <v>24</v>
      </c>
      <c r="E9" t="s">
        <v>48</v>
      </c>
      <c r="F9">
        <v>22</v>
      </c>
      <c r="G9">
        <v>103.3</v>
      </c>
      <c r="H9">
        <v>30</v>
      </c>
      <c r="I9" t="s">
        <v>22</v>
      </c>
      <c r="J9" t="s">
        <v>17</v>
      </c>
      <c r="K9">
        <v>63</v>
      </c>
      <c r="L9">
        <f>0.005454*(AllSites_modified4!F35^2)</f>
        <v>1.22715</v>
      </c>
      <c r="M9">
        <f>L9*10</f>
        <v>12.2715</v>
      </c>
      <c r="N9">
        <v>10</v>
      </c>
    </row>
    <row r="10" spans="1:14" x14ac:dyDescent="0.35">
      <c r="A10" t="s">
        <v>36</v>
      </c>
      <c r="B10">
        <v>1</v>
      </c>
      <c r="C10">
        <v>9</v>
      </c>
      <c r="D10" t="s">
        <v>15</v>
      </c>
      <c r="E10" t="s">
        <v>45</v>
      </c>
      <c r="F10">
        <v>5</v>
      </c>
      <c r="G10">
        <v>63.9</v>
      </c>
      <c r="H10">
        <v>50</v>
      </c>
      <c r="I10" t="s">
        <v>21</v>
      </c>
      <c r="J10" t="s">
        <v>17</v>
      </c>
      <c r="K10">
        <v>64</v>
      </c>
      <c r="L10">
        <f>0.005454*(AllSites_modified4!F11^2)</f>
        <v>0.72129149999999997</v>
      </c>
      <c r="M10">
        <f>L10*10</f>
        <v>7.2129149999999997</v>
      </c>
      <c r="N10">
        <v>10</v>
      </c>
    </row>
    <row r="11" spans="1:14" x14ac:dyDescent="0.35">
      <c r="A11" t="s">
        <v>36</v>
      </c>
      <c r="B11">
        <v>1</v>
      </c>
      <c r="C11">
        <v>10</v>
      </c>
      <c r="D11" t="s">
        <v>15</v>
      </c>
      <c r="E11" t="s">
        <v>45</v>
      </c>
      <c r="F11">
        <v>12</v>
      </c>
      <c r="G11">
        <v>93.2</v>
      </c>
      <c r="H11">
        <v>60</v>
      </c>
      <c r="I11" t="s">
        <v>16</v>
      </c>
      <c r="J11" t="s">
        <v>17</v>
      </c>
      <c r="K11">
        <v>71</v>
      </c>
      <c r="L11">
        <f>0.005454*(AllSites_modified4!F12^2)</f>
        <v>0.21646925999999997</v>
      </c>
      <c r="M11">
        <f>L11*10</f>
        <v>2.1646925999999995</v>
      </c>
      <c r="N11">
        <v>10</v>
      </c>
    </row>
    <row r="12" spans="1:14" x14ac:dyDescent="0.35">
      <c r="A12" t="s">
        <v>36</v>
      </c>
      <c r="B12">
        <v>1</v>
      </c>
      <c r="C12">
        <v>11</v>
      </c>
      <c r="D12" t="s">
        <v>15</v>
      </c>
      <c r="E12" t="s">
        <v>45</v>
      </c>
      <c r="F12">
        <v>7</v>
      </c>
      <c r="G12">
        <v>69.7</v>
      </c>
      <c r="H12">
        <v>60</v>
      </c>
      <c r="I12" t="s">
        <v>19</v>
      </c>
      <c r="J12" t="s">
        <v>17</v>
      </c>
      <c r="K12">
        <v>53</v>
      </c>
      <c r="L12">
        <f>0.005454*(AllSites_modified4!F13^2)</f>
        <v>0.27493613999999994</v>
      </c>
      <c r="M12">
        <f>L12*10</f>
        <v>2.7493613999999993</v>
      </c>
      <c r="N12">
        <v>10</v>
      </c>
    </row>
    <row r="13" spans="1:14" x14ac:dyDescent="0.35">
      <c r="A13" t="s">
        <v>36</v>
      </c>
      <c r="B13">
        <v>1</v>
      </c>
      <c r="C13">
        <v>12</v>
      </c>
      <c r="D13" t="s">
        <v>24</v>
      </c>
      <c r="E13" t="s">
        <v>48</v>
      </c>
      <c r="F13">
        <v>14</v>
      </c>
      <c r="G13">
        <v>81.8</v>
      </c>
      <c r="H13">
        <v>35</v>
      </c>
      <c r="I13" t="s">
        <v>22</v>
      </c>
      <c r="J13" t="s">
        <v>17</v>
      </c>
      <c r="K13">
        <v>63</v>
      </c>
      <c r="L13">
        <f>0.005454*(AllSites_modified4!F36^2)</f>
        <v>0.75941495999999997</v>
      </c>
      <c r="M13">
        <f>L13*10</f>
        <v>7.5941495999999997</v>
      </c>
      <c r="N13">
        <v>10</v>
      </c>
    </row>
    <row r="14" spans="1:14" x14ac:dyDescent="0.35">
      <c r="A14" t="s">
        <v>36</v>
      </c>
      <c r="B14">
        <v>1</v>
      </c>
      <c r="C14">
        <v>13</v>
      </c>
      <c r="D14" t="s">
        <v>24</v>
      </c>
      <c r="E14" t="s">
        <v>48</v>
      </c>
      <c r="F14">
        <v>15</v>
      </c>
      <c r="G14">
        <v>78.2</v>
      </c>
      <c r="H14">
        <v>60</v>
      </c>
      <c r="I14" t="s">
        <v>16</v>
      </c>
      <c r="J14" t="s">
        <v>17</v>
      </c>
      <c r="K14" t="s">
        <v>23</v>
      </c>
      <c r="L14">
        <f>0.005454*(AllSites_modified4!F37^2)</f>
        <v>0.72129149999999997</v>
      </c>
      <c r="M14">
        <f>L14*10</f>
        <v>7.2129149999999997</v>
      </c>
      <c r="N14">
        <v>10</v>
      </c>
    </row>
    <row r="15" spans="1:14" x14ac:dyDescent="0.35">
      <c r="A15" t="s">
        <v>36</v>
      </c>
      <c r="B15">
        <v>1</v>
      </c>
      <c r="C15">
        <v>14</v>
      </c>
      <c r="D15" t="s">
        <v>20</v>
      </c>
      <c r="E15" t="s">
        <v>44</v>
      </c>
      <c r="F15">
        <v>6</v>
      </c>
      <c r="G15">
        <v>24.7</v>
      </c>
      <c r="H15">
        <v>20</v>
      </c>
      <c r="I15" t="s">
        <v>21</v>
      </c>
      <c r="J15" t="s">
        <v>17</v>
      </c>
      <c r="K15">
        <v>49</v>
      </c>
      <c r="L15">
        <f>0.005454*(AllSites_modified4!F3^2)</f>
        <v>1.6702874999999999</v>
      </c>
      <c r="M15">
        <f>L15*10</f>
        <v>16.702874999999999</v>
      </c>
      <c r="N15">
        <v>10</v>
      </c>
    </row>
    <row r="16" spans="1:14" x14ac:dyDescent="0.35">
      <c r="A16" t="s">
        <v>36</v>
      </c>
      <c r="B16">
        <v>1</v>
      </c>
      <c r="C16">
        <v>15</v>
      </c>
      <c r="D16" t="s">
        <v>20</v>
      </c>
      <c r="E16" t="s">
        <v>44</v>
      </c>
      <c r="F16">
        <v>5</v>
      </c>
      <c r="G16">
        <v>38.5</v>
      </c>
      <c r="H16">
        <v>40</v>
      </c>
      <c r="I16" t="s">
        <v>21</v>
      </c>
      <c r="J16" t="s">
        <v>17</v>
      </c>
      <c r="K16" t="s">
        <v>23</v>
      </c>
      <c r="L16">
        <f>0.005454*(AllSites_modified4!F4^2)</f>
        <v>0.46162655999999991</v>
      </c>
      <c r="M16">
        <f>L16*10</f>
        <v>4.6162655999999993</v>
      </c>
      <c r="N16">
        <v>10</v>
      </c>
    </row>
    <row r="17" spans="1:14" x14ac:dyDescent="0.35">
      <c r="A17" t="s">
        <v>36</v>
      </c>
      <c r="B17">
        <v>1</v>
      </c>
      <c r="C17">
        <v>16</v>
      </c>
      <c r="D17" t="s">
        <v>24</v>
      </c>
      <c r="E17" t="s">
        <v>48</v>
      </c>
      <c r="F17">
        <v>16</v>
      </c>
      <c r="G17">
        <v>98.8</v>
      </c>
      <c r="H17">
        <v>40</v>
      </c>
      <c r="I17" t="s">
        <v>22</v>
      </c>
      <c r="J17" t="s">
        <v>17</v>
      </c>
      <c r="K17" t="s">
        <v>23</v>
      </c>
      <c r="L17">
        <f>0.005454*(AllSites_modified4!F38^2)</f>
        <v>1.9072092599999999</v>
      </c>
      <c r="M17">
        <f>L17*10</f>
        <v>19.072092599999998</v>
      </c>
      <c r="N17">
        <v>10</v>
      </c>
    </row>
    <row r="18" spans="1:14" x14ac:dyDescent="0.35">
      <c r="A18" t="s">
        <v>36</v>
      </c>
      <c r="B18">
        <v>1</v>
      </c>
      <c r="C18">
        <v>17</v>
      </c>
      <c r="D18" t="s">
        <v>20</v>
      </c>
      <c r="E18" t="s">
        <v>44</v>
      </c>
      <c r="F18">
        <v>9</v>
      </c>
      <c r="G18">
        <v>45.1</v>
      </c>
      <c r="H18">
        <v>60</v>
      </c>
      <c r="I18" t="s">
        <v>19</v>
      </c>
      <c r="J18" t="s">
        <v>17</v>
      </c>
      <c r="K18" t="s">
        <v>23</v>
      </c>
      <c r="L18">
        <f>0.005454*(AllSites_modified4!F5^2)</f>
        <v>0.73389023999999992</v>
      </c>
      <c r="M18">
        <f>L18*10</f>
        <v>7.3389023999999994</v>
      </c>
      <c r="N18">
        <v>10</v>
      </c>
    </row>
    <row r="19" spans="1:14" x14ac:dyDescent="0.35">
      <c r="A19" t="s">
        <v>36</v>
      </c>
      <c r="B19">
        <v>1</v>
      </c>
      <c r="C19">
        <v>18</v>
      </c>
      <c r="D19" t="s">
        <v>24</v>
      </c>
      <c r="E19" t="s">
        <v>48</v>
      </c>
      <c r="F19">
        <v>11</v>
      </c>
      <c r="G19">
        <v>80.5</v>
      </c>
      <c r="H19">
        <v>40</v>
      </c>
      <c r="I19" t="s">
        <v>16</v>
      </c>
      <c r="J19" t="s">
        <v>17</v>
      </c>
      <c r="K19">
        <v>65</v>
      </c>
      <c r="L19">
        <f>0.005454*(AllSites_modified4!F39^2)</f>
        <v>2.405214</v>
      </c>
      <c r="M19">
        <f>L19*10</f>
        <v>24.052140000000001</v>
      </c>
      <c r="N19">
        <v>10</v>
      </c>
    </row>
    <row r="20" spans="1:14" x14ac:dyDescent="0.35">
      <c r="A20" t="s">
        <v>36</v>
      </c>
      <c r="B20">
        <v>1</v>
      </c>
      <c r="C20">
        <v>19</v>
      </c>
      <c r="D20" t="s">
        <v>24</v>
      </c>
      <c r="E20" t="s">
        <v>48</v>
      </c>
      <c r="F20">
        <v>17</v>
      </c>
      <c r="G20">
        <v>96.6</v>
      </c>
      <c r="H20">
        <v>35</v>
      </c>
      <c r="I20" t="s">
        <v>22</v>
      </c>
      <c r="J20" t="s">
        <v>17</v>
      </c>
      <c r="K20">
        <v>76</v>
      </c>
      <c r="L20">
        <f>0.005454*(AllSites_modified4!F40^2)</f>
        <v>1.2435665399999998</v>
      </c>
      <c r="M20">
        <f>L20*10</f>
        <v>12.435665399999998</v>
      </c>
      <c r="N20">
        <v>10</v>
      </c>
    </row>
    <row r="21" spans="1:14" x14ac:dyDescent="0.35">
      <c r="A21" t="s">
        <v>36</v>
      </c>
      <c r="B21">
        <v>1</v>
      </c>
      <c r="C21">
        <v>20</v>
      </c>
      <c r="D21" t="s">
        <v>24</v>
      </c>
      <c r="E21" t="s">
        <v>48</v>
      </c>
      <c r="F21">
        <v>29</v>
      </c>
      <c r="G21">
        <v>90.8</v>
      </c>
      <c r="H21">
        <v>20</v>
      </c>
      <c r="I21" t="s">
        <v>22</v>
      </c>
      <c r="J21" t="s">
        <v>17</v>
      </c>
      <c r="K21">
        <v>38</v>
      </c>
      <c r="L21">
        <f>0.005454*(AllSites_modified4!F41^2)</f>
        <v>5.5153029599999996</v>
      </c>
      <c r="M21">
        <f>L21*10</f>
        <v>55.153029599999996</v>
      </c>
      <c r="N21">
        <v>10</v>
      </c>
    </row>
    <row r="22" spans="1:14" x14ac:dyDescent="0.35">
      <c r="A22" t="s">
        <v>36</v>
      </c>
      <c r="B22">
        <v>2</v>
      </c>
      <c r="C22">
        <v>1</v>
      </c>
      <c r="D22" t="s">
        <v>18</v>
      </c>
      <c r="E22" t="s">
        <v>52</v>
      </c>
      <c r="F22">
        <v>11</v>
      </c>
      <c r="G22">
        <v>63.5</v>
      </c>
      <c r="H22">
        <v>25</v>
      </c>
      <c r="I22" t="s">
        <v>22</v>
      </c>
      <c r="J22" t="s">
        <v>17</v>
      </c>
      <c r="K22">
        <v>63</v>
      </c>
      <c r="L22">
        <f>0.005454*(AllSites_modified4!F55^2)</f>
        <v>2.3823617399999995</v>
      </c>
      <c r="M22">
        <f>L22*10</f>
        <v>23.823617399999996</v>
      </c>
      <c r="N22">
        <v>10</v>
      </c>
    </row>
    <row r="23" spans="1:14" x14ac:dyDescent="0.35">
      <c r="A23" t="s">
        <v>36</v>
      </c>
      <c r="B23">
        <v>2</v>
      </c>
      <c r="C23">
        <v>2</v>
      </c>
      <c r="D23" t="s">
        <v>18</v>
      </c>
      <c r="E23" t="s">
        <v>52</v>
      </c>
      <c r="F23">
        <v>15</v>
      </c>
      <c r="G23">
        <v>71.599999999999994</v>
      </c>
      <c r="H23">
        <v>15</v>
      </c>
      <c r="I23" t="s">
        <v>22</v>
      </c>
      <c r="J23" t="s">
        <v>17</v>
      </c>
      <c r="K23">
        <v>63</v>
      </c>
      <c r="L23">
        <f>0.005454*(AllSites_modified4!F56^2)</f>
        <v>1.1152884599999999</v>
      </c>
      <c r="M23">
        <f>L23*10</f>
        <v>11.1528846</v>
      </c>
      <c r="N23">
        <v>10</v>
      </c>
    </row>
    <row r="24" spans="1:14" x14ac:dyDescent="0.35">
      <c r="A24" t="s">
        <v>36</v>
      </c>
      <c r="B24">
        <v>2</v>
      </c>
      <c r="C24">
        <v>3</v>
      </c>
      <c r="D24" t="s">
        <v>18</v>
      </c>
      <c r="E24" t="s">
        <v>52</v>
      </c>
      <c r="F24">
        <v>7</v>
      </c>
      <c r="G24">
        <v>44.9</v>
      </c>
      <c r="H24">
        <v>40</v>
      </c>
      <c r="I24" t="s">
        <v>21</v>
      </c>
      <c r="J24" t="s">
        <v>17</v>
      </c>
      <c r="K24">
        <v>50</v>
      </c>
      <c r="L24">
        <f>0.005454*(AllSites_modified4!F57^2)</f>
        <v>1.3962239999999999</v>
      </c>
      <c r="M24">
        <f>L24*10</f>
        <v>13.96224</v>
      </c>
      <c r="N24">
        <v>10</v>
      </c>
    </row>
    <row r="25" spans="1:14" x14ac:dyDescent="0.35">
      <c r="A25" t="s">
        <v>36</v>
      </c>
      <c r="B25">
        <v>2</v>
      </c>
      <c r="C25">
        <v>4</v>
      </c>
      <c r="D25" t="s">
        <v>18</v>
      </c>
      <c r="E25" t="s">
        <v>52</v>
      </c>
      <c r="F25">
        <v>11</v>
      </c>
      <c r="G25">
        <v>59.7</v>
      </c>
      <c r="H25">
        <v>30</v>
      </c>
      <c r="I25" t="s">
        <v>22</v>
      </c>
      <c r="J25" t="s">
        <v>17</v>
      </c>
      <c r="K25">
        <v>62</v>
      </c>
      <c r="L25">
        <f>0.005454*(AllSites_modified4!F58^2)</f>
        <v>0.28273535999999999</v>
      </c>
      <c r="M25">
        <f>L25*10</f>
        <v>2.8273535999999999</v>
      </c>
      <c r="N25">
        <v>10</v>
      </c>
    </row>
    <row r="26" spans="1:14" x14ac:dyDescent="0.35">
      <c r="A26" t="s">
        <v>36</v>
      </c>
      <c r="B26">
        <v>2</v>
      </c>
      <c r="C26">
        <v>5</v>
      </c>
      <c r="D26" t="s">
        <v>18</v>
      </c>
      <c r="E26" t="s">
        <v>52</v>
      </c>
      <c r="F26">
        <v>5</v>
      </c>
      <c r="G26">
        <v>41.6</v>
      </c>
      <c r="H26">
        <v>10</v>
      </c>
      <c r="I26" t="s">
        <v>21</v>
      </c>
      <c r="J26" t="s">
        <v>17</v>
      </c>
      <c r="K26">
        <v>67</v>
      </c>
      <c r="L26">
        <f>0.005454*(AllSites_modified4!F59^2)</f>
        <v>1.1467034999999999</v>
      </c>
      <c r="M26">
        <f>L26*10</f>
        <v>11.467034999999999</v>
      </c>
      <c r="N26">
        <v>10</v>
      </c>
    </row>
    <row r="27" spans="1:14" x14ac:dyDescent="0.35">
      <c r="A27" t="s">
        <v>36</v>
      </c>
      <c r="B27">
        <v>2</v>
      </c>
      <c r="C27">
        <v>6</v>
      </c>
      <c r="D27" t="s">
        <v>15</v>
      </c>
      <c r="E27" t="s">
        <v>45</v>
      </c>
      <c r="F27">
        <v>12</v>
      </c>
      <c r="G27">
        <v>45.6</v>
      </c>
      <c r="H27">
        <v>30</v>
      </c>
      <c r="I27" t="s">
        <v>16</v>
      </c>
      <c r="J27" t="s">
        <v>17</v>
      </c>
      <c r="K27">
        <v>67</v>
      </c>
      <c r="L27">
        <f>0.005454*(AllSites_modified4!F14^2)</f>
        <v>0.27493613999999994</v>
      </c>
      <c r="M27">
        <f>L27*10</f>
        <v>2.7493613999999993</v>
      </c>
      <c r="N27">
        <v>10</v>
      </c>
    </row>
    <row r="28" spans="1:14" x14ac:dyDescent="0.35">
      <c r="A28" t="s">
        <v>36</v>
      </c>
      <c r="B28">
        <v>2</v>
      </c>
      <c r="C28">
        <v>7</v>
      </c>
      <c r="D28" t="s">
        <v>18</v>
      </c>
      <c r="E28" t="s">
        <v>52</v>
      </c>
      <c r="F28">
        <v>7</v>
      </c>
      <c r="G28">
        <v>37.799999999999997</v>
      </c>
      <c r="H28">
        <v>10</v>
      </c>
      <c r="I28" t="s">
        <v>21</v>
      </c>
      <c r="J28" t="s">
        <v>17</v>
      </c>
      <c r="K28">
        <v>64</v>
      </c>
      <c r="L28">
        <f>0.005454*(AllSites_modified4!F60^2)</f>
        <v>0.38483423999999999</v>
      </c>
      <c r="M28">
        <f>L28*10</f>
        <v>3.8483423999999999</v>
      </c>
      <c r="N28">
        <v>10</v>
      </c>
    </row>
    <row r="29" spans="1:14" x14ac:dyDescent="0.35">
      <c r="A29" t="s">
        <v>36</v>
      </c>
      <c r="B29">
        <v>2</v>
      </c>
      <c r="C29">
        <v>8</v>
      </c>
      <c r="D29" t="s">
        <v>18</v>
      </c>
      <c r="E29" t="s">
        <v>52</v>
      </c>
      <c r="F29">
        <v>13</v>
      </c>
      <c r="G29">
        <v>60.4</v>
      </c>
      <c r="H29">
        <v>20</v>
      </c>
      <c r="I29" t="s">
        <v>22</v>
      </c>
      <c r="J29" t="s">
        <v>17</v>
      </c>
      <c r="K29">
        <v>62</v>
      </c>
      <c r="L29">
        <f>0.005454*(AllSites_modified4!F61^2)</f>
        <v>1.9072092599999999</v>
      </c>
      <c r="M29">
        <f>L29*10</f>
        <v>19.072092599999998</v>
      </c>
      <c r="N29">
        <v>10</v>
      </c>
    </row>
    <row r="30" spans="1:14" x14ac:dyDescent="0.35">
      <c r="A30" t="s">
        <v>36</v>
      </c>
      <c r="B30">
        <v>2</v>
      </c>
      <c r="C30">
        <v>9</v>
      </c>
      <c r="D30" t="s">
        <v>18</v>
      </c>
      <c r="E30" t="s">
        <v>52</v>
      </c>
      <c r="F30">
        <v>5</v>
      </c>
      <c r="G30">
        <v>34.799999999999997</v>
      </c>
      <c r="H30">
        <v>30</v>
      </c>
      <c r="I30" t="s">
        <v>16</v>
      </c>
      <c r="J30" t="s">
        <v>17</v>
      </c>
      <c r="K30">
        <v>64</v>
      </c>
      <c r="L30">
        <f>0.005454*(AllSites_modified4!F62^2)</f>
        <v>1.0236612599999997</v>
      </c>
      <c r="M30">
        <f>L30*10</f>
        <v>10.236612599999997</v>
      </c>
      <c r="N30">
        <v>10</v>
      </c>
    </row>
    <row r="31" spans="1:14" x14ac:dyDescent="0.35">
      <c r="A31" t="s">
        <v>36</v>
      </c>
      <c r="B31">
        <v>2</v>
      </c>
      <c r="C31">
        <v>10</v>
      </c>
      <c r="D31" t="s">
        <v>18</v>
      </c>
      <c r="E31" t="s">
        <v>52</v>
      </c>
      <c r="F31">
        <v>10</v>
      </c>
      <c r="G31">
        <v>56</v>
      </c>
      <c r="H31">
        <v>40</v>
      </c>
      <c r="I31" t="s">
        <v>22</v>
      </c>
      <c r="J31" t="s">
        <v>17</v>
      </c>
      <c r="K31">
        <v>71</v>
      </c>
      <c r="L31">
        <f>0.005454*(AllSites_modified4!F63^2)</f>
        <v>2.4281753400000001</v>
      </c>
      <c r="M31">
        <f>L31*10</f>
        <v>24.281753399999999</v>
      </c>
      <c r="N31">
        <v>10</v>
      </c>
    </row>
    <row r="32" spans="1:14" x14ac:dyDescent="0.35">
      <c r="A32" t="s">
        <v>36</v>
      </c>
      <c r="B32">
        <v>2</v>
      </c>
      <c r="C32">
        <v>11</v>
      </c>
      <c r="D32" t="s">
        <v>18</v>
      </c>
      <c r="E32" t="s">
        <v>52</v>
      </c>
      <c r="F32">
        <v>8</v>
      </c>
      <c r="G32">
        <v>39.299999999999997</v>
      </c>
      <c r="H32">
        <v>60</v>
      </c>
      <c r="I32" t="s">
        <v>22</v>
      </c>
      <c r="J32" t="s">
        <v>17</v>
      </c>
      <c r="K32">
        <v>61</v>
      </c>
      <c r="L32">
        <f>0.005454*(AllSites_modified4!F64^2)</f>
        <v>1.0087718399999999</v>
      </c>
      <c r="M32">
        <f>L32*10</f>
        <v>10.087718399999998</v>
      </c>
      <c r="N32">
        <v>10</v>
      </c>
    </row>
    <row r="33" spans="1:14" x14ac:dyDescent="0.35">
      <c r="A33" t="s">
        <v>36</v>
      </c>
      <c r="B33">
        <v>2</v>
      </c>
      <c r="C33">
        <v>12</v>
      </c>
      <c r="D33" t="s">
        <v>18</v>
      </c>
      <c r="E33" t="s">
        <v>52</v>
      </c>
      <c r="F33">
        <v>9</v>
      </c>
      <c r="G33">
        <v>47.1</v>
      </c>
      <c r="H33">
        <v>20</v>
      </c>
      <c r="I33" t="s">
        <v>16</v>
      </c>
      <c r="J33" t="s">
        <v>17</v>
      </c>
      <c r="K33" t="s">
        <v>23</v>
      </c>
      <c r="L33">
        <f>0.005454*(AllSites_modified4!F65^2)</f>
        <v>2.1816</v>
      </c>
      <c r="M33">
        <f>L33*10</f>
        <v>21.815999999999999</v>
      </c>
      <c r="N33">
        <v>10</v>
      </c>
    </row>
    <row r="34" spans="1:14" x14ac:dyDescent="0.35">
      <c r="A34" t="s">
        <v>36</v>
      </c>
      <c r="B34">
        <v>2</v>
      </c>
      <c r="C34">
        <v>13</v>
      </c>
      <c r="D34" t="s">
        <v>18</v>
      </c>
      <c r="E34" t="s">
        <v>52</v>
      </c>
      <c r="F34">
        <v>5</v>
      </c>
      <c r="G34">
        <v>14.6</v>
      </c>
      <c r="H34">
        <v>60</v>
      </c>
      <c r="I34" t="s">
        <v>21</v>
      </c>
      <c r="J34" t="s">
        <v>17</v>
      </c>
      <c r="K34">
        <v>65</v>
      </c>
      <c r="L34">
        <f>0.005454*(AllSites_modified4!F66^2)</f>
        <v>6.0116169600000013</v>
      </c>
      <c r="M34">
        <f>L34*10</f>
        <v>60.116169600000013</v>
      </c>
      <c r="N34">
        <v>10</v>
      </c>
    </row>
    <row r="35" spans="1:14" x14ac:dyDescent="0.35">
      <c r="A35" t="s">
        <v>36</v>
      </c>
      <c r="B35">
        <v>2</v>
      </c>
      <c r="C35">
        <v>14</v>
      </c>
      <c r="D35" t="s">
        <v>18</v>
      </c>
      <c r="E35" t="s">
        <v>52</v>
      </c>
      <c r="F35">
        <v>6</v>
      </c>
      <c r="G35">
        <v>38.200000000000003</v>
      </c>
      <c r="H35">
        <v>60</v>
      </c>
      <c r="I35" t="s">
        <v>21</v>
      </c>
      <c r="J35" t="s">
        <v>17</v>
      </c>
      <c r="K35" t="s">
        <v>23</v>
      </c>
      <c r="L35">
        <f>0.005454*(AllSites_modified4!F67^2)</f>
        <v>1.1152884599999999</v>
      </c>
      <c r="M35">
        <f>L35*10</f>
        <v>11.1528846</v>
      </c>
      <c r="N35">
        <v>10</v>
      </c>
    </row>
    <row r="36" spans="1:14" x14ac:dyDescent="0.35">
      <c r="A36" t="s">
        <v>36</v>
      </c>
      <c r="B36">
        <v>2</v>
      </c>
      <c r="C36">
        <v>15</v>
      </c>
      <c r="D36" t="s">
        <v>18</v>
      </c>
      <c r="E36" t="s">
        <v>52</v>
      </c>
      <c r="F36">
        <v>9</v>
      </c>
      <c r="G36">
        <v>46.8</v>
      </c>
      <c r="H36">
        <v>40</v>
      </c>
      <c r="I36" t="s">
        <v>21</v>
      </c>
      <c r="J36" t="s">
        <v>17</v>
      </c>
      <c r="K36">
        <v>60</v>
      </c>
      <c r="L36">
        <f>0.005454*(AllSites_modified4!F68^2)</f>
        <v>1.53933696</v>
      </c>
      <c r="M36">
        <f>L36*10</f>
        <v>15.3933696</v>
      </c>
      <c r="N36">
        <v>10</v>
      </c>
    </row>
    <row r="37" spans="1:14" x14ac:dyDescent="0.35">
      <c r="A37" t="s">
        <v>36</v>
      </c>
      <c r="B37">
        <v>2</v>
      </c>
      <c r="C37">
        <v>16</v>
      </c>
      <c r="D37" t="s">
        <v>18</v>
      </c>
      <c r="E37" t="s">
        <v>52</v>
      </c>
      <c r="F37">
        <v>11</v>
      </c>
      <c r="G37">
        <v>43.4</v>
      </c>
      <c r="H37">
        <v>30</v>
      </c>
      <c r="I37" t="s">
        <v>16</v>
      </c>
      <c r="J37" t="s">
        <v>17</v>
      </c>
      <c r="K37">
        <v>59</v>
      </c>
      <c r="L37">
        <f>0.005454*(AllSites_modified4!F69^2)</f>
        <v>0.43201134000000002</v>
      </c>
      <c r="M37">
        <f>L37*10</f>
        <v>4.3201134000000003</v>
      </c>
      <c r="N37">
        <v>10</v>
      </c>
    </row>
    <row r="38" spans="1:14" x14ac:dyDescent="0.35">
      <c r="A38" t="s">
        <v>36</v>
      </c>
      <c r="B38">
        <v>2</v>
      </c>
      <c r="C38">
        <v>17</v>
      </c>
      <c r="D38" t="s">
        <v>18</v>
      </c>
      <c r="E38" t="s">
        <v>52</v>
      </c>
      <c r="F38">
        <v>6</v>
      </c>
      <c r="G38">
        <v>37.1</v>
      </c>
      <c r="H38">
        <v>50</v>
      </c>
      <c r="I38" t="s">
        <v>21</v>
      </c>
      <c r="J38" t="s">
        <v>17</v>
      </c>
      <c r="K38">
        <v>57</v>
      </c>
      <c r="L38">
        <f>0.005454*(AllSites_modified4!F70^2)</f>
        <v>0.46162655999999991</v>
      </c>
      <c r="M38">
        <f>L38*10</f>
        <v>4.6162655999999993</v>
      </c>
      <c r="N38">
        <v>10</v>
      </c>
    </row>
    <row r="39" spans="1:14" x14ac:dyDescent="0.35">
      <c r="A39" t="s">
        <v>36</v>
      </c>
      <c r="B39">
        <v>2</v>
      </c>
      <c r="C39">
        <v>18</v>
      </c>
      <c r="D39" t="s">
        <v>18</v>
      </c>
      <c r="E39" t="s">
        <v>52</v>
      </c>
      <c r="F39">
        <v>14</v>
      </c>
      <c r="G39">
        <v>53.4</v>
      </c>
      <c r="H39">
        <v>20</v>
      </c>
      <c r="I39" t="s">
        <v>16</v>
      </c>
      <c r="J39" t="s">
        <v>17</v>
      </c>
      <c r="K39">
        <v>57</v>
      </c>
      <c r="L39">
        <f>0.005454*(AllSites_modified4!F71^2)</f>
        <v>1.6702874999999999</v>
      </c>
      <c r="M39">
        <f>L39*10</f>
        <v>16.702874999999999</v>
      </c>
      <c r="N39">
        <v>10</v>
      </c>
    </row>
    <row r="40" spans="1:14" x14ac:dyDescent="0.35">
      <c r="A40" t="s">
        <v>36</v>
      </c>
      <c r="B40">
        <v>2</v>
      </c>
      <c r="C40">
        <v>19</v>
      </c>
      <c r="D40" t="s">
        <v>18</v>
      </c>
      <c r="E40" t="s">
        <v>52</v>
      </c>
      <c r="F40">
        <v>15</v>
      </c>
      <c r="G40">
        <v>60.7</v>
      </c>
      <c r="H40">
        <v>15</v>
      </c>
      <c r="I40" t="s">
        <v>16</v>
      </c>
      <c r="J40" t="s">
        <v>17</v>
      </c>
      <c r="K40">
        <v>63</v>
      </c>
      <c r="L40">
        <f>0.005454*(AllSites_modified4!F72^2)</f>
        <v>1.1467034999999999</v>
      </c>
      <c r="M40">
        <f>L40*10</f>
        <v>11.467034999999999</v>
      </c>
      <c r="N40">
        <v>10</v>
      </c>
    </row>
    <row r="41" spans="1:14" x14ac:dyDescent="0.35">
      <c r="A41" t="s">
        <v>36</v>
      </c>
      <c r="B41">
        <v>2</v>
      </c>
      <c r="C41">
        <v>20</v>
      </c>
      <c r="D41" t="s">
        <v>18</v>
      </c>
      <c r="E41" t="s">
        <v>52</v>
      </c>
      <c r="F41">
        <v>5</v>
      </c>
      <c r="G41">
        <v>38.1</v>
      </c>
      <c r="H41">
        <v>70</v>
      </c>
      <c r="I41" t="s">
        <v>21</v>
      </c>
      <c r="J41" t="s">
        <v>17</v>
      </c>
      <c r="K41">
        <v>48</v>
      </c>
      <c r="L41">
        <f>0.005454*(AllSites_modified4!F73^2)</f>
        <v>1.03865976</v>
      </c>
      <c r="M41">
        <f>L41*10</f>
        <v>10.3865976</v>
      </c>
      <c r="N41">
        <v>10</v>
      </c>
    </row>
    <row r="42" spans="1:14" x14ac:dyDescent="0.35">
      <c r="A42" t="s">
        <v>36</v>
      </c>
      <c r="B42">
        <v>2</v>
      </c>
      <c r="C42">
        <v>21</v>
      </c>
      <c r="D42" t="s">
        <v>18</v>
      </c>
      <c r="E42" t="s">
        <v>52</v>
      </c>
      <c r="F42">
        <v>5</v>
      </c>
      <c r="G42">
        <v>28.1</v>
      </c>
      <c r="H42">
        <v>80</v>
      </c>
      <c r="I42" t="s">
        <v>21</v>
      </c>
      <c r="J42" t="s">
        <v>17</v>
      </c>
      <c r="K42">
        <v>59</v>
      </c>
      <c r="L42">
        <f>0.005454*(AllSites_modified4!F74^2)</f>
        <v>0.61281143999999999</v>
      </c>
      <c r="M42">
        <f>L42*10</f>
        <v>6.1281143999999994</v>
      </c>
      <c r="N42">
        <v>10</v>
      </c>
    </row>
    <row r="43" spans="1:14" x14ac:dyDescent="0.35">
      <c r="A43" t="s">
        <v>36</v>
      </c>
      <c r="B43">
        <v>2</v>
      </c>
      <c r="C43">
        <v>22</v>
      </c>
      <c r="D43" t="s">
        <v>18</v>
      </c>
      <c r="E43" t="s">
        <v>52</v>
      </c>
      <c r="F43">
        <v>10</v>
      </c>
      <c r="G43">
        <v>42.7</v>
      </c>
      <c r="H43">
        <v>15</v>
      </c>
      <c r="I43" t="s">
        <v>16</v>
      </c>
      <c r="J43" t="s">
        <v>17</v>
      </c>
      <c r="K43">
        <v>55</v>
      </c>
      <c r="L43">
        <f>0.005454*(AllSites_modified4!F75^2)</f>
        <v>1.3962239999999999</v>
      </c>
      <c r="M43">
        <f>L43*10</f>
        <v>13.96224</v>
      </c>
      <c r="N43">
        <v>10</v>
      </c>
    </row>
    <row r="44" spans="1:14" x14ac:dyDescent="0.35">
      <c r="A44" t="s">
        <v>36</v>
      </c>
      <c r="B44">
        <v>2</v>
      </c>
      <c r="C44">
        <v>23</v>
      </c>
      <c r="D44" t="s">
        <v>18</v>
      </c>
      <c r="E44" t="s">
        <v>52</v>
      </c>
      <c r="F44">
        <v>6</v>
      </c>
      <c r="G44">
        <v>33.5</v>
      </c>
      <c r="H44">
        <v>20</v>
      </c>
      <c r="I44" t="s">
        <v>21</v>
      </c>
      <c r="J44" t="s">
        <v>17</v>
      </c>
      <c r="K44">
        <v>60</v>
      </c>
      <c r="L44">
        <f>0.005454*(AllSites_modified4!F76^2)</f>
        <v>0.58990463999999998</v>
      </c>
      <c r="M44">
        <f>L44*10</f>
        <v>5.8990463999999996</v>
      </c>
      <c r="N44">
        <v>10</v>
      </c>
    </row>
    <row r="45" spans="1:14" x14ac:dyDescent="0.35">
      <c r="A45" t="s">
        <v>36</v>
      </c>
      <c r="B45">
        <v>2</v>
      </c>
      <c r="C45">
        <v>24</v>
      </c>
      <c r="D45" t="s">
        <v>18</v>
      </c>
      <c r="E45" t="s">
        <v>52</v>
      </c>
      <c r="F45">
        <v>17</v>
      </c>
      <c r="G45">
        <v>44.5</v>
      </c>
      <c r="H45">
        <v>10</v>
      </c>
      <c r="I45" t="s">
        <v>21</v>
      </c>
      <c r="J45" t="s">
        <v>17</v>
      </c>
      <c r="K45">
        <v>54</v>
      </c>
      <c r="L45">
        <f>0.005454*(AllSites_modified4!F77^2)</f>
        <v>0.77234093999999998</v>
      </c>
      <c r="M45">
        <f>L45*10</f>
        <v>7.7234093999999995</v>
      </c>
      <c r="N45">
        <v>10</v>
      </c>
    </row>
    <row r="46" spans="1:14" x14ac:dyDescent="0.35">
      <c r="A46" t="s">
        <v>36</v>
      </c>
      <c r="B46">
        <v>2</v>
      </c>
      <c r="C46">
        <v>25</v>
      </c>
      <c r="D46" t="s">
        <v>18</v>
      </c>
      <c r="E46" t="s">
        <v>52</v>
      </c>
      <c r="F46">
        <v>9</v>
      </c>
      <c r="G46">
        <v>36.799999999999997</v>
      </c>
      <c r="H46">
        <v>30</v>
      </c>
      <c r="I46" t="s">
        <v>21</v>
      </c>
      <c r="J46" t="s">
        <v>17</v>
      </c>
      <c r="K46">
        <v>64</v>
      </c>
      <c r="L46">
        <f>0.005454*(AllSites_modified4!F78^2)</f>
        <v>2.6637881400000003</v>
      </c>
      <c r="M46">
        <f>L46*10</f>
        <v>26.637881400000005</v>
      </c>
      <c r="N46">
        <v>10</v>
      </c>
    </row>
    <row r="47" spans="1:14" x14ac:dyDescent="0.35">
      <c r="A47" t="s">
        <v>36</v>
      </c>
      <c r="B47">
        <v>2</v>
      </c>
      <c r="C47">
        <v>26</v>
      </c>
      <c r="D47" t="s">
        <v>18</v>
      </c>
      <c r="E47" t="s">
        <v>52</v>
      </c>
      <c r="F47">
        <v>7</v>
      </c>
      <c r="G47">
        <v>49.6</v>
      </c>
      <c r="H47">
        <v>20</v>
      </c>
      <c r="I47" t="s">
        <v>21</v>
      </c>
      <c r="J47" t="s">
        <v>17</v>
      </c>
      <c r="K47">
        <v>64</v>
      </c>
      <c r="L47">
        <f>0.005454*(AllSites_modified4!F79^2)</f>
        <v>0.65993399999999991</v>
      </c>
      <c r="M47">
        <f>L47*10</f>
        <v>6.5993399999999989</v>
      </c>
      <c r="N47">
        <v>10</v>
      </c>
    </row>
    <row r="48" spans="1:14" x14ac:dyDescent="0.35">
      <c r="A48" t="s">
        <v>36</v>
      </c>
      <c r="B48">
        <v>2</v>
      </c>
      <c r="C48">
        <v>27</v>
      </c>
      <c r="D48" t="s">
        <v>20</v>
      </c>
      <c r="E48" t="s">
        <v>44</v>
      </c>
      <c r="F48">
        <v>10</v>
      </c>
      <c r="G48">
        <v>27.7</v>
      </c>
      <c r="H48">
        <v>20</v>
      </c>
      <c r="I48" t="s">
        <v>21</v>
      </c>
      <c r="J48" t="s">
        <v>17</v>
      </c>
      <c r="K48" t="s">
        <v>23</v>
      </c>
      <c r="L48">
        <f>0.005454*(AllSites_modified4!F6^2)</f>
        <v>0.28273535999999999</v>
      </c>
      <c r="M48">
        <f>L48*10</f>
        <v>2.8273535999999999</v>
      </c>
      <c r="N48">
        <v>10</v>
      </c>
    </row>
    <row r="49" spans="1:14" x14ac:dyDescent="0.35">
      <c r="A49" t="s">
        <v>36</v>
      </c>
      <c r="B49">
        <v>2</v>
      </c>
      <c r="C49">
        <v>28</v>
      </c>
      <c r="D49" t="s">
        <v>18</v>
      </c>
      <c r="E49" t="s">
        <v>52</v>
      </c>
      <c r="F49">
        <v>6</v>
      </c>
      <c r="G49">
        <v>42.5</v>
      </c>
      <c r="H49">
        <v>40</v>
      </c>
      <c r="I49" t="s">
        <v>21</v>
      </c>
      <c r="J49" t="s">
        <v>17</v>
      </c>
      <c r="K49">
        <v>63</v>
      </c>
      <c r="L49">
        <f>0.005454*(AllSites_modified4!F80^2)</f>
        <v>1.6894310400000001</v>
      </c>
      <c r="M49">
        <f>L49*10</f>
        <v>16.894310400000002</v>
      </c>
      <c r="N49">
        <v>10</v>
      </c>
    </row>
    <row r="50" spans="1:14" x14ac:dyDescent="0.35">
      <c r="A50" t="s">
        <v>36</v>
      </c>
      <c r="B50">
        <v>2</v>
      </c>
      <c r="C50">
        <v>29</v>
      </c>
      <c r="D50" t="s">
        <v>18</v>
      </c>
      <c r="E50" t="s">
        <v>52</v>
      </c>
      <c r="F50">
        <v>9</v>
      </c>
      <c r="G50">
        <v>53.7</v>
      </c>
      <c r="H50">
        <v>40</v>
      </c>
      <c r="I50" t="s">
        <v>21</v>
      </c>
      <c r="J50" t="s">
        <v>17</v>
      </c>
      <c r="K50">
        <v>59</v>
      </c>
      <c r="L50">
        <f>0.005454*(AllSites_modified4!F81^2)</f>
        <v>0.31502303999999998</v>
      </c>
      <c r="M50">
        <f>L50*10</f>
        <v>3.1502303999999999</v>
      </c>
      <c r="N50">
        <v>10</v>
      </c>
    </row>
    <row r="51" spans="1:14" x14ac:dyDescent="0.35">
      <c r="A51" t="s">
        <v>36</v>
      </c>
      <c r="B51">
        <v>2</v>
      </c>
      <c r="C51">
        <v>30</v>
      </c>
      <c r="D51" t="s">
        <v>24</v>
      </c>
      <c r="E51" t="s">
        <v>48</v>
      </c>
      <c r="F51">
        <v>61</v>
      </c>
      <c r="G51">
        <v>97.2</v>
      </c>
      <c r="H51">
        <v>10</v>
      </c>
      <c r="I51" t="s">
        <v>22</v>
      </c>
      <c r="J51" t="s">
        <v>17</v>
      </c>
      <c r="K51">
        <v>101</v>
      </c>
      <c r="L51">
        <f>0.005454*(AllSites_modified4!F42^2)</f>
        <v>0.16498349999999998</v>
      </c>
      <c r="M51">
        <f>L51*10</f>
        <v>1.6498349999999997</v>
      </c>
      <c r="N51">
        <v>10</v>
      </c>
    </row>
    <row r="52" spans="1:14" x14ac:dyDescent="0.35">
      <c r="A52" t="s">
        <v>36</v>
      </c>
      <c r="B52">
        <v>3</v>
      </c>
      <c r="C52">
        <v>1</v>
      </c>
      <c r="D52" t="s">
        <v>18</v>
      </c>
      <c r="E52" t="s">
        <v>52</v>
      </c>
      <c r="F52">
        <v>7</v>
      </c>
      <c r="G52">
        <v>37.700000000000003</v>
      </c>
      <c r="H52">
        <v>40</v>
      </c>
      <c r="I52" t="s">
        <v>21</v>
      </c>
      <c r="J52" t="s">
        <v>17</v>
      </c>
      <c r="K52">
        <v>62</v>
      </c>
      <c r="L52">
        <f>0.005454*(AllSites_modified4!F82^2)</f>
        <v>2.1166428599999998</v>
      </c>
      <c r="M52">
        <f>L52*10</f>
        <v>21.166428599999996</v>
      </c>
      <c r="N52">
        <v>10</v>
      </c>
    </row>
    <row r="53" spans="1:14" x14ac:dyDescent="0.35">
      <c r="A53" t="s">
        <v>36</v>
      </c>
      <c r="B53">
        <v>3</v>
      </c>
      <c r="C53">
        <v>2</v>
      </c>
      <c r="D53" t="s">
        <v>18</v>
      </c>
      <c r="E53" t="s">
        <v>52</v>
      </c>
      <c r="F53">
        <v>11</v>
      </c>
      <c r="G53">
        <v>48.6</v>
      </c>
      <c r="H53">
        <v>10</v>
      </c>
      <c r="I53" t="s">
        <v>19</v>
      </c>
      <c r="J53" t="s">
        <v>17</v>
      </c>
      <c r="K53">
        <v>66</v>
      </c>
      <c r="L53">
        <f>0.005454*(AllSites_modified4!F83^2)</f>
        <v>1.1785548599999998</v>
      </c>
      <c r="M53">
        <f>L53*10</f>
        <v>11.785548599999998</v>
      </c>
      <c r="N53">
        <v>10</v>
      </c>
    </row>
    <row r="54" spans="1:14" x14ac:dyDescent="0.35">
      <c r="A54" t="s">
        <v>36</v>
      </c>
      <c r="B54">
        <v>3</v>
      </c>
      <c r="C54">
        <v>3</v>
      </c>
      <c r="D54" t="s">
        <v>15</v>
      </c>
      <c r="E54" t="s">
        <v>45</v>
      </c>
      <c r="F54">
        <v>10</v>
      </c>
      <c r="G54">
        <v>48</v>
      </c>
      <c r="H54">
        <v>5</v>
      </c>
      <c r="I54" t="s">
        <v>21</v>
      </c>
      <c r="J54" t="s">
        <v>22</v>
      </c>
      <c r="K54">
        <v>67</v>
      </c>
      <c r="L54">
        <f>0.005454*(AllSites_modified4!F15^2)</f>
        <v>0.47171646</v>
      </c>
      <c r="M54">
        <f>L54*10</f>
        <v>4.7171646000000003</v>
      </c>
      <c r="N54">
        <v>10</v>
      </c>
    </row>
    <row r="55" spans="1:14" x14ac:dyDescent="0.35">
      <c r="A55" t="s">
        <v>36</v>
      </c>
      <c r="B55">
        <v>3</v>
      </c>
      <c r="C55">
        <v>4</v>
      </c>
      <c r="D55" t="s">
        <v>15</v>
      </c>
      <c r="E55" t="s">
        <v>45</v>
      </c>
      <c r="F55">
        <v>15</v>
      </c>
      <c r="G55">
        <v>61.2</v>
      </c>
      <c r="H55">
        <v>15</v>
      </c>
      <c r="I55" t="s">
        <v>22</v>
      </c>
      <c r="J55" t="s">
        <v>17</v>
      </c>
      <c r="K55">
        <v>76</v>
      </c>
      <c r="L55">
        <f>0.005454*(AllSites_modified4!F16^2)</f>
        <v>1.1467034999999999</v>
      </c>
      <c r="M55">
        <f>L55*10</f>
        <v>11.467034999999999</v>
      </c>
      <c r="N55">
        <v>10</v>
      </c>
    </row>
    <row r="56" spans="1:14" x14ac:dyDescent="0.35">
      <c r="A56" t="s">
        <v>36</v>
      </c>
      <c r="B56">
        <v>3</v>
      </c>
      <c r="C56">
        <v>5</v>
      </c>
      <c r="D56" t="s">
        <v>15</v>
      </c>
      <c r="E56" t="s">
        <v>45</v>
      </c>
      <c r="F56">
        <v>12</v>
      </c>
      <c r="G56">
        <v>31.1</v>
      </c>
      <c r="H56">
        <v>40</v>
      </c>
      <c r="I56" t="s">
        <v>19</v>
      </c>
      <c r="J56" t="s">
        <v>17</v>
      </c>
      <c r="K56">
        <v>88</v>
      </c>
      <c r="L56">
        <f>0.005454*(AllSites_modified4!F17^2)</f>
        <v>0.23043149999999998</v>
      </c>
      <c r="M56">
        <f>L56*10</f>
        <v>2.3043149999999999</v>
      </c>
      <c r="N56">
        <v>10</v>
      </c>
    </row>
    <row r="57" spans="1:14" x14ac:dyDescent="0.35">
      <c r="A57" t="s">
        <v>36</v>
      </c>
      <c r="B57">
        <v>3</v>
      </c>
      <c r="C57">
        <v>6</v>
      </c>
      <c r="D57" t="s">
        <v>15</v>
      </c>
      <c r="E57" t="s">
        <v>45</v>
      </c>
      <c r="F57">
        <v>12</v>
      </c>
      <c r="G57">
        <v>54.3</v>
      </c>
      <c r="H57">
        <v>20</v>
      </c>
      <c r="I57" t="s">
        <v>16</v>
      </c>
      <c r="J57" t="s">
        <v>17</v>
      </c>
      <c r="K57">
        <v>76</v>
      </c>
      <c r="L57">
        <f>0.005454*(AllSites_modified4!F18^2)</f>
        <v>0.3940515</v>
      </c>
      <c r="M57">
        <f>L57*10</f>
        <v>3.940515</v>
      </c>
      <c r="N57">
        <v>10</v>
      </c>
    </row>
    <row r="58" spans="1:14" x14ac:dyDescent="0.35">
      <c r="A58" t="s">
        <v>36</v>
      </c>
      <c r="B58">
        <v>3</v>
      </c>
      <c r="C58">
        <v>7</v>
      </c>
      <c r="D58" t="s">
        <v>15</v>
      </c>
      <c r="E58" t="s">
        <v>45</v>
      </c>
      <c r="F58">
        <v>8</v>
      </c>
      <c r="G58">
        <v>31.5</v>
      </c>
      <c r="H58">
        <v>20</v>
      </c>
      <c r="I58" t="s">
        <v>21</v>
      </c>
      <c r="J58" t="s">
        <v>17</v>
      </c>
      <c r="K58">
        <v>85</v>
      </c>
      <c r="L58">
        <f>0.005454*(AllSites_modified4!F19^2)</f>
        <v>2.0526674399999996</v>
      </c>
      <c r="M58">
        <f>L58*10</f>
        <v>20.526674399999997</v>
      </c>
      <c r="N58">
        <v>10</v>
      </c>
    </row>
    <row r="59" spans="1:14" x14ac:dyDescent="0.35">
      <c r="A59" t="s">
        <v>36</v>
      </c>
      <c r="B59">
        <v>3</v>
      </c>
      <c r="C59">
        <v>8</v>
      </c>
      <c r="D59" t="s">
        <v>18</v>
      </c>
      <c r="E59" t="s">
        <v>52</v>
      </c>
      <c r="F59">
        <v>33</v>
      </c>
      <c r="G59">
        <v>75.400000000000006</v>
      </c>
      <c r="H59">
        <v>30</v>
      </c>
      <c r="I59" t="s">
        <v>16</v>
      </c>
      <c r="J59" t="s">
        <v>17</v>
      </c>
      <c r="K59" t="s">
        <v>23</v>
      </c>
      <c r="L59">
        <f>0.005454*(AllSites_modified4!F84^2)</f>
        <v>0.3940515</v>
      </c>
      <c r="M59">
        <f>L59*10</f>
        <v>3.940515</v>
      </c>
      <c r="N59">
        <v>10</v>
      </c>
    </row>
    <row r="60" spans="1:14" x14ac:dyDescent="0.35">
      <c r="A60" t="s">
        <v>36</v>
      </c>
      <c r="B60">
        <v>3</v>
      </c>
      <c r="C60">
        <v>9</v>
      </c>
      <c r="D60" t="s">
        <v>15</v>
      </c>
      <c r="E60" t="s">
        <v>45</v>
      </c>
      <c r="F60">
        <v>13</v>
      </c>
      <c r="G60">
        <v>48.4</v>
      </c>
      <c r="H60">
        <v>40</v>
      </c>
      <c r="I60" t="s">
        <v>16</v>
      </c>
      <c r="J60" t="s">
        <v>17</v>
      </c>
      <c r="K60">
        <v>104</v>
      </c>
      <c r="L60">
        <f>0.005454*(AllSites_modified4!F20^2)</f>
        <v>0.24483005999999999</v>
      </c>
      <c r="M60">
        <f>L60*10</f>
        <v>2.4483006</v>
      </c>
      <c r="N60">
        <v>10</v>
      </c>
    </row>
    <row r="61" spans="1:14" x14ac:dyDescent="0.35">
      <c r="A61" t="s">
        <v>36</v>
      </c>
      <c r="B61">
        <v>3</v>
      </c>
      <c r="C61">
        <v>10</v>
      </c>
      <c r="D61" t="s">
        <v>18</v>
      </c>
      <c r="E61" t="s">
        <v>52</v>
      </c>
      <c r="F61">
        <v>10</v>
      </c>
      <c r="G61">
        <v>55.6</v>
      </c>
      <c r="H61">
        <v>30</v>
      </c>
      <c r="I61" t="s">
        <v>19</v>
      </c>
      <c r="J61" t="s">
        <v>17</v>
      </c>
      <c r="K61">
        <v>64</v>
      </c>
      <c r="L61">
        <f>0.005454*(AllSites_modified4!F85^2)</f>
        <v>1.19464416</v>
      </c>
      <c r="M61">
        <f>L61*10</f>
        <v>11.9464416</v>
      </c>
      <c r="N61">
        <v>10</v>
      </c>
    </row>
    <row r="62" spans="1:14" x14ac:dyDescent="0.35">
      <c r="A62" t="s">
        <v>36</v>
      </c>
      <c r="B62">
        <v>3</v>
      </c>
      <c r="C62">
        <v>11</v>
      </c>
      <c r="D62" t="s">
        <v>24</v>
      </c>
      <c r="E62" t="s">
        <v>48</v>
      </c>
      <c r="F62">
        <v>20</v>
      </c>
      <c r="G62">
        <v>61.9</v>
      </c>
      <c r="H62">
        <v>15</v>
      </c>
      <c r="I62" t="s">
        <v>22</v>
      </c>
      <c r="J62" t="s">
        <v>17</v>
      </c>
      <c r="K62">
        <v>66</v>
      </c>
      <c r="L62">
        <f>0.005454*(AllSites_modified4!F43^2)</f>
        <v>1.9896737400000002</v>
      </c>
      <c r="M62">
        <f>L62*10</f>
        <v>19.896737400000003</v>
      </c>
      <c r="N62">
        <v>10</v>
      </c>
    </row>
    <row r="63" spans="1:14" x14ac:dyDescent="0.35">
      <c r="A63" t="s">
        <v>36</v>
      </c>
      <c r="B63">
        <v>3</v>
      </c>
      <c r="C63">
        <v>12</v>
      </c>
      <c r="D63" t="s">
        <v>18</v>
      </c>
      <c r="E63" t="s">
        <v>52</v>
      </c>
      <c r="F63">
        <v>12</v>
      </c>
      <c r="G63">
        <v>59.5</v>
      </c>
      <c r="H63">
        <v>20</v>
      </c>
      <c r="I63" t="s">
        <v>16</v>
      </c>
      <c r="J63" t="s">
        <v>17</v>
      </c>
      <c r="K63">
        <v>61</v>
      </c>
      <c r="L63">
        <f>0.005454*(AllSites_modified4!F86^2)</f>
        <v>0.78537599999999996</v>
      </c>
      <c r="M63">
        <f>L63*10</f>
        <v>7.8537599999999994</v>
      </c>
      <c r="N63">
        <v>10</v>
      </c>
    </row>
    <row r="64" spans="1:14" x14ac:dyDescent="0.35">
      <c r="A64" t="s">
        <v>36</v>
      </c>
      <c r="B64">
        <v>3</v>
      </c>
      <c r="C64">
        <v>13</v>
      </c>
      <c r="D64" t="s">
        <v>18</v>
      </c>
      <c r="E64" t="s">
        <v>52</v>
      </c>
      <c r="F64">
        <v>11</v>
      </c>
      <c r="G64">
        <v>44.3</v>
      </c>
      <c r="H64">
        <v>30</v>
      </c>
      <c r="I64" t="s">
        <v>19</v>
      </c>
      <c r="J64" t="s">
        <v>17</v>
      </c>
      <c r="K64">
        <v>58</v>
      </c>
      <c r="L64">
        <f>0.005454*(AllSites_modified4!F87^2)</f>
        <v>0.92172599999999993</v>
      </c>
      <c r="M64">
        <f>L64*10</f>
        <v>9.2172599999999996</v>
      </c>
      <c r="N64">
        <v>10</v>
      </c>
    </row>
    <row r="65" spans="1:14" x14ac:dyDescent="0.35">
      <c r="A65" t="s">
        <v>36</v>
      </c>
      <c r="B65">
        <v>3</v>
      </c>
      <c r="C65">
        <v>14</v>
      </c>
      <c r="D65" t="s">
        <v>24</v>
      </c>
      <c r="E65" t="s">
        <v>48</v>
      </c>
      <c r="F65">
        <v>18</v>
      </c>
      <c r="G65">
        <v>67.099999999999994</v>
      </c>
      <c r="H65">
        <v>10</v>
      </c>
      <c r="I65" t="s">
        <v>22</v>
      </c>
      <c r="J65" t="s">
        <v>17</v>
      </c>
      <c r="K65">
        <v>63</v>
      </c>
      <c r="L65">
        <f>0.005454*(AllSites_modified4!F44^2)</f>
        <v>2.6397359999999996</v>
      </c>
      <c r="M65">
        <f>L65*10</f>
        <v>26.397359999999995</v>
      </c>
      <c r="N65">
        <v>10</v>
      </c>
    </row>
    <row r="66" spans="1:14" x14ac:dyDescent="0.35">
      <c r="A66" t="s">
        <v>36</v>
      </c>
      <c r="B66">
        <v>3</v>
      </c>
      <c r="C66">
        <v>15</v>
      </c>
      <c r="D66" t="s">
        <v>18</v>
      </c>
      <c r="E66" t="s">
        <v>52</v>
      </c>
      <c r="F66">
        <v>9</v>
      </c>
      <c r="G66">
        <v>53.5</v>
      </c>
      <c r="H66">
        <v>25</v>
      </c>
      <c r="I66" t="s">
        <v>19</v>
      </c>
      <c r="J66" t="s">
        <v>17</v>
      </c>
      <c r="K66">
        <v>68</v>
      </c>
      <c r="L66">
        <f>0.005454*(AllSites_modified4!F88^2)</f>
        <v>1.3103235</v>
      </c>
      <c r="M66">
        <f>L66*10</f>
        <v>13.103235</v>
      </c>
      <c r="N66">
        <v>10</v>
      </c>
    </row>
    <row r="67" spans="1:14" x14ac:dyDescent="0.35">
      <c r="A67" t="s">
        <v>36</v>
      </c>
      <c r="B67">
        <v>3</v>
      </c>
      <c r="C67">
        <v>16</v>
      </c>
      <c r="D67" t="s">
        <v>18</v>
      </c>
      <c r="E67" t="s">
        <v>52</v>
      </c>
      <c r="F67">
        <v>15</v>
      </c>
      <c r="G67">
        <v>63.3</v>
      </c>
      <c r="H67">
        <v>50</v>
      </c>
      <c r="I67" t="s">
        <v>16</v>
      </c>
      <c r="J67" t="s">
        <v>17</v>
      </c>
      <c r="K67">
        <v>61</v>
      </c>
      <c r="L67">
        <f>0.005454*(AllSites_modified4!F89^2)</f>
        <v>2.6397359999999996</v>
      </c>
      <c r="M67">
        <f>L67*10</f>
        <v>26.397359999999995</v>
      </c>
      <c r="N67">
        <v>10</v>
      </c>
    </row>
    <row r="68" spans="1:14" x14ac:dyDescent="0.35">
      <c r="A68" t="s">
        <v>36</v>
      </c>
      <c r="B68">
        <v>3</v>
      </c>
      <c r="C68">
        <v>17</v>
      </c>
      <c r="D68" t="s">
        <v>18</v>
      </c>
      <c r="E68" t="s">
        <v>52</v>
      </c>
      <c r="F68">
        <v>7</v>
      </c>
      <c r="G68">
        <v>43.2</v>
      </c>
      <c r="H68">
        <v>20</v>
      </c>
      <c r="I68" t="s">
        <v>21</v>
      </c>
      <c r="J68" t="s">
        <v>17</v>
      </c>
      <c r="K68">
        <v>66</v>
      </c>
      <c r="L68">
        <f>0.005454*(AllSites_modified4!F90^2)</f>
        <v>0.19634399999999999</v>
      </c>
      <c r="M68">
        <f>L68*10</f>
        <v>1.9634399999999999</v>
      </c>
      <c r="N68">
        <v>10</v>
      </c>
    </row>
    <row r="69" spans="1:14" x14ac:dyDescent="0.35">
      <c r="A69" t="s">
        <v>36</v>
      </c>
      <c r="B69">
        <v>3</v>
      </c>
      <c r="C69">
        <v>18</v>
      </c>
      <c r="D69" t="s">
        <v>18</v>
      </c>
      <c r="E69" t="s">
        <v>52</v>
      </c>
      <c r="F69">
        <v>6</v>
      </c>
      <c r="G69">
        <v>28.3</v>
      </c>
      <c r="H69">
        <v>40</v>
      </c>
      <c r="I69" t="s">
        <v>21</v>
      </c>
      <c r="J69" t="s">
        <v>17</v>
      </c>
      <c r="K69">
        <v>67</v>
      </c>
      <c r="L69">
        <f>0.005454*(AllSites_modified4!F91^2)</f>
        <v>1.0537673400000001</v>
      </c>
      <c r="M69">
        <f>L69*10</f>
        <v>10.537673400000001</v>
      </c>
      <c r="N69">
        <v>10</v>
      </c>
    </row>
    <row r="70" spans="1:14" x14ac:dyDescent="0.35">
      <c r="A70" t="s">
        <v>36</v>
      </c>
      <c r="B70">
        <v>3</v>
      </c>
      <c r="C70">
        <v>19</v>
      </c>
      <c r="D70" t="s">
        <v>18</v>
      </c>
      <c r="E70" t="s">
        <v>52</v>
      </c>
      <c r="F70">
        <v>6</v>
      </c>
      <c r="G70">
        <v>43.7</v>
      </c>
      <c r="H70">
        <v>50</v>
      </c>
      <c r="I70" t="s">
        <v>21</v>
      </c>
      <c r="J70" t="s">
        <v>17</v>
      </c>
      <c r="K70">
        <v>59</v>
      </c>
      <c r="L70">
        <f>0.005454*(AllSites_modified4!F92^2)</f>
        <v>2.1381861600000001</v>
      </c>
      <c r="M70">
        <f>L70*10</f>
        <v>21.381861600000001</v>
      </c>
      <c r="N70">
        <v>10</v>
      </c>
    </row>
    <row r="71" spans="1:14" x14ac:dyDescent="0.35">
      <c r="A71" t="s">
        <v>36</v>
      </c>
      <c r="B71">
        <v>3</v>
      </c>
      <c r="C71">
        <v>20</v>
      </c>
      <c r="D71" t="s">
        <v>24</v>
      </c>
      <c r="E71" t="s">
        <v>48</v>
      </c>
      <c r="F71">
        <v>23</v>
      </c>
      <c r="G71">
        <v>92.1</v>
      </c>
      <c r="H71">
        <v>10</v>
      </c>
      <c r="I71" t="s">
        <v>22</v>
      </c>
      <c r="J71" t="s">
        <v>17</v>
      </c>
      <c r="K71">
        <v>60</v>
      </c>
      <c r="L71">
        <f>0.005454*(AllSites_modified4!F45^2)</f>
        <v>2.4744252600000003</v>
      </c>
      <c r="M71">
        <f>L71*10</f>
        <v>24.744252600000003</v>
      </c>
      <c r="N71">
        <v>10</v>
      </c>
    </row>
    <row r="72" spans="1:14" x14ac:dyDescent="0.35">
      <c r="A72" t="s">
        <v>36</v>
      </c>
      <c r="B72">
        <v>3</v>
      </c>
      <c r="C72">
        <v>21</v>
      </c>
      <c r="D72" t="s">
        <v>18</v>
      </c>
      <c r="E72" t="s">
        <v>52</v>
      </c>
      <c r="F72">
        <v>10</v>
      </c>
      <c r="G72">
        <v>41.1</v>
      </c>
      <c r="H72">
        <v>50</v>
      </c>
      <c r="I72" t="s">
        <v>19</v>
      </c>
      <c r="J72" t="s">
        <v>17</v>
      </c>
      <c r="K72">
        <v>59</v>
      </c>
      <c r="L72">
        <f>0.005454*(AllSites_modified4!F93^2)</f>
        <v>0.96475805999999997</v>
      </c>
      <c r="M72">
        <f>L72*10</f>
        <v>9.6475805999999995</v>
      </c>
      <c r="N72">
        <v>10</v>
      </c>
    </row>
    <row r="73" spans="1:14" x14ac:dyDescent="0.35">
      <c r="A73" t="s">
        <v>36</v>
      </c>
      <c r="B73">
        <v>3</v>
      </c>
      <c r="C73">
        <v>22</v>
      </c>
      <c r="D73" t="s">
        <v>18</v>
      </c>
      <c r="E73" t="s">
        <v>52</v>
      </c>
      <c r="F73">
        <v>9</v>
      </c>
      <c r="G73">
        <v>64.7</v>
      </c>
      <c r="H73">
        <v>10</v>
      </c>
      <c r="I73" t="s">
        <v>16</v>
      </c>
      <c r="J73" t="s">
        <v>17</v>
      </c>
      <c r="K73">
        <v>55</v>
      </c>
      <c r="L73">
        <f>0.005454*(AllSites_modified4!F94^2)</f>
        <v>1.29347064</v>
      </c>
      <c r="M73">
        <f>L73*10</f>
        <v>12.9347064</v>
      </c>
      <c r="N73">
        <v>10</v>
      </c>
    </row>
    <row r="74" spans="1:14" x14ac:dyDescent="0.35">
      <c r="A74" t="s">
        <v>36</v>
      </c>
      <c r="B74">
        <v>4</v>
      </c>
      <c r="C74">
        <v>1</v>
      </c>
      <c r="D74" t="s">
        <v>18</v>
      </c>
      <c r="E74" t="s">
        <v>52</v>
      </c>
      <c r="F74">
        <v>10</v>
      </c>
      <c r="G74">
        <v>70.7</v>
      </c>
      <c r="H74">
        <v>30</v>
      </c>
      <c r="I74" t="s">
        <v>19</v>
      </c>
      <c r="J74" t="s">
        <v>17</v>
      </c>
      <c r="K74">
        <v>72</v>
      </c>
      <c r="L74">
        <f>0.005454*(AllSites_modified4!F95^2)</f>
        <v>0.79852013999999993</v>
      </c>
      <c r="M74">
        <f>L74*10</f>
        <v>7.9852013999999993</v>
      </c>
      <c r="N74">
        <v>10</v>
      </c>
    </row>
    <row r="75" spans="1:14" x14ac:dyDescent="0.35">
      <c r="A75" t="s">
        <v>36</v>
      </c>
      <c r="B75">
        <v>4</v>
      </c>
      <c r="C75">
        <v>2</v>
      </c>
      <c r="D75" t="s">
        <v>18</v>
      </c>
      <c r="E75" t="s">
        <v>52</v>
      </c>
      <c r="F75">
        <v>7</v>
      </c>
      <c r="G75">
        <v>27</v>
      </c>
      <c r="H75">
        <v>50</v>
      </c>
      <c r="I75" t="s">
        <v>21</v>
      </c>
      <c r="J75" t="s">
        <v>17</v>
      </c>
      <c r="K75">
        <v>66</v>
      </c>
      <c r="L75">
        <f>0.005454*(AllSites_modified4!F96^2)</f>
        <v>0.22339584000000004</v>
      </c>
      <c r="M75">
        <f>L75*10</f>
        <v>2.2339584000000006</v>
      </c>
      <c r="N75">
        <v>10</v>
      </c>
    </row>
    <row r="76" spans="1:14" x14ac:dyDescent="0.35">
      <c r="A76" t="s">
        <v>36</v>
      </c>
      <c r="B76">
        <v>4</v>
      </c>
      <c r="C76">
        <v>3</v>
      </c>
      <c r="D76" t="s">
        <v>24</v>
      </c>
      <c r="E76" t="s">
        <v>48</v>
      </c>
      <c r="F76">
        <v>27</v>
      </c>
      <c r="G76">
        <v>85.4</v>
      </c>
      <c r="H76">
        <v>20</v>
      </c>
      <c r="I76" t="s">
        <v>22</v>
      </c>
      <c r="J76" t="s">
        <v>17</v>
      </c>
      <c r="K76">
        <v>63</v>
      </c>
      <c r="L76">
        <f>0.005454*(AllSites_modified4!F46^2)</f>
        <v>1.1152884599999999</v>
      </c>
      <c r="M76">
        <f>L76*10</f>
        <v>11.1528846</v>
      </c>
      <c r="N76">
        <v>10</v>
      </c>
    </row>
    <row r="77" spans="1:14" x14ac:dyDescent="0.35">
      <c r="A77" t="s">
        <v>36</v>
      </c>
      <c r="B77">
        <v>4</v>
      </c>
      <c r="C77">
        <v>4</v>
      </c>
      <c r="D77" t="s">
        <v>15</v>
      </c>
      <c r="E77" t="s">
        <v>45</v>
      </c>
      <c r="F77">
        <v>9</v>
      </c>
      <c r="G77">
        <v>57.4</v>
      </c>
      <c r="H77">
        <v>5</v>
      </c>
      <c r="I77" t="s">
        <v>21</v>
      </c>
      <c r="J77" t="s">
        <v>17</v>
      </c>
      <c r="K77">
        <v>61</v>
      </c>
      <c r="L77">
        <f>0.005454*(AllSites_modified4!F21^2)</f>
        <v>1.5210660599999999</v>
      </c>
      <c r="M77">
        <f>L77*10</f>
        <v>15.210660599999999</v>
      </c>
      <c r="N77">
        <v>10</v>
      </c>
    </row>
    <row r="78" spans="1:14" x14ac:dyDescent="0.35">
      <c r="A78" t="s">
        <v>36</v>
      </c>
      <c r="B78">
        <v>4</v>
      </c>
      <c r="C78">
        <v>5</v>
      </c>
      <c r="D78" t="s">
        <v>20</v>
      </c>
      <c r="E78" t="s">
        <v>44</v>
      </c>
      <c r="F78">
        <v>8</v>
      </c>
      <c r="G78">
        <v>34.1</v>
      </c>
      <c r="H78">
        <v>80</v>
      </c>
      <c r="I78" t="s">
        <v>19</v>
      </c>
      <c r="J78" t="s">
        <v>17</v>
      </c>
      <c r="K78">
        <v>61</v>
      </c>
      <c r="L78">
        <f>0.005454*(AllSites_modified4!F7^2)</f>
        <v>0.23757623999999997</v>
      </c>
      <c r="M78">
        <f>L78*10</f>
        <v>2.3757623999999997</v>
      </c>
      <c r="N78">
        <v>10</v>
      </c>
    </row>
    <row r="79" spans="1:14" x14ac:dyDescent="0.35">
      <c r="A79" t="s">
        <v>36</v>
      </c>
      <c r="B79">
        <v>4</v>
      </c>
      <c r="C79">
        <v>6</v>
      </c>
      <c r="D79" t="s">
        <v>18</v>
      </c>
      <c r="E79" t="s">
        <v>52</v>
      </c>
      <c r="F79">
        <v>16</v>
      </c>
      <c r="G79">
        <v>52.6</v>
      </c>
      <c r="H79">
        <v>40</v>
      </c>
      <c r="I79" t="s">
        <v>16</v>
      </c>
      <c r="J79" t="s">
        <v>17</v>
      </c>
      <c r="K79">
        <v>69</v>
      </c>
      <c r="L79">
        <f>0.005454*(AllSites_modified4!F97^2)</f>
        <v>2.6879493599999997</v>
      </c>
      <c r="M79">
        <f>L79*10</f>
        <v>26.879493599999996</v>
      </c>
      <c r="N79">
        <v>10</v>
      </c>
    </row>
    <row r="80" spans="1:14" x14ac:dyDescent="0.35">
      <c r="A80" t="s">
        <v>36</v>
      </c>
      <c r="B80">
        <v>4</v>
      </c>
      <c r="C80">
        <v>7</v>
      </c>
      <c r="D80" t="s">
        <v>20</v>
      </c>
      <c r="E80" t="s">
        <v>44</v>
      </c>
      <c r="F80">
        <v>6</v>
      </c>
      <c r="G80">
        <v>37</v>
      </c>
      <c r="H80">
        <v>80</v>
      </c>
      <c r="I80" t="s">
        <v>19</v>
      </c>
      <c r="J80" t="s">
        <v>17</v>
      </c>
      <c r="K80">
        <v>68</v>
      </c>
      <c r="L80">
        <f>0.005454*(AllSites_modified4!F8^2)</f>
        <v>0.32336766</v>
      </c>
      <c r="M80">
        <f>L80*10</f>
        <v>3.2336765999999999</v>
      </c>
      <c r="N80">
        <v>10</v>
      </c>
    </row>
    <row r="81" spans="1:14" x14ac:dyDescent="0.35">
      <c r="A81" t="s">
        <v>36</v>
      </c>
      <c r="B81">
        <v>4</v>
      </c>
      <c r="C81">
        <v>8</v>
      </c>
      <c r="D81" t="s">
        <v>18</v>
      </c>
      <c r="E81" t="s">
        <v>52</v>
      </c>
      <c r="F81">
        <v>13</v>
      </c>
      <c r="G81">
        <v>62.9</v>
      </c>
      <c r="H81">
        <v>40</v>
      </c>
      <c r="I81" t="s">
        <v>16</v>
      </c>
      <c r="J81" t="s">
        <v>17</v>
      </c>
      <c r="K81">
        <v>69</v>
      </c>
      <c r="L81">
        <f>0.005454*(AllSites_modified4!F98^2)</f>
        <v>2.3369844599999996</v>
      </c>
      <c r="M81">
        <f>L81*10</f>
        <v>23.369844599999997</v>
      </c>
      <c r="N81">
        <v>10</v>
      </c>
    </row>
    <row r="82" spans="1:14" x14ac:dyDescent="0.35">
      <c r="A82" t="s">
        <v>36</v>
      </c>
      <c r="B82">
        <v>4</v>
      </c>
      <c r="C82">
        <v>9</v>
      </c>
      <c r="D82" t="s">
        <v>15</v>
      </c>
      <c r="E82" t="s">
        <v>45</v>
      </c>
      <c r="F82">
        <v>7</v>
      </c>
      <c r="G82">
        <v>51.6</v>
      </c>
      <c r="H82">
        <v>70</v>
      </c>
      <c r="I82" t="s">
        <v>19</v>
      </c>
      <c r="J82" t="s">
        <v>17</v>
      </c>
      <c r="K82">
        <v>72</v>
      </c>
      <c r="L82">
        <f>0.005454*(AllSites_modified4!F22^2)</f>
        <v>1.82649006</v>
      </c>
      <c r="M82">
        <f>L82*10</f>
        <v>18.264900600000001</v>
      </c>
      <c r="N82">
        <v>10</v>
      </c>
    </row>
    <row r="83" spans="1:14" x14ac:dyDescent="0.35">
      <c r="A83" t="s">
        <v>36</v>
      </c>
      <c r="B83">
        <v>4</v>
      </c>
      <c r="C83">
        <v>10</v>
      </c>
      <c r="D83" t="s">
        <v>24</v>
      </c>
      <c r="E83" t="s">
        <v>48</v>
      </c>
      <c r="F83">
        <v>17</v>
      </c>
      <c r="G83">
        <v>58.6</v>
      </c>
      <c r="H83">
        <v>20</v>
      </c>
      <c r="I83" t="s">
        <v>22</v>
      </c>
      <c r="J83" t="s">
        <v>17</v>
      </c>
      <c r="K83">
        <v>59</v>
      </c>
      <c r="L83">
        <f>0.005454*(AllSites_modified4!F47^2)</f>
        <v>1.2435665399999998</v>
      </c>
      <c r="M83">
        <f>L83*10</f>
        <v>12.435665399999998</v>
      </c>
      <c r="N83">
        <v>10</v>
      </c>
    </row>
    <row r="84" spans="1:14" x14ac:dyDescent="0.35">
      <c r="A84" t="s">
        <v>36</v>
      </c>
      <c r="B84">
        <v>4</v>
      </c>
      <c r="C84">
        <v>11</v>
      </c>
      <c r="D84" t="s">
        <v>18</v>
      </c>
      <c r="E84" t="s">
        <v>52</v>
      </c>
      <c r="F84">
        <v>8</v>
      </c>
      <c r="G84">
        <v>47.4</v>
      </c>
      <c r="H84">
        <v>40</v>
      </c>
      <c r="I84" t="s">
        <v>19</v>
      </c>
      <c r="J84" t="s">
        <v>17</v>
      </c>
      <c r="K84">
        <v>67</v>
      </c>
      <c r="L84">
        <f>0.005454*(AllSites_modified4!F99^2)</f>
        <v>1.36153656</v>
      </c>
      <c r="M84">
        <f>L84*10</f>
        <v>13.615365600000001</v>
      </c>
      <c r="N84">
        <v>10</v>
      </c>
    </row>
    <row r="85" spans="1:14" x14ac:dyDescent="0.35">
      <c r="A85" t="s">
        <v>36</v>
      </c>
      <c r="B85">
        <v>4</v>
      </c>
      <c r="C85">
        <v>12</v>
      </c>
      <c r="D85" t="s">
        <v>18</v>
      </c>
      <c r="E85" t="s">
        <v>52</v>
      </c>
      <c r="F85">
        <v>5</v>
      </c>
      <c r="G85">
        <v>33.799999999999997</v>
      </c>
      <c r="H85">
        <v>40</v>
      </c>
      <c r="I85" t="s">
        <v>19</v>
      </c>
      <c r="J85" t="s">
        <v>17</v>
      </c>
      <c r="K85">
        <v>66</v>
      </c>
      <c r="L85">
        <f>0.005454*(AllSites_modified4!F100^2)</f>
        <v>2.4281753400000001</v>
      </c>
      <c r="M85">
        <f>L85*10</f>
        <v>24.281753399999999</v>
      </c>
      <c r="N85">
        <v>10</v>
      </c>
    </row>
    <row r="86" spans="1:14" x14ac:dyDescent="0.35">
      <c r="A86" t="s">
        <v>36</v>
      </c>
      <c r="B86">
        <v>4</v>
      </c>
      <c r="C86">
        <v>13</v>
      </c>
      <c r="D86" t="s">
        <v>15</v>
      </c>
      <c r="E86" t="s">
        <v>45</v>
      </c>
      <c r="F86">
        <v>8</v>
      </c>
      <c r="G86">
        <v>48.9</v>
      </c>
      <c r="H86">
        <v>80</v>
      </c>
      <c r="I86" t="s">
        <v>19</v>
      </c>
      <c r="J86" t="s">
        <v>17</v>
      </c>
      <c r="K86">
        <v>71</v>
      </c>
      <c r="L86">
        <f>0.005454*(AllSites_modified4!F23^2)</f>
        <v>0.34038414</v>
      </c>
      <c r="M86">
        <f>L86*10</f>
        <v>3.4038414000000001</v>
      </c>
      <c r="N86">
        <v>10</v>
      </c>
    </row>
    <row r="87" spans="1:14" x14ac:dyDescent="0.35">
      <c r="A87" t="s">
        <v>36</v>
      </c>
      <c r="B87">
        <v>4</v>
      </c>
      <c r="C87">
        <v>14</v>
      </c>
      <c r="D87" t="s">
        <v>24</v>
      </c>
      <c r="E87" t="s">
        <v>48</v>
      </c>
      <c r="F87">
        <v>28</v>
      </c>
      <c r="G87">
        <v>98.8</v>
      </c>
      <c r="H87">
        <v>15</v>
      </c>
      <c r="I87" t="s">
        <v>22</v>
      </c>
      <c r="J87" t="s">
        <v>17</v>
      </c>
      <c r="K87">
        <v>69</v>
      </c>
      <c r="L87">
        <f>0.005454*(AllSites_modified4!F48^2)</f>
        <v>0.23043149999999998</v>
      </c>
      <c r="M87">
        <f>L87*10</f>
        <v>2.3043149999999999</v>
      </c>
      <c r="N87">
        <v>10</v>
      </c>
    </row>
    <row r="88" spans="1:14" x14ac:dyDescent="0.35">
      <c r="A88" t="s">
        <v>36</v>
      </c>
      <c r="B88">
        <v>4</v>
      </c>
      <c r="C88">
        <v>15</v>
      </c>
      <c r="D88" t="s">
        <v>18</v>
      </c>
      <c r="E88" t="s">
        <v>52</v>
      </c>
      <c r="F88">
        <v>13</v>
      </c>
      <c r="G88">
        <v>54.3</v>
      </c>
      <c r="H88">
        <v>40</v>
      </c>
      <c r="I88" t="s">
        <v>19</v>
      </c>
      <c r="J88" t="s">
        <v>17</v>
      </c>
      <c r="K88">
        <v>68</v>
      </c>
      <c r="L88">
        <f>0.005454*(AllSites_modified4!F101^2)</f>
        <v>0.34905599999999998</v>
      </c>
      <c r="M88">
        <f>L88*10</f>
        <v>3.4905599999999999</v>
      </c>
      <c r="N88">
        <v>10</v>
      </c>
    </row>
    <row r="89" spans="1:14" x14ac:dyDescent="0.35">
      <c r="A89" t="s">
        <v>36</v>
      </c>
      <c r="B89">
        <v>4</v>
      </c>
      <c r="C89">
        <v>16</v>
      </c>
      <c r="D89" t="s">
        <v>15</v>
      </c>
      <c r="E89" t="s">
        <v>45</v>
      </c>
      <c r="F89">
        <v>6</v>
      </c>
      <c r="G89">
        <v>31</v>
      </c>
      <c r="H89">
        <v>70</v>
      </c>
      <c r="I89" t="s">
        <v>19</v>
      </c>
      <c r="J89" t="s">
        <v>17</v>
      </c>
      <c r="K89">
        <v>45</v>
      </c>
      <c r="L89">
        <f>0.005454*(AllSites_modified4!F24^2)</f>
        <v>2.8851659999999999</v>
      </c>
      <c r="M89">
        <f>L89*10</f>
        <v>28.851659999999999</v>
      </c>
      <c r="N89">
        <v>10</v>
      </c>
    </row>
    <row r="90" spans="1:14" x14ac:dyDescent="0.35">
      <c r="A90" t="s">
        <v>36</v>
      </c>
      <c r="B90">
        <v>4</v>
      </c>
      <c r="C90">
        <v>17</v>
      </c>
      <c r="D90" t="s">
        <v>24</v>
      </c>
      <c r="E90" t="s">
        <v>48</v>
      </c>
      <c r="F90">
        <v>15</v>
      </c>
      <c r="G90">
        <v>93.7</v>
      </c>
      <c r="H90">
        <v>20</v>
      </c>
      <c r="I90" t="s">
        <v>16</v>
      </c>
      <c r="J90" t="s">
        <v>17</v>
      </c>
      <c r="K90">
        <v>73</v>
      </c>
      <c r="L90">
        <f>0.005454*(AllSites_modified4!F49^2)</f>
        <v>0.96475805999999997</v>
      </c>
      <c r="M90">
        <f>L90*10</f>
        <v>9.6475805999999995</v>
      </c>
      <c r="N90">
        <v>10</v>
      </c>
    </row>
    <row r="91" spans="1:14" x14ac:dyDescent="0.35">
      <c r="A91" t="s">
        <v>36</v>
      </c>
      <c r="B91">
        <v>4</v>
      </c>
      <c r="C91">
        <v>18</v>
      </c>
      <c r="D91" t="s">
        <v>15</v>
      </c>
      <c r="E91" t="s">
        <v>45</v>
      </c>
      <c r="F91">
        <v>7</v>
      </c>
      <c r="G91">
        <v>42.5</v>
      </c>
      <c r="H91">
        <v>70</v>
      </c>
      <c r="I91" t="s">
        <v>19</v>
      </c>
      <c r="J91" t="s">
        <v>17</v>
      </c>
      <c r="K91">
        <v>71</v>
      </c>
      <c r="L91">
        <f>0.005454*(AllSites_modified4!F25^2)</f>
        <v>3.2470934399999991</v>
      </c>
      <c r="M91">
        <f>L91*10</f>
        <v>32.47093439999999</v>
      </c>
      <c r="N91">
        <v>10</v>
      </c>
    </row>
    <row r="92" spans="1:14" x14ac:dyDescent="0.35">
      <c r="A92" t="s">
        <v>36</v>
      </c>
      <c r="B92">
        <v>4</v>
      </c>
      <c r="C92">
        <v>19</v>
      </c>
      <c r="D92" t="s">
        <v>15</v>
      </c>
      <c r="E92" t="s">
        <v>45</v>
      </c>
      <c r="F92">
        <v>7</v>
      </c>
      <c r="G92">
        <v>36.1</v>
      </c>
      <c r="H92">
        <v>80</v>
      </c>
      <c r="I92" t="s">
        <v>19</v>
      </c>
      <c r="J92" t="s">
        <v>17</v>
      </c>
      <c r="K92">
        <v>67</v>
      </c>
      <c r="L92">
        <f>0.005454*(AllSites_modified4!F26^2)</f>
        <v>6.4165764599999981</v>
      </c>
      <c r="M92">
        <f>L92*10</f>
        <v>64.165764599999989</v>
      </c>
      <c r="N92">
        <v>10</v>
      </c>
    </row>
    <row r="93" spans="1:14" x14ac:dyDescent="0.35">
      <c r="A93" t="s">
        <v>36</v>
      </c>
      <c r="B93">
        <v>4</v>
      </c>
      <c r="C93">
        <v>20</v>
      </c>
      <c r="D93" t="s">
        <v>15</v>
      </c>
      <c r="E93" t="s">
        <v>45</v>
      </c>
      <c r="F93">
        <v>6</v>
      </c>
      <c r="G93">
        <v>36.1</v>
      </c>
      <c r="H93">
        <v>80</v>
      </c>
      <c r="I93" t="s">
        <v>19</v>
      </c>
      <c r="J93" t="s">
        <v>17</v>
      </c>
      <c r="K93">
        <v>67</v>
      </c>
      <c r="L93">
        <f>0.005454*(AllSites_modified4!F27^2)</f>
        <v>3.7724772600000001</v>
      </c>
      <c r="M93">
        <f>L93*10</f>
        <v>37.724772600000001</v>
      </c>
      <c r="N93">
        <v>10</v>
      </c>
    </row>
    <row r="94" spans="1:14" x14ac:dyDescent="0.35">
      <c r="A94" t="s">
        <v>36</v>
      </c>
      <c r="B94">
        <v>4</v>
      </c>
      <c r="C94">
        <v>21</v>
      </c>
      <c r="D94" t="s">
        <v>18</v>
      </c>
      <c r="E94" t="s">
        <v>52</v>
      </c>
      <c r="F94">
        <v>15</v>
      </c>
      <c r="G94">
        <v>60</v>
      </c>
      <c r="H94">
        <v>50</v>
      </c>
      <c r="I94" t="s">
        <v>16</v>
      </c>
      <c r="J94" t="s">
        <v>17</v>
      </c>
      <c r="K94">
        <v>69</v>
      </c>
      <c r="L94">
        <f>0.005454*(AllSites_modified4!F102^2)</f>
        <v>1.19464416</v>
      </c>
      <c r="M94">
        <f>L94*10</f>
        <v>11.9464416</v>
      </c>
      <c r="N94">
        <v>10</v>
      </c>
    </row>
    <row r="95" spans="1:14" x14ac:dyDescent="0.35">
      <c r="A95" t="s">
        <v>36</v>
      </c>
      <c r="B95">
        <v>5</v>
      </c>
      <c r="C95">
        <v>1</v>
      </c>
      <c r="D95" t="s">
        <v>20</v>
      </c>
      <c r="E95" t="s">
        <v>44</v>
      </c>
      <c r="F95">
        <v>7</v>
      </c>
      <c r="G95">
        <v>31.6</v>
      </c>
      <c r="H95">
        <v>60</v>
      </c>
      <c r="I95" t="s">
        <v>19</v>
      </c>
      <c r="J95" t="s">
        <v>17</v>
      </c>
      <c r="K95" t="s">
        <v>23</v>
      </c>
      <c r="L95">
        <f>0.005454*(AllSites_modified4!F9^2)</f>
        <v>0.68414975999999983</v>
      </c>
      <c r="M95">
        <f>L95*10</f>
        <v>6.8414975999999985</v>
      </c>
      <c r="N95">
        <v>10</v>
      </c>
    </row>
    <row r="96" spans="1:14" x14ac:dyDescent="0.35">
      <c r="A96" t="s">
        <v>36</v>
      </c>
      <c r="B96">
        <v>5</v>
      </c>
      <c r="C96">
        <v>2</v>
      </c>
      <c r="D96" t="s">
        <v>24</v>
      </c>
      <c r="E96" t="s">
        <v>48</v>
      </c>
      <c r="F96">
        <v>24</v>
      </c>
      <c r="G96">
        <v>74.599999999999994</v>
      </c>
      <c r="H96">
        <v>20</v>
      </c>
      <c r="I96" t="s">
        <v>22</v>
      </c>
      <c r="J96" t="s">
        <v>17</v>
      </c>
      <c r="K96">
        <v>71</v>
      </c>
      <c r="L96">
        <f>0.005454*(AllSites_modified4!F50^2)</f>
        <v>0.52380216000000013</v>
      </c>
      <c r="M96">
        <f>L96*10</f>
        <v>5.2380216000000015</v>
      </c>
      <c r="N96">
        <v>10</v>
      </c>
    </row>
    <row r="97" spans="1:14" x14ac:dyDescent="0.35">
      <c r="A97" t="s">
        <v>36</v>
      </c>
      <c r="B97">
        <v>5</v>
      </c>
      <c r="C97">
        <v>3</v>
      </c>
      <c r="D97" t="s">
        <v>24</v>
      </c>
      <c r="E97" t="s">
        <v>48</v>
      </c>
      <c r="F97">
        <v>34</v>
      </c>
      <c r="G97">
        <v>75.3</v>
      </c>
      <c r="H97">
        <v>30</v>
      </c>
      <c r="I97" t="s">
        <v>22</v>
      </c>
      <c r="J97" t="s">
        <v>17</v>
      </c>
      <c r="K97">
        <v>65</v>
      </c>
      <c r="L97">
        <f>0.005454*(AllSites_modified4!F51^2)</f>
        <v>0.73389023999999992</v>
      </c>
      <c r="M97">
        <f>L97*10</f>
        <v>7.3389023999999994</v>
      </c>
      <c r="N97">
        <v>10</v>
      </c>
    </row>
    <row r="98" spans="1:14" x14ac:dyDescent="0.35">
      <c r="A98" t="s">
        <v>36</v>
      </c>
      <c r="B98">
        <v>5</v>
      </c>
      <c r="C98">
        <v>4</v>
      </c>
      <c r="D98" t="s">
        <v>24</v>
      </c>
      <c r="E98" t="s">
        <v>48</v>
      </c>
      <c r="F98">
        <v>23</v>
      </c>
      <c r="G98">
        <v>107</v>
      </c>
      <c r="H98">
        <v>15</v>
      </c>
      <c r="I98" t="s">
        <v>22</v>
      </c>
      <c r="J98" t="s">
        <v>17</v>
      </c>
      <c r="K98">
        <v>73</v>
      </c>
      <c r="L98">
        <f>0.005454*(AllSites_modified4!F52^2)</f>
        <v>0.40337783999999993</v>
      </c>
      <c r="M98">
        <f>L98*10</f>
        <v>4.0337783999999992</v>
      </c>
      <c r="N98">
        <v>10</v>
      </c>
    </row>
    <row r="99" spans="1:14" x14ac:dyDescent="0.35">
      <c r="A99" t="s">
        <v>36</v>
      </c>
      <c r="B99">
        <v>5</v>
      </c>
      <c r="C99">
        <v>5</v>
      </c>
      <c r="D99" t="s">
        <v>18</v>
      </c>
      <c r="E99" t="s">
        <v>52</v>
      </c>
      <c r="F99">
        <v>15</v>
      </c>
      <c r="G99">
        <v>55.7</v>
      </c>
      <c r="H99">
        <v>40</v>
      </c>
      <c r="I99" t="s">
        <v>19</v>
      </c>
      <c r="J99" t="s">
        <v>17</v>
      </c>
      <c r="K99">
        <v>68</v>
      </c>
      <c r="L99">
        <f>0.005454*(AllSites_modified4!F103^2)</f>
        <v>2.4281753400000001</v>
      </c>
      <c r="M99">
        <f>L99*10</f>
        <v>24.281753399999999</v>
      </c>
      <c r="N99">
        <v>10</v>
      </c>
    </row>
    <row r="100" spans="1:14" x14ac:dyDescent="0.35">
      <c r="A100" t="s">
        <v>36</v>
      </c>
      <c r="B100">
        <v>5</v>
      </c>
      <c r="C100">
        <v>6</v>
      </c>
      <c r="D100" t="s">
        <v>24</v>
      </c>
      <c r="E100" t="s">
        <v>48</v>
      </c>
      <c r="F100">
        <v>27</v>
      </c>
      <c r="G100">
        <v>75.8</v>
      </c>
      <c r="H100">
        <v>20</v>
      </c>
      <c r="I100" t="s">
        <v>22</v>
      </c>
      <c r="J100" t="s">
        <v>17</v>
      </c>
      <c r="K100">
        <v>71</v>
      </c>
      <c r="L100">
        <f>0.005454*(AllSites_modified4!F53^2)</f>
        <v>0.67198733999999993</v>
      </c>
      <c r="M100">
        <f>L100*10</f>
        <v>6.7198733999999991</v>
      </c>
      <c r="N100">
        <v>10</v>
      </c>
    </row>
    <row r="101" spans="1:14" x14ac:dyDescent="0.35">
      <c r="A101" t="s">
        <v>36</v>
      </c>
      <c r="B101">
        <v>5</v>
      </c>
      <c r="C101">
        <v>7</v>
      </c>
      <c r="D101" t="s">
        <v>24</v>
      </c>
      <c r="E101" t="s">
        <v>48</v>
      </c>
      <c r="F101">
        <v>28</v>
      </c>
      <c r="G101">
        <v>80.7</v>
      </c>
      <c r="H101">
        <v>25</v>
      </c>
      <c r="I101" t="s">
        <v>16</v>
      </c>
      <c r="J101" t="s">
        <v>17</v>
      </c>
      <c r="K101">
        <v>68</v>
      </c>
      <c r="L101">
        <f>0.005454*(AllSites_modified4!F54^2)</f>
        <v>0.35783693999999999</v>
      </c>
      <c r="M101">
        <f>L101*10</f>
        <v>3.5783693999999997</v>
      </c>
      <c r="N101">
        <v>10</v>
      </c>
    </row>
    <row r="102" spans="1:14" x14ac:dyDescent="0.35">
      <c r="A102" t="s">
        <v>36</v>
      </c>
      <c r="B102">
        <v>5</v>
      </c>
      <c r="C102">
        <v>8</v>
      </c>
      <c r="D102" t="s">
        <v>18</v>
      </c>
      <c r="E102" t="s">
        <v>52</v>
      </c>
      <c r="F102">
        <v>14</v>
      </c>
      <c r="G102">
        <v>51.4</v>
      </c>
      <c r="H102">
        <v>40</v>
      </c>
      <c r="I102" t="s">
        <v>16</v>
      </c>
      <c r="J102" t="s">
        <v>17</v>
      </c>
      <c r="K102">
        <v>67</v>
      </c>
      <c r="L102">
        <f>0.005454*(AllSites_modified4!F104^2)</f>
        <v>0.95030495999999987</v>
      </c>
      <c r="M102">
        <f>L102*10</f>
        <v>9.5030495999999989</v>
      </c>
      <c r="N102">
        <v>10</v>
      </c>
    </row>
    <row r="103" spans="1:14" x14ac:dyDescent="0.35">
      <c r="A103" t="s">
        <v>36</v>
      </c>
      <c r="B103">
        <v>5</v>
      </c>
      <c r="C103">
        <v>9</v>
      </c>
      <c r="D103" t="s">
        <v>15</v>
      </c>
      <c r="E103" t="s">
        <v>45</v>
      </c>
      <c r="F103">
        <v>5</v>
      </c>
      <c r="G103">
        <v>29.5</v>
      </c>
      <c r="H103">
        <v>30</v>
      </c>
      <c r="I103" t="s">
        <v>21</v>
      </c>
      <c r="J103" t="s">
        <v>17</v>
      </c>
      <c r="K103">
        <v>29</v>
      </c>
      <c r="L103">
        <f>0.005454*(AllSites_modified4!F28^2)</f>
        <v>0.17720046</v>
      </c>
      <c r="M103">
        <f>L103*10</f>
        <v>1.7720046</v>
      </c>
      <c r="N103">
        <v>10</v>
      </c>
    </row>
    <row r="104" spans="1:14" x14ac:dyDescent="0.35">
      <c r="A104" t="s">
        <v>36</v>
      </c>
      <c r="B104">
        <v>5</v>
      </c>
      <c r="C104">
        <v>10</v>
      </c>
      <c r="D104" t="s">
        <v>20</v>
      </c>
      <c r="E104" t="s">
        <v>44</v>
      </c>
      <c r="F104">
        <v>6</v>
      </c>
      <c r="G104">
        <v>26.3</v>
      </c>
      <c r="H104">
        <v>40</v>
      </c>
      <c r="I104" t="s">
        <v>21</v>
      </c>
      <c r="J104" t="s">
        <v>17</v>
      </c>
      <c r="K104">
        <v>41</v>
      </c>
      <c r="L104">
        <f>0.005454*(AllSites_modified4!F10^2)</f>
        <v>0.45164573999999991</v>
      </c>
      <c r="M104">
        <f>L104*10</f>
        <v>4.5164573999999993</v>
      </c>
      <c r="N104">
        <v>10</v>
      </c>
    </row>
    <row r="105" spans="1:14" x14ac:dyDescent="0.35">
      <c r="A105" t="s">
        <v>36</v>
      </c>
      <c r="B105">
        <v>5</v>
      </c>
      <c r="C105">
        <v>11</v>
      </c>
      <c r="D105" t="s">
        <v>18</v>
      </c>
      <c r="E105" t="s">
        <v>52</v>
      </c>
      <c r="F105">
        <v>14</v>
      </c>
      <c r="G105">
        <v>50.4</v>
      </c>
      <c r="H105">
        <v>50</v>
      </c>
      <c r="I105" t="s">
        <v>16</v>
      </c>
      <c r="J105" t="s">
        <v>17</v>
      </c>
      <c r="K105">
        <v>59</v>
      </c>
      <c r="L105">
        <f>0.005454*(AllSites_modified4!F105^2)</f>
        <v>1.5948041399999999</v>
      </c>
      <c r="M105">
        <f>L105*10</f>
        <v>15.948041399999999</v>
      </c>
      <c r="N10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sqref="A1:N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42</v>
      </c>
      <c r="M1" t="s">
        <v>39</v>
      </c>
      <c r="N1" t="s">
        <v>40</v>
      </c>
    </row>
    <row r="2" spans="1:14" x14ac:dyDescent="0.35">
      <c r="A2" t="s">
        <v>35</v>
      </c>
      <c r="B2">
        <v>1</v>
      </c>
      <c r="C2">
        <v>1</v>
      </c>
      <c r="D2" t="s">
        <v>31</v>
      </c>
      <c r="E2" t="s">
        <v>51</v>
      </c>
      <c r="F2">
        <v>5</v>
      </c>
      <c r="G2">
        <v>37.5</v>
      </c>
      <c r="H2">
        <v>30</v>
      </c>
      <c r="I2" t="s">
        <v>19</v>
      </c>
      <c r="J2" t="s">
        <v>17</v>
      </c>
      <c r="K2">
        <v>20</v>
      </c>
      <c r="L2">
        <f>0.005454*(AllSites_modified4!F22^2)</f>
        <v>1.82649006</v>
      </c>
      <c r="M2">
        <f>L2*10</f>
        <v>18.264900600000001</v>
      </c>
      <c r="N2">
        <v>10</v>
      </c>
    </row>
    <row r="3" spans="1:14" x14ac:dyDescent="0.35">
      <c r="A3" t="s">
        <v>35</v>
      </c>
      <c r="B3">
        <v>1</v>
      </c>
      <c r="C3">
        <v>2</v>
      </c>
      <c r="D3" t="s">
        <v>26</v>
      </c>
      <c r="E3" t="s">
        <v>49</v>
      </c>
      <c r="F3">
        <v>6</v>
      </c>
      <c r="G3">
        <v>27.5</v>
      </c>
      <c r="H3">
        <v>30</v>
      </c>
      <c r="I3" t="s">
        <v>21</v>
      </c>
      <c r="J3" t="s">
        <v>17</v>
      </c>
      <c r="K3">
        <v>42</v>
      </c>
      <c r="L3">
        <f>0.005454*(AllSites_modified4!F18^2)</f>
        <v>0.3940515</v>
      </c>
      <c r="M3">
        <f>L3*10</f>
        <v>3.940515</v>
      </c>
      <c r="N3">
        <v>10</v>
      </c>
    </row>
    <row r="4" spans="1:14" x14ac:dyDescent="0.35">
      <c r="A4" t="s">
        <v>35</v>
      </c>
      <c r="B4">
        <v>1</v>
      </c>
      <c r="C4">
        <v>3</v>
      </c>
      <c r="D4" t="s">
        <v>31</v>
      </c>
      <c r="E4" t="s">
        <v>51</v>
      </c>
      <c r="F4">
        <v>5</v>
      </c>
      <c r="G4">
        <v>37</v>
      </c>
      <c r="H4">
        <v>35</v>
      </c>
      <c r="I4" t="s">
        <v>19</v>
      </c>
      <c r="J4" t="s">
        <v>17</v>
      </c>
      <c r="K4">
        <v>18</v>
      </c>
      <c r="L4">
        <f>0.005454*(AllSites_modified4!F23^2)</f>
        <v>0.34038414</v>
      </c>
      <c r="M4">
        <f>L4*10</f>
        <v>3.4038414000000001</v>
      </c>
      <c r="N4">
        <v>10</v>
      </c>
    </row>
    <row r="5" spans="1:14" x14ac:dyDescent="0.35">
      <c r="A5" t="s">
        <v>35</v>
      </c>
      <c r="B5">
        <v>1</v>
      </c>
      <c r="C5">
        <v>4</v>
      </c>
      <c r="D5" t="s">
        <v>31</v>
      </c>
      <c r="E5" t="s">
        <v>51</v>
      </c>
      <c r="F5">
        <v>5</v>
      </c>
      <c r="G5">
        <v>31.5</v>
      </c>
      <c r="H5">
        <v>30</v>
      </c>
      <c r="I5" t="s">
        <v>21</v>
      </c>
      <c r="J5" t="s">
        <v>17</v>
      </c>
      <c r="K5">
        <v>20</v>
      </c>
      <c r="L5">
        <f>0.005454*(AllSites_modified4!F24^2)</f>
        <v>2.8851659999999999</v>
      </c>
      <c r="M5">
        <f>L5*10</f>
        <v>28.851659999999999</v>
      </c>
      <c r="N5">
        <v>10</v>
      </c>
    </row>
    <row r="6" spans="1:14" x14ac:dyDescent="0.35">
      <c r="A6" t="s">
        <v>35</v>
      </c>
      <c r="B6">
        <v>1</v>
      </c>
      <c r="C6">
        <v>5</v>
      </c>
      <c r="D6" t="s">
        <v>31</v>
      </c>
      <c r="E6" t="s">
        <v>51</v>
      </c>
      <c r="F6">
        <v>8</v>
      </c>
      <c r="G6">
        <v>36</v>
      </c>
      <c r="H6">
        <v>60</v>
      </c>
      <c r="I6" t="s">
        <v>22</v>
      </c>
      <c r="J6" t="s">
        <v>17</v>
      </c>
      <c r="K6" t="s">
        <v>23</v>
      </c>
      <c r="L6">
        <f>0.005454*(AllSites_modified4!F25^2)</f>
        <v>3.2470934399999991</v>
      </c>
      <c r="M6">
        <f>L6*10</f>
        <v>32.47093439999999</v>
      </c>
      <c r="N6">
        <v>10</v>
      </c>
    </row>
    <row r="7" spans="1:14" x14ac:dyDescent="0.35">
      <c r="A7" t="s">
        <v>35</v>
      </c>
      <c r="B7">
        <v>1</v>
      </c>
      <c r="C7">
        <v>6</v>
      </c>
      <c r="D7" t="s">
        <v>26</v>
      </c>
      <c r="E7" t="s">
        <v>49</v>
      </c>
      <c r="F7">
        <v>6</v>
      </c>
      <c r="G7">
        <v>42.7</v>
      </c>
      <c r="H7">
        <v>50</v>
      </c>
      <c r="I7" t="s">
        <v>16</v>
      </c>
      <c r="J7" t="s">
        <v>17</v>
      </c>
      <c r="K7">
        <v>36</v>
      </c>
      <c r="L7">
        <f>0.005454*(AllSites_modified4!F19^2)</f>
        <v>2.0526674399999996</v>
      </c>
      <c r="M7">
        <f>L7*10</f>
        <v>20.526674399999997</v>
      </c>
      <c r="N7">
        <v>10</v>
      </c>
    </row>
    <row r="8" spans="1:14" x14ac:dyDescent="0.35">
      <c r="A8" t="s">
        <v>35</v>
      </c>
      <c r="B8">
        <v>1</v>
      </c>
      <c r="C8">
        <v>7</v>
      </c>
      <c r="D8" t="s">
        <v>18</v>
      </c>
      <c r="E8" t="s">
        <v>52</v>
      </c>
      <c r="F8">
        <v>19</v>
      </c>
      <c r="G8">
        <v>51.2</v>
      </c>
      <c r="H8">
        <v>40</v>
      </c>
      <c r="I8" t="s">
        <v>22</v>
      </c>
      <c r="J8" t="s">
        <v>17</v>
      </c>
      <c r="K8">
        <v>91</v>
      </c>
      <c r="L8">
        <f>0.005454*(AllSites_modified4!F38^2)</f>
        <v>1.9072092599999999</v>
      </c>
      <c r="M8">
        <f>L8*10</f>
        <v>19.072092599999998</v>
      </c>
      <c r="N8">
        <v>10</v>
      </c>
    </row>
    <row r="9" spans="1:14" x14ac:dyDescent="0.35">
      <c r="A9" t="s">
        <v>35</v>
      </c>
      <c r="B9">
        <v>1</v>
      </c>
      <c r="C9">
        <v>8</v>
      </c>
      <c r="D9" t="s">
        <v>26</v>
      </c>
      <c r="E9" t="s">
        <v>49</v>
      </c>
      <c r="F9">
        <v>6</v>
      </c>
      <c r="G9">
        <v>36.6</v>
      </c>
      <c r="H9">
        <v>50</v>
      </c>
      <c r="I9" t="s">
        <v>19</v>
      </c>
      <c r="J9" t="s">
        <v>17</v>
      </c>
      <c r="K9">
        <v>42</v>
      </c>
      <c r="L9">
        <f>0.005454*(AllSites_modified4!F20^2)</f>
        <v>0.24483005999999999</v>
      </c>
      <c r="M9">
        <f>L9*10</f>
        <v>2.4483006</v>
      </c>
      <c r="N9">
        <v>10</v>
      </c>
    </row>
    <row r="10" spans="1:14" x14ac:dyDescent="0.35">
      <c r="A10" t="s">
        <v>35</v>
      </c>
      <c r="B10">
        <v>1</v>
      </c>
      <c r="C10">
        <v>9</v>
      </c>
      <c r="D10" t="s">
        <v>26</v>
      </c>
      <c r="E10" t="s">
        <v>49</v>
      </c>
      <c r="F10">
        <v>10</v>
      </c>
      <c r="G10">
        <v>46.5</v>
      </c>
      <c r="H10">
        <v>60</v>
      </c>
      <c r="I10" t="s">
        <v>16</v>
      </c>
      <c r="J10" t="s">
        <v>17</v>
      </c>
      <c r="K10">
        <v>43</v>
      </c>
      <c r="L10">
        <f>0.005454*(AllSites_modified4!F21^2)</f>
        <v>1.5210660599999999</v>
      </c>
      <c r="M10">
        <f>L10*10</f>
        <v>15.210660599999999</v>
      </c>
      <c r="N10">
        <v>10</v>
      </c>
    </row>
    <row r="11" spans="1:14" x14ac:dyDescent="0.35">
      <c r="A11" t="s">
        <v>35</v>
      </c>
      <c r="B11">
        <v>1</v>
      </c>
      <c r="C11">
        <v>10</v>
      </c>
      <c r="D11" t="s">
        <v>18</v>
      </c>
      <c r="E11" t="s">
        <v>52</v>
      </c>
      <c r="F11">
        <v>21</v>
      </c>
      <c r="G11">
        <v>54.9</v>
      </c>
      <c r="H11">
        <v>25</v>
      </c>
      <c r="I11" t="s">
        <v>22</v>
      </c>
      <c r="J11" t="s">
        <v>17</v>
      </c>
      <c r="K11">
        <v>112</v>
      </c>
      <c r="L11">
        <f>0.005454*(AllSites_modified4!F39^2)</f>
        <v>2.405214</v>
      </c>
      <c r="M11">
        <f>L11*10</f>
        <v>24.052140000000001</v>
      </c>
      <c r="N11">
        <v>10</v>
      </c>
    </row>
    <row r="12" spans="1:14" x14ac:dyDescent="0.35">
      <c r="A12" t="s">
        <v>35</v>
      </c>
      <c r="B12">
        <v>1</v>
      </c>
      <c r="C12">
        <v>11</v>
      </c>
      <c r="D12" t="s">
        <v>18</v>
      </c>
      <c r="E12" t="s">
        <v>52</v>
      </c>
      <c r="F12">
        <v>23</v>
      </c>
      <c r="G12">
        <v>56.4</v>
      </c>
      <c r="H12">
        <v>20</v>
      </c>
      <c r="I12" t="s">
        <v>22</v>
      </c>
      <c r="J12" t="s">
        <v>17</v>
      </c>
      <c r="K12">
        <v>114</v>
      </c>
      <c r="L12">
        <f>0.005454*(AllSites_modified4!F40^2)</f>
        <v>1.2435665399999998</v>
      </c>
      <c r="M12">
        <f>L12*10</f>
        <v>12.435665399999998</v>
      </c>
      <c r="N12">
        <v>10</v>
      </c>
    </row>
    <row r="13" spans="1:14" x14ac:dyDescent="0.35">
      <c r="A13" t="s">
        <v>35</v>
      </c>
      <c r="B13">
        <v>2</v>
      </c>
      <c r="C13">
        <v>1</v>
      </c>
      <c r="D13" t="s">
        <v>20</v>
      </c>
      <c r="E13" t="s">
        <v>44</v>
      </c>
      <c r="F13">
        <v>12</v>
      </c>
      <c r="G13">
        <v>57.1</v>
      </c>
      <c r="H13">
        <v>50</v>
      </c>
      <c r="I13" t="s">
        <v>22</v>
      </c>
      <c r="J13" t="s">
        <v>17</v>
      </c>
      <c r="K13">
        <v>51</v>
      </c>
      <c r="L13">
        <f>0.005454*(AllSites_modified4!F2^2)</f>
        <v>1.7280453600000001</v>
      </c>
      <c r="M13">
        <f>L13*10</f>
        <v>17.280453600000001</v>
      </c>
      <c r="N13">
        <v>10</v>
      </c>
    </row>
    <row r="14" spans="1:14" x14ac:dyDescent="0.35">
      <c r="A14" t="s">
        <v>35</v>
      </c>
      <c r="B14">
        <v>2</v>
      </c>
      <c r="C14">
        <v>2</v>
      </c>
      <c r="D14" t="s">
        <v>15</v>
      </c>
      <c r="E14" t="s">
        <v>45</v>
      </c>
      <c r="F14">
        <v>17</v>
      </c>
      <c r="G14">
        <v>50.5</v>
      </c>
      <c r="H14">
        <v>80</v>
      </c>
      <c r="I14" t="s">
        <v>22</v>
      </c>
      <c r="J14" t="s">
        <v>17</v>
      </c>
      <c r="K14">
        <v>98</v>
      </c>
      <c r="L14">
        <f>0.005454*(AllSites_modified4!F3^2)</f>
        <v>1.6702874999999999</v>
      </c>
      <c r="M14">
        <f>L14*10</f>
        <v>16.702874999999999</v>
      </c>
      <c r="N14">
        <v>10</v>
      </c>
    </row>
    <row r="15" spans="1:14" x14ac:dyDescent="0.35">
      <c r="A15" t="s">
        <v>35</v>
      </c>
      <c r="B15">
        <v>2</v>
      </c>
      <c r="C15">
        <v>3</v>
      </c>
      <c r="D15" t="s">
        <v>15</v>
      </c>
      <c r="E15" t="s">
        <v>45</v>
      </c>
      <c r="F15">
        <v>20</v>
      </c>
      <c r="G15">
        <v>50.5</v>
      </c>
      <c r="H15">
        <v>80</v>
      </c>
      <c r="I15" t="s">
        <v>22</v>
      </c>
      <c r="J15" t="s">
        <v>17</v>
      </c>
      <c r="K15">
        <v>97</v>
      </c>
      <c r="L15">
        <f>0.005454*(AllSites_modified4!F4^2)</f>
        <v>0.46162655999999991</v>
      </c>
      <c r="M15">
        <f>L15*10</f>
        <v>4.6162655999999993</v>
      </c>
      <c r="N15">
        <v>10</v>
      </c>
    </row>
    <row r="16" spans="1:14" x14ac:dyDescent="0.35">
      <c r="A16" t="s">
        <v>35</v>
      </c>
      <c r="B16">
        <v>2</v>
      </c>
      <c r="C16">
        <v>4</v>
      </c>
      <c r="D16" t="s">
        <v>15</v>
      </c>
      <c r="E16" t="s">
        <v>45</v>
      </c>
      <c r="F16">
        <v>15</v>
      </c>
      <c r="G16">
        <v>36.700000000000003</v>
      </c>
      <c r="H16">
        <v>30</v>
      </c>
      <c r="I16" t="s">
        <v>22</v>
      </c>
      <c r="J16" t="s">
        <v>17</v>
      </c>
      <c r="K16" t="s">
        <v>23</v>
      </c>
      <c r="L16">
        <f>0.005454*(AllSites_modified4!F5^2)</f>
        <v>0.73389023999999992</v>
      </c>
      <c r="M16">
        <f>L16*10</f>
        <v>7.3389023999999994</v>
      </c>
      <c r="N16">
        <v>10</v>
      </c>
    </row>
    <row r="17" spans="1:14" x14ac:dyDescent="0.35">
      <c r="A17" t="s">
        <v>35</v>
      </c>
      <c r="B17">
        <v>2</v>
      </c>
      <c r="C17">
        <v>5</v>
      </c>
      <c r="D17" t="s">
        <v>24</v>
      </c>
      <c r="E17" t="s">
        <v>48</v>
      </c>
      <c r="F17">
        <v>33</v>
      </c>
      <c r="G17">
        <v>90</v>
      </c>
      <c r="H17">
        <v>50</v>
      </c>
      <c r="I17" t="s">
        <v>22</v>
      </c>
      <c r="J17" t="s">
        <v>17</v>
      </c>
      <c r="K17">
        <v>112</v>
      </c>
      <c r="L17">
        <f>0.005454*(AllSites_modified4!F10^2)</f>
        <v>0.45164573999999991</v>
      </c>
      <c r="M17">
        <f>L17*10</f>
        <v>4.5164573999999993</v>
      </c>
      <c r="N17">
        <v>10</v>
      </c>
    </row>
    <row r="18" spans="1:14" x14ac:dyDescent="0.35">
      <c r="A18" t="s">
        <v>35</v>
      </c>
      <c r="B18">
        <v>2</v>
      </c>
      <c r="C18">
        <v>6</v>
      </c>
      <c r="D18" t="s">
        <v>18</v>
      </c>
      <c r="E18" t="s">
        <v>52</v>
      </c>
      <c r="F18">
        <v>26</v>
      </c>
      <c r="G18">
        <v>64.7</v>
      </c>
      <c r="H18">
        <v>60</v>
      </c>
      <c r="I18" t="s">
        <v>19</v>
      </c>
      <c r="J18" t="s">
        <v>17</v>
      </c>
      <c r="K18" t="s">
        <v>23</v>
      </c>
      <c r="L18">
        <f>0.005454*(AllSites_modified4!F26^2)</f>
        <v>6.4165764599999981</v>
      </c>
      <c r="M18">
        <f>L18*10</f>
        <v>64.165764599999989</v>
      </c>
      <c r="N18">
        <v>10</v>
      </c>
    </row>
    <row r="19" spans="1:14" x14ac:dyDescent="0.35">
      <c r="A19" t="s">
        <v>35</v>
      </c>
      <c r="B19">
        <v>2</v>
      </c>
      <c r="C19">
        <v>7</v>
      </c>
      <c r="D19" t="s">
        <v>18</v>
      </c>
      <c r="E19" t="s">
        <v>52</v>
      </c>
      <c r="F19">
        <v>31</v>
      </c>
      <c r="G19">
        <v>89.6</v>
      </c>
      <c r="H19">
        <v>40</v>
      </c>
      <c r="I19" t="s">
        <v>22</v>
      </c>
      <c r="J19" t="s">
        <v>17</v>
      </c>
      <c r="K19">
        <v>92</v>
      </c>
      <c r="L19">
        <f>0.005454*(AllSites_modified4!F27^2)</f>
        <v>3.7724772600000001</v>
      </c>
      <c r="M19">
        <f>L19*10</f>
        <v>37.724772600000001</v>
      </c>
      <c r="N19">
        <v>10</v>
      </c>
    </row>
    <row r="20" spans="1:14" x14ac:dyDescent="0.35">
      <c r="A20" t="s">
        <v>35</v>
      </c>
      <c r="B20">
        <v>3</v>
      </c>
      <c r="C20">
        <v>1</v>
      </c>
      <c r="D20" t="s">
        <v>26</v>
      </c>
      <c r="E20" t="s">
        <v>49</v>
      </c>
      <c r="F20">
        <v>10</v>
      </c>
      <c r="G20">
        <v>68.599999999999994</v>
      </c>
      <c r="H20">
        <v>50</v>
      </c>
      <c r="I20" t="s">
        <v>19</v>
      </c>
      <c r="J20" t="s">
        <v>17</v>
      </c>
      <c r="K20">
        <v>38</v>
      </c>
      <c r="L20">
        <f>0.005454*(AllSites_modified4!F11^2)</f>
        <v>0.72129149999999997</v>
      </c>
      <c r="M20">
        <f>L20*10</f>
        <v>7.2129149999999997</v>
      </c>
      <c r="N20">
        <v>10</v>
      </c>
    </row>
    <row r="21" spans="1:14" x14ac:dyDescent="0.35">
      <c r="A21" t="s">
        <v>35</v>
      </c>
      <c r="B21">
        <v>3</v>
      </c>
      <c r="C21">
        <v>2</v>
      </c>
      <c r="D21" t="s">
        <v>18</v>
      </c>
      <c r="E21" t="s">
        <v>52</v>
      </c>
      <c r="F21">
        <v>32</v>
      </c>
      <c r="G21">
        <v>67.400000000000006</v>
      </c>
      <c r="H21">
        <v>40</v>
      </c>
      <c r="I21" t="s">
        <v>22</v>
      </c>
      <c r="J21" t="s">
        <v>17</v>
      </c>
      <c r="K21" t="s">
        <v>23</v>
      </c>
      <c r="L21">
        <f>0.005454*(AllSites_modified4!F28^2)</f>
        <v>0.17720046</v>
      </c>
      <c r="M21">
        <f>L21*10</f>
        <v>1.7720046</v>
      </c>
      <c r="N21">
        <v>10</v>
      </c>
    </row>
    <row r="22" spans="1:14" x14ac:dyDescent="0.35">
      <c r="A22" t="s">
        <v>35</v>
      </c>
      <c r="B22">
        <v>3</v>
      </c>
      <c r="C22">
        <v>3</v>
      </c>
      <c r="D22" t="s">
        <v>18</v>
      </c>
      <c r="E22" t="s">
        <v>52</v>
      </c>
      <c r="F22">
        <v>18</v>
      </c>
      <c r="G22">
        <v>77.3</v>
      </c>
      <c r="H22">
        <v>30</v>
      </c>
      <c r="I22" t="s">
        <v>16</v>
      </c>
      <c r="J22" t="s">
        <v>17</v>
      </c>
      <c r="K22">
        <v>82</v>
      </c>
      <c r="L22">
        <f>0.005454*(AllSites_modified4!F29^2)</f>
        <v>2.1816</v>
      </c>
      <c r="M22">
        <f>L22*10</f>
        <v>21.815999999999999</v>
      </c>
      <c r="N22">
        <v>10</v>
      </c>
    </row>
    <row r="23" spans="1:14" x14ac:dyDescent="0.35">
      <c r="A23" t="s">
        <v>35</v>
      </c>
      <c r="B23">
        <v>3</v>
      </c>
      <c r="C23">
        <v>4</v>
      </c>
      <c r="D23" t="s">
        <v>18</v>
      </c>
      <c r="E23" t="s">
        <v>52</v>
      </c>
      <c r="F23">
        <v>9</v>
      </c>
      <c r="G23">
        <v>37.799999999999997</v>
      </c>
      <c r="H23">
        <v>60</v>
      </c>
      <c r="I23" t="s">
        <v>19</v>
      </c>
      <c r="J23" t="s">
        <v>17</v>
      </c>
      <c r="K23">
        <v>99</v>
      </c>
      <c r="L23">
        <f>0.005454*(AllSites_modified4!F30^2)</f>
        <v>2.2034705400000001</v>
      </c>
      <c r="M23">
        <f>L23*10</f>
        <v>22.0347054</v>
      </c>
      <c r="N23">
        <v>10</v>
      </c>
    </row>
    <row r="24" spans="1:14" x14ac:dyDescent="0.35">
      <c r="A24" t="s">
        <v>35</v>
      </c>
      <c r="B24">
        <v>3</v>
      </c>
      <c r="C24">
        <v>5</v>
      </c>
      <c r="D24" t="s">
        <v>15</v>
      </c>
      <c r="E24" t="s">
        <v>45</v>
      </c>
      <c r="F24">
        <v>7</v>
      </c>
      <c r="G24">
        <v>29.9</v>
      </c>
      <c r="H24">
        <v>50</v>
      </c>
      <c r="I24" t="s">
        <v>21</v>
      </c>
      <c r="J24" t="s">
        <v>17</v>
      </c>
      <c r="K24">
        <v>100</v>
      </c>
      <c r="L24">
        <f>0.005454*(AllSites_modified4!F6^2)</f>
        <v>0.28273535999999999</v>
      </c>
      <c r="M24">
        <f>L24*10</f>
        <v>2.8273535999999999</v>
      </c>
      <c r="N24">
        <v>10</v>
      </c>
    </row>
    <row r="25" spans="1:14" x14ac:dyDescent="0.35">
      <c r="A25" t="s">
        <v>35</v>
      </c>
      <c r="B25">
        <v>3</v>
      </c>
      <c r="C25">
        <v>6</v>
      </c>
      <c r="D25" t="s">
        <v>26</v>
      </c>
      <c r="E25" t="s">
        <v>49</v>
      </c>
      <c r="F25">
        <v>9</v>
      </c>
      <c r="G25">
        <v>58.4</v>
      </c>
      <c r="H25">
        <v>60</v>
      </c>
      <c r="I25" t="s">
        <v>16</v>
      </c>
      <c r="J25" t="s">
        <v>17</v>
      </c>
      <c r="K25">
        <v>39</v>
      </c>
      <c r="L25">
        <f>0.005454*(AllSites_modified4!F12^2)</f>
        <v>0.21646925999999997</v>
      </c>
      <c r="M25">
        <f>L25*10</f>
        <v>2.1646925999999995</v>
      </c>
      <c r="N25">
        <v>10</v>
      </c>
    </row>
    <row r="26" spans="1:14" x14ac:dyDescent="0.35">
      <c r="A26" t="s">
        <v>35</v>
      </c>
      <c r="B26">
        <v>3</v>
      </c>
      <c r="C26">
        <v>7</v>
      </c>
      <c r="D26" t="s">
        <v>26</v>
      </c>
      <c r="E26" t="s">
        <v>49</v>
      </c>
      <c r="F26">
        <v>9</v>
      </c>
      <c r="G26">
        <v>45.4</v>
      </c>
      <c r="H26">
        <v>30</v>
      </c>
      <c r="I26" t="s">
        <v>16</v>
      </c>
      <c r="J26" t="s">
        <v>17</v>
      </c>
      <c r="K26">
        <v>44</v>
      </c>
      <c r="L26">
        <f>0.005454*(AllSites_modified4!F13^2)</f>
        <v>0.27493613999999994</v>
      </c>
      <c r="M26">
        <f>L26*10</f>
        <v>2.7493613999999993</v>
      </c>
      <c r="N26">
        <v>10</v>
      </c>
    </row>
    <row r="27" spans="1:14" x14ac:dyDescent="0.35">
      <c r="A27" t="s">
        <v>35</v>
      </c>
      <c r="B27">
        <v>3</v>
      </c>
      <c r="C27">
        <v>8</v>
      </c>
      <c r="D27" t="s">
        <v>26</v>
      </c>
      <c r="E27" t="s">
        <v>49</v>
      </c>
      <c r="F27">
        <v>14</v>
      </c>
      <c r="G27">
        <v>60.9</v>
      </c>
      <c r="H27">
        <v>50</v>
      </c>
      <c r="I27" t="s">
        <v>22</v>
      </c>
      <c r="J27" t="s">
        <v>17</v>
      </c>
      <c r="K27">
        <v>76</v>
      </c>
      <c r="L27">
        <f>0.005454*(AllSites_modified4!F14^2)</f>
        <v>0.27493613999999994</v>
      </c>
      <c r="M27">
        <f>L27*10</f>
        <v>2.7493613999999993</v>
      </c>
      <c r="N27">
        <v>10</v>
      </c>
    </row>
    <row r="28" spans="1:14" x14ac:dyDescent="0.35">
      <c r="A28" t="s">
        <v>35</v>
      </c>
      <c r="B28">
        <v>3</v>
      </c>
      <c r="C28">
        <v>9</v>
      </c>
      <c r="D28" t="s">
        <v>15</v>
      </c>
      <c r="E28" t="s">
        <v>45</v>
      </c>
      <c r="F28">
        <v>10</v>
      </c>
      <c r="G28">
        <v>42.6</v>
      </c>
      <c r="H28">
        <v>70</v>
      </c>
      <c r="I28" t="s">
        <v>21</v>
      </c>
      <c r="J28" t="s">
        <v>17</v>
      </c>
      <c r="K28" t="s">
        <v>23</v>
      </c>
      <c r="L28">
        <f>0.005454*(AllSites_modified4!F7^2)</f>
        <v>0.23757623999999997</v>
      </c>
      <c r="M28">
        <f>L28*10</f>
        <v>2.3757623999999997</v>
      </c>
      <c r="N28">
        <v>10</v>
      </c>
    </row>
    <row r="29" spans="1:14" x14ac:dyDescent="0.35">
      <c r="A29" t="s">
        <v>35</v>
      </c>
      <c r="B29">
        <v>3</v>
      </c>
      <c r="C29">
        <v>10</v>
      </c>
      <c r="D29" t="s">
        <v>26</v>
      </c>
      <c r="E29" t="s">
        <v>49</v>
      </c>
      <c r="F29">
        <v>7</v>
      </c>
      <c r="G29">
        <v>38.700000000000003</v>
      </c>
      <c r="H29">
        <v>70</v>
      </c>
      <c r="I29" t="s">
        <v>21</v>
      </c>
      <c r="J29" t="s">
        <v>17</v>
      </c>
      <c r="K29">
        <v>42</v>
      </c>
      <c r="L29">
        <f>0.005454*(AllSites_modified4!F15^2)</f>
        <v>0.47171646</v>
      </c>
      <c r="M29">
        <f>L29*10</f>
        <v>4.7171646000000003</v>
      </c>
      <c r="N29">
        <v>10</v>
      </c>
    </row>
    <row r="30" spans="1:14" x14ac:dyDescent="0.35">
      <c r="A30" t="s">
        <v>35</v>
      </c>
      <c r="B30">
        <v>3</v>
      </c>
      <c r="C30">
        <v>11</v>
      </c>
      <c r="D30" t="s">
        <v>26</v>
      </c>
      <c r="E30" t="s">
        <v>49</v>
      </c>
      <c r="F30">
        <v>7</v>
      </c>
      <c r="G30">
        <v>40.9</v>
      </c>
      <c r="H30">
        <v>30</v>
      </c>
      <c r="I30" t="s">
        <v>21</v>
      </c>
      <c r="J30" t="s">
        <v>17</v>
      </c>
      <c r="K30">
        <v>40</v>
      </c>
      <c r="L30">
        <f>0.005454*(AllSites_modified4!F16^2)</f>
        <v>1.1467034999999999</v>
      </c>
      <c r="M30">
        <f>L30*10</f>
        <v>11.467034999999999</v>
      </c>
      <c r="N30">
        <v>10</v>
      </c>
    </row>
    <row r="31" spans="1:14" x14ac:dyDescent="0.35">
      <c r="A31" t="s">
        <v>35</v>
      </c>
      <c r="B31">
        <v>4</v>
      </c>
      <c r="C31">
        <v>1</v>
      </c>
      <c r="D31" t="s">
        <v>18</v>
      </c>
      <c r="E31" t="s">
        <v>52</v>
      </c>
      <c r="F31">
        <v>19</v>
      </c>
      <c r="G31">
        <v>72</v>
      </c>
      <c r="H31">
        <v>20</v>
      </c>
      <c r="I31" t="s">
        <v>22</v>
      </c>
      <c r="J31" t="s">
        <v>17</v>
      </c>
      <c r="K31">
        <v>52</v>
      </c>
      <c r="L31">
        <f>0.005454*(AllSites_modified4!F31^2)</f>
        <v>1.2600921599999999</v>
      </c>
      <c r="M31">
        <f>L31*10</f>
        <v>12.6009216</v>
      </c>
      <c r="N31">
        <v>10</v>
      </c>
    </row>
    <row r="32" spans="1:14" x14ac:dyDescent="0.35">
      <c r="A32" t="s">
        <v>35</v>
      </c>
      <c r="B32">
        <v>4</v>
      </c>
      <c r="C32">
        <v>2</v>
      </c>
      <c r="D32" t="s">
        <v>18</v>
      </c>
      <c r="E32" t="s">
        <v>52</v>
      </c>
      <c r="F32">
        <v>15</v>
      </c>
      <c r="G32">
        <v>76.5</v>
      </c>
      <c r="H32">
        <v>30</v>
      </c>
      <c r="I32" t="s">
        <v>22</v>
      </c>
      <c r="J32" t="s">
        <v>17</v>
      </c>
      <c r="K32">
        <v>70</v>
      </c>
      <c r="L32">
        <f>0.005454*(AllSites_modified4!F32^2)</f>
        <v>2.1816</v>
      </c>
      <c r="M32">
        <f>L32*10</f>
        <v>21.815999999999999</v>
      </c>
      <c r="N32">
        <v>10</v>
      </c>
    </row>
    <row r="33" spans="1:14" x14ac:dyDescent="0.35">
      <c r="A33" t="s">
        <v>35</v>
      </c>
      <c r="B33">
        <v>4</v>
      </c>
      <c r="C33">
        <v>3</v>
      </c>
      <c r="D33" t="s">
        <v>18</v>
      </c>
      <c r="E33" t="s">
        <v>52</v>
      </c>
      <c r="F33">
        <v>7</v>
      </c>
      <c r="G33">
        <v>37.299999999999997</v>
      </c>
      <c r="H33">
        <v>40</v>
      </c>
      <c r="I33" t="s">
        <v>19</v>
      </c>
      <c r="J33" t="s">
        <v>17</v>
      </c>
      <c r="K33">
        <v>68</v>
      </c>
      <c r="L33">
        <f>0.005454*(AllSites_modified4!F33^2)</f>
        <v>0.67198733999999993</v>
      </c>
      <c r="M33">
        <f>L33*10</f>
        <v>6.7198733999999991</v>
      </c>
      <c r="N33">
        <v>10</v>
      </c>
    </row>
    <row r="34" spans="1:14" x14ac:dyDescent="0.35">
      <c r="A34" t="s">
        <v>35</v>
      </c>
      <c r="B34">
        <v>4</v>
      </c>
      <c r="C34">
        <v>4</v>
      </c>
      <c r="D34" t="s">
        <v>18</v>
      </c>
      <c r="E34" t="s">
        <v>52</v>
      </c>
      <c r="F34">
        <v>27</v>
      </c>
      <c r="G34">
        <v>41.8</v>
      </c>
      <c r="H34">
        <v>65</v>
      </c>
      <c r="I34" t="s">
        <v>22</v>
      </c>
      <c r="J34" t="s">
        <v>17</v>
      </c>
      <c r="K34">
        <v>73</v>
      </c>
      <c r="L34">
        <f>0.005454*(AllSites_modified4!F34^2)</f>
        <v>1.03865976</v>
      </c>
      <c r="M34">
        <f>L34*10</f>
        <v>10.3865976</v>
      </c>
      <c r="N34">
        <v>10</v>
      </c>
    </row>
    <row r="35" spans="1:14" x14ac:dyDescent="0.35">
      <c r="A35" t="s">
        <v>35</v>
      </c>
      <c r="B35">
        <v>4</v>
      </c>
      <c r="C35">
        <v>5</v>
      </c>
      <c r="D35" t="s">
        <v>15</v>
      </c>
      <c r="E35" t="s">
        <v>45</v>
      </c>
      <c r="F35">
        <v>18</v>
      </c>
      <c r="G35">
        <v>69.599999999999994</v>
      </c>
      <c r="H35">
        <v>45</v>
      </c>
      <c r="I35" t="s">
        <v>16</v>
      </c>
      <c r="J35" t="s">
        <v>17</v>
      </c>
      <c r="K35" t="s">
        <v>23</v>
      </c>
      <c r="L35">
        <f>0.005454*(AllSites_modified4!F8^2)</f>
        <v>0.32336766</v>
      </c>
      <c r="M35">
        <f>L35*10</f>
        <v>3.2336765999999999</v>
      </c>
      <c r="N35">
        <v>10</v>
      </c>
    </row>
    <row r="36" spans="1:14" x14ac:dyDescent="0.35">
      <c r="A36" t="s">
        <v>35</v>
      </c>
      <c r="B36">
        <v>4</v>
      </c>
      <c r="C36">
        <v>6</v>
      </c>
      <c r="D36" t="s">
        <v>18</v>
      </c>
      <c r="E36" t="s">
        <v>52</v>
      </c>
      <c r="F36">
        <v>18</v>
      </c>
      <c r="G36">
        <v>79.7</v>
      </c>
      <c r="H36">
        <v>55</v>
      </c>
      <c r="I36" t="s">
        <v>16</v>
      </c>
      <c r="J36" t="s">
        <v>17</v>
      </c>
      <c r="K36">
        <v>75</v>
      </c>
      <c r="L36">
        <f>0.005454*(AllSites_modified4!F35^2)</f>
        <v>1.22715</v>
      </c>
      <c r="M36">
        <f>L36*10</f>
        <v>12.2715</v>
      </c>
      <c r="N36">
        <v>10</v>
      </c>
    </row>
    <row r="37" spans="1:14" x14ac:dyDescent="0.35">
      <c r="A37" t="s">
        <v>35</v>
      </c>
      <c r="B37">
        <v>4</v>
      </c>
      <c r="C37">
        <v>7</v>
      </c>
      <c r="D37" t="s">
        <v>18</v>
      </c>
      <c r="E37" t="s">
        <v>52</v>
      </c>
      <c r="F37">
        <v>14</v>
      </c>
      <c r="G37">
        <v>62.1</v>
      </c>
      <c r="H37">
        <v>30</v>
      </c>
      <c r="I37" t="s">
        <v>16</v>
      </c>
      <c r="J37" t="s">
        <v>17</v>
      </c>
      <c r="K37">
        <v>78</v>
      </c>
      <c r="L37">
        <f>0.005454*(AllSites_modified4!F36^2)</f>
        <v>0.75941495999999997</v>
      </c>
      <c r="M37">
        <f>L37*10</f>
        <v>7.5941495999999997</v>
      </c>
      <c r="N37">
        <v>10</v>
      </c>
    </row>
    <row r="38" spans="1:14" x14ac:dyDescent="0.35">
      <c r="A38" t="s">
        <v>35</v>
      </c>
      <c r="B38">
        <v>4</v>
      </c>
      <c r="C38">
        <v>8</v>
      </c>
      <c r="D38" t="s">
        <v>18</v>
      </c>
      <c r="E38" t="s">
        <v>52</v>
      </c>
      <c r="F38">
        <v>8</v>
      </c>
      <c r="G38">
        <v>57.5</v>
      </c>
      <c r="H38">
        <v>25</v>
      </c>
      <c r="I38" t="s">
        <v>21</v>
      </c>
      <c r="J38" t="s">
        <v>17</v>
      </c>
      <c r="K38">
        <v>62</v>
      </c>
      <c r="L38">
        <f>0.005454*(AllSites_modified4!F37^2)</f>
        <v>0.72129149999999997</v>
      </c>
      <c r="M38">
        <f>L38*10</f>
        <v>7.2129149999999997</v>
      </c>
      <c r="N38">
        <v>10</v>
      </c>
    </row>
    <row r="39" spans="1:14" x14ac:dyDescent="0.35">
      <c r="A39" t="s">
        <v>35</v>
      </c>
      <c r="B39">
        <v>4</v>
      </c>
      <c r="C39">
        <v>9</v>
      </c>
      <c r="D39" t="s">
        <v>15</v>
      </c>
      <c r="E39" t="s">
        <v>45</v>
      </c>
      <c r="F39">
        <v>10</v>
      </c>
      <c r="G39">
        <v>74.8</v>
      </c>
      <c r="H39">
        <v>55</v>
      </c>
      <c r="I39" t="s">
        <v>19</v>
      </c>
      <c r="J39" t="s">
        <v>17</v>
      </c>
      <c r="K39">
        <v>47</v>
      </c>
      <c r="L39">
        <f>0.005454*(AllSites_modified4!F9^2)</f>
        <v>0.68414975999999983</v>
      </c>
      <c r="M39">
        <f>L39*10</f>
        <v>6.8414975999999985</v>
      </c>
      <c r="N39">
        <v>10</v>
      </c>
    </row>
    <row r="40" spans="1:14" x14ac:dyDescent="0.35">
      <c r="A40" t="s">
        <v>35</v>
      </c>
      <c r="B40">
        <v>4</v>
      </c>
      <c r="C40">
        <v>10</v>
      </c>
      <c r="D40" t="s">
        <v>26</v>
      </c>
      <c r="E40" t="s">
        <v>49</v>
      </c>
      <c r="F40">
        <v>9</v>
      </c>
      <c r="G40">
        <v>49.6</v>
      </c>
      <c r="H40">
        <v>10</v>
      </c>
      <c r="I40" t="s">
        <v>19</v>
      </c>
      <c r="J40" t="s">
        <v>17</v>
      </c>
      <c r="K40">
        <v>77</v>
      </c>
      <c r="L40">
        <f>0.005454*(AllSites_modified4!F17^2)</f>
        <v>0.23043149999999998</v>
      </c>
      <c r="M40">
        <f>L40*10</f>
        <v>2.3043149999999999</v>
      </c>
      <c r="N40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N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42</v>
      </c>
      <c r="M1" t="s">
        <v>39</v>
      </c>
      <c r="N1" t="s">
        <v>40</v>
      </c>
    </row>
    <row r="2" spans="1:14" x14ac:dyDescent="0.35">
      <c r="A2" t="s">
        <v>33</v>
      </c>
      <c r="B2">
        <v>1</v>
      </c>
      <c r="C2">
        <v>1</v>
      </c>
      <c r="D2" t="s">
        <v>18</v>
      </c>
      <c r="E2" t="s">
        <v>52</v>
      </c>
      <c r="F2">
        <v>9</v>
      </c>
      <c r="G2">
        <v>67.099999999999994</v>
      </c>
      <c r="H2">
        <v>60</v>
      </c>
      <c r="I2" t="s">
        <v>22</v>
      </c>
      <c r="J2" t="s">
        <v>17</v>
      </c>
      <c r="K2">
        <v>25</v>
      </c>
      <c r="L2">
        <f>0.005454*(AllSites_modified4!F22^2)</f>
        <v>1.82649006</v>
      </c>
      <c r="M2">
        <f>L2*10</f>
        <v>18.264900600000001</v>
      </c>
      <c r="N2">
        <v>10</v>
      </c>
    </row>
    <row r="3" spans="1:14" x14ac:dyDescent="0.35">
      <c r="A3" t="s">
        <v>33</v>
      </c>
      <c r="B3">
        <v>1</v>
      </c>
      <c r="C3">
        <v>2</v>
      </c>
      <c r="D3" t="s">
        <v>18</v>
      </c>
      <c r="E3" t="s">
        <v>52</v>
      </c>
      <c r="F3">
        <v>8</v>
      </c>
      <c r="G3">
        <v>67.099999999999994</v>
      </c>
      <c r="H3">
        <v>60</v>
      </c>
      <c r="I3" t="s">
        <v>22</v>
      </c>
      <c r="J3" t="s">
        <v>17</v>
      </c>
      <c r="K3">
        <v>17</v>
      </c>
      <c r="L3">
        <f>0.005454*(AllSites_modified4!F23^2)</f>
        <v>0.34038414</v>
      </c>
      <c r="M3">
        <f>L3*10</f>
        <v>3.4038414000000001</v>
      </c>
      <c r="N3">
        <v>10</v>
      </c>
    </row>
    <row r="4" spans="1:14" x14ac:dyDescent="0.35">
      <c r="A4" t="s">
        <v>33</v>
      </c>
      <c r="B4">
        <v>1</v>
      </c>
      <c r="C4">
        <v>3</v>
      </c>
      <c r="D4" t="s">
        <v>18</v>
      </c>
      <c r="E4" t="s">
        <v>52</v>
      </c>
      <c r="F4">
        <v>7</v>
      </c>
      <c r="G4">
        <v>60.4</v>
      </c>
      <c r="H4">
        <v>40</v>
      </c>
      <c r="I4" t="s">
        <v>16</v>
      </c>
      <c r="J4" t="s">
        <v>17</v>
      </c>
      <c r="K4">
        <v>32</v>
      </c>
      <c r="L4">
        <f>0.005454*(AllSites_modified4!F24^2)</f>
        <v>2.8851659999999999</v>
      </c>
      <c r="M4">
        <f>L4*10</f>
        <v>28.851659999999999</v>
      </c>
      <c r="N4">
        <v>10</v>
      </c>
    </row>
    <row r="5" spans="1:14" x14ac:dyDescent="0.35">
      <c r="A5" t="s">
        <v>33</v>
      </c>
      <c r="B5">
        <v>1</v>
      </c>
      <c r="C5">
        <v>4</v>
      </c>
      <c r="D5" t="s">
        <v>18</v>
      </c>
      <c r="E5" t="s">
        <v>52</v>
      </c>
      <c r="F5">
        <v>7</v>
      </c>
      <c r="G5">
        <v>55.1</v>
      </c>
      <c r="H5">
        <v>20</v>
      </c>
      <c r="I5" t="s">
        <v>19</v>
      </c>
      <c r="J5" t="s">
        <v>17</v>
      </c>
      <c r="K5">
        <v>50</v>
      </c>
      <c r="L5">
        <f>0.005454*(AllSites_modified4!F25^2)</f>
        <v>3.2470934399999991</v>
      </c>
      <c r="M5">
        <f>L5*10</f>
        <v>32.47093439999999</v>
      </c>
      <c r="N5">
        <v>10</v>
      </c>
    </row>
    <row r="6" spans="1:14" x14ac:dyDescent="0.35">
      <c r="A6" t="s">
        <v>33</v>
      </c>
      <c r="B6">
        <v>1</v>
      </c>
      <c r="C6">
        <v>5</v>
      </c>
      <c r="D6" t="s">
        <v>18</v>
      </c>
      <c r="E6" t="s">
        <v>52</v>
      </c>
      <c r="F6">
        <v>8</v>
      </c>
      <c r="G6">
        <v>51.7</v>
      </c>
      <c r="H6">
        <v>15</v>
      </c>
      <c r="I6" t="s">
        <v>21</v>
      </c>
      <c r="J6" t="s">
        <v>17</v>
      </c>
      <c r="K6">
        <v>40</v>
      </c>
      <c r="L6">
        <f>0.005454*(AllSites_modified4!F26^2)</f>
        <v>6.4165764599999981</v>
      </c>
      <c r="M6">
        <f>L6*10</f>
        <v>64.165764599999989</v>
      </c>
      <c r="N6">
        <v>10</v>
      </c>
    </row>
    <row r="7" spans="1:14" x14ac:dyDescent="0.35">
      <c r="A7" t="s">
        <v>33</v>
      </c>
      <c r="B7">
        <v>1</v>
      </c>
      <c r="C7">
        <v>6</v>
      </c>
      <c r="D7" t="s">
        <v>18</v>
      </c>
      <c r="E7" t="s">
        <v>52</v>
      </c>
      <c r="F7">
        <v>9</v>
      </c>
      <c r="G7">
        <v>48.4</v>
      </c>
      <c r="H7">
        <v>35</v>
      </c>
      <c r="I7" t="s">
        <v>21</v>
      </c>
      <c r="J7" t="s">
        <v>17</v>
      </c>
      <c r="K7">
        <v>43</v>
      </c>
      <c r="L7">
        <f>0.005454*(AllSites_modified4!F27^2)</f>
        <v>3.7724772600000001</v>
      </c>
      <c r="M7">
        <f>L7*10</f>
        <v>37.724772600000001</v>
      </c>
      <c r="N7">
        <v>10</v>
      </c>
    </row>
    <row r="8" spans="1:14" x14ac:dyDescent="0.35">
      <c r="A8" t="s">
        <v>33</v>
      </c>
      <c r="B8">
        <v>1</v>
      </c>
      <c r="C8">
        <v>7</v>
      </c>
      <c r="D8" t="s">
        <v>18</v>
      </c>
      <c r="E8" t="s">
        <v>52</v>
      </c>
      <c r="F8">
        <v>5</v>
      </c>
      <c r="G8">
        <v>48.4</v>
      </c>
      <c r="H8">
        <v>35</v>
      </c>
      <c r="I8" t="s">
        <v>21</v>
      </c>
      <c r="J8" t="s">
        <v>17</v>
      </c>
      <c r="K8">
        <v>34</v>
      </c>
      <c r="L8">
        <f>0.005454*(AllSites_modified4!F28^2)</f>
        <v>0.17720046</v>
      </c>
      <c r="M8">
        <f>L8*10</f>
        <v>1.7720046</v>
      </c>
      <c r="N8">
        <v>10</v>
      </c>
    </row>
    <row r="9" spans="1:14" x14ac:dyDescent="0.35">
      <c r="A9" t="s">
        <v>33</v>
      </c>
      <c r="B9">
        <v>1</v>
      </c>
      <c r="C9">
        <v>8</v>
      </c>
      <c r="D9" t="s">
        <v>18</v>
      </c>
      <c r="E9" t="s">
        <v>52</v>
      </c>
      <c r="F9">
        <v>13</v>
      </c>
      <c r="G9">
        <v>55.7</v>
      </c>
      <c r="H9">
        <v>40</v>
      </c>
      <c r="I9" t="s">
        <v>19</v>
      </c>
      <c r="J9" t="s">
        <v>17</v>
      </c>
      <c r="K9">
        <v>38</v>
      </c>
      <c r="L9">
        <f>0.005454*(AllSites_modified4!F29^2)</f>
        <v>2.1816</v>
      </c>
      <c r="M9">
        <f>L9*10</f>
        <v>21.815999999999999</v>
      </c>
      <c r="N9">
        <v>10</v>
      </c>
    </row>
    <row r="10" spans="1:14" x14ac:dyDescent="0.35">
      <c r="A10" t="s">
        <v>33</v>
      </c>
      <c r="B10">
        <v>1</v>
      </c>
      <c r="C10">
        <v>9</v>
      </c>
      <c r="D10" t="s">
        <v>15</v>
      </c>
      <c r="E10" t="s">
        <v>45</v>
      </c>
      <c r="F10">
        <v>8</v>
      </c>
      <c r="G10">
        <v>54.7</v>
      </c>
      <c r="H10">
        <v>15</v>
      </c>
      <c r="I10" t="s">
        <v>19</v>
      </c>
      <c r="J10" t="s">
        <v>17</v>
      </c>
      <c r="K10">
        <v>36</v>
      </c>
      <c r="L10">
        <f>0.005454*(AllSites_modified4!F3^2)</f>
        <v>1.6702874999999999</v>
      </c>
      <c r="M10">
        <f>L10*10</f>
        <v>16.702874999999999</v>
      </c>
      <c r="N10">
        <v>10</v>
      </c>
    </row>
    <row r="11" spans="1:14" x14ac:dyDescent="0.35">
      <c r="A11" t="s">
        <v>33</v>
      </c>
      <c r="B11">
        <v>1</v>
      </c>
      <c r="C11">
        <v>10</v>
      </c>
      <c r="D11" t="s">
        <v>18</v>
      </c>
      <c r="E11" t="s">
        <v>52</v>
      </c>
      <c r="F11">
        <v>10</v>
      </c>
      <c r="G11">
        <v>58.9</v>
      </c>
      <c r="H11">
        <v>20</v>
      </c>
      <c r="I11" t="s">
        <v>16</v>
      </c>
      <c r="J11" t="s">
        <v>17</v>
      </c>
      <c r="K11">
        <v>45</v>
      </c>
      <c r="L11">
        <f>0.005454*(AllSites_modified4!F30^2)</f>
        <v>2.2034705400000001</v>
      </c>
      <c r="M11">
        <f>L11*10</f>
        <v>22.0347054</v>
      </c>
      <c r="N11">
        <v>10</v>
      </c>
    </row>
    <row r="12" spans="1:14" x14ac:dyDescent="0.35">
      <c r="A12" t="s">
        <v>33</v>
      </c>
      <c r="B12">
        <v>1</v>
      </c>
      <c r="C12">
        <v>11</v>
      </c>
      <c r="D12" t="s">
        <v>15</v>
      </c>
      <c r="E12" t="s">
        <v>45</v>
      </c>
      <c r="F12">
        <v>8</v>
      </c>
      <c r="G12">
        <v>49.9</v>
      </c>
      <c r="H12">
        <v>50</v>
      </c>
      <c r="I12" t="s">
        <v>21</v>
      </c>
      <c r="J12" t="s">
        <v>17</v>
      </c>
      <c r="K12">
        <v>40</v>
      </c>
      <c r="L12">
        <f>0.005454*(AllSites_modified4!F4^2)</f>
        <v>0.46162655999999991</v>
      </c>
      <c r="M12">
        <f>L12*10</f>
        <v>4.6162655999999993</v>
      </c>
      <c r="N12">
        <v>10</v>
      </c>
    </row>
    <row r="13" spans="1:14" x14ac:dyDescent="0.35">
      <c r="A13" t="s">
        <v>33</v>
      </c>
      <c r="B13">
        <v>1</v>
      </c>
      <c r="C13">
        <v>12</v>
      </c>
      <c r="D13" t="s">
        <v>20</v>
      </c>
      <c r="E13" t="s">
        <v>44</v>
      </c>
      <c r="F13">
        <v>18</v>
      </c>
      <c r="G13">
        <v>60.6</v>
      </c>
      <c r="H13">
        <v>40</v>
      </c>
      <c r="I13" t="s">
        <v>22</v>
      </c>
      <c r="J13" t="s">
        <v>17</v>
      </c>
      <c r="K13">
        <v>66</v>
      </c>
      <c r="L13">
        <f>0.005454*(AllSites_modified4!F2^2)</f>
        <v>1.7280453600000001</v>
      </c>
      <c r="M13">
        <f>L13*10</f>
        <v>17.280453600000001</v>
      </c>
      <c r="N13">
        <v>10</v>
      </c>
    </row>
    <row r="14" spans="1:14" x14ac:dyDescent="0.35">
      <c r="A14" t="s">
        <v>33</v>
      </c>
      <c r="B14">
        <v>1</v>
      </c>
      <c r="C14">
        <v>13</v>
      </c>
      <c r="D14" t="s">
        <v>15</v>
      </c>
      <c r="E14" t="s">
        <v>45</v>
      </c>
      <c r="F14">
        <v>8</v>
      </c>
      <c r="G14">
        <v>51.5</v>
      </c>
      <c r="H14">
        <v>30</v>
      </c>
      <c r="I14" t="s">
        <v>21</v>
      </c>
      <c r="J14" t="s">
        <v>17</v>
      </c>
      <c r="K14">
        <v>41</v>
      </c>
      <c r="L14">
        <f>0.005454*(AllSites_modified4!F5^2)</f>
        <v>0.73389023999999992</v>
      </c>
      <c r="M14">
        <f>L14*10</f>
        <v>7.3389023999999994</v>
      </c>
      <c r="N14">
        <v>10</v>
      </c>
    </row>
    <row r="15" spans="1:14" x14ac:dyDescent="0.35">
      <c r="A15" t="s">
        <v>33</v>
      </c>
      <c r="B15">
        <v>1</v>
      </c>
      <c r="C15">
        <v>14</v>
      </c>
      <c r="D15" t="s">
        <v>15</v>
      </c>
      <c r="E15" t="s">
        <v>45</v>
      </c>
      <c r="F15">
        <v>7</v>
      </c>
      <c r="G15">
        <v>32.9</v>
      </c>
      <c r="H15">
        <v>5</v>
      </c>
      <c r="I15" t="s">
        <v>21</v>
      </c>
      <c r="J15" t="s">
        <v>22</v>
      </c>
      <c r="K15">
        <v>32</v>
      </c>
      <c r="L15">
        <f>0.005454*(AllSites_modified4!F6^2)</f>
        <v>0.28273535999999999</v>
      </c>
      <c r="M15">
        <f>L15*10</f>
        <v>2.8273535999999999</v>
      </c>
      <c r="N15">
        <v>10</v>
      </c>
    </row>
    <row r="16" spans="1:14" x14ac:dyDescent="0.35">
      <c r="A16" t="s">
        <v>33</v>
      </c>
      <c r="B16">
        <v>2</v>
      </c>
      <c r="C16">
        <v>1</v>
      </c>
      <c r="D16" t="s">
        <v>15</v>
      </c>
      <c r="E16" t="s">
        <v>45</v>
      </c>
      <c r="F16">
        <v>16</v>
      </c>
      <c r="G16">
        <v>85.3</v>
      </c>
      <c r="H16">
        <v>25</v>
      </c>
      <c r="I16" t="s">
        <v>22</v>
      </c>
      <c r="J16" t="s">
        <v>17</v>
      </c>
      <c r="K16">
        <v>70</v>
      </c>
      <c r="L16">
        <f>0.005454*(AllSites_modified4!F7^2)</f>
        <v>0.23757623999999997</v>
      </c>
      <c r="M16">
        <f>L16*10</f>
        <v>2.3757623999999997</v>
      </c>
      <c r="N16">
        <v>10</v>
      </c>
    </row>
    <row r="17" spans="1:14" x14ac:dyDescent="0.35">
      <c r="A17" t="s">
        <v>33</v>
      </c>
      <c r="B17">
        <v>2</v>
      </c>
      <c r="C17">
        <v>2</v>
      </c>
      <c r="D17" t="s">
        <v>24</v>
      </c>
      <c r="E17" t="s">
        <v>48</v>
      </c>
      <c r="F17">
        <v>41</v>
      </c>
      <c r="G17">
        <v>114.8</v>
      </c>
      <c r="H17">
        <v>20</v>
      </c>
      <c r="I17" t="s">
        <v>22</v>
      </c>
      <c r="J17" t="s">
        <v>17</v>
      </c>
      <c r="K17">
        <v>71</v>
      </c>
      <c r="L17">
        <f>0.005454*(AllSites_modified4!F17^2)</f>
        <v>0.23043149999999998</v>
      </c>
      <c r="M17">
        <f>L17*10</f>
        <v>2.3043149999999999</v>
      </c>
      <c r="N17">
        <v>10</v>
      </c>
    </row>
    <row r="18" spans="1:14" x14ac:dyDescent="0.35">
      <c r="A18" t="s">
        <v>33</v>
      </c>
      <c r="B18">
        <v>2</v>
      </c>
      <c r="C18">
        <v>3</v>
      </c>
      <c r="D18" t="s">
        <v>24</v>
      </c>
      <c r="E18" t="s">
        <v>48</v>
      </c>
      <c r="F18">
        <v>30</v>
      </c>
      <c r="G18">
        <v>91.8</v>
      </c>
      <c r="H18">
        <v>20</v>
      </c>
      <c r="I18" t="s">
        <v>22</v>
      </c>
      <c r="J18" t="s">
        <v>17</v>
      </c>
      <c r="K18">
        <v>62</v>
      </c>
      <c r="L18">
        <f>0.005454*(AllSites_modified4!F18^2)</f>
        <v>0.3940515</v>
      </c>
      <c r="M18">
        <f>L18*10</f>
        <v>3.940515</v>
      </c>
      <c r="N18">
        <v>10</v>
      </c>
    </row>
    <row r="19" spans="1:14" x14ac:dyDescent="0.35">
      <c r="A19" t="s">
        <v>33</v>
      </c>
      <c r="B19">
        <v>2</v>
      </c>
      <c r="C19">
        <v>4</v>
      </c>
      <c r="D19" t="s">
        <v>32</v>
      </c>
      <c r="E19" t="s">
        <v>46</v>
      </c>
      <c r="F19">
        <v>6</v>
      </c>
      <c r="G19">
        <v>40.700000000000003</v>
      </c>
      <c r="H19">
        <v>90</v>
      </c>
      <c r="I19" t="s">
        <v>21</v>
      </c>
      <c r="J19" t="s">
        <v>17</v>
      </c>
      <c r="K19">
        <v>41</v>
      </c>
      <c r="L19">
        <f>0.005454*(AllSites_modified4!F11^2)</f>
        <v>0.72129149999999997</v>
      </c>
      <c r="M19">
        <f>L19*10</f>
        <v>7.2129149999999997</v>
      </c>
      <c r="N19">
        <v>10</v>
      </c>
    </row>
    <row r="20" spans="1:14" x14ac:dyDescent="0.35">
      <c r="A20" t="s">
        <v>33</v>
      </c>
      <c r="B20">
        <v>2</v>
      </c>
      <c r="C20">
        <v>5</v>
      </c>
      <c r="D20" t="s">
        <v>15</v>
      </c>
      <c r="E20" t="s">
        <v>45</v>
      </c>
      <c r="F20">
        <v>6</v>
      </c>
      <c r="G20">
        <v>41.5</v>
      </c>
      <c r="H20">
        <v>70</v>
      </c>
      <c r="I20" t="s">
        <v>21</v>
      </c>
      <c r="J20" t="s">
        <v>17</v>
      </c>
      <c r="K20">
        <v>44</v>
      </c>
      <c r="L20">
        <f>0.005454*(AllSites_modified4!F8^2)</f>
        <v>0.32336766</v>
      </c>
      <c r="M20">
        <f>L20*10</f>
        <v>3.2336765999999999</v>
      </c>
      <c r="N20">
        <v>10</v>
      </c>
    </row>
    <row r="21" spans="1:14" x14ac:dyDescent="0.35">
      <c r="A21" t="s">
        <v>33</v>
      </c>
      <c r="B21">
        <v>2</v>
      </c>
      <c r="C21">
        <v>6</v>
      </c>
      <c r="D21" t="s">
        <v>18</v>
      </c>
      <c r="E21" t="s">
        <v>52</v>
      </c>
      <c r="F21">
        <v>21</v>
      </c>
      <c r="G21">
        <v>67.8</v>
      </c>
      <c r="H21">
        <v>30</v>
      </c>
      <c r="I21" t="s">
        <v>16</v>
      </c>
      <c r="J21" t="s">
        <v>17</v>
      </c>
      <c r="K21">
        <v>73</v>
      </c>
      <c r="L21">
        <f>0.005454*(AllSites_modified4!F31^2)</f>
        <v>1.2600921599999999</v>
      </c>
      <c r="M21">
        <f>L21*10</f>
        <v>12.6009216</v>
      </c>
      <c r="N21">
        <v>10</v>
      </c>
    </row>
    <row r="22" spans="1:14" x14ac:dyDescent="0.35">
      <c r="A22" t="s">
        <v>33</v>
      </c>
      <c r="B22">
        <v>2</v>
      </c>
      <c r="C22">
        <v>7</v>
      </c>
      <c r="D22" t="s">
        <v>18</v>
      </c>
      <c r="E22" t="s">
        <v>52</v>
      </c>
      <c r="F22">
        <v>10</v>
      </c>
      <c r="G22">
        <v>66.2</v>
      </c>
      <c r="H22">
        <v>80</v>
      </c>
      <c r="I22" t="s">
        <v>19</v>
      </c>
      <c r="J22" t="s">
        <v>17</v>
      </c>
      <c r="K22">
        <v>48</v>
      </c>
      <c r="L22">
        <f>0.005454*(AllSites_modified4!F32^2)</f>
        <v>2.1816</v>
      </c>
      <c r="M22">
        <f>L22*10</f>
        <v>21.815999999999999</v>
      </c>
      <c r="N22">
        <v>10</v>
      </c>
    </row>
    <row r="23" spans="1:14" x14ac:dyDescent="0.35">
      <c r="A23" t="s">
        <v>33</v>
      </c>
      <c r="B23">
        <v>2</v>
      </c>
      <c r="C23">
        <v>8</v>
      </c>
      <c r="D23" t="s">
        <v>32</v>
      </c>
      <c r="E23" t="s">
        <v>46</v>
      </c>
      <c r="F23">
        <v>7</v>
      </c>
      <c r="G23">
        <v>40.299999999999997</v>
      </c>
      <c r="H23">
        <v>15</v>
      </c>
      <c r="I23" t="s">
        <v>21</v>
      </c>
      <c r="J23" t="s">
        <v>22</v>
      </c>
      <c r="K23" t="s">
        <v>23</v>
      </c>
      <c r="L23">
        <f>0.005454*(AllSites_modified4!F12^2)</f>
        <v>0.21646925999999997</v>
      </c>
      <c r="M23">
        <f>L23*10</f>
        <v>2.1646925999999995</v>
      </c>
      <c r="N23">
        <v>10</v>
      </c>
    </row>
    <row r="24" spans="1:14" x14ac:dyDescent="0.35">
      <c r="A24" t="s">
        <v>33</v>
      </c>
      <c r="B24">
        <v>2</v>
      </c>
      <c r="C24">
        <v>9</v>
      </c>
      <c r="D24" t="s">
        <v>18</v>
      </c>
      <c r="E24" t="s">
        <v>52</v>
      </c>
      <c r="F24">
        <v>15</v>
      </c>
      <c r="G24">
        <v>63.4</v>
      </c>
      <c r="H24">
        <v>30</v>
      </c>
      <c r="I24" t="s">
        <v>16</v>
      </c>
      <c r="J24" t="s">
        <v>17</v>
      </c>
      <c r="K24">
        <v>73</v>
      </c>
      <c r="L24">
        <f>0.005454*(AllSites_modified4!F33^2)</f>
        <v>0.67198733999999993</v>
      </c>
      <c r="M24">
        <f>L24*10</f>
        <v>6.7198733999999991</v>
      </c>
      <c r="N24">
        <v>10</v>
      </c>
    </row>
    <row r="25" spans="1:14" x14ac:dyDescent="0.35">
      <c r="A25" t="s">
        <v>33</v>
      </c>
      <c r="B25">
        <v>2</v>
      </c>
      <c r="C25">
        <v>10</v>
      </c>
      <c r="D25" t="s">
        <v>18</v>
      </c>
      <c r="E25" t="s">
        <v>52</v>
      </c>
      <c r="F25">
        <v>19</v>
      </c>
      <c r="G25">
        <v>61.3</v>
      </c>
      <c r="H25">
        <v>30</v>
      </c>
      <c r="I25" t="s">
        <v>16</v>
      </c>
      <c r="J25" t="s">
        <v>17</v>
      </c>
      <c r="K25">
        <v>70</v>
      </c>
      <c r="L25">
        <f>0.005454*(AllSites_modified4!F34^2)</f>
        <v>1.03865976</v>
      </c>
      <c r="M25">
        <f>L25*10</f>
        <v>10.3865976</v>
      </c>
      <c r="N25">
        <v>10</v>
      </c>
    </row>
    <row r="26" spans="1:14" x14ac:dyDescent="0.35">
      <c r="A26" t="s">
        <v>33</v>
      </c>
      <c r="B26">
        <v>2</v>
      </c>
      <c r="C26">
        <v>11</v>
      </c>
      <c r="D26" t="s">
        <v>18</v>
      </c>
      <c r="E26" t="s">
        <v>52</v>
      </c>
      <c r="F26">
        <v>6</v>
      </c>
      <c r="G26">
        <v>34.700000000000003</v>
      </c>
      <c r="H26">
        <v>10</v>
      </c>
      <c r="I26" t="s">
        <v>21</v>
      </c>
      <c r="J26" t="s">
        <v>22</v>
      </c>
      <c r="K26">
        <v>58</v>
      </c>
      <c r="L26">
        <f>0.005454*(AllSites_modified4!F35^2)</f>
        <v>1.22715</v>
      </c>
      <c r="M26">
        <f>L26*10</f>
        <v>12.2715</v>
      </c>
      <c r="N26">
        <v>10</v>
      </c>
    </row>
    <row r="27" spans="1:14" x14ac:dyDescent="0.35">
      <c r="A27" t="s">
        <v>33</v>
      </c>
      <c r="B27">
        <v>2</v>
      </c>
      <c r="C27">
        <v>12</v>
      </c>
      <c r="D27" t="s">
        <v>18</v>
      </c>
      <c r="E27" t="s">
        <v>52</v>
      </c>
      <c r="F27">
        <v>18</v>
      </c>
      <c r="G27">
        <v>71.3</v>
      </c>
      <c r="H27">
        <v>50</v>
      </c>
      <c r="I27" t="s">
        <v>19</v>
      </c>
      <c r="J27" t="s">
        <v>17</v>
      </c>
      <c r="K27">
        <v>74</v>
      </c>
      <c r="L27">
        <f>0.005454*(AllSites_modified4!F36^2)</f>
        <v>0.75941495999999997</v>
      </c>
      <c r="M27">
        <f>L27*10</f>
        <v>7.5941495999999997</v>
      </c>
      <c r="N27">
        <v>10</v>
      </c>
    </row>
    <row r="28" spans="1:14" x14ac:dyDescent="0.35">
      <c r="A28" t="s">
        <v>33</v>
      </c>
      <c r="B28">
        <v>3</v>
      </c>
      <c r="C28">
        <v>1</v>
      </c>
      <c r="D28" t="s">
        <v>18</v>
      </c>
      <c r="E28" t="s">
        <v>52</v>
      </c>
      <c r="F28">
        <v>9</v>
      </c>
      <c r="G28">
        <v>62</v>
      </c>
      <c r="H28">
        <v>80</v>
      </c>
      <c r="I28" t="s">
        <v>19</v>
      </c>
      <c r="J28" t="s">
        <v>17</v>
      </c>
      <c r="K28">
        <v>76</v>
      </c>
      <c r="L28">
        <f>0.005454*(AllSites_modified4!F37^2)</f>
        <v>0.72129149999999997</v>
      </c>
      <c r="M28">
        <f>L28*10</f>
        <v>7.2129149999999997</v>
      </c>
      <c r="N28">
        <v>10</v>
      </c>
    </row>
    <row r="29" spans="1:14" x14ac:dyDescent="0.35">
      <c r="A29" t="s">
        <v>33</v>
      </c>
      <c r="B29">
        <v>3</v>
      </c>
      <c r="C29">
        <v>2</v>
      </c>
      <c r="D29" t="s">
        <v>18</v>
      </c>
      <c r="E29" t="s">
        <v>52</v>
      </c>
      <c r="F29">
        <v>8</v>
      </c>
      <c r="G29">
        <v>50.9</v>
      </c>
      <c r="H29">
        <v>80</v>
      </c>
      <c r="I29" t="s">
        <v>19</v>
      </c>
      <c r="J29" t="s">
        <v>17</v>
      </c>
      <c r="K29">
        <v>80</v>
      </c>
      <c r="L29">
        <f>0.005454*(AllSites_modified4!F38^2)</f>
        <v>1.9072092599999999</v>
      </c>
      <c r="M29">
        <f>L29*10</f>
        <v>19.072092599999998</v>
      </c>
      <c r="N29">
        <v>10</v>
      </c>
    </row>
    <row r="30" spans="1:14" x14ac:dyDescent="0.35">
      <c r="A30" t="s">
        <v>33</v>
      </c>
      <c r="B30">
        <v>3</v>
      </c>
      <c r="C30">
        <v>3</v>
      </c>
      <c r="D30" t="s">
        <v>18</v>
      </c>
      <c r="E30" t="s">
        <v>52</v>
      </c>
      <c r="F30">
        <v>10</v>
      </c>
      <c r="G30">
        <v>53.3</v>
      </c>
      <c r="H30">
        <v>30</v>
      </c>
      <c r="I30" t="s">
        <v>16</v>
      </c>
      <c r="J30" t="s">
        <v>17</v>
      </c>
      <c r="K30">
        <v>68</v>
      </c>
      <c r="L30">
        <f>0.005454*(AllSites_modified4!F39^2)</f>
        <v>2.405214</v>
      </c>
      <c r="M30">
        <f>L30*10</f>
        <v>24.052140000000001</v>
      </c>
      <c r="N30">
        <v>10</v>
      </c>
    </row>
    <row r="31" spans="1:14" x14ac:dyDescent="0.35">
      <c r="A31" t="s">
        <v>33</v>
      </c>
      <c r="B31">
        <v>3</v>
      </c>
      <c r="C31">
        <v>4</v>
      </c>
      <c r="D31" t="s">
        <v>18</v>
      </c>
      <c r="E31" t="s">
        <v>52</v>
      </c>
      <c r="F31">
        <v>11</v>
      </c>
      <c r="G31">
        <v>57.8</v>
      </c>
      <c r="H31">
        <v>70</v>
      </c>
      <c r="I31" t="s">
        <v>19</v>
      </c>
      <c r="J31" t="s">
        <v>17</v>
      </c>
      <c r="K31">
        <v>72</v>
      </c>
      <c r="L31">
        <f>0.005454*(AllSites_modified4!F40^2)</f>
        <v>1.2435665399999998</v>
      </c>
      <c r="M31">
        <f>L31*10</f>
        <v>12.435665399999998</v>
      </c>
      <c r="N31">
        <v>10</v>
      </c>
    </row>
    <row r="32" spans="1:14" x14ac:dyDescent="0.35">
      <c r="A32" t="s">
        <v>33</v>
      </c>
      <c r="B32">
        <v>3</v>
      </c>
      <c r="C32">
        <v>5</v>
      </c>
      <c r="D32" t="s">
        <v>18</v>
      </c>
      <c r="E32" t="s">
        <v>52</v>
      </c>
      <c r="F32">
        <v>15</v>
      </c>
      <c r="G32">
        <v>61.3</v>
      </c>
      <c r="H32">
        <v>40</v>
      </c>
      <c r="I32" t="s">
        <v>16</v>
      </c>
      <c r="J32" t="s">
        <v>17</v>
      </c>
      <c r="K32">
        <v>79</v>
      </c>
      <c r="L32">
        <f>0.005454*(AllSites_modified4!F41^2)</f>
        <v>5.5153029599999996</v>
      </c>
      <c r="M32">
        <f>L32*10</f>
        <v>55.153029599999996</v>
      </c>
      <c r="N32">
        <v>10</v>
      </c>
    </row>
    <row r="33" spans="1:14" x14ac:dyDescent="0.35">
      <c r="A33" t="s">
        <v>33</v>
      </c>
      <c r="B33">
        <v>3</v>
      </c>
      <c r="C33">
        <v>6</v>
      </c>
      <c r="D33" t="s">
        <v>18</v>
      </c>
      <c r="E33" t="s">
        <v>52</v>
      </c>
      <c r="F33">
        <v>13</v>
      </c>
      <c r="G33">
        <v>55.7</v>
      </c>
      <c r="H33">
        <v>30</v>
      </c>
      <c r="I33" t="s">
        <v>16</v>
      </c>
      <c r="J33" t="s">
        <v>17</v>
      </c>
      <c r="K33">
        <v>81</v>
      </c>
      <c r="L33">
        <f>0.005454*(AllSites_modified4!F42^2)</f>
        <v>0.16498349999999998</v>
      </c>
      <c r="M33">
        <f>L33*10</f>
        <v>1.6498349999999997</v>
      </c>
      <c r="N33">
        <v>10</v>
      </c>
    </row>
    <row r="34" spans="1:14" x14ac:dyDescent="0.35">
      <c r="A34" t="s">
        <v>33</v>
      </c>
      <c r="B34">
        <v>3</v>
      </c>
      <c r="C34">
        <v>7</v>
      </c>
      <c r="D34" t="s">
        <v>15</v>
      </c>
      <c r="E34" t="s">
        <v>45</v>
      </c>
      <c r="F34">
        <v>7</v>
      </c>
      <c r="G34">
        <v>58.4</v>
      </c>
      <c r="H34">
        <v>50</v>
      </c>
      <c r="I34" t="s">
        <v>16</v>
      </c>
      <c r="J34" t="s">
        <v>17</v>
      </c>
      <c r="K34">
        <v>79</v>
      </c>
      <c r="L34">
        <f>0.005454*(AllSites_modified4!F9^2)</f>
        <v>0.68414975999999983</v>
      </c>
      <c r="M34">
        <f>L34*10</f>
        <v>6.8414975999999985</v>
      </c>
      <c r="N34">
        <v>10</v>
      </c>
    </row>
    <row r="35" spans="1:14" x14ac:dyDescent="0.35">
      <c r="A35" t="s">
        <v>33</v>
      </c>
      <c r="B35">
        <v>3</v>
      </c>
      <c r="C35">
        <v>8</v>
      </c>
      <c r="D35" t="s">
        <v>18</v>
      </c>
      <c r="E35" t="s">
        <v>52</v>
      </c>
      <c r="F35">
        <v>16</v>
      </c>
      <c r="G35">
        <v>45.8</v>
      </c>
      <c r="H35">
        <v>50</v>
      </c>
      <c r="I35" t="s">
        <v>19</v>
      </c>
      <c r="J35" t="s">
        <v>17</v>
      </c>
      <c r="K35">
        <v>72</v>
      </c>
      <c r="L35">
        <f>0.005454*(AllSites_modified4!F43^2)</f>
        <v>1.9896737400000002</v>
      </c>
      <c r="M35">
        <f>L35*10</f>
        <v>19.896737400000003</v>
      </c>
      <c r="N35">
        <v>10</v>
      </c>
    </row>
    <row r="36" spans="1:14" x14ac:dyDescent="0.35">
      <c r="A36" t="s">
        <v>33</v>
      </c>
      <c r="B36">
        <v>3</v>
      </c>
      <c r="C36">
        <v>9</v>
      </c>
      <c r="D36" t="s">
        <v>18</v>
      </c>
      <c r="E36" t="s">
        <v>52</v>
      </c>
      <c r="F36">
        <v>7</v>
      </c>
      <c r="G36">
        <v>45.8</v>
      </c>
      <c r="H36">
        <v>50</v>
      </c>
      <c r="I36" t="s">
        <v>19</v>
      </c>
      <c r="J36" t="s">
        <v>17</v>
      </c>
      <c r="K36">
        <v>65</v>
      </c>
      <c r="L36">
        <f>0.005454*(AllSites_modified4!F44^2)</f>
        <v>2.6397359999999996</v>
      </c>
      <c r="M36">
        <f>L36*10</f>
        <v>26.397359999999995</v>
      </c>
      <c r="N36">
        <v>10</v>
      </c>
    </row>
    <row r="37" spans="1:14" x14ac:dyDescent="0.35">
      <c r="A37" t="s">
        <v>33</v>
      </c>
      <c r="B37">
        <v>3</v>
      </c>
      <c r="C37">
        <v>10</v>
      </c>
      <c r="D37" t="s">
        <v>18</v>
      </c>
      <c r="E37" t="s">
        <v>52</v>
      </c>
      <c r="F37">
        <v>9</v>
      </c>
      <c r="G37">
        <v>48.4</v>
      </c>
      <c r="H37">
        <v>60</v>
      </c>
      <c r="I37" t="s">
        <v>21</v>
      </c>
      <c r="J37" t="s">
        <v>17</v>
      </c>
      <c r="K37">
        <v>79</v>
      </c>
      <c r="L37">
        <f>0.005454*(AllSites_modified4!F45^2)</f>
        <v>2.4744252600000003</v>
      </c>
      <c r="M37">
        <f>L37*10</f>
        <v>24.744252600000003</v>
      </c>
      <c r="N37">
        <v>10</v>
      </c>
    </row>
    <row r="38" spans="1:14" x14ac:dyDescent="0.35">
      <c r="A38" t="s">
        <v>33</v>
      </c>
      <c r="B38">
        <v>3</v>
      </c>
      <c r="C38">
        <v>11</v>
      </c>
      <c r="D38" t="s">
        <v>18</v>
      </c>
      <c r="E38" t="s">
        <v>52</v>
      </c>
      <c r="F38">
        <v>23</v>
      </c>
      <c r="G38">
        <v>52.2</v>
      </c>
      <c r="H38">
        <v>65</v>
      </c>
      <c r="I38" t="s">
        <v>22</v>
      </c>
      <c r="J38" t="s">
        <v>17</v>
      </c>
      <c r="K38">
        <v>75</v>
      </c>
      <c r="L38">
        <f>0.005454*(AllSites_modified4!F46^2)</f>
        <v>1.1152884599999999</v>
      </c>
      <c r="M38">
        <f>L38*10</f>
        <v>11.1528846</v>
      </c>
      <c r="N38">
        <v>10</v>
      </c>
    </row>
    <row r="39" spans="1:14" x14ac:dyDescent="0.35">
      <c r="A39" t="s">
        <v>33</v>
      </c>
      <c r="B39">
        <v>3</v>
      </c>
      <c r="C39">
        <v>12</v>
      </c>
      <c r="D39" t="s">
        <v>24</v>
      </c>
      <c r="E39" t="s">
        <v>48</v>
      </c>
      <c r="F39">
        <v>33</v>
      </c>
      <c r="G39">
        <v>84.9</v>
      </c>
      <c r="H39">
        <v>15</v>
      </c>
      <c r="I39" t="s">
        <v>22</v>
      </c>
      <c r="J39" t="s">
        <v>17</v>
      </c>
      <c r="K39">
        <v>68</v>
      </c>
      <c r="L39">
        <f>0.005454*(AllSites_modified4!F19^2)</f>
        <v>2.0526674399999996</v>
      </c>
      <c r="M39">
        <f>L39*10</f>
        <v>20.526674399999997</v>
      </c>
      <c r="N39">
        <v>10</v>
      </c>
    </row>
    <row r="40" spans="1:14" x14ac:dyDescent="0.35">
      <c r="A40" t="s">
        <v>33</v>
      </c>
      <c r="B40">
        <v>3</v>
      </c>
      <c r="C40">
        <v>13</v>
      </c>
      <c r="D40" t="s">
        <v>18</v>
      </c>
      <c r="E40" t="s">
        <v>52</v>
      </c>
      <c r="F40">
        <v>7</v>
      </c>
      <c r="G40">
        <v>36.9</v>
      </c>
      <c r="H40">
        <v>75</v>
      </c>
      <c r="I40" t="s">
        <v>21</v>
      </c>
      <c r="J40" t="s">
        <v>17</v>
      </c>
      <c r="K40">
        <v>63</v>
      </c>
      <c r="L40">
        <f>0.005454*(AllSites_modified4!F47^2)</f>
        <v>1.2435665399999998</v>
      </c>
      <c r="M40">
        <f>L40*10</f>
        <v>12.435665399999998</v>
      </c>
      <c r="N40">
        <v>10</v>
      </c>
    </row>
    <row r="41" spans="1:14" x14ac:dyDescent="0.35">
      <c r="A41" t="s">
        <v>33</v>
      </c>
      <c r="B41">
        <v>3</v>
      </c>
      <c r="C41">
        <v>14</v>
      </c>
      <c r="D41" t="s">
        <v>24</v>
      </c>
      <c r="E41" t="s">
        <v>48</v>
      </c>
      <c r="F41">
        <v>40</v>
      </c>
      <c r="G41">
        <v>118.6</v>
      </c>
      <c r="H41">
        <v>25</v>
      </c>
      <c r="I41" t="s">
        <v>22</v>
      </c>
      <c r="J41" t="s">
        <v>17</v>
      </c>
      <c r="K41">
        <v>67</v>
      </c>
      <c r="L41">
        <f>0.005454*(AllSites_modified4!F20^2)</f>
        <v>0.24483005999999999</v>
      </c>
      <c r="M41">
        <f>L41*10</f>
        <v>2.4483006</v>
      </c>
      <c r="N41">
        <v>10</v>
      </c>
    </row>
    <row r="42" spans="1:14" x14ac:dyDescent="0.35">
      <c r="A42" t="s">
        <v>33</v>
      </c>
      <c r="B42">
        <v>4</v>
      </c>
      <c r="C42">
        <v>1</v>
      </c>
      <c r="D42" t="s">
        <v>34</v>
      </c>
      <c r="E42" t="s">
        <v>47</v>
      </c>
      <c r="F42">
        <v>27</v>
      </c>
      <c r="G42">
        <v>61.1</v>
      </c>
      <c r="H42">
        <v>35</v>
      </c>
      <c r="I42" t="s">
        <v>22</v>
      </c>
      <c r="J42" t="s">
        <v>17</v>
      </c>
      <c r="K42">
        <v>96</v>
      </c>
      <c r="L42">
        <f>0.005454*(AllSites_modified4!F13^2)</f>
        <v>0.27493613999999994</v>
      </c>
      <c r="M42">
        <f>L42*10</f>
        <v>2.7493613999999993</v>
      </c>
      <c r="N42">
        <v>10</v>
      </c>
    </row>
    <row r="43" spans="1:14" x14ac:dyDescent="0.35">
      <c r="A43" t="s">
        <v>33</v>
      </c>
      <c r="B43">
        <v>4</v>
      </c>
      <c r="C43">
        <v>2</v>
      </c>
      <c r="D43" t="s">
        <v>18</v>
      </c>
      <c r="E43" t="s">
        <v>52</v>
      </c>
      <c r="F43">
        <v>23</v>
      </c>
      <c r="G43">
        <v>66.900000000000006</v>
      </c>
      <c r="H43">
        <v>40</v>
      </c>
      <c r="I43" t="s">
        <v>22</v>
      </c>
      <c r="J43" t="s">
        <v>17</v>
      </c>
      <c r="K43">
        <v>105</v>
      </c>
      <c r="L43">
        <f>0.005454*(AllSites_modified4!F48^2)</f>
        <v>0.23043149999999998</v>
      </c>
      <c r="M43">
        <f>L43*10</f>
        <v>2.3043149999999999</v>
      </c>
      <c r="N43">
        <v>10</v>
      </c>
    </row>
    <row r="44" spans="1:14" x14ac:dyDescent="0.35">
      <c r="A44" t="s">
        <v>33</v>
      </c>
      <c r="B44">
        <v>4</v>
      </c>
      <c r="C44">
        <v>3</v>
      </c>
      <c r="D44" t="s">
        <v>15</v>
      </c>
      <c r="E44" t="s">
        <v>45</v>
      </c>
      <c r="F44">
        <v>5</v>
      </c>
      <c r="G44">
        <v>34.1</v>
      </c>
      <c r="H44">
        <v>60</v>
      </c>
      <c r="I44" t="s">
        <v>19</v>
      </c>
      <c r="J44" t="s">
        <v>17</v>
      </c>
      <c r="K44">
        <v>77</v>
      </c>
      <c r="L44">
        <f>0.005454*(AllSites_modified4!F10^2)</f>
        <v>0.45164573999999991</v>
      </c>
      <c r="M44">
        <f>L44*10</f>
        <v>4.5164573999999993</v>
      </c>
      <c r="N44">
        <v>10</v>
      </c>
    </row>
    <row r="45" spans="1:14" x14ac:dyDescent="0.35">
      <c r="A45" t="s">
        <v>33</v>
      </c>
      <c r="B45">
        <v>4</v>
      </c>
      <c r="C45">
        <v>4</v>
      </c>
      <c r="D45" t="s">
        <v>18</v>
      </c>
      <c r="E45" t="s">
        <v>52</v>
      </c>
      <c r="F45">
        <v>36</v>
      </c>
      <c r="G45">
        <v>70.599999999999994</v>
      </c>
      <c r="H45">
        <v>55</v>
      </c>
      <c r="I45" t="s">
        <v>22</v>
      </c>
      <c r="J45" t="s">
        <v>17</v>
      </c>
      <c r="K45">
        <v>99</v>
      </c>
      <c r="L45">
        <f>0.005454*(AllSites_modified4!F49^2)</f>
        <v>0.96475805999999997</v>
      </c>
      <c r="M45">
        <f>L45*10</f>
        <v>9.6475805999999995</v>
      </c>
      <c r="N45">
        <v>10</v>
      </c>
    </row>
    <row r="46" spans="1:14" x14ac:dyDescent="0.35">
      <c r="A46" t="s">
        <v>33</v>
      </c>
      <c r="B46">
        <v>4</v>
      </c>
      <c r="C46">
        <v>5</v>
      </c>
      <c r="D46" t="s">
        <v>34</v>
      </c>
      <c r="E46" t="s">
        <v>47</v>
      </c>
      <c r="F46">
        <v>8</v>
      </c>
      <c r="G46">
        <v>49.9</v>
      </c>
      <c r="H46">
        <v>60</v>
      </c>
      <c r="I46" t="s">
        <v>21</v>
      </c>
      <c r="J46" t="s">
        <v>17</v>
      </c>
      <c r="K46">
        <v>33</v>
      </c>
      <c r="L46">
        <f>0.005454*(AllSites_modified4!F14^2)</f>
        <v>0.27493613999999994</v>
      </c>
      <c r="M46">
        <f>L46*10</f>
        <v>2.7493613999999993</v>
      </c>
      <c r="N46">
        <v>10</v>
      </c>
    </row>
    <row r="47" spans="1:14" x14ac:dyDescent="0.35">
      <c r="A47" t="s">
        <v>33</v>
      </c>
      <c r="B47">
        <v>4</v>
      </c>
      <c r="C47">
        <v>6</v>
      </c>
      <c r="D47" t="s">
        <v>34</v>
      </c>
      <c r="E47" t="s">
        <v>47</v>
      </c>
      <c r="F47">
        <v>5</v>
      </c>
      <c r="G47">
        <v>49.9</v>
      </c>
      <c r="H47">
        <v>60</v>
      </c>
      <c r="I47" t="s">
        <v>21</v>
      </c>
      <c r="J47" t="s">
        <v>17</v>
      </c>
      <c r="K47">
        <v>16</v>
      </c>
      <c r="L47">
        <f>0.005454*(AllSites_modified4!F15^2)</f>
        <v>0.47171646</v>
      </c>
      <c r="M47">
        <f>L47*10</f>
        <v>4.7171646000000003</v>
      </c>
      <c r="N47">
        <v>10</v>
      </c>
    </row>
    <row r="48" spans="1:14" x14ac:dyDescent="0.35">
      <c r="A48" t="s">
        <v>33</v>
      </c>
      <c r="B48">
        <v>4</v>
      </c>
      <c r="C48">
        <v>7</v>
      </c>
      <c r="D48" t="s">
        <v>30</v>
      </c>
      <c r="E48" t="s">
        <v>50</v>
      </c>
      <c r="F48">
        <v>39</v>
      </c>
      <c r="G48">
        <v>79.900000000000006</v>
      </c>
      <c r="H48">
        <v>40</v>
      </c>
      <c r="I48" t="s">
        <v>22</v>
      </c>
      <c r="J48" t="s">
        <v>17</v>
      </c>
      <c r="K48">
        <v>128</v>
      </c>
      <c r="L48">
        <f>0.005454*(AllSites_modified4!F21^2)</f>
        <v>1.5210660599999999</v>
      </c>
      <c r="M48">
        <f>L48*10</f>
        <v>15.210660599999999</v>
      </c>
      <c r="N48">
        <v>10</v>
      </c>
    </row>
    <row r="49" spans="1:14" x14ac:dyDescent="0.35">
      <c r="A49" t="s">
        <v>33</v>
      </c>
      <c r="B49">
        <v>4</v>
      </c>
      <c r="C49">
        <v>8</v>
      </c>
      <c r="D49" t="s">
        <v>34</v>
      </c>
      <c r="E49" t="s">
        <v>47</v>
      </c>
      <c r="F49">
        <v>14</v>
      </c>
      <c r="G49">
        <v>76.900000000000006</v>
      </c>
      <c r="H49">
        <v>60</v>
      </c>
      <c r="I49" t="s">
        <v>16</v>
      </c>
      <c r="J49" t="s">
        <v>17</v>
      </c>
      <c r="K49">
        <v>51</v>
      </c>
      <c r="L49">
        <f>0.005454*(AllSites_modified4!F16^2)</f>
        <v>1.1467034999999999</v>
      </c>
      <c r="M49">
        <f>L49*10</f>
        <v>11.467034999999999</v>
      </c>
      <c r="N4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A84" workbookViewId="0">
      <selection sqref="A1:N1"/>
    </sheetView>
  </sheetViews>
  <sheetFormatPr defaultRowHeight="14.5" x14ac:dyDescent="0.35"/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43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42</v>
      </c>
      <c r="M1" t="s">
        <v>39</v>
      </c>
      <c r="N1" t="s">
        <v>40</v>
      </c>
    </row>
    <row r="2" spans="1:14" x14ac:dyDescent="0.35">
      <c r="A2" t="s">
        <v>28</v>
      </c>
      <c r="B2">
        <v>2</v>
      </c>
      <c r="C2">
        <v>1</v>
      </c>
      <c r="D2" t="s">
        <v>15</v>
      </c>
      <c r="E2" t="s">
        <v>45</v>
      </c>
      <c r="F2">
        <v>6</v>
      </c>
      <c r="G2">
        <v>35.200000000000003</v>
      </c>
      <c r="H2">
        <v>80</v>
      </c>
      <c r="I2" t="s">
        <v>21</v>
      </c>
      <c r="J2" t="s">
        <v>17</v>
      </c>
      <c r="K2">
        <v>70</v>
      </c>
      <c r="L2">
        <f>0.005454*(AllSites_modified4!F4^2)</f>
        <v>0.46162655999999991</v>
      </c>
      <c r="M2">
        <f>L2*10</f>
        <v>4.6162655999999993</v>
      </c>
      <c r="N2">
        <v>10</v>
      </c>
    </row>
    <row r="3" spans="1:14" x14ac:dyDescent="0.35">
      <c r="A3" t="s">
        <v>28</v>
      </c>
      <c r="B3">
        <v>2</v>
      </c>
      <c r="C3">
        <v>2</v>
      </c>
      <c r="D3" t="s">
        <v>24</v>
      </c>
      <c r="E3" t="s">
        <v>48</v>
      </c>
      <c r="F3">
        <v>18</v>
      </c>
      <c r="G3">
        <v>61.2</v>
      </c>
      <c r="H3">
        <v>10</v>
      </c>
      <c r="I3" t="s">
        <v>22</v>
      </c>
      <c r="J3" t="s">
        <v>17</v>
      </c>
      <c r="K3">
        <v>57</v>
      </c>
      <c r="L3">
        <f>0.005454*(AllSites_modified4!F34^2)</f>
        <v>1.03865976</v>
      </c>
      <c r="M3">
        <f>L3*10</f>
        <v>10.3865976</v>
      </c>
      <c r="N3">
        <v>10</v>
      </c>
    </row>
    <row r="4" spans="1:14" x14ac:dyDescent="0.35">
      <c r="A4" t="s">
        <v>28</v>
      </c>
      <c r="B4">
        <v>2</v>
      </c>
      <c r="C4">
        <v>3</v>
      </c>
      <c r="D4" t="s">
        <v>24</v>
      </c>
      <c r="E4" t="s">
        <v>48</v>
      </c>
      <c r="F4">
        <v>16</v>
      </c>
      <c r="G4">
        <v>75.900000000000006</v>
      </c>
      <c r="H4">
        <v>10</v>
      </c>
      <c r="I4" t="s">
        <v>22</v>
      </c>
      <c r="J4" t="s">
        <v>17</v>
      </c>
      <c r="K4">
        <v>64</v>
      </c>
      <c r="L4">
        <f>0.005454*(AllSites_modified4!F35^2)</f>
        <v>1.22715</v>
      </c>
      <c r="M4">
        <f>L4*10</f>
        <v>12.2715</v>
      </c>
      <c r="N4">
        <v>10</v>
      </c>
    </row>
    <row r="5" spans="1:14" x14ac:dyDescent="0.35">
      <c r="A5" t="s">
        <v>28</v>
      </c>
      <c r="B5">
        <v>2</v>
      </c>
      <c r="C5">
        <v>4</v>
      </c>
      <c r="D5" t="s">
        <v>18</v>
      </c>
      <c r="E5" t="s">
        <v>52</v>
      </c>
      <c r="F5">
        <v>18</v>
      </c>
      <c r="G5">
        <v>70.5</v>
      </c>
      <c r="H5">
        <v>40</v>
      </c>
      <c r="I5" t="s">
        <v>16</v>
      </c>
      <c r="J5" t="s">
        <v>17</v>
      </c>
      <c r="K5">
        <v>75</v>
      </c>
      <c r="L5">
        <f>0.005454*(AllSites_modified4!F87^2)</f>
        <v>0.92172599999999993</v>
      </c>
      <c r="M5">
        <f>L5*10</f>
        <v>9.2172599999999996</v>
      </c>
      <c r="N5">
        <v>10</v>
      </c>
    </row>
    <row r="6" spans="1:14" x14ac:dyDescent="0.35">
      <c r="A6" t="s">
        <v>28</v>
      </c>
      <c r="B6">
        <v>2</v>
      </c>
      <c r="C6">
        <v>5</v>
      </c>
      <c r="D6" t="s">
        <v>15</v>
      </c>
      <c r="E6" t="s">
        <v>45</v>
      </c>
      <c r="F6">
        <v>9</v>
      </c>
      <c r="G6">
        <v>53.6</v>
      </c>
      <c r="H6">
        <v>50</v>
      </c>
      <c r="I6" t="s">
        <v>19</v>
      </c>
      <c r="J6" t="s">
        <v>17</v>
      </c>
      <c r="K6">
        <v>74</v>
      </c>
      <c r="L6">
        <f>0.005454*(AllSites_modified4!F5^2)</f>
        <v>0.73389023999999992</v>
      </c>
      <c r="M6">
        <f>L6*10</f>
        <v>7.3389023999999994</v>
      </c>
      <c r="N6">
        <v>10</v>
      </c>
    </row>
    <row r="7" spans="1:14" x14ac:dyDescent="0.35">
      <c r="A7" t="s">
        <v>28</v>
      </c>
      <c r="B7">
        <v>2</v>
      </c>
      <c r="C7">
        <v>6</v>
      </c>
      <c r="D7" t="s">
        <v>18</v>
      </c>
      <c r="E7" t="s">
        <v>52</v>
      </c>
      <c r="F7">
        <v>25</v>
      </c>
      <c r="G7">
        <v>57</v>
      </c>
      <c r="H7">
        <v>75</v>
      </c>
      <c r="I7" t="s">
        <v>19</v>
      </c>
      <c r="J7" t="s">
        <v>17</v>
      </c>
      <c r="K7">
        <v>63</v>
      </c>
      <c r="L7">
        <f>0.005454*(AllSites_modified4!F88^2)</f>
        <v>1.3103235</v>
      </c>
      <c r="M7">
        <f>L7*10</f>
        <v>13.103235</v>
      </c>
      <c r="N7">
        <v>10</v>
      </c>
    </row>
    <row r="8" spans="1:14" x14ac:dyDescent="0.35">
      <c r="A8" t="s">
        <v>28</v>
      </c>
      <c r="B8">
        <v>2</v>
      </c>
      <c r="C8">
        <v>7</v>
      </c>
      <c r="D8" t="s">
        <v>24</v>
      </c>
      <c r="E8" t="s">
        <v>48</v>
      </c>
      <c r="F8">
        <v>26</v>
      </c>
      <c r="G8">
        <v>87.3</v>
      </c>
      <c r="H8">
        <v>15</v>
      </c>
      <c r="I8" t="s">
        <v>22</v>
      </c>
      <c r="J8" t="s">
        <v>17</v>
      </c>
      <c r="K8">
        <v>70</v>
      </c>
      <c r="L8">
        <f>0.005454*(AllSites_modified4!F36^2)</f>
        <v>0.75941495999999997</v>
      </c>
      <c r="M8">
        <f>L8*10</f>
        <v>7.5941495999999997</v>
      </c>
      <c r="N8">
        <v>10</v>
      </c>
    </row>
    <row r="9" spans="1:14" x14ac:dyDescent="0.35">
      <c r="A9" t="s">
        <v>28</v>
      </c>
      <c r="B9">
        <v>2</v>
      </c>
      <c r="C9">
        <v>8</v>
      </c>
      <c r="D9" t="s">
        <v>20</v>
      </c>
      <c r="E9" t="s">
        <v>44</v>
      </c>
      <c r="F9">
        <v>10</v>
      </c>
      <c r="G9">
        <v>32</v>
      </c>
      <c r="H9">
        <v>80</v>
      </c>
      <c r="I9" t="s">
        <v>21</v>
      </c>
      <c r="J9" t="s">
        <v>17</v>
      </c>
      <c r="K9">
        <v>69</v>
      </c>
      <c r="L9">
        <f>0.005454*(AllSites_modified4!F2^2)</f>
        <v>1.7280453600000001</v>
      </c>
      <c r="M9">
        <f>L9*10</f>
        <v>17.280453600000001</v>
      </c>
      <c r="N9">
        <v>10</v>
      </c>
    </row>
    <row r="10" spans="1:14" x14ac:dyDescent="0.35">
      <c r="A10" t="s">
        <v>28</v>
      </c>
      <c r="B10">
        <v>2</v>
      </c>
      <c r="C10">
        <v>9</v>
      </c>
      <c r="D10" t="s">
        <v>24</v>
      </c>
      <c r="E10" t="s">
        <v>48</v>
      </c>
      <c r="F10">
        <v>20</v>
      </c>
      <c r="G10">
        <v>64.3</v>
      </c>
      <c r="H10">
        <v>25</v>
      </c>
      <c r="I10" t="s">
        <v>22</v>
      </c>
      <c r="J10" t="s">
        <v>17</v>
      </c>
      <c r="K10" t="s">
        <v>23</v>
      </c>
      <c r="L10">
        <f>0.005454*(AllSites_modified4!F37^2)</f>
        <v>0.72129149999999997</v>
      </c>
      <c r="M10">
        <f>L10*10</f>
        <v>7.2129149999999997</v>
      </c>
      <c r="N10">
        <v>10</v>
      </c>
    </row>
    <row r="11" spans="1:14" x14ac:dyDescent="0.35">
      <c r="A11" t="s">
        <v>28</v>
      </c>
      <c r="B11">
        <v>2</v>
      </c>
      <c r="C11">
        <v>10</v>
      </c>
      <c r="D11" t="s">
        <v>18</v>
      </c>
      <c r="E11" t="s">
        <v>52</v>
      </c>
      <c r="F11">
        <v>19</v>
      </c>
      <c r="G11">
        <v>86.6</v>
      </c>
      <c r="H11">
        <v>45</v>
      </c>
      <c r="I11" t="s">
        <v>22</v>
      </c>
      <c r="J11" t="s">
        <v>17</v>
      </c>
      <c r="K11">
        <v>60</v>
      </c>
      <c r="L11">
        <f>0.005454*(AllSites_modified4!F89^2)</f>
        <v>2.6397359999999996</v>
      </c>
      <c r="M11">
        <f>L11*10</f>
        <v>26.397359999999995</v>
      </c>
      <c r="N11">
        <v>10</v>
      </c>
    </row>
    <row r="12" spans="1:14" x14ac:dyDescent="0.35">
      <c r="A12" t="s">
        <v>28</v>
      </c>
      <c r="B12">
        <v>2</v>
      </c>
      <c r="C12">
        <v>11</v>
      </c>
      <c r="D12" t="s">
        <v>18</v>
      </c>
      <c r="E12" t="s">
        <v>52</v>
      </c>
      <c r="F12">
        <v>22</v>
      </c>
      <c r="G12">
        <v>86.6</v>
      </c>
      <c r="H12">
        <v>45</v>
      </c>
      <c r="I12" t="s">
        <v>22</v>
      </c>
      <c r="J12" t="s">
        <v>17</v>
      </c>
      <c r="K12">
        <v>66</v>
      </c>
      <c r="L12">
        <f>0.005454*(AllSites_modified4!F90^2)</f>
        <v>0.19634399999999999</v>
      </c>
      <c r="M12">
        <f>L12*10</f>
        <v>1.9634399999999999</v>
      </c>
      <c r="N12">
        <v>10</v>
      </c>
    </row>
    <row r="13" spans="1:14" x14ac:dyDescent="0.35">
      <c r="A13" t="s">
        <v>28</v>
      </c>
      <c r="B13">
        <v>2</v>
      </c>
      <c r="C13">
        <v>12</v>
      </c>
      <c r="D13" t="s">
        <v>18</v>
      </c>
      <c r="E13" t="s">
        <v>52</v>
      </c>
      <c r="F13">
        <v>12</v>
      </c>
      <c r="G13">
        <v>47.2</v>
      </c>
      <c r="H13">
        <v>70</v>
      </c>
      <c r="I13" t="s">
        <v>21</v>
      </c>
      <c r="J13" t="s">
        <v>17</v>
      </c>
      <c r="K13">
        <v>74</v>
      </c>
      <c r="L13">
        <f>0.005454*(AllSites_modified4!F91^2)</f>
        <v>1.0537673400000001</v>
      </c>
      <c r="M13">
        <f>L13*10</f>
        <v>10.537673400000001</v>
      </c>
      <c r="N13">
        <v>10</v>
      </c>
    </row>
    <row r="14" spans="1:14" x14ac:dyDescent="0.35">
      <c r="A14" t="s">
        <v>28</v>
      </c>
      <c r="B14">
        <v>2</v>
      </c>
      <c r="C14">
        <v>13</v>
      </c>
      <c r="D14" t="s">
        <v>18</v>
      </c>
      <c r="E14" t="s">
        <v>52</v>
      </c>
      <c r="F14">
        <v>19</v>
      </c>
      <c r="G14">
        <v>68.2</v>
      </c>
      <c r="H14">
        <v>35</v>
      </c>
      <c r="I14" t="s">
        <v>16</v>
      </c>
      <c r="J14" t="s">
        <v>17</v>
      </c>
      <c r="K14">
        <v>74</v>
      </c>
      <c r="L14">
        <f>0.005454*(AllSites_modified4!F92^2)</f>
        <v>2.1381861600000001</v>
      </c>
      <c r="M14">
        <f>L14*10</f>
        <v>21.381861600000001</v>
      </c>
      <c r="N14">
        <v>10</v>
      </c>
    </row>
    <row r="15" spans="1:14" x14ac:dyDescent="0.35">
      <c r="A15" t="s">
        <v>28</v>
      </c>
      <c r="B15">
        <v>2</v>
      </c>
      <c r="C15">
        <v>14</v>
      </c>
      <c r="D15" t="s">
        <v>18</v>
      </c>
      <c r="E15" t="s">
        <v>52</v>
      </c>
      <c r="F15">
        <v>6</v>
      </c>
      <c r="G15">
        <v>28.4</v>
      </c>
      <c r="H15">
        <v>80</v>
      </c>
      <c r="I15" t="s">
        <v>21</v>
      </c>
      <c r="J15" t="s">
        <v>17</v>
      </c>
      <c r="K15">
        <v>65</v>
      </c>
      <c r="L15">
        <f>0.005454*(AllSites_modified4!F93^2)</f>
        <v>0.96475805999999997</v>
      </c>
      <c r="M15">
        <f>L15*10</f>
        <v>9.6475805999999995</v>
      </c>
      <c r="N15">
        <v>10</v>
      </c>
    </row>
    <row r="16" spans="1:14" x14ac:dyDescent="0.35">
      <c r="A16" t="s">
        <v>28</v>
      </c>
      <c r="B16">
        <v>2</v>
      </c>
      <c r="C16">
        <v>15</v>
      </c>
      <c r="D16" t="s">
        <v>18</v>
      </c>
      <c r="E16" t="s">
        <v>52</v>
      </c>
      <c r="F16">
        <v>14</v>
      </c>
      <c r="G16">
        <v>49.6</v>
      </c>
      <c r="H16">
        <v>40</v>
      </c>
      <c r="I16" t="s">
        <v>19</v>
      </c>
      <c r="J16" t="s">
        <v>17</v>
      </c>
      <c r="K16">
        <v>68</v>
      </c>
      <c r="L16">
        <f>0.005454*(AllSites_modified4!F94^2)</f>
        <v>1.29347064</v>
      </c>
      <c r="M16">
        <f>L16*10</f>
        <v>12.9347064</v>
      </c>
      <c r="N16">
        <v>10</v>
      </c>
    </row>
    <row r="17" spans="1:14" x14ac:dyDescent="0.35">
      <c r="A17" t="s">
        <v>28</v>
      </c>
      <c r="B17">
        <v>2</v>
      </c>
      <c r="C17">
        <v>16</v>
      </c>
      <c r="D17" t="s">
        <v>18</v>
      </c>
      <c r="E17" t="s">
        <v>52</v>
      </c>
      <c r="F17">
        <v>18</v>
      </c>
      <c r="G17">
        <v>52</v>
      </c>
      <c r="H17">
        <v>45</v>
      </c>
      <c r="I17" t="s">
        <v>19</v>
      </c>
      <c r="J17" t="s">
        <v>17</v>
      </c>
      <c r="K17">
        <v>70</v>
      </c>
      <c r="L17">
        <f>0.005454*(AllSites_modified4!F95^2)</f>
        <v>0.79852013999999993</v>
      </c>
      <c r="M17">
        <f>L17*10</f>
        <v>7.9852013999999993</v>
      </c>
      <c r="N17">
        <v>10</v>
      </c>
    </row>
    <row r="18" spans="1:14" x14ac:dyDescent="0.35">
      <c r="A18" t="s">
        <v>28</v>
      </c>
      <c r="B18">
        <v>2</v>
      </c>
      <c r="C18">
        <v>17</v>
      </c>
      <c r="D18" t="s">
        <v>24</v>
      </c>
      <c r="E18" t="s">
        <v>48</v>
      </c>
      <c r="F18">
        <v>29</v>
      </c>
      <c r="G18">
        <v>100.2</v>
      </c>
      <c r="H18">
        <v>20</v>
      </c>
      <c r="I18" t="s">
        <v>22</v>
      </c>
      <c r="J18" t="s">
        <v>17</v>
      </c>
      <c r="K18">
        <v>71</v>
      </c>
      <c r="L18">
        <f>0.005454*(AllSites_modified4!F38^2)</f>
        <v>1.9072092599999999</v>
      </c>
      <c r="M18">
        <f>L18*10</f>
        <v>19.072092599999998</v>
      </c>
      <c r="N18">
        <v>10</v>
      </c>
    </row>
    <row r="19" spans="1:14" x14ac:dyDescent="0.35">
      <c r="A19" t="s">
        <v>28</v>
      </c>
      <c r="B19">
        <v>2</v>
      </c>
      <c r="C19">
        <v>18</v>
      </c>
      <c r="D19" t="s">
        <v>18</v>
      </c>
      <c r="E19" t="s">
        <v>52</v>
      </c>
      <c r="F19">
        <v>12</v>
      </c>
      <c r="G19">
        <v>45.4</v>
      </c>
      <c r="H19">
        <v>85</v>
      </c>
      <c r="I19" t="s">
        <v>21</v>
      </c>
      <c r="J19" t="s">
        <v>17</v>
      </c>
      <c r="K19">
        <v>73</v>
      </c>
      <c r="L19">
        <f>0.005454*(AllSites_modified4!F96^2)</f>
        <v>0.22339584000000004</v>
      </c>
      <c r="M19">
        <f>L19*10</f>
        <v>2.2339584000000006</v>
      </c>
      <c r="N19">
        <v>10</v>
      </c>
    </row>
    <row r="20" spans="1:14" x14ac:dyDescent="0.35">
      <c r="A20" t="s">
        <v>28</v>
      </c>
      <c r="B20">
        <v>4</v>
      </c>
      <c r="C20">
        <v>1</v>
      </c>
      <c r="D20" t="s">
        <v>15</v>
      </c>
      <c r="E20" t="s">
        <v>45</v>
      </c>
      <c r="F20">
        <v>9</v>
      </c>
      <c r="G20">
        <v>60.8</v>
      </c>
      <c r="H20">
        <v>40</v>
      </c>
      <c r="I20" t="s">
        <v>22</v>
      </c>
      <c r="J20" t="s">
        <v>17</v>
      </c>
      <c r="K20">
        <v>54</v>
      </c>
      <c r="L20">
        <f>0.005454*(AllSites_modified4!F25^2)</f>
        <v>3.2470934399999991</v>
      </c>
      <c r="M20">
        <f>L20*10</f>
        <v>32.47093439999999</v>
      </c>
      <c r="N20">
        <v>10</v>
      </c>
    </row>
    <row r="21" spans="1:14" x14ac:dyDescent="0.35">
      <c r="A21" t="s">
        <v>28</v>
      </c>
      <c r="B21">
        <v>4</v>
      </c>
      <c r="C21">
        <v>2</v>
      </c>
      <c r="D21" t="s">
        <v>31</v>
      </c>
      <c r="E21" t="s">
        <v>51</v>
      </c>
      <c r="F21">
        <v>16</v>
      </c>
      <c r="G21">
        <v>52</v>
      </c>
      <c r="H21">
        <v>50</v>
      </c>
      <c r="I21" t="s">
        <v>16</v>
      </c>
      <c r="J21" t="s">
        <v>17</v>
      </c>
      <c r="K21" t="s">
        <v>23</v>
      </c>
      <c r="L21">
        <f>0.005454*(AllSites_modified4!F73^2)</f>
        <v>1.03865976</v>
      </c>
      <c r="M21">
        <f>L21*10</f>
        <v>10.3865976</v>
      </c>
      <c r="N21">
        <v>10</v>
      </c>
    </row>
    <row r="22" spans="1:14" x14ac:dyDescent="0.35">
      <c r="A22" t="s">
        <v>28</v>
      </c>
      <c r="B22">
        <v>4</v>
      </c>
      <c r="C22">
        <v>3</v>
      </c>
      <c r="D22" t="s">
        <v>31</v>
      </c>
      <c r="E22" t="s">
        <v>51</v>
      </c>
      <c r="F22">
        <v>11</v>
      </c>
      <c r="G22">
        <v>45.6</v>
      </c>
      <c r="H22">
        <v>40</v>
      </c>
      <c r="I22" t="s">
        <v>21</v>
      </c>
      <c r="J22" t="s">
        <v>17</v>
      </c>
      <c r="K22">
        <v>75</v>
      </c>
      <c r="L22">
        <f>0.005454*(AllSites_modified4!F74^2)</f>
        <v>0.61281143999999999</v>
      </c>
      <c r="M22">
        <f>L22*10</f>
        <v>6.1281143999999994</v>
      </c>
      <c r="N22">
        <v>10</v>
      </c>
    </row>
    <row r="23" spans="1:14" x14ac:dyDescent="0.35">
      <c r="A23" t="s">
        <v>28</v>
      </c>
      <c r="B23">
        <v>4</v>
      </c>
      <c r="C23">
        <v>4</v>
      </c>
      <c r="D23" t="s">
        <v>30</v>
      </c>
      <c r="E23" t="s">
        <v>50</v>
      </c>
      <c r="F23">
        <v>20</v>
      </c>
      <c r="G23">
        <v>87.2</v>
      </c>
      <c r="H23">
        <v>45</v>
      </c>
      <c r="I23" t="s">
        <v>22</v>
      </c>
      <c r="J23" t="s">
        <v>17</v>
      </c>
      <c r="K23">
        <v>67</v>
      </c>
      <c r="L23">
        <f>0.005454*(AllSites_modified4!F53^2)</f>
        <v>0.67198733999999993</v>
      </c>
      <c r="M23">
        <f>L23*10</f>
        <v>6.7198733999999991</v>
      </c>
      <c r="N23">
        <v>10</v>
      </c>
    </row>
    <row r="24" spans="1:14" x14ac:dyDescent="0.35">
      <c r="A24" t="s">
        <v>28</v>
      </c>
      <c r="B24">
        <v>4</v>
      </c>
      <c r="C24">
        <v>5</v>
      </c>
      <c r="D24" t="s">
        <v>15</v>
      </c>
      <c r="E24" t="s">
        <v>45</v>
      </c>
      <c r="F24">
        <v>7</v>
      </c>
      <c r="G24">
        <v>49.4</v>
      </c>
      <c r="H24">
        <v>90</v>
      </c>
      <c r="I24" t="s">
        <v>19</v>
      </c>
      <c r="J24" t="s">
        <v>17</v>
      </c>
      <c r="K24">
        <v>85</v>
      </c>
      <c r="L24">
        <f>0.005454*(AllSites_modified4!F26^2)</f>
        <v>6.4165764599999981</v>
      </c>
      <c r="M24">
        <f>L24*10</f>
        <v>64.165764599999989</v>
      </c>
      <c r="N24">
        <v>10</v>
      </c>
    </row>
    <row r="25" spans="1:14" x14ac:dyDescent="0.35">
      <c r="A25" t="s">
        <v>28</v>
      </c>
      <c r="B25">
        <v>5</v>
      </c>
      <c r="C25">
        <v>1</v>
      </c>
      <c r="D25" t="s">
        <v>15</v>
      </c>
      <c r="E25" t="s">
        <v>45</v>
      </c>
      <c r="F25">
        <v>20</v>
      </c>
      <c r="G25">
        <v>64.400000000000006</v>
      </c>
      <c r="H25">
        <v>15</v>
      </c>
      <c r="I25" t="s">
        <v>22</v>
      </c>
      <c r="J25" t="s">
        <v>17</v>
      </c>
      <c r="K25">
        <v>72</v>
      </c>
      <c r="L25">
        <f>0.005454*(AllSites_modified4!F6^2)</f>
        <v>0.28273535999999999</v>
      </c>
      <c r="M25">
        <f>L25*10</f>
        <v>2.8273535999999999</v>
      </c>
      <c r="N25">
        <v>10</v>
      </c>
    </row>
    <row r="26" spans="1:14" x14ac:dyDescent="0.35">
      <c r="A26" t="s">
        <v>28</v>
      </c>
      <c r="B26">
        <v>5</v>
      </c>
      <c r="C26">
        <v>2</v>
      </c>
      <c r="D26" t="s">
        <v>15</v>
      </c>
      <c r="E26" t="s">
        <v>45</v>
      </c>
      <c r="F26">
        <v>20</v>
      </c>
      <c r="G26">
        <v>72.5</v>
      </c>
      <c r="H26">
        <v>20</v>
      </c>
      <c r="I26" t="s">
        <v>22</v>
      </c>
      <c r="J26" t="s">
        <v>17</v>
      </c>
      <c r="K26">
        <v>65</v>
      </c>
      <c r="L26">
        <f>0.005454*(AllSites_modified4!F7^2)</f>
        <v>0.23757623999999997</v>
      </c>
      <c r="M26">
        <f>L26*10</f>
        <v>2.3757623999999997</v>
      </c>
      <c r="N26">
        <v>10</v>
      </c>
    </row>
    <row r="27" spans="1:14" x14ac:dyDescent="0.35">
      <c r="A27" t="s">
        <v>28</v>
      </c>
      <c r="B27">
        <v>5</v>
      </c>
      <c r="C27">
        <v>3</v>
      </c>
      <c r="D27" t="s">
        <v>29</v>
      </c>
      <c r="E27" t="s">
        <v>46</v>
      </c>
      <c r="F27">
        <v>5</v>
      </c>
      <c r="G27">
        <v>34.9</v>
      </c>
      <c r="H27">
        <v>60</v>
      </c>
      <c r="I27" t="s">
        <v>19</v>
      </c>
      <c r="J27" t="s">
        <v>17</v>
      </c>
      <c r="K27">
        <v>27</v>
      </c>
      <c r="L27">
        <f>0.005454*(AllSites_modified4!F30^2)</f>
        <v>2.2034705400000001</v>
      </c>
      <c r="M27">
        <f>L27*10</f>
        <v>22.0347054</v>
      </c>
      <c r="N27">
        <v>10</v>
      </c>
    </row>
    <row r="28" spans="1:14" x14ac:dyDescent="0.35">
      <c r="A28" t="s">
        <v>28</v>
      </c>
      <c r="B28">
        <v>5</v>
      </c>
      <c r="C28">
        <v>4</v>
      </c>
      <c r="D28" t="s">
        <v>29</v>
      </c>
      <c r="E28" t="s">
        <v>46</v>
      </c>
      <c r="F28">
        <v>6</v>
      </c>
      <c r="G28">
        <v>51.1</v>
      </c>
      <c r="H28">
        <v>30</v>
      </c>
      <c r="I28" t="s">
        <v>19</v>
      </c>
      <c r="J28" t="s">
        <v>17</v>
      </c>
      <c r="K28">
        <v>34</v>
      </c>
      <c r="L28">
        <f>0.005454*(AllSites_modified4!F31^2)</f>
        <v>1.2600921599999999</v>
      </c>
      <c r="M28">
        <f>L28*10</f>
        <v>12.6009216</v>
      </c>
      <c r="N28">
        <v>10</v>
      </c>
    </row>
    <row r="29" spans="1:14" x14ac:dyDescent="0.35">
      <c r="A29" t="s">
        <v>28</v>
      </c>
      <c r="B29">
        <v>5</v>
      </c>
      <c r="C29">
        <v>5</v>
      </c>
      <c r="D29" t="s">
        <v>29</v>
      </c>
      <c r="E29" t="s">
        <v>46</v>
      </c>
      <c r="F29">
        <v>9</v>
      </c>
      <c r="G29">
        <v>45.4</v>
      </c>
      <c r="H29">
        <v>20</v>
      </c>
      <c r="I29" t="s">
        <v>16</v>
      </c>
      <c r="J29" t="s">
        <v>17</v>
      </c>
      <c r="K29" t="s">
        <v>23</v>
      </c>
      <c r="L29">
        <f>0.005454*(AllSites_modified4!F32^2)</f>
        <v>2.1816</v>
      </c>
      <c r="M29">
        <f>L29*10</f>
        <v>21.815999999999999</v>
      </c>
      <c r="N29">
        <v>10</v>
      </c>
    </row>
    <row r="30" spans="1:14" x14ac:dyDescent="0.35">
      <c r="A30" t="s">
        <v>28</v>
      </c>
      <c r="B30">
        <v>5</v>
      </c>
      <c r="C30">
        <v>6</v>
      </c>
      <c r="D30" t="s">
        <v>29</v>
      </c>
      <c r="E30" t="s">
        <v>46</v>
      </c>
      <c r="F30">
        <v>6</v>
      </c>
      <c r="G30">
        <v>49.5</v>
      </c>
      <c r="H30">
        <v>15</v>
      </c>
      <c r="I30" t="s">
        <v>16</v>
      </c>
      <c r="J30" t="s">
        <v>17</v>
      </c>
      <c r="K30">
        <v>32</v>
      </c>
      <c r="L30">
        <f>0.005454*(AllSites_modified4!F33^2)</f>
        <v>0.67198733999999993</v>
      </c>
      <c r="M30">
        <f>L30*10</f>
        <v>6.7198733999999991</v>
      </c>
      <c r="N30">
        <v>10</v>
      </c>
    </row>
    <row r="31" spans="1:14" x14ac:dyDescent="0.35">
      <c r="A31" t="s">
        <v>28</v>
      </c>
      <c r="B31">
        <v>5</v>
      </c>
      <c r="C31">
        <v>7</v>
      </c>
      <c r="D31" t="s">
        <v>15</v>
      </c>
      <c r="E31" t="s">
        <v>45</v>
      </c>
      <c r="F31">
        <v>24</v>
      </c>
      <c r="G31">
        <v>75.599999999999994</v>
      </c>
      <c r="H31">
        <v>15</v>
      </c>
      <c r="I31" t="s">
        <v>22</v>
      </c>
      <c r="J31" t="s">
        <v>17</v>
      </c>
      <c r="K31">
        <v>66</v>
      </c>
      <c r="L31">
        <f>0.005454*(AllSites_modified4!F8^2)</f>
        <v>0.32336766</v>
      </c>
      <c r="M31">
        <f>L31*10</f>
        <v>3.2336765999999999</v>
      </c>
      <c r="N31">
        <v>10</v>
      </c>
    </row>
    <row r="32" spans="1:14" x14ac:dyDescent="0.35">
      <c r="A32" t="s">
        <v>28</v>
      </c>
      <c r="B32">
        <v>6</v>
      </c>
      <c r="C32">
        <v>1</v>
      </c>
      <c r="D32" t="s">
        <v>25</v>
      </c>
      <c r="E32" t="s">
        <v>53</v>
      </c>
      <c r="F32">
        <v>15</v>
      </c>
      <c r="G32">
        <v>64.900000000000006</v>
      </c>
      <c r="H32">
        <v>55</v>
      </c>
      <c r="I32" t="s">
        <v>22</v>
      </c>
      <c r="J32" t="s">
        <v>17</v>
      </c>
      <c r="K32">
        <v>54</v>
      </c>
      <c r="L32">
        <f>0.005454*(AllSites_modified4!F103^2)</f>
        <v>2.4281753400000001</v>
      </c>
      <c r="M32">
        <f>L32*10</f>
        <v>24.281753399999999</v>
      </c>
      <c r="N32">
        <v>10</v>
      </c>
    </row>
    <row r="33" spans="1:14" x14ac:dyDescent="0.35">
      <c r="A33" t="s">
        <v>28</v>
      </c>
      <c r="B33">
        <v>6</v>
      </c>
      <c r="C33">
        <v>2</v>
      </c>
      <c r="D33" t="s">
        <v>15</v>
      </c>
      <c r="E33" t="s">
        <v>45</v>
      </c>
      <c r="F33">
        <v>10</v>
      </c>
      <c r="G33">
        <v>54.4</v>
      </c>
      <c r="H33">
        <v>25</v>
      </c>
      <c r="I33" t="s">
        <v>16</v>
      </c>
      <c r="J33" t="s">
        <v>17</v>
      </c>
      <c r="K33">
        <v>53</v>
      </c>
      <c r="L33">
        <f>0.005454*(AllSites_modified4!F24^2)</f>
        <v>2.8851659999999999</v>
      </c>
      <c r="M33">
        <f>L33*10</f>
        <v>28.851659999999999</v>
      </c>
      <c r="N33">
        <v>10</v>
      </c>
    </row>
    <row r="34" spans="1:14" x14ac:dyDescent="0.35">
      <c r="A34" t="s">
        <v>28</v>
      </c>
      <c r="B34">
        <v>6</v>
      </c>
      <c r="C34">
        <v>3</v>
      </c>
      <c r="D34" t="s">
        <v>31</v>
      </c>
      <c r="E34" t="s">
        <v>51</v>
      </c>
      <c r="F34">
        <v>21</v>
      </c>
      <c r="G34">
        <v>68.2</v>
      </c>
      <c r="H34">
        <v>40</v>
      </c>
      <c r="I34" t="s">
        <v>22</v>
      </c>
      <c r="J34" t="s">
        <v>17</v>
      </c>
      <c r="K34">
        <v>66</v>
      </c>
      <c r="L34">
        <f>0.005454*(AllSites_modified4!F64^2)</f>
        <v>1.0087718399999999</v>
      </c>
      <c r="M34">
        <f>L34*10</f>
        <v>10.087718399999998</v>
      </c>
      <c r="N34">
        <v>10</v>
      </c>
    </row>
    <row r="35" spans="1:14" x14ac:dyDescent="0.35">
      <c r="A35" t="s">
        <v>28</v>
      </c>
      <c r="B35">
        <v>6</v>
      </c>
      <c r="C35">
        <v>4</v>
      </c>
      <c r="D35" t="s">
        <v>31</v>
      </c>
      <c r="E35" t="s">
        <v>51</v>
      </c>
      <c r="F35">
        <v>14</v>
      </c>
      <c r="G35">
        <v>50.5</v>
      </c>
      <c r="H35">
        <v>70</v>
      </c>
      <c r="I35" t="s">
        <v>16</v>
      </c>
      <c r="J35" t="s">
        <v>17</v>
      </c>
      <c r="K35">
        <v>44</v>
      </c>
      <c r="L35">
        <f>0.005454*(AllSites_modified4!F65^2)</f>
        <v>2.1816</v>
      </c>
      <c r="M35">
        <f>L35*10</f>
        <v>21.815999999999999</v>
      </c>
      <c r="N35">
        <v>10</v>
      </c>
    </row>
    <row r="36" spans="1:14" x14ac:dyDescent="0.35">
      <c r="A36" t="s">
        <v>28</v>
      </c>
      <c r="B36">
        <v>6</v>
      </c>
      <c r="C36">
        <v>5</v>
      </c>
      <c r="D36" t="s">
        <v>31</v>
      </c>
      <c r="E36" t="s">
        <v>51</v>
      </c>
      <c r="F36">
        <v>7</v>
      </c>
      <c r="G36">
        <v>40.6</v>
      </c>
      <c r="H36">
        <v>50</v>
      </c>
      <c r="I36" t="s">
        <v>19</v>
      </c>
      <c r="J36" t="s">
        <v>17</v>
      </c>
      <c r="K36">
        <v>44</v>
      </c>
      <c r="L36">
        <f>0.005454*(AllSites_modified4!F66^2)</f>
        <v>6.0116169600000013</v>
      </c>
      <c r="M36">
        <f>L36*10</f>
        <v>60.116169600000013</v>
      </c>
      <c r="N36">
        <v>10</v>
      </c>
    </row>
    <row r="37" spans="1:14" x14ac:dyDescent="0.35">
      <c r="A37" t="s">
        <v>28</v>
      </c>
      <c r="B37">
        <v>6</v>
      </c>
      <c r="C37">
        <v>6</v>
      </c>
      <c r="D37" t="s">
        <v>31</v>
      </c>
      <c r="E37" t="s">
        <v>51</v>
      </c>
      <c r="F37">
        <v>6</v>
      </c>
      <c r="G37">
        <v>36.200000000000003</v>
      </c>
      <c r="H37">
        <v>90</v>
      </c>
      <c r="I37" t="s">
        <v>21</v>
      </c>
      <c r="J37" t="s">
        <v>17</v>
      </c>
      <c r="K37">
        <v>43</v>
      </c>
      <c r="L37">
        <f>0.005454*(AllSites_modified4!F67^2)</f>
        <v>1.1152884599999999</v>
      </c>
      <c r="M37">
        <f>L37*10</f>
        <v>11.1528846</v>
      </c>
      <c r="N37">
        <v>10</v>
      </c>
    </row>
    <row r="38" spans="1:14" x14ac:dyDescent="0.35">
      <c r="A38" t="s">
        <v>28</v>
      </c>
      <c r="B38">
        <v>6</v>
      </c>
      <c r="C38">
        <v>7</v>
      </c>
      <c r="D38" t="s">
        <v>31</v>
      </c>
      <c r="E38" t="s">
        <v>51</v>
      </c>
      <c r="F38">
        <v>8</v>
      </c>
      <c r="G38">
        <v>40.200000000000003</v>
      </c>
      <c r="H38">
        <v>90</v>
      </c>
      <c r="I38" t="s">
        <v>19</v>
      </c>
      <c r="J38" t="s">
        <v>17</v>
      </c>
      <c r="K38">
        <v>40</v>
      </c>
      <c r="L38">
        <f>0.005454*(AllSites_modified4!F68^2)</f>
        <v>1.53933696</v>
      </c>
      <c r="M38">
        <f>L38*10</f>
        <v>15.3933696</v>
      </c>
      <c r="N38">
        <v>10</v>
      </c>
    </row>
    <row r="39" spans="1:14" x14ac:dyDescent="0.35">
      <c r="A39" t="s">
        <v>28</v>
      </c>
      <c r="B39">
        <v>6</v>
      </c>
      <c r="C39">
        <v>8</v>
      </c>
      <c r="D39" t="s">
        <v>31</v>
      </c>
      <c r="E39" t="s">
        <v>51</v>
      </c>
      <c r="F39">
        <v>8</v>
      </c>
      <c r="G39">
        <v>52.6</v>
      </c>
      <c r="H39">
        <v>80</v>
      </c>
      <c r="I39" t="s">
        <v>22</v>
      </c>
      <c r="J39" t="s">
        <v>17</v>
      </c>
      <c r="K39">
        <v>38</v>
      </c>
      <c r="L39">
        <f>0.005454*(AllSites_modified4!F69^2)</f>
        <v>0.43201134000000002</v>
      </c>
      <c r="M39">
        <f>L39*10</f>
        <v>4.3201134000000003</v>
      </c>
      <c r="N39">
        <v>10</v>
      </c>
    </row>
    <row r="40" spans="1:14" x14ac:dyDescent="0.35">
      <c r="A40" t="s">
        <v>28</v>
      </c>
      <c r="B40">
        <v>6</v>
      </c>
      <c r="C40">
        <v>9</v>
      </c>
      <c r="D40" t="s">
        <v>31</v>
      </c>
      <c r="E40" t="s">
        <v>51</v>
      </c>
      <c r="F40">
        <v>12</v>
      </c>
      <c r="G40">
        <v>52.6</v>
      </c>
      <c r="H40">
        <v>80</v>
      </c>
      <c r="I40" t="s">
        <v>22</v>
      </c>
      <c r="J40" t="s">
        <v>17</v>
      </c>
      <c r="K40">
        <v>37</v>
      </c>
      <c r="L40">
        <f>0.005454*(AllSites_modified4!F70^2)</f>
        <v>0.46162655999999991</v>
      </c>
      <c r="M40">
        <f>L40*10</f>
        <v>4.6162655999999993</v>
      </c>
      <c r="N40">
        <v>10</v>
      </c>
    </row>
    <row r="41" spans="1:14" x14ac:dyDescent="0.35">
      <c r="A41" t="s">
        <v>28</v>
      </c>
      <c r="B41">
        <v>6</v>
      </c>
      <c r="C41">
        <v>10</v>
      </c>
      <c r="D41" t="s">
        <v>31</v>
      </c>
      <c r="E41" t="s">
        <v>51</v>
      </c>
      <c r="F41">
        <v>10</v>
      </c>
      <c r="G41">
        <v>49</v>
      </c>
      <c r="H41">
        <v>85</v>
      </c>
      <c r="I41" t="s">
        <v>19</v>
      </c>
      <c r="J41" t="s">
        <v>17</v>
      </c>
      <c r="K41">
        <v>41</v>
      </c>
      <c r="L41">
        <f>0.005454*(AllSites_modified4!F71^2)</f>
        <v>1.6702874999999999</v>
      </c>
      <c r="M41">
        <f>L41*10</f>
        <v>16.702874999999999</v>
      </c>
      <c r="N41">
        <v>10</v>
      </c>
    </row>
    <row r="42" spans="1:14" x14ac:dyDescent="0.35">
      <c r="A42" t="s">
        <v>28</v>
      </c>
      <c r="B42">
        <v>6</v>
      </c>
      <c r="C42">
        <v>11</v>
      </c>
      <c r="D42" t="s">
        <v>31</v>
      </c>
      <c r="E42" t="s">
        <v>51</v>
      </c>
      <c r="F42">
        <v>10</v>
      </c>
      <c r="G42">
        <v>58</v>
      </c>
      <c r="H42">
        <v>80</v>
      </c>
      <c r="I42" t="s">
        <v>16</v>
      </c>
      <c r="J42" t="s">
        <v>17</v>
      </c>
      <c r="K42">
        <v>38</v>
      </c>
      <c r="L42">
        <f>0.005454*(AllSites_modified4!F72^2)</f>
        <v>1.1467034999999999</v>
      </c>
      <c r="M42">
        <f>L42*10</f>
        <v>11.467034999999999</v>
      </c>
      <c r="N42">
        <v>10</v>
      </c>
    </row>
    <row r="43" spans="1:14" x14ac:dyDescent="0.35">
      <c r="A43" t="s">
        <v>28</v>
      </c>
      <c r="B43">
        <v>9</v>
      </c>
      <c r="C43">
        <v>1</v>
      </c>
      <c r="D43" t="s">
        <v>18</v>
      </c>
      <c r="E43" t="s">
        <v>52</v>
      </c>
      <c r="F43">
        <v>14</v>
      </c>
      <c r="G43">
        <v>68.7</v>
      </c>
      <c r="H43">
        <v>60</v>
      </c>
      <c r="I43" t="s">
        <v>16</v>
      </c>
      <c r="J43" t="s">
        <v>17</v>
      </c>
      <c r="K43">
        <v>39</v>
      </c>
      <c r="L43">
        <f>0.005454*(AllSites_modified4!F97^2)</f>
        <v>2.6879493599999997</v>
      </c>
      <c r="M43">
        <f>L43*10</f>
        <v>26.879493599999996</v>
      </c>
      <c r="N43">
        <v>10</v>
      </c>
    </row>
    <row r="44" spans="1:14" x14ac:dyDescent="0.35">
      <c r="A44" t="s">
        <v>28</v>
      </c>
      <c r="B44">
        <v>9</v>
      </c>
      <c r="C44">
        <v>2</v>
      </c>
      <c r="D44" t="s">
        <v>15</v>
      </c>
      <c r="E44" t="s">
        <v>45</v>
      </c>
      <c r="F44">
        <v>6</v>
      </c>
      <c r="G44">
        <v>57.2</v>
      </c>
      <c r="H44">
        <v>20</v>
      </c>
      <c r="I44" t="s">
        <v>16</v>
      </c>
      <c r="J44" t="s">
        <v>17</v>
      </c>
      <c r="K44">
        <v>38</v>
      </c>
      <c r="L44">
        <f>0.005454*(AllSites_modified4!F9^2)</f>
        <v>0.68414975999999983</v>
      </c>
      <c r="M44">
        <f>L44*10</f>
        <v>6.8414975999999985</v>
      </c>
      <c r="N44">
        <v>10</v>
      </c>
    </row>
    <row r="45" spans="1:14" x14ac:dyDescent="0.35">
      <c r="A45" t="s">
        <v>28</v>
      </c>
      <c r="B45">
        <v>9</v>
      </c>
      <c r="C45">
        <v>3</v>
      </c>
      <c r="D45" t="s">
        <v>15</v>
      </c>
      <c r="E45" t="s">
        <v>45</v>
      </c>
      <c r="F45">
        <v>5</v>
      </c>
      <c r="G45">
        <v>47.6</v>
      </c>
      <c r="H45">
        <v>65</v>
      </c>
      <c r="I45" t="s">
        <v>21</v>
      </c>
      <c r="J45" t="s">
        <v>17</v>
      </c>
      <c r="K45">
        <v>29</v>
      </c>
      <c r="L45">
        <f>0.005454*(AllSites_modified4!F10^2)</f>
        <v>0.45164573999999991</v>
      </c>
      <c r="M45">
        <f>L45*10</f>
        <v>4.5164573999999993</v>
      </c>
      <c r="N45">
        <v>10</v>
      </c>
    </row>
    <row r="46" spans="1:14" x14ac:dyDescent="0.35">
      <c r="A46" t="s">
        <v>28</v>
      </c>
      <c r="B46">
        <v>9</v>
      </c>
      <c r="C46">
        <v>4</v>
      </c>
      <c r="D46" t="s">
        <v>15</v>
      </c>
      <c r="E46" t="s">
        <v>45</v>
      </c>
      <c r="F46">
        <v>5</v>
      </c>
      <c r="G46">
        <v>43.6</v>
      </c>
      <c r="H46">
        <v>30</v>
      </c>
      <c r="I46" t="s">
        <v>21</v>
      </c>
      <c r="J46" t="s">
        <v>17</v>
      </c>
      <c r="K46">
        <v>33</v>
      </c>
      <c r="L46">
        <f>0.005454*(AllSites_modified4!F11^2)</f>
        <v>0.72129149999999997</v>
      </c>
      <c r="M46">
        <f>L46*10</f>
        <v>7.2129149999999997</v>
      </c>
      <c r="N46">
        <v>10</v>
      </c>
    </row>
    <row r="47" spans="1:14" x14ac:dyDescent="0.35">
      <c r="A47" t="s">
        <v>28</v>
      </c>
      <c r="B47">
        <v>9</v>
      </c>
      <c r="C47">
        <v>5</v>
      </c>
      <c r="D47" t="s">
        <v>30</v>
      </c>
      <c r="E47" t="s">
        <v>50</v>
      </c>
      <c r="F47">
        <v>26</v>
      </c>
      <c r="G47">
        <v>82.8</v>
      </c>
      <c r="H47">
        <v>35</v>
      </c>
      <c r="I47" t="s">
        <v>22</v>
      </c>
      <c r="J47" t="s">
        <v>17</v>
      </c>
      <c r="K47">
        <v>84</v>
      </c>
      <c r="L47">
        <f>0.005454*(AllSites_modified4!F44^2)</f>
        <v>2.6397359999999996</v>
      </c>
      <c r="M47">
        <f>L47*10</f>
        <v>26.397359999999995</v>
      </c>
      <c r="N47">
        <v>10</v>
      </c>
    </row>
    <row r="48" spans="1:14" x14ac:dyDescent="0.35">
      <c r="A48" t="s">
        <v>28</v>
      </c>
      <c r="B48">
        <v>9</v>
      </c>
      <c r="C48">
        <v>6</v>
      </c>
      <c r="D48" t="s">
        <v>26</v>
      </c>
      <c r="E48" t="s">
        <v>49</v>
      </c>
      <c r="F48">
        <v>7</v>
      </c>
      <c r="G48">
        <v>48</v>
      </c>
      <c r="H48">
        <v>80</v>
      </c>
      <c r="I48" t="s">
        <v>21</v>
      </c>
      <c r="J48" t="s">
        <v>17</v>
      </c>
      <c r="K48" t="s">
        <v>23</v>
      </c>
      <c r="L48">
        <f>0.005454*(AllSites_modified4!F39^2)</f>
        <v>2.405214</v>
      </c>
      <c r="M48">
        <f>L48*10</f>
        <v>24.052140000000001</v>
      </c>
      <c r="N48">
        <v>10</v>
      </c>
    </row>
    <row r="49" spans="1:14" x14ac:dyDescent="0.35">
      <c r="A49" t="s">
        <v>28</v>
      </c>
      <c r="B49">
        <v>9</v>
      </c>
      <c r="C49">
        <v>7</v>
      </c>
      <c r="D49" t="s">
        <v>15</v>
      </c>
      <c r="E49" t="s">
        <v>45</v>
      </c>
      <c r="F49">
        <v>15</v>
      </c>
      <c r="G49">
        <v>57.3</v>
      </c>
      <c r="H49">
        <v>30</v>
      </c>
      <c r="I49" t="s">
        <v>16</v>
      </c>
      <c r="J49" t="s">
        <v>17</v>
      </c>
      <c r="K49">
        <v>40</v>
      </c>
      <c r="L49">
        <f>0.005454*(AllSites_modified4!F12^2)</f>
        <v>0.21646925999999997</v>
      </c>
      <c r="M49">
        <f>L49*10</f>
        <v>2.1646925999999995</v>
      </c>
      <c r="N49">
        <v>10</v>
      </c>
    </row>
    <row r="50" spans="1:14" x14ac:dyDescent="0.35">
      <c r="A50" t="s">
        <v>28</v>
      </c>
      <c r="B50">
        <v>9</v>
      </c>
      <c r="C50">
        <v>8</v>
      </c>
      <c r="D50" t="s">
        <v>26</v>
      </c>
      <c r="E50" t="s">
        <v>49</v>
      </c>
      <c r="F50">
        <v>13</v>
      </c>
      <c r="G50">
        <v>60.9</v>
      </c>
      <c r="H50">
        <v>40</v>
      </c>
      <c r="I50" t="s">
        <v>16</v>
      </c>
      <c r="J50" t="s">
        <v>17</v>
      </c>
      <c r="K50">
        <v>39</v>
      </c>
      <c r="L50">
        <f>0.005454*(AllSites_modified4!F40^2)</f>
        <v>1.2435665399999998</v>
      </c>
      <c r="M50">
        <f>L50*10</f>
        <v>12.435665399999998</v>
      </c>
      <c r="N50">
        <v>10</v>
      </c>
    </row>
    <row r="51" spans="1:14" x14ac:dyDescent="0.35">
      <c r="A51" t="s">
        <v>28</v>
      </c>
      <c r="B51">
        <v>9</v>
      </c>
      <c r="C51">
        <v>9</v>
      </c>
      <c r="D51" t="s">
        <v>15</v>
      </c>
      <c r="E51" t="s">
        <v>45</v>
      </c>
      <c r="F51">
        <v>14</v>
      </c>
      <c r="G51">
        <v>68.400000000000006</v>
      </c>
      <c r="H51">
        <v>55</v>
      </c>
      <c r="I51" t="s">
        <v>22</v>
      </c>
      <c r="J51" t="s">
        <v>17</v>
      </c>
      <c r="K51">
        <v>100</v>
      </c>
      <c r="L51">
        <f>0.005454*(AllSites_modified4!F13^2)</f>
        <v>0.27493613999999994</v>
      </c>
      <c r="M51">
        <f>L51*10</f>
        <v>2.7493613999999993</v>
      </c>
      <c r="N51">
        <v>10</v>
      </c>
    </row>
    <row r="52" spans="1:14" x14ac:dyDescent="0.35">
      <c r="A52" t="s">
        <v>28</v>
      </c>
      <c r="B52">
        <v>9</v>
      </c>
      <c r="C52">
        <v>10</v>
      </c>
      <c r="D52" t="s">
        <v>15</v>
      </c>
      <c r="E52" t="s">
        <v>45</v>
      </c>
      <c r="F52">
        <v>7</v>
      </c>
      <c r="G52">
        <v>54.1</v>
      </c>
      <c r="H52">
        <v>80</v>
      </c>
      <c r="I52" t="s">
        <v>19</v>
      </c>
      <c r="J52" t="s">
        <v>17</v>
      </c>
      <c r="K52">
        <v>40</v>
      </c>
      <c r="L52">
        <f>0.005454*(AllSites_modified4!F14^2)</f>
        <v>0.27493613999999994</v>
      </c>
      <c r="M52">
        <f>L52*10</f>
        <v>2.7493613999999993</v>
      </c>
      <c r="N52">
        <v>10</v>
      </c>
    </row>
    <row r="53" spans="1:14" x14ac:dyDescent="0.35">
      <c r="A53" t="s">
        <v>28</v>
      </c>
      <c r="B53">
        <v>9</v>
      </c>
      <c r="C53">
        <v>11</v>
      </c>
      <c r="D53" t="s">
        <v>15</v>
      </c>
      <c r="E53" t="s">
        <v>45</v>
      </c>
      <c r="F53">
        <v>8</v>
      </c>
      <c r="G53">
        <v>39.200000000000003</v>
      </c>
      <c r="H53">
        <v>10</v>
      </c>
      <c r="I53" t="s">
        <v>21</v>
      </c>
      <c r="J53" t="s">
        <v>17</v>
      </c>
      <c r="K53">
        <v>70</v>
      </c>
      <c r="L53">
        <f>0.005454*(AllSites_modified4!F15^2)</f>
        <v>0.47171646</v>
      </c>
      <c r="M53">
        <f>L53*10</f>
        <v>4.7171646000000003</v>
      </c>
      <c r="N53">
        <v>10</v>
      </c>
    </row>
    <row r="54" spans="1:14" x14ac:dyDescent="0.35">
      <c r="A54" t="s">
        <v>28</v>
      </c>
      <c r="B54">
        <v>9</v>
      </c>
      <c r="C54">
        <v>12</v>
      </c>
      <c r="D54" t="s">
        <v>26</v>
      </c>
      <c r="E54" t="s">
        <v>49</v>
      </c>
      <c r="F54">
        <v>9</v>
      </c>
      <c r="G54">
        <v>51.7</v>
      </c>
      <c r="H54">
        <v>35</v>
      </c>
      <c r="I54" t="s">
        <v>19</v>
      </c>
      <c r="J54" t="s">
        <v>17</v>
      </c>
      <c r="K54">
        <v>36</v>
      </c>
      <c r="L54">
        <f>0.005454*(AllSites_modified4!F41^2)</f>
        <v>5.5153029599999996</v>
      </c>
      <c r="M54">
        <f>L54*10</f>
        <v>55.153029599999996</v>
      </c>
      <c r="N54">
        <v>10</v>
      </c>
    </row>
    <row r="55" spans="1:14" x14ac:dyDescent="0.35">
      <c r="A55" t="s">
        <v>28</v>
      </c>
      <c r="B55">
        <v>10</v>
      </c>
      <c r="C55">
        <v>1</v>
      </c>
      <c r="D55" t="s">
        <v>31</v>
      </c>
      <c r="E55" t="s">
        <v>51</v>
      </c>
      <c r="F55">
        <v>14</v>
      </c>
      <c r="G55">
        <v>39</v>
      </c>
      <c r="H55">
        <v>45</v>
      </c>
      <c r="I55" t="s">
        <v>21</v>
      </c>
      <c r="J55" t="s">
        <v>17</v>
      </c>
      <c r="K55">
        <v>62</v>
      </c>
      <c r="L55">
        <f>0.005454*(AllSites_modified4!F59^2)</f>
        <v>1.1467034999999999</v>
      </c>
      <c r="M55">
        <f>L55*10</f>
        <v>11.467034999999999</v>
      </c>
      <c r="N55">
        <v>10</v>
      </c>
    </row>
    <row r="56" spans="1:14" x14ac:dyDescent="0.35">
      <c r="A56" t="s">
        <v>28</v>
      </c>
      <c r="B56">
        <v>10</v>
      </c>
      <c r="C56">
        <v>2</v>
      </c>
      <c r="D56" t="s">
        <v>31</v>
      </c>
      <c r="E56" t="s">
        <v>51</v>
      </c>
      <c r="F56">
        <v>19</v>
      </c>
      <c r="G56">
        <v>57.4</v>
      </c>
      <c r="H56">
        <v>60</v>
      </c>
      <c r="I56" t="s">
        <v>22</v>
      </c>
      <c r="J56" t="s">
        <v>17</v>
      </c>
      <c r="K56">
        <v>46</v>
      </c>
      <c r="L56">
        <f>0.005454*(AllSites_modified4!F60^2)</f>
        <v>0.38483423999999999</v>
      </c>
      <c r="M56">
        <f>L56*10</f>
        <v>3.8483423999999999</v>
      </c>
      <c r="N56">
        <v>10</v>
      </c>
    </row>
    <row r="57" spans="1:14" x14ac:dyDescent="0.35">
      <c r="A57" t="s">
        <v>28</v>
      </c>
      <c r="B57">
        <v>10</v>
      </c>
      <c r="C57">
        <v>3</v>
      </c>
      <c r="D57" t="s">
        <v>32</v>
      </c>
      <c r="E57" t="s">
        <v>46</v>
      </c>
      <c r="F57">
        <v>6</v>
      </c>
      <c r="G57">
        <v>21.7</v>
      </c>
      <c r="H57">
        <v>80</v>
      </c>
      <c r="I57" t="s">
        <v>21</v>
      </c>
      <c r="J57" t="s">
        <v>17</v>
      </c>
      <c r="K57">
        <v>28</v>
      </c>
      <c r="L57">
        <f>0.005454*(AllSites_modified4!F29^2)</f>
        <v>2.1816</v>
      </c>
      <c r="M57">
        <f>L57*10</f>
        <v>21.815999999999999</v>
      </c>
      <c r="N57">
        <v>10</v>
      </c>
    </row>
    <row r="58" spans="1:14" x14ac:dyDescent="0.35">
      <c r="A58" t="s">
        <v>28</v>
      </c>
      <c r="B58">
        <v>10</v>
      </c>
      <c r="C58">
        <v>4</v>
      </c>
      <c r="D58" t="s">
        <v>31</v>
      </c>
      <c r="E58" t="s">
        <v>51</v>
      </c>
      <c r="F58">
        <v>21</v>
      </c>
      <c r="G58">
        <v>66.599999999999994</v>
      </c>
      <c r="H58">
        <v>70</v>
      </c>
      <c r="I58" t="s">
        <v>22</v>
      </c>
      <c r="J58" t="s">
        <v>17</v>
      </c>
      <c r="K58">
        <v>52</v>
      </c>
      <c r="L58">
        <f>0.005454*(AllSites_modified4!F61^2)</f>
        <v>1.9072092599999999</v>
      </c>
      <c r="M58">
        <f>L58*10</f>
        <v>19.072092599999998</v>
      </c>
      <c r="N58">
        <v>10</v>
      </c>
    </row>
    <row r="59" spans="1:14" x14ac:dyDescent="0.35">
      <c r="A59" t="s">
        <v>28</v>
      </c>
      <c r="B59">
        <v>10</v>
      </c>
      <c r="C59">
        <v>5</v>
      </c>
      <c r="D59" t="s">
        <v>15</v>
      </c>
      <c r="E59" t="s">
        <v>45</v>
      </c>
      <c r="F59">
        <v>16</v>
      </c>
      <c r="G59">
        <v>59.6</v>
      </c>
      <c r="H59">
        <v>80</v>
      </c>
      <c r="I59" t="s">
        <v>16</v>
      </c>
      <c r="J59" t="s">
        <v>22</v>
      </c>
      <c r="K59">
        <v>37</v>
      </c>
      <c r="L59">
        <f>0.005454*(AllSites_modified4!F23^2)</f>
        <v>0.34038414</v>
      </c>
      <c r="M59">
        <f>L59*10</f>
        <v>3.4038414000000001</v>
      </c>
      <c r="N59">
        <v>10</v>
      </c>
    </row>
    <row r="60" spans="1:14" x14ac:dyDescent="0.35">
      <c r="A60" t="s">
        <v>28</v>
      </c>
      <c r="B60">
        <v>10</v>
      </c>
      <c r="C60">
        <v>6</v>
      </c>
      <c r="D60" t="s">
        <v>31</v>
      </c>
      <c r="E60" t="s">
        <v>51</v>
      </c>
      <c r="F60">
        <v>14</v>
      </c>
      <c r="G60">
        <v>61.1</v>
      </c>
      <c r="H60">
        <v>55</v>
      </c>
      <c r="I60" t="s">
        <v>16</v>
      </c>
      <c r="J60" t="s">
        <v>17</v>
      </c>
      <c r="K60">
        <v>61</v>
      </c>
      <c r="L60">
        <f>0.005454*(AllSites_modified4!F62^2)</f>
        <v>1.0236612599999997</v>
      </c>
      <c r="M60">
        <f>L60*10</f>
        <v>10.236612599999997</v>
      </c>
      <c r="N60">
        <v>10</v>
      </c>
    </row>
    <row r="61" spans="1:14" x14ac:dyDescent="0.35">
      <c r="A61" t="s">
        <v>28</v>
      </c>
      <c r="B61">
        <v>10</v>
      </c>
      <c r="C61">
        <v>7</v>
      </c>
      <c r="D61" t="s">
        <v>26</v>
      </c>
      <c r="E61" t="s">
        <v>49</v>
      </c>
      <c r="F61">
        <v>8</v>
      </c>
      <c r="G61">
        <v>52</v>
      </c>
      <c r="H61">
        <v>60</v>
      </c>
      <c r="I61" t="s">
        <v>19</v>
      </c>
      <c r="J61" t="s">
        <v>17</v>
      </c>
      <c r="K61">
        <v>34</v>
      </c>
      <c r="L61">
        <f>0.005454*(AllSites_modified4!F43^2)</f>
        <v>1.9896737400000002</v>
      </c>
      <c r="M61">
        <f>L61*10</f>
        <v>19.896737400000003</v>
      </c>
      <c r="N61">
        <v>10</v>
      </c>
    </row>
    <row r="62" spans="1:14" x14ac:dyDescent="0.35">
      <c r="A62" t="s">
        <v>28</v>
      </c>
      <c r="B62">
        <v>12</v>
      </c>
      <c r="C62">
        <v>1</v>
      </c>
      <c r="D62" t="s">
        <v>15</v>
      </c>
      <c r="E62" t="s">
        <v>45</v>
      </c>
      <c r="F62">
        <v>16</v>
      </c>
      <c r="G62">
        <v>63.7</v>
      </c>
      <c r="H62">
        <v>75</v>
      </c>
      <c r="I62" t="s">
        <v>22</v>
      </c>
      <c r="J62" t="s">
        <v>17</v>
      </c>
      <c r="K62">
        <v>75</v>
      </c>
      <c r="L62">
        <f>0.005454*(AllSites_modified4!F16^2)</f>
        <v>1.1467034999999999</v>
      </c>
      <c r="M62">
        <f>L62*10</f>
        <v>11.467034999999999</v>
      </c>
      <c r="N62">
        <v>10</v>
      </c>
    </row>
    <row r="63" spans="1:14" x14ac:dyDescent="0.35">
      <c r="A63" t="s">
        <v>28</v>
      </c>
      <c r="B63">
        <v>12</v>
      </c>
      <c r="C63">
        <v>2</v>
      </c>
      <c r="D63" t="s">
        <v>15</v>
      </c>
      <c r="E63" t="s">
        <v>45</v>
      </c>
      <c r="F63">
        <v>14</v>
      </c>
      <c r="G63">
        <v>70.5</v>
      </c>
      <c r="H63">
        <v>15</v>
      </c>
      <c r="I63" t="s">
        <v>22</v>
      </c>
      <c r="J63" t="s">
        <v>17</v>
      </c>
      <c r="K63">
        <v>74</v>
      </c>
      <c r="L63">
        <f>0.005454*(AllSites_modified4!F17^2)</f>
        <v>0.23043149999999998</v>
      </c>
      <c r="M63">
        <f>L63*10</f>
        <v>2.3043149999999999</v>
      </c>
      <c r="N63">
        <v>10</v>
      </c>
    </row>
    <row r="64" spans="1:14" x14ac:dyDescent="0.35">
      <c r="A64" t="s">
        <v>28</v>
      </c>
      <c r="B64">
        <v>12</v>
      </c>
      <c r="C64">
        <v>3</v>
      </c>
      <c r="D64" t="s">
        <v>30</v>
      </c>
      <c r="E64" t="s">
        <v>50</v>
      </c>
      <c r="F64">
        <v>8</v>
      </c>
      <c r="G64">
        <v>60.1</v>
      </c>
      <c r="H64">
        <v>50</v>
      </c>
      <c r="I64" t="s">
        <v>22</v>
      </c>
      <c r="J64" t="s">
        <v>17</v>
      </c>
      <c r="K64">
        <v>47</v>
      </c>
      <c r="L64">
        <f>0.005454*(AllSites_modified4!F45^2)</f>
        <v>2.4744252600000003</v>
      </c>
      <c r="M64">
        <f>L64*10</f>
        <v>24.744252600000003</v>
      </c>
      <c r="N64">
        <v>10</v>
      </c>
    </row>
    <row r="65" spans="1:14" x14ac:dyDescent="0.35">
      <c r="A65" t="s">
        <v>28</v>
      </c>
      <c r="B65">
        <v>12</v>
      </c>
      <c r="C65">
        <v>4</v>
      </c>
      <c r="D65" t="s">
        <v>31</v>
      </c>
      <c r="E65" t="s">
        <v>51</v>
      </c>
      <c r="F65">
        <v>14</v>
      </c>
      <c r="G65">
        <v>61.6</v>
      </c>
      <c r="H65">
        <v>4</v>
      </c>
      <c r="I65" t="s">
        <v>22</v>
      </c>
      <c r="J65" t="s">
        <v>17</v>
      </c>
      <c r="K65">
        <v>61</v>
      </c>
      <c r="L65">
        <f>0.005454*(AllSites_modified4!F56^2)</f>
        <v>1.1152884599999999</v>
      </c>
      <c r="M65">
        <f>L65*10</f>
        <v>11.1528846</v>
      </c>
      <c r="N65">
        <v>10</v>
      </c>
    </row>
    <row r="66" spans="1:14" x14ac:dyDescent="0.35">
      <c r="A66" t="s">
        <v>28</v>
      </c>
      <c r="B66">
        <v>12</v>
      </c>
      <c r="C66">
        <v>5</v>
      </c>
      <c r="D66" t="s">
        <v>30</v>
      </c>
      <c r="E66" t="s">
        <v>50</v>
      </c>
      <c r="F66">
        <v>10</v>
      </c>
      <c r="G66">
        <v>53.4</v>
      </c>
      <c r="H66">
        <v>60</v>
      </c>
      <c r="I66" t="s">
        <v>16</v>
      </c>
      <c r="J66" t="s">
        <v>17</v>
      </c>
      <c r="K66">
        <v>47</v>
      </c>
      <c r="L66">
        <f>0.005454*(AllSites_modified4!F46^2)</f>
        <v>1.1152884599999999</v>
      </c>
      <c r="M66">
        <f>L66*10</f>
        <v>11.1528846</v>
      </c>
      <c r="N66">
        <v>10</v>
      </c>
    </row>
    <row r="67" spans="1:14" x14ac:dyDescent="0.35">
      <c r="A67" t="s">
        <v>28</v>
      </c>
      <c r="B67">
        <v>12</v>
      </c>
      <c r="C67">
        <v>6</v>
      </c>
      <c r="D67" t="s">
        <v>15</v>
      </c>
      <c r="E67" t="s">
        <v>45</v>
      </c>
      <c r="F67">
        <v>23</v>
      </c>
      <c r="G67">
        <v>73.2</v>
      </c>
      <c r="H67">
        <v>30</v>
      </c>
      <c r="I67" t="s">
        <v>22</v>
      </c>
      <c r="J67" t="s">
        <v>17</v>
      </c>
      <c r="K67">
        <v>64</v>
      </c>
      <c r="L67">
        <f>0.005454*(AllSites_modified4!F18^2)</f>
        <v>0.3940515</v>
      </c>
      <c r="M67">
        <f>L67*10</f>
        <v>3.940515</v>
      </c>
      <c r="N67">
        <v>10</v>
      </c>
    </row>
    <row r="68" spans="1:14" x14ac:dyDescent="0.35">
      <c r="A68" t="s">
        <v>28</v>
      </c>
      <c r="B68">
        <v>12</v>
      </c>
      <c r="C68">
        <v>7</v>
      </c>
      <c r="D68" t="s">
        <v>31</v>
      </c>
      <c r="E68" t="s">
        <v>51</v>
      </c>
      <c r="F68">
        <v>18</v>
      </c>
      <c r="G68">
        <v>71.599999999999994</v>
      </c>
      <c r="H68">
        <v>80</v>
      </c>
      <c r="I68" t="s">
        <v>16</v>
      </c>
      <c r="J68" t="s">
        <v>17</v>
      </c>
      <c r="K68">
        <v>62</v>
      </c>
      <c r="L68">
        <f>0.005454*(AllSites_modified4!F57^2)</f>
        <v>1.3962239999999999</v>
      </c>
      <c r="M68">
        <f>L68*10</f>
        <v>13.96224</v>
      </c>
      <c r="N68">
        <v>10</v>
      </c>
    </row>
    <row r="69" spans="1:14" x14ac:dyDescent="0.35">
      <c r="A69" t="s">
        <v>28</v>
      </c>
      <c r="B69">
        <v>12</v>
      </c>
      <c r="C69">
        <v>8</v>
      </c>
      <c r="D69" t="s">
        <v>31</v>
      </c>
      <c r="E69" t="s">
        <v>51</v>
      </c>
      <c r="F69">
        <v>14</v>
      </c>
      <c r="G69">
        <v>71.599999999999994</v>
      </c>
      <c r="H69">
        <v>80</v>
      </c>
      <c r="I69" t="s">
        <v>16</v>
      </c>
      <c r="J69" t="s">
        <v>17</v>
      </c>
      <c r="K69">
        <v>66</v>
      </c>
      <c r="L69">
        <f>0.005454*(AllSites_modified4!F58^2)</f>
        <v>0.28273535999999999</v>
      </c>
      <c r="M69">
        <f>L69*10</f>
        <v>2.8273535999999999</v>
      </c>
      <c r="N69">
        <v>10</v>
      </c>
    </row>
    <row r="70" spans="1:14" x14ac:dyDescent="0.35">
      <c r="A70" t="s">
        <v>28</v>
      </c>
      <c r="B70">
        <v>13</v>
      </c>
      <c r="C70">
        <v>1</v>
      </c>
      <c r="D70" t="s">
        <v>31</v>
      </c>
      <c r="E70" t="s">
        <v>51</v>
      </c>
      <c r="F70">
        <v>10</v>
      </c>
      <c r="G70">
        <v>61.4</v>
      </c>
      <c r="H70">
        <v>45</v>
      </c>
      <c r="I70" t="s">
        <v>16</v>
      </c>
      <c r="J70" t="s">
        <v>17</v>
      </c>
      <c r="K70">
        <v>30</v>
      </c>
      <c r="L70">
        <f>0.005454*(AllSites_modified4!F63^2)</f>
        <v>2.4281753400000001</v>
      </c>
      <c r="M70">
        <f>L70*10</f>
        <v>24.281753399999999</v>
      </c>
      <c r="N70">
        <v>10</v>
      </c>
    </row>
    <row r="71" spans="1:14" x14ac:dyDescent="0.35">
      <c r="A71" t="s">
        <v>28</v>
      </c>
      <c r="B71">
        <v>13</v>
      </c>
      <c r="C71">
        <v>2</v>
      </c>
      <c r="D71" t="s">
        <v>30</v>
      </c>
      <c r="E71" t="s">
        <v>50</v>
      </c>
      <c r="F71">
        <v>14</v>
      </c>
      <c r="G71">
        <v>49.6</v>
      </c>
      <c r="H71">
        <v>30</v>
      </c>
      <c r="I71" t="s">
        <v>19</v>
      </c>
      <c r="J71" t="s">
        <v>17</v>
      </c>
      <c r="K71">
        <v>73</v>
      </c>
      <c r="L71">
        <f>0.005454*(AllSites_modified4!F48^2)</f>
        <v>0.23043149999999998</v>
      </c>
      <c r="M71">
        <f>L71*10</f>
        <v>2.3043149999999999</v>
      </c>
      <c r="N71">
        <v>10</v>
      </c>
    </row>
    <row r="72" spans="1:14" x14ac:dyDescent="0.35">
      <c r="A72" t="s">
        <v>28</v>
      </c>
      <c r="B72">
        <v>13</v>
      </c>
      <c r="C72">
        <v>3</v>
      </c>
      <c r="D72" t="s">
        <v>30</v>
      </c>
      <c r="E72" t="s">
        <v>50</v>
      </c>
      <c r="F72">
        <v>11</v>
      </c>
      <c r="G72">
        <v>57.7</v>
      </c>
      <c r="H72">
        <v>55</v>
      </c>
      <c r="I72" t="s">
        <v>19</v>
      </c>
      <c r="J72" t="s">
        <v>17</v>
      </c>
      <c r="K72">
        <v>70</v>
      </c>
      <c r="L72">
        <f>0.005454*(AllSites_modified4!F49^2)</f>
        <v>0.96475805999999997</v>
      </c>
      <c r="M72">
        <f>L72*10</f>
        <v>9.6475805999999995</v>
      </c>
      <c r="N72">
        <v>10</v>
      </c>
    </row>
    <row r="73" spans="1:14" x14ac:dyDescent="0.35">
      <c r="A73" t="s">
        <v>28</v>
      </c>
      <c r="B73">
        <v>13</v>
      </c>
      <c r="C73">
        <v>4</v>
      </c>
      <c r="D73" t="s">
        <v>30</v>
      </c>
      <c r="E73" t="s">
        <v>50</v>
      </c>
      <c r="F73">
        <v>13</v>
      </c>
      <c r="G73">
        <v>67</v>
      </c>
      <c r="H73">
        <v>45</v>
      </c>
      <c r="I73" t="s">
        <v>16</v>
      </c>
      <c r="J73" t="s">
        <v>17</v>
      </c>
      <c r="K73">
        <v>75</v>
      </c>
      <c r="L73">
        <f>0.005454*(AllSites_modified4!F50^2)</f>
        <v>0.52380216000000013</v>
      </c>
      <c r="M73">
        <f>L73*10</f>
        <v>5.2380216000000015</v>
      </c>
      <c r="N73">
        <v>10</v>
      </c>
    </row>
    <row r="74" spans="1:14" x14ac:dyDescent="0.35">
      <c r="A74" t="s">
        <v>28</v>
      </c>
      <c r="B74">
        <v>13</v>
      </c>
      <c r="C74">
        <v>5</v>
      </c>
      <c r="D74" t="s">
        <v>30</v>
      </c>
      <c r="E74" t="s">
        <v>50</v>
      </c>
      <c r="F74">
        <v>18</v>
      </c>
      <c r="G74">
        <v>61.2</v>
      </c>
      <c r="H74">
        <v>25</v>
      </c>
      <c r="I74" t="s">
        <v>22</v>
      </c>
      <c r="J74" t="s">
        <v>17</v>
      </c>
      <c r="K74">
        <v>74</v>
      </c>
      <c r="L74">
        <f>0.005454*(AllSites_modified4!F51^2)</f>
        <v>0.73389023999999992</v>
      </c>
      <c r="M74">
        <f>L74*10</f>
        <v>7.3389023999999994</v>
      </c>
      <c r="N74">
        <v>10</v>
      </c>
    </row>
    <row r="75" spans="1:14" x14ac:dyDescent="0.35">
      <c r="A75" t="s">
        <v>28</v>
      </c>
      <c r="B75">
        <v>13</v>
      </c>
      <c r="C75">
        <v>6</v>
      </c>
      <c r="D75" t="s">
        <v>30</v>
      </c>
      <c r="E75" t="s">
        <v>50</v>
      </c>
      <c r="F75">
        <v>21</v>
      </c>
      <c r="G75">
        <v>66.3</v>
      </c>
      <c r="H75">
        <v>35</v>
      </c>
      <c r="I75" t="s">
        <v>16</v>
      </c>
      <c r="J75" t="s">
        <v>17</v>
      </c>
      <c r="K75">
        <v>75</v>
      </c>
      <c r="L75">
        <f>0.005454*(AllSites_modified4!F52^2)</f>
        <v>0.40337783999999993</v>
      </c>
      <c r="M75">
        <f>L75*10</f>
        <v>4.0337783999999992</v>
      </c>
      <c r="N75">
        <v>10</v>
      </c>
    </row>
    <row r="76" spans="1:14" x14ac:dyDescent="0.35">
      <c r="A76" t="s">
        <v>28</v>
      </c>
      <c r="B76">
        <v>13</v>
      </c>
      <c r="C76">
        <v>7</v>
      </c>
      <c r="D76" t="s">
        <v>25</v>
      </c>
      <c r="E76" t="s">
        <v>53</v>
      </c>
      <c r="F76">
        <v>25</v>
      </c>
      <c r="G76">
        <v>74.8</v>
      </c>
      <c r="H76">
        <v>55</v>
      </c>
      <c r="I76" t="s">
        <v>22</v>
      </c>
      <c r="J76" t="s">
        <v>17</v>
      </c>
      <c r="K76">
        <v>90</v>
      </c>
      <c r="L76">
        <f>0.005454*(AllSites_modified4!F101^2)</f>
        <v>0.34905599999999998</v>
      </c>
      <c r="M76">
        <f>L76*10</f>
        <v>3.4905599999999999</v>
      </c>
      <c r="N76">
        <v>10</v>
      </c>
    </row>
    <row r="77" spans="1:14" x14ac:dyDescent="0.35">
      <c r="A77" t="s">
        <v>28</v>
      </c>
      <c r="B77">
        <v>13</v>
      </c>
      <c r="C77">
        <v>8</v>
      </c>
      <c r="D77" t="s">
        <v>20</v>
      </c>
      <c r="E77" t="s">
        <v>44</v>
      </c>
      <c r="F77">
        <v>10</v>
      </c>
      <c r="G77">
        <v>46.2</v>
      </c>
      <c r="H77">
        <v>85</v>
      </c>
      <c r="I77" t="s">
        <v>21</v>
      </c>
      <c r="J77" t="s">
        <v>17</v>
      </c>
      <c r="K77">
        <v>55</v>
      </c>
      <c r="L77">
        <f>0.005454*(AllSites_modified4!F3^2)</f>
        <v>1.6702874999999999</v>
      </c>
      <c r="M77">
        <f>L77*10</f>
        <v>16.702874999999999</v>
      </c>
      <c r="N77">
        <v>10</v>
      </c>
    </row>
    <row r="78" spans="1:14" x14ac:dyDescent="0.35">
      <c r="A78" t="s">
        <v>28</v>
      </c>
      <c r="B78">
        <v>13</v>
      </c>
      <c r="C78">
        <v>9</v>
      </c>
      <c r="D78" t="s">
        <v>25</v>
      </c>
      <c r="E78" t="s">
        <v>53</v>
      </c>
      <c r="F78">
        <v>32</v>
      </c>
      <c r="G78">
        <v>67.3</v>
      </c>
      <c r="H78">
        <v>45</v>
      </c>
      <c r="I78" t="s">
        <v>22</v>
      </c>
      <c r="J78" t="s">
        <v>17</v>
      </c>
      <c r="K78">
        <v>117</v>
      </c>
      <c r="L78">
        <f>0.005454*(AllSites_modified4!F102^2)</f>
        <v>1.19464416</v>
      </c>
      <c r="M78">
        <f>L78*10</f>
        <v>11.9464416</v>
      </c>
      <c r="N78">
        <v>10</v>
      </c>
    </row>
    <row r="79" spans="1:14" x14ac:dyDescent="0.35">
      <c r="A79" t="s">
        <v>28</v>
      </c>
      <c r="B79">
        <v>14</v>
      </c>
      <c r="C79">
        <v>1</v>
      </c>
      <c r="D79" t="s">
        <v>15</v>
      </c>
      <c r="E79" t="s">
        <v>45</v>
      </c>
      <c r="F79">
        <v>11</v>
      </c>
      <c r="G79">
        <v>64.3</v>
      </c>
      <c r="H79">
        <v>35</v>
      </c>
      <c r="I79" t="s">
        <v>22</v>
      </c>
      <c r="J79" t="s">
        <v>17</v>
      </c>
      <c r="K79">
        <v>76</v>
      </c>
      <c r="L79">
        <f>0.005454*(AllSites_modified4!F19^2)</f>
        <v>2.0526674399999996</v>
      </c>
      <c r="M79">
        <f>L79*10</f>
        <v>20.526674399999997</v>
      </c>
      <c r="N79">
        <v>10</v>
      </c>
    </row>
    <row r="80" spans="1:14" x14ac:dyDescent="0.35">
      <c r="A80" t="s">
        <v>28</v>
      </c>
      <c r="B80">
        <v>14</v>
      </c>
      <c r="C80">
        <v>2</v>
      </c>
      <c r="D80" t="s">
        <v>25</v>
      </c>
      <c r="E80" t="s">
        <v>53</v>
      </c>
      <c r="F80">
        <v>11</v>
      </c>
      <c r="G80">
        <v>55.2</v>
      </c>
      <c r="H80">
        <v>75</v>
      </c>
      <c r="I80" t="s">
        <v>16</v>
      </c>
      <c r="J80" t="s">
        <v>17</v>
      </c>
      <c r="K80">
        <v>76</v>
      </c>
      <c r="L80">
        <f>0.005454*(AllSites_modified4!F98^2)</f>
        <v>2.3369844599999996</v>
      </c>
      <c r="M80">
        <f>L80*10</f>
        <v>23.369844599999997</v>
      </c>
      <c r="N80">
        <v>10</v>
      </c>
    </row>
    <row r="81" spans="1:14" x14ac:dyDescent="0.35">
      <c r="A81" t="s">
        <v>28</v>
      </c>
      <c r="B81">
        <v>14</v>
      </c>
      <c r="C81">
        <v>3</v>
      </c>
      <c r="D81" t="s">
        <v>25</v>
      </c>
      <c r="E81" t="s">
        <v>53</v>
      </c>
      <c r="F81">
        <v>7</v>
      </c>
      <c r="G81">
        <v>33.799999999999997</v>
      </c>
      <c r="H81">
        <v>50</v>
      </c>
      <c r="I81" t="s">
        <v>19</v>
      </c>
      <c r="J81" t="s">
        <v>17</v>
      </c>
      <c r="K81">
        <v>78</v>
      </c>
      <c r="L81">
        <f>0.005454*(AllSites_modified4!F99^2)</f>
        <v>1.36153656</v>
      </c>
      <c r="M81">
        <f>L81*10</f>
        <v>13.615365600000001</v>
      </c>
      <c r="N81">
        <v>10</v>
      </c>
    </row>
    <row r="82" spans="1:14" x14ac:dyDescent="0.35">
      <c r="A82" t="s">
        <v>28</v>
      </c>
      <c r="B82">
        <v>14</v>
      </c>
      <c r="C82">
        <v>4</v>
      </c>
      <c r="D82" t="s">
        <v>25</v>
      </c>
      <c r="E82" t="s">
        <v>53</v>
      </c>
      <c r="F82">
        <v>10</v>
      </c>
      <c r="G82">
        <v>54.1</v>
      </c>
      <c r="H82">
        <v>30</v>
      </c>
      <c r="I82" t="s">
        <v>19</v>
      </c>
      <c r="J82" t="s">
        <v>17</v>
      </c>
      <c r="K82">
        <v>75</v>
      </c>
      <c r="L82">
        <f>0.005454*(AllSites_modified4!F100^2)</f>
        <v>2.4281753400000001</v>
      </c>
      <c r="M82">
        <f>L82*10</f>
        <v>24.281753399999999</v>
      </c>
      <c r="N82">
        <v>10</v>
      </c>
    </row>
    <row r="83" spans="1:14" x14ac:dyDescent="0.35">
      <c r="A83" t="s">
        <v>28</v>
      </c>
      <c r="B83">
        <v>14</v>
      </c>
      <c r="C83">
        <v>5</v>
      </c>
      <c r="D83" t="s">
        <v>26</v>
      </c>
      <c r="E83" t="s">
        <v>49</v>
      </c>
      <c r="F83">
        <v>12</v>
      </c>
      <c r="G83">
        <v>70.5</v>
      </c>
      <c r="H83">
        <v>90</v>
      </c>
      <c r="I83" t="s">
        <v>22</v>
      </c>
      <c r="J83" t="s">
        <v>17</v>
      </c>
      <c r="K83">
        <v>35</v>
      </c>
      <c r="L83">
        <f>0.005454*(AllSites_modified4!F42^2)</f>
        <v>0.16498349999999998</v>
      </c>
      <c r="M83">
        <f>L83*10</f>
        <v>1.6498349999999997</v>
      </c>
      <c r="N83">
        <v>10</v>
      </c>
    </row>
    <row r="84" spans="1:14" x14ac:dyDescent="0.35">
      <c r="A84" t="s">
        <v>28</v>
      </c>
      <c r="B84">
        <v>14</v>
      </c>
      <c r="C84">
        <v>6</v>
      </c>
      <c r="D84" t="s">
        <v>30</v>
      </c>
      <c r="E84" t="s">
        <v>50</v>
      </c>
      <c r="F84">
        <v>22</v>
      </c>
      <c r="G84">
        <v>74.900000000000006</v>
      </c>
      <c r="H84">
        <v>60</v>
      </c>
      <c r="I84" t="s">
        <v>22</v>
      </c>
      <c r="J84" t="s">
        <v>17</v>
      </c>
      <c r="K84">
        <v>83</v>
      </c>
      <c r="L84">
        <f>0.005454*(AllSites_modified4!F47^2)</f>
        <v>1.2435665399999998</v>
      </c>
      <c r="M84">
        <f>L84*10</f>
        <v>12.435665399999998</v>
      </c>
      <c r="N84">
        <v>10</v>
      </c>
    </row>
    <row r="85" spans="1:14" x14ac:dyDescent="0.35">
      <c r="A85" t="s">
        <v>28</v>
      </c>
      <c r="B85">
        <v>14</v>
      </c>
      <c r="C85">
        <v>7</v>
      </c>
      <c r="D85" t="s">
        <v>15</v>
      </c>
      <c r="E85" t="s">
        <v>45</v>
      </c>
      <c r="F85">
        <v>10</v>
      </c>
      <c r="G85">
        <v>57.1</v>
      </c>
      <c r="H85">
        <v>75</v>
      </c>
      <c r="I85" t="s">
        <v>16</v>
      </c>
      <c r="J85" t="s">
        <v>17</v>
      </c>
      <c r="K85">
        <v>76</v>
      </c>
      <c r="L85">
        <f>0.005454*(AllSites_modified4!F20^2)</f>
        <v>0.24483005999999999</v>
      </c>
      <c r="M85">
        <f>L85*10</f>
        <v>2.4483006</v>
      </c>
      <c r="N85">
        <v>10</v>
      </c>
    </row>
    <row r="86" spans="1:14" x14ac:dyDescent="0.35">
      <c r="A86" t="s">
        <v>28</v>
      </c>
      <c r="B86">
        <v>14</v>
      </c>
      <c r="C86">
        <v>8</v>
      </c>
      <c r="D86" t="s">
        <v>15</v>
      </c>
      <c r="E86" t="s">
        <v>45</v>
      </c>
      <c r="F86">
        <v>11</v>
      </c>
      <c r="G86">
        <v>61.5</v>
      </c>
      <c r="H86">
        <v>50</v>
      </c>
      <c r="I86" t="s">
        <v>16</v>
      </c>
      <c r="J86" t="s">
        <v>17</v>
      </c>
      <c r="K86">
        <v>71</v>
      </c>
      <c r="L86">
        <f>0.005454*(AllSites_modified4!F21^2)</f>
        <v>1.5210660599999999</v>
      </c>
      <c r="M86">
        <f>L86*10</f>
        <v>15.210660599999999</v>
      </c>
      <c r="N86">
        <v>10</v>
      </c>
    </row>
    <row r="87" spans="1:14" x14ac:dyDescent="0.35">
      <c r="A87" t="s">
        <v>28</v>
      </c>
      <c r="B87">
        <v>14</v>
      </c>
      <c r="C87">
        <v>9</v>
      </c>
      <c r="D87" t="s">
        <v>15</v>
      </c>
      <c r="E87" t="s">
        <v>45</v>
      </c>
      <c r="F87">
        <v>10</v>
      </c>
      <c r="G87">
        <v>61.5</v>
      </c>
      <c r="H87">
        <v>50</v>
      </c>
      <c r="I87" t="s">
        <v>16</v>
      </c>
      <c r="J87" t="s">
        <v>17</v>
      </c>
      <c r="K87">
        <v>73</v>
      </c>
      <c r="L87">
        <f>0.005454*(AllSites_modified4!F22^2)</f>
        <v>1.82649006</v>
      </c>
      <c r="M87">
        <f>L87*10</f>
        <v>18.264900600000001</v>
      </c>
      <c r="N87">
        <v>10</v>
      </c>
    </row>
    <row r="88" spans="1:14" x14ac:dyDescent="0.35">
      <c r="A88" t="s">
        <v>28</v>
      </c>
      <c r="B88">
        <v>15</v>
      </c>
      <c r="C88">
        <v>1</v>
      </c>
      <c r="D88" t="s">
        <v>15</v>
      </c>
      <c r="E88" t="s">
        <v>45</v>
      </c>
      <c r="F88">
        <v>5</v>
      </c>
      <c r="G88">
        <v>46.5</v>
      </c>
      <c r="H88">
        <v>35</v>
      </c>
      <c r="I88" t="s">
        <v>21</v>
      </c>
      <c r="J88" t="s">
        <v>17</v>
      </c>
      <c r="K88">
        <v>36</v>
      </c>
      <c r="L88">
        <f>0.005454*(AllSites_modified4!F27^2)</f>
        <v>3.7724772600000001</v>
      </c>
      <c r="M88">
        <f>L88*10</f>
        <v>37.724772600000001</v>
      </c>
      <c r="N88">
        <v>10</v>
      </c>
    </row>
    <row r="89" spans="1:14" x14ac:dyDescent="0.35">
      <c r="A89" t="s">
        <v>28</v>
      </c>
      <c r="B89">
        <v>15</v>
      </c>
      <c r="C89">
        <v>2</v>
      </c>
      <c r="D89" t="s">
        <v>31</v>
      </c>
      <c r="E89" t="s">
        <v>51</v>
      </c>
      <c r="F89">
        <v>15</v>
      </c>
      <c r="G89">
        <v>76.099999999999994</v>
      </c>
      <c r="H89">
        <v>60</v>
      </c>
      <c r="I89" t="s">
        <v>22</v>
      </c>
      <c r="J89" t="s">
        <v>17</v>
      </c>
      <c r="K89">
        <v>45</v>
      </c>
      <c r="L89">
        <f>0.005454*(AllSites_modified4!F75^2)</f>
        <v>1.3962239999999999</v>
      </c>
      <c r="M89">
        <f>L89*10</f>
        <v>13.96224</v>
      </c>
      <c r="N89">
        <v>10</v>
      </c>
    </row>
    <row r="90" spans="1:14" x14ac:dyDescent="0.35">
      <c r="A90" t="s">
        <v>28</v>
      </c>
      <c r="B90">
        <v>15</v>
      </c>
      <c r="C90">
        <v>3</v>
      </c>
      <c r="D90" t="s">
        <v>31</v>
      </c>
      <c r="E90" t="s">
        <v>51</v>
      </c>
      <c r="F90">
        <v>14</v>
      </c>
      <c r="G90">
        <v>76.099999999999994</v>
      </c>
      <c r="H90">
        <v>60</v>
      </c>
      <c r="I90" t="s">
        <v>22</v>
      </c>
      <c r="J90" t="s">
        <v>17</v>
      </c>
      <c r="K90" t="s">
        <v>23</v>
      </c>
      <c r="L90">
        <f>0.005454*(AllSites_modified4!F76^2)</f>
        <v>0.58990463999999998</v>
      </c>
      <c r="M90">
        <f>L90*10</f>
        <v>5.8990463999999996</v>
      </c>
      <c r="N90">
        <v>10</v>
      </c>
    </row>
    <row r="91" spans="1:14" x14ac:dyDescent="0.35">
      <c r="A91" t="s">
        <v>28</v>
      </c>
      <c r="B91">
        <v>15</v>
      </c>
      <c r="C91">
        <v>4</v>
      </c>
      <c r="D91" t="s">
        <v>15</v>
      </c>
      <c r="E91" t="s">
        <v>45</v>
      </c>
      <c r="F91">
        <v>10</v>
      </c>
      <c r="G91">
        <v>47.3</v>
      </c>
      <c r="H91">
        <v>55</v>
      </c>
      <c r="I91" t="s">
        <v>19</v>
      </c>
      <c r="J91" t="s">
        <v>17</v>
      </c>
      <c r="K91">
        <v>41</v>
      </c>
      <c r="L91">
        <f>0.005454*(AllSites_modified4!F28^2)</f>
        <v>0.17720046</v>
      </c>
      <c r="M91">
        <f>L91*10</f>
        <v>1.7720046</v>
      </c>
      <c r="N91">
        <v>10</v>
      </c>
    </row>
    <row r="92" spans="1:14" x14ac:dyDescent="0.35">
      <c r="A92" t="s">
        <v>28</v>
      </c>
      <c r="B92">
        <v>15</v>
      </c>
      <c r="C92">
        <v>5</v>
      </c>
      <c r="D92" t="s">
        <v>30</v>
      </c>
      <c r="E92" t="s">
        <v>50</v>
      </c>
      <c r="F92">
        <v>6</v>
      </c>
      <c r="G92">
        <v>34.4</v>
      </c>
      <c r="H92">
        <v>80</v>
      </c>
      <c r="I92" t="s">
        <v>21</v>
      </c>
      <c r="J92" t="s">
        <v>17</v>
      </c>
      <c r="K92">
        <v>33</v>
      </c>
      <c r="L92">
        <f>0.005454*(AllSites_modified4!F54^2)</f>
        <v>0.35783693999999999</v>
      </c>
      <c r="M92">
        <f>L92*10</f>
        <v>3.5783693999999997</v>
      </c>
      <c r="N92">
        <v>10</v>
      </c>
    </row>
    <row r="93" spans="1:14" x14ac:dyDescent="0.35">
      <c r="A93" t="s">
        <v>28</v>
      </c>
      <c r="B93">
        <v>15</v>
      </c>
      <c r="C93">
        <v>6</v>
      </c>
      <c r="D93" t="s">
        <v>31</v>
      </c>
      <c r="E93" t="s">
        <v>51</v>
      </c>
      <c r="F93">
        <v>12</v>
      </c>
      <c r="G93">
        <v>57.9</v>
      </c>
      <c r="H93">
        <v>20</v>
      </c>
      <c r="I93" t="s">
        <v>16</v>
      </c>
      <c r="J93" t="s">
        <v>17</v>
      </c>
      <c r="K93" t="s">
        <v>23</v>
      </c>
      <c r="L93">
        <f>0.005454*(AllSites_modified4!F77^2)</f>
        <v>0.77234093999999998</v>
      </c>
      <c r="M93">
        <f>L93*10</f>
        <v>7.7234093999999995</v>
      </c>
      <c r="N93">
        <v>10</v>
      </c>
    </row>
    <row r="94" spans="1:14" x14ac:dyDescent="0.35">
      <c r="A94" t="s">
        <v>28</v>
      </c>
      <c r="B94">
        <v>15</v>
      </c>
      <c r="C94">
        <v>7</v>
      </c>
      <c r="D94" t="s">
        <v>31</v>
      </c>
      <c r="E94" t="s">
        <v>51</v>
      </c>
      <c r="F94">
        <v>10</v>
      </c>
      <c r="G94">
        <v>53.3</v>
      </c>
      <c r="H94">
        <v>20</v>
      </c>
      <c r="I94" t="s">
        <v>16</v>
      </c>
      <c r="J94" t="s">
        <v>17</v>
      </c>
      <c r="K94">
        <v>48</v>
      </c>
      <c r="L94">
        <f>0.005454*(AllSites_modified4!F78^2)</f>
        <v>2.6637881400000003</v>
      </c>
      <c r="M94">
        <f>L94*10</f>
        <v>26.637881400000005</v>
      </c>
      <c r="N94">
        <v>10</v>
      </c>
    </row>
    <row r="95" spans="1:14" x14ac:dyDescent="0.35">
      <c r="A95" t="s">
        <v>28</v>
      </c>
      <c r="B95">
        <v>15</v>
      </c>
      <c r="C95">
        <v>8</v>
      </c>
      <c r="D95" t="s">
        <v>30</v>
      </c>
      <c r="E95" t="s">
        <v>50</v>
      </c>
      <c r="F95">
        <v>11</v>
      </c>
      <c r="G95">
        <v>65.7</v>
      </c>
      <c r="H95">
        <v>30</v>
      </c>
      <c r="I95" t="s">
        <v>22</v>
      </c>
      <c r="J95" t="s">
        <v>17</v>
      </c>
      <c r="K95">
        <v>36</v>
      </c>
      <c r="L95">
        <f>0.005454*(AllSites_modified4!F55^2)</f>
        <v>2.3823617399999995</v>
      </c>
      <c r="M95">
        <f>L95*10</f>
        <v>23.823617399999996</v>
      </c>
      <c r="N95">
        <v>10</v>
      </c>
    </row>
    <row r="96" spans="1:14" x14ac:dyDescent="0.35">
      <c r="A96" t="s">
        <v>28</v>
      </c>
      <c r="B96">
        <v>15</v>
      </c>
      <c r="C96">
        <v>9</v>
      </c>
      <c r="D96" t="s">
        <v>31</v>
      </c>
      <c r="E96" t="s">
        <v>51</v>
      </c>
      <c r="F96">
        <v>11</v>
      </c>
      <c r="G96">
        <v>42.2</v>
      </c>
      <c r="H96">
        <v>60</v>
      </c>
      <c r="I96" t="s">
        <v>21</v>
      </c>
      <c r="J96" t="s">
        <v>17</v>
      </c>
      <c r="K96">
        <v>45</v>
      </c>
      <c r="L96">
        <f>0.005454*(AllSites_modified4!F79^2)</f>
        <v>0.65993399999999991</v>
      </c>
      <c r="M96">
        <f>L96*10</f>
        <v>6.5993399999999989</v>
      </c>
      <c r="N96">
        <v>10</v>
      </c>
    </row>
    <row r="97" spans="1:14" x14ac:dyDescent="0.35">
      <c r="A97" t="s">
        <v>28</v>
      </c>
      <c r="B97">
        <v>15</v>
      </c>
      <c r="C97">
        <v>10</v>
      </c>
      <c r="D97" t="s">
        <v>31</v>
      </c>
      <c r="E97" t="s">
        <v>51</v>
      </c>
      <c r="F97">
        <v>7</v>
      </c>
      <c r="G97">
        <v>41.8</v>
      </c>
      <c r="H97">
        <v>50</v>
      </c>
      <c r="I97" t="s">
        <v>19</v>
      </c>
      <c r="J97" t="s">
        <v>17</v>
      </c>
      <c r="K97">
        <v>37</v>
      </c>
      <c r="L97">
        <f>0.005454*(AllSites_modified4!F80^2)</f>
        <v>1.6894310400000001</v>
      </c>
      <c r="M97">
        <f>L97*10</f>
        <v>16.894310400000002</v>
      </c>
      <c r="N97">
        <v>10</v>
      </c>
    </row>
    <row r="98" spans="1:14" x14ac:dyDescent="0.35">
      <c r="A98" t="s">
        <v>28</v>
      </c>
      <c r="B98">
        <v>15</v>
      </c>
      <c r="C98">
        <v>11</v>
      </c>
      <c r="D98" t="s">
        <v>31</v>
      </c>
      <c r="E98" t="s">
        <v>51</v>
      </c>
      <c r="F98">
        <v>7</v>
      </c>
      <c r="G98">
        <v>42.3</v>
      </c>
      <c r="H98">
        <v>70</v>
      </c>
      <c r="I98" t="s">
        <v>19</v>
      </c>
      <c r="J98" t="s">
        <v>17</v>
      </c>
      <c r="K98" t="s">
        <v>23</v>
      </c>
      <c r="L98">
        <f>0.005454*(AllSites_modified4!F81^2)</f>
        <v>0.31502303999999998</v>
      </c>
      <c r="M98">
        <f>L98*10</f>
        <v>3.1502303999999999</v>
      </c>
      <c r="N98">
        <v>10</v>
      </c>
    </row>
    <row r="99" spans="1:14" x14ac:dyDescent="0.35">
      <c r="A99" t="s">
        <v>28</v>
      </c>
      <c r="B99">
        <v>15</v>
      </c>
      <c r="C99">
        <v>12</v>
      </c>
      <c r="D99" t="s">
        <v>31</v>
      </c>
      <c r="E99" t="s">
        <v>51</v>
      </c>
      <c r="F99">
        <v>12</v>
      </c>
      <c r="G99">
        <v>53.1</v>
      </c>
      <c r="H99">
        <v>30</v>
      </c>
      <c r="I99" t="s">
        <v>16</v>
      </c>
      <c r="J99" t="s">
        <v>17</v>
      </c>
      <c r="K99">
        <v>37</v>
      </c>
      <c r="L99">
        <f>0.005454*(AllSites_modified4!F82^2)</f>
        <v>2.1166428599999998</v>
      </c>
      <c r="M99">
        <f>L99*10</f>
        <v>21.166428599999996</v>
      </c>
      <c r="N99">
        <v>10</v>
      </c>
    </row>
    <row r="100" spans="1:14" x14ac:dyDescent="0.35">
      <c r="A100" t="s">
        <v>28</v>
      </c>
      <c r="B100">
        <v>15</v>
      </c>
      <c r="C100">
        <v>13</v>
      </c>
      <c r="D100" t="s">
        <v>31</v>
      </c>
      <c r="E100" t="s">
        <v>51</v>
      </c>
      <c r="F100">
        <v>11</v>
      </c>
      <c r="G100">
        <v>38.799999999999997</v>
      </c>
      <c r="H100">
        <v>10</v>
      </c>
      <c r="I100" t="s">
        <v>16</v>
      </c>
      <c r="J100" t="s">
        <v>17</v>
      </c>
      <c r="K100" t="s">
        <v>23</v>
      </c>
      <c r="L100">
        <f>0.005454*(AllSites_modified4!F83^2)</f>
        <v>1.1785548599999998</v>
      </c>
      <c r="M100">
        <f>L100*10</f>
        <v>11.785548599999998</v>
      </c>
      <c r="N100">
        <v>10</v>
      </c>
    </row>
    <row r="101" spans="1:14" x14ac:dyDescent="0.35">
      <c r="A101" t="s">
        <v>28</v>
      </c>
      <c r="B101">
        <v>15</v>
      </c>
      <c r="C101">
        <v>14</v>
      </c>
      <c r="D101" t="s">
        <v>31</v>
      </c>
      <c r="E101" t="s">
        <v>51</v>
      </c>
      <c r="F101">
        <v>9</v>
      </c>
      <c r="G101">
        <v>44</v>
      </c>
      <c r="H101">
        <v>15</v>
      </c>
      <c r="I101" t="s">
        <v>19</v>
      </c>
      <c r="J101" t="s">
        <v>17</v>
      </c>
      <c r="K101" t="s">
        <v>23</v>
      </c>
      <c r="L101">
        <f>0.005454*(AllSites_modified4!F84^2)</f>
        <v>0.3940515</v>
      </c>
      <c r="M101">
        <f>L101*10</f>
        <v>3.940515</v>
      </c>
      <c r="N101">
        <v>10</v>
      </c>
    </row>
    <row r="102" spans="1:14" x14ac:dyDescent="0.35">
      <c r="A102" t="s">
        <v>28</v>
      </c>
      <c r="B102">
        <v>15</v>
      </c>
      <c r="C102">
        <v>15</v>
      </c>
      <c r="D102" t="s">
        <v>31</v>
      </c>
      <c r="E102" t="s">
        <v>51</v>
      </c>
      <c r="F102">
        <v>7</v>
      </c>
      <c r="G102">
        <v>32</v>
      </c>
      <c r="H102">
        <v>85</v>
      </c>
      <c r="I102" t="s">
        <v>21</v>
      </c>
      <c r="J102" t="s">
        <v>17</v>
      </c>
      <c r="K102">
        <v>41</v>
      </c>
      <c r="L102">
        <f>0.005454*(AllSites_modified4!F85^2)</f>
        <v>1.19464416</v>
      </c>
      <c r="M102">
        <f>L102*10</f>
        <v>11.9464416</v>
      </c>
      <c r="N102">
        <v>10</v>
      </c>
    </row>
    <row r="103" spans="1:14" x14ac:dyDescent="0.35">
      <c r="A103" t="s">
        <v>28</v>
      </c>
      <c r="B103">
        <v>15</v>
      </c>
      <c r="C103">
        <v>16</v>
      </c>
      <c r="D103" t="s">
        <v>31</v>
      </c>
      <c r="E103" t="s">
        <v>51</v>
      </c>
      <c r="F103">
        <v>8</v>
      </c>
      <c r="G103">
        <v>59.7</v>
      </c>
      <c r="H103">
        <v>40</v>
      </c>
      <c r="I103" t="s">
        <v>16</v>
      </c>
      <c r="J103" t="s">
        <v>17</v>
      </c>
      <c r="K103">
        <v>39</v>
      </c>
      <c r="L103">
        <f>0.005454*(AllSites_modified4!F86^2)</f>
        <v>0.78537599999999996</v>
      </c>
      <c r="M103">
        <f>L103*10</f>
        <v>7.8537599999999994</v>
      </c>
      <c r="N10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AllSites_modified4</vt:lpstr>
      <vt:lpstr>Trimmed</vt:lpstr>
      <vt:lpstr>Tables</vt:lpstr>
      <vt:lpstr>MCBC</vt:lpstr>
      <vt:lpstr>McNally's Landing</vt:lpstr>
      <vt:lpstr>Lake Rebecca</vt:lpstr>
      <vt:lpstr>Indian Slough</vt:lpstr>
      <vt:lpstr>Great River Harbor</vt:lpstr>
      <vt:lpstr>Goose Island</vt:lpstr>
      <vt:lpstr>Bagley Bottoms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Nielsen</dc:creator>
  <cp:lastModifiedBy>Daniel Nielsen</cp:lastModifiedBy>
  <dcterms:created xsi:type="dcterms:W3CDTF">2019-08-05T01:46:43Z</dcterms:created>
  <dcterms:modified xsi:type="dcterms:W3CDTF">2019-08-05T16:44:27Z</dcterms:modified>
</cp:coreProperties>
</file>