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C:\Users\steinerra\Documents\steiner\"/>
    </mc:Choice>
  </mc:AlternateContent>
  <bookViews>
    <workbookView xWindow="0" yWindow="0" windowWidth="28800" windowHeight="12300"/>
  </bookViews>
  <sheets>
    <sheet name="170905 Master" sheetId="1" r:id="rId1"/>
    <sheet name="170905 SLU TSS Data" sheetId="5" r:id="rId2"/>
    <sheet name="170905 NGRREC Raw Chl-a" sheetId="6" r:id="rId3"/>
    <sheet name="170905 NGRREC Raw Nutrient Data" sheetId="4" r:id="rId4"/>
    <sheet name="171003 Master" sheetId="3" r:id="rId5"/>
  </sheets>
  <externalReferences>
    <externalReference r:id="rId6"/>
  </externalReferences>
  <calcPr calcId="162913"/>
</workbook>
</file>

<file path=xl/calcChain.xml><?xml version="1.0" encoding="utf-8"?>
<calcChain xmlns="http://schemas.openxmlformats.org/spreadsheetml/2006/main">
  <c r="D6" i="5" l="1"/>
  <c r="E6" i="5" s="1"/>
  <c r="F6" i="5" s="1"/>
  <c r="D7" i="5"/>
  <c r="E7" i="5" s="1"/>
  <c r="F7" i="5" s="1"/>
  <c r="D8" i="5"/>
  <c r="E8" i="5" s="1"/>
  <c r="F8" i="5" s="1"/>
  <c r="D9" i="5"/>
  <c r="E9" i="5" s="1"/>
  <c r="F9" i="5" s="1"/>
  <c r="D10" i="5"/>
  <c r="E10" i="5" s="1"/>
  <c r="F10" i="5" s="1"/>
  <c r="D11" i="5"/>
  <c r="E11" i="5" s="1"/>
  <c r="F11" i="5" s="1"/>
  <c r="D12" i="5"/>
  <c r="E12" i="5" s="1"/>
  <c r="F12" i="5" s="1"/>
  <c r="D13" i="5"/>
  <c r="E13" i="5" s="1"/>
  <c r="F13" i="5" s="1"/>
  <c r="D5" i="5"/>
  <c r="E5" i="5" s="1"/>
  <c r="F5" i="5" s="1"/>
</calcChain>
</file>

<file path=xl/sharedStrings.xml><?xml version="1.0" encoding="utf-8"?>
<sst xmlns="http://schemas.openxmlformats.org/spreadsheetml/2006/main" count="198" uniqueCount="103">
  <si>
    <t>Sample ID</t>
  </si>
  <si>
    <t>Easting</t>
  </si>
  <si>
    <t>Northing</t>
  </si>
  <si>
    <t>Date</t>
  </si>
  <si>
    <t>Time</t>
  </si>
  <si>
    <t>DO (%)</t>
  </si>
  <si>
    <t>DO (mg/L)</t>
  </si>
  <si>
    <t>SpC (µS/cm)</t>
  </si>
  <si>
    <t>pH</t>
  </si>
  <si>
    <t>Notes</t>
  </si>
  <si>
    <t>15S</t>
  </si>
  <si>
    <t>Samples Collected</t>
  </si>
  <si>
    <t>General notes</t>
  </si>
  <si>
    <t>Sample Location</t>
  </si>
  <si>
    <t>170905A</t>
  </si>
  <si>
    <t>170905B</t>
  </si>
  <si>
    <t>170905C</t>
  </si>
  <si>
    <t>170905D</t>
  </si>
  <si>
    <t>170905E</t>
  </si>
  <si>
    <t>170905F</t>
  </si>
  <si>
    <t>170905G</t>
  </si>
  <si>
    <t>170905H</t>
  </si>
  <si>
    <t>170905I</t>
  </si>
  <si>
    <t>171003A</t>
  </si>
  <si>
    <t>171003B</t>
  </si>
  <si>
    <t>171003C</t>
  </si>
  <si>
    <t>171003D</t>
  </si>
  <si>
    <t>171003E</t>
  </si>
  <si>
    <t>BGA (μg/L)</t>
  </si>
  <si>
    <t>BGA (RFU)</t>
  </si>
  <si>
    <t>&lt;0</t>
  </si>
  <si>
    <t>Meramec at Mini Ha Ha Park</t>
  </si>
  <si>
    <t>Bourbeuse at Union</t>
  </si>
  <si>
    <t>Meramec at Pacific</t>
  </si>
  <si>
    <t>Meramec at Allenton</t>
  </si>
  <si>
    <t>Meramec at Castlewood</t>
  </si>
  <si>
    <t>Meramec at Marshall</t>
  </si>
  <si>
    <t>Big at Cedar Hill</t>
  </si>
  <si>
    <t>Very low water. Pomme Creek completely dry.</t>
  </si>
  <si>
    <t>1) 50 mL filtered, unacidified for nutrients and 2) 500 mL unfiltered, unacidified for both TSS and chlorophyll.</t>
  </si>
  <si>
    <t>Meramec at Telegraph Rd.</t>
  </si>
  <si>
    <t>Meramec at River Round Rd.</t>
  </si>
  <si>
    <t>Zone</t>
  </si>
  <si>
    <t>Temp (°C)</t>
  </si>
  <si>
    <r>
      <t>Cl</t>
    </r>
    <r>
      <rPr>
        <b/>
        <vertAlign val="superscript"/>
        <sz val="10"/>
        <color theme="1"/>
        <rFont val="Times Bold Italic"/>
        <family val="1"/>
      </rPr>
      <t>-</t>
    </r>
    <r>
      <rPr>
        <b/>
        <sz val="10"/>
        <color theme="1"/>
        <rFont val="Times Bold Italic"/>
        <family val="1"/>
      </rPr>
      <t xml:space="preserve"> (mg/L)</t>
    </r>
  </si>
  <si>
    <t>Barometric P (mmHg)</t>
  </si>
  <si>
    <t>Turb (FNU)</t>
  </si>
  <si>
    <t>Turb (NTU)</t>
  </si>
  <si>
    <t>Algae mats along the stream bed. We sampled upstream of a small dam.</t>
  </si>
  <si>
    <t>Algae growing along the boat launch.</t>
  </si>
  <si>
    <t>Drone flight at this location.</t>
  </si>
  <si>
    <t>Drone flight at this location. The water level is very low.</t>
  </si>
  <si>
    <t xml:space="preserve">1) 50 mL filtered, unacidified for IC, 2) 50 mL filtered, acidified with HNO3 for ICP, 3) 50 mL filtered, acidified with H2SO4 for nutrients, 4) 125 mL unfiltered, unacidified for chlorophyll, and 5) 250 mL unfiltered, unacidified for TSS. </t>
  </si>
  <si>
    <t>Directly downstream of Pomme Creek; however, the flow was very low for Pomme Creek (it was almost dry), so this should most likely be dominated by the Meramec signature.</t>
  </si>
  <si>
    <t>Team: Wasit, Kyle, Wasit's team and class, Camille, and Liz. Sampling for nutrients with Wasit's group for the PRF grant.</t>
  </si>
  <si>
    <t>Team: Kyle, Ahmed, Andrew, and Liz. Due to the overcast then rainy weather, we were unable to collect samples at the lower Meramec sites (i.e., at Pacific, Allenton, Castlewood, and Marshall; highlighted in gray) because the remote sensing team could not risk getting their equipment wet. All data are measured with the EXO2 sonde except for turbidity which was measured with both the EXO2 (units of FNU) and the Hach turbidity meter (units of NTU). Because we didn't have the ProPlus, we do not have DO data.</t>
  </si>
  <si>
    <t>Some algal mats on the stream bed.</t>
  </si>
  <si>
    <t>SampleID</t>
  </si>
  <si>
    <t>NH3-N
(mg/L)</t>
  </si>
  <si>
    <t>NO3-N
(mg/L)</t>
  </si>
  <si>
    <t>PO4-P
(mg/L)</t>
  </si>
  <si>
    <t>MDL</t>
  </si>
  <si>
    <t>LQC</t>
  </si>
  <si>
    <r>
      <t>NH</t>
    </r>
    <r>
      <rPr>
        <b/>
        <vertAlign val="subscript"/>
        <sz val="10"/>
        <rFont val="Times Bold Italic"/>
        <family val="1"/>
      </rPr>
      <t>3</t>
    </r>
    <r>
      <rPr>
        <b/>
        <sz val="10"/>
        <rFont val="Times Bold Italic"/>
        <family val="1"/>
      </rPr>
      <t>-N (mg/L)</t>
    </r>
  </si>
  <si>
    <r>
      <t>NO</t>
    </r>
    <r>
      <rPr>
        <b/>
        <vertAlign val="subscript"/>
        <sz val="10"/>
        <rFont val="Times Bold Italic"/>
        <family val="1"/>
      </rPr>
      <t>3</t>
    </r>
    <r>
      <rPr>
        <b/>
        <sz val="10"/>
        <rFont val="Times Bold Italic"/>
        <family val="1"/>
      </rPr>
      <t>-N (mg/L)</t>
    </r>
  </si>
  <si>
    <r>
      <t>PO</t>
    </r>
    <r>
      <rPr>
        <b/>
        <vertAlign val="subscript"/>
        <sz val="10"/>
        <rFont val="Times Bold Italic"/>
        <family val="1"/>
      </rPr>
      <t>4</t>
    </r>
    <r>
      <rPr>
        <b/>
        <sz val="10"/>
        <rFont val="Times Bold Italic"/>
        <family val="1"/>
      </rPr>
      <t>-P (mg/L)</t>
    </r>
  </si>
  <si>
    <t>&lt;0.001</t>
  </si>
  <si>
    <t>&lt;0.002</t>
  </si>
  <si>
    <t>&lt;0.0005</t>
  </si>
  <si>
    <t>Site ID</t>
  </si>
  <si>
    <t>Before (g)</t>
  </si>
  <si>
    <t>After (g)</t>
  </si>
  <si>
    <t>TSS (mg/L)</t>
  </si>
  <si>
    <t>TSS (g/100 mL)</t>
  </si>
  <si>
    <t>TSS (mg/100 mL)</t>
  </si>
  <si>
    <t>TSS measurements for Meramec samples 170905A-I</t>
  </si>
  <si>
    <t>Run Date: September 20, 2017</t>
  </si>
  <si>
    <t>Vial ID</t>
  </si>
  <si>
    <t>Sample name</t>
  </si>
  <si>
    <t>F-value</t>
  </si>
  <si>
    <t>A</t>
  </si>
  <si>
    <t>B</t>
  </si>
  <si>
    <t>C</t>
  </si>
  <si>
    <t>D</t>
  </si>
  <si>
    <t>E</t>
  </si>
  <si>
    <t>F</t>
  </si>
  <si>
    <t>G</t>
  </si>
  <si>
    <t>H</t>
  </si>
  <si>
    <t>I</t>
  </si>
  <si>
    <t>J</t>
  </si>
  <si>
    <t>Control</t>
  </si>
  <si>
    <t>Analysis date: 10/3/17-10/4/17</t>
  </si>
  <si>
    <t>Volume of acetone: 25mL</t>
  </si>
  <si>
    <t>Chl-a analysis</t>
  </si>
  <si>
    <t>Analyzed by: Miles</t>
  </si>
  <si>
    <t>Start time: 11:32am</t>
  </si>
  <si>
    <t>Volume filtered: 100 mL</t>
  </si>
  <si>
    <t>Chl-a (μg/L)</t>
  </si>
  <si>
    <t>Chl-a (RFU)</t>
  </si>
  <si>
    <t>Chl-a (µg/L)</t>
  </si>
  <si>
    <t>No data</t>
  </si>
  <si>
    <t>Not yet processed</t>
  </si>
  <si>
    <t>Data check needed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</si>
</sst>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h:mm;@"/>
    <numFmt numFmtId="165" formatCode="0.0"/>
    <numFmt numFmtId="166" formatCode="0.000"/>
    <numFmt numFmtId="167" formatCode="0.0000"/>
  </numFmts>
  <fonts count="9">
    <font>
      <sz val="11"/>
      <color theme="1"/>
      <name val="Calibri"/>
      <family val="2"/>
      <scheme val="minor"/>
    </font>
    <font>
      <b/>
      <sz val="10"/>
      <color theme="1"/>
      <name val="Times Bold Italic"/>
      <family val="1"/>
    </font>
    <font>
      <sz val="10"/>
      <color theme="1"/>
      <name val="Times Bold Italic"/>
      <family val="1"/>
    </font>
    <font>
      <b/>
      <vertAlign val="superscript"/>
      <sz val="10"/>
      <color theme="1"/>
      <name val="Times Bold Italic"/>
      <family val="1"/>
    </font>
    <font>
      <i/>
      <sz val="10"/>
      <color theme="1"/>
      <name val="Times Bold Italic"/>
      <family val="1"/>
    </font>
    <font>
      <sz val="10"/>
      <name val="Times Bold Italic"/>
      <family val="1"/>
    </font>
    <font>
      <b/>
      <sz val="10"/>
      <name val="Times Bold Italic"/>
      <family val="1"/>
    </font>
    <font>
      <b/>
      <vertAlign val="subscript"/>
      <sz val="10"/>
      <name val="Times Bold Italic"/>
      <family val="1"/>
    </font>
    <font>
      <i/>
      <sz val="10"/>
      <color rgb="FFFF0000"/>
      <name val="Times Bold Italic"/>
      <family val="1"/>
    </font>
  </fonts>
  <fills count="6">
    <fill>
      <patternFill patternType="none"/>
    </fill>
    <fill>
      <patternFill patternType="gray125"/>
    </fill>
    <fill>
      <patternFill patternType="solid">
        <fgColor theme="0" tint="-0.249977111117893"/>
        <bgColor indexed="64"/>
      </patternFill>
    </fill>
    <fill>
      <patternFill patternType="solid">
        <fgColor theme="0" tint="-0.34998626667073579"/>
        <bgColor indexed="64"/>
      </patternFill>
    </fill>
    <fill>
      <patternFill patternType="solid">
        <fgColor rgb="FFFFFF00"/>
        <bgColor indexed="64"/>
      </patternFill>
    </fill>
    <fill>
      <patternFill patternType="solid">
        <fgColor rgb="FFFFC000"/>
        <bgColor indexed="64"/>
      </patternFill>
    </fill>
  </fills>
  <borders count="2">
    <border>
      <left/>
      <right/>
      <top/>
      <bottom/>
      <diagonal/>
    </border>
    <border>
      <left/>
      <right/>
      <top/>
      <bottom style="double">
        <color indexed="64"/>
      </bottom>
      <diagonal/>
    </border>
  </borders>
  <cellStyleXfs count="1">
    <xf numFmtId="0" fontId="0" fillId="0" borderId="0"/>
  </cellStyleXfs>
  <cellXfs count="64">
    <xf numFmtId="0" fontId="0" fillId="0" borderId="0" xfId="0"/>
    <xf numFmtId="0" fontId="2" fillId="0" borderId="0" xfId="0" applyFont="1"/>
    <xf numFmtId="0" fontId="1" fillId="0" borderId="0" xfId="0" applyFont="1"/>
    <xf numFmtId="0" fontId="2" fillId="0" borderId="0" xfId="0" applyFont="1" applyAlignment="1">
      <alignment wrapText="1"/>
    </xf>
    <xf numFmtId="0" fontId="1" fillId="0" borderId="0" xfId="0" applyFont="1" applyAlignment="1">
      <alignment vertical="center"/>
    </xf>
    <xf numFmtId="164" fontId="1" fillId="0" borderId="0" xfId="0" applyNumberFormat="1" applyFont="1" applyAlignment="1">
      <alignment vertical="center"/>
    </xf>
    <xf numFmtId="165" fontId="1" fillId="0" borderId="0" xfId="0" applyNumberFormat="1" applyFont="1" applyAlignment="1">
      <alignment vertical="center"/>
    </xf>
    <xf numFmtId="2" fontId="1" fillId="0" borderId="0" xfId="0" applyNumberFormat="1" applyFont="1" applyAlignment="1">
      <alignment vertical="center"/>
    </xf>
    <xf numFmtId="0" fontId="2" fillId="0" borderId="0" xfId="0" applyFont="1" applyFill="1" applyBorder="1" applyAlignment="1">
      <alignment vertical="center"/>
    </xf>
    <xf numFmtId="0" fontId="2" fillId="0" borderId="0" xfId="0" applyFont="1" applyAlignment="1">
      <alignment vertical="center"/>
    </xf>
    <xf numFmtId="14" fontId="2" fillId="0" borderId="0" xfId="0" applyNumberFormat="1" applyFont="1" applyAlignment="1">
      <alignment vertical="center"/>
    </xf>
    <xf numFmtId="20" fontId="2" fillId="0" borderId="0" xfId="0" applyNumberFormat="1" applyFont="1" applyAlignment="1">
      <alignment vertical="center"/>
    </xf>
    <xf numFmtId="0" fontId="2" fillId="0" borderId="0" xfId="0" quotePrefix="1" applyNumberFormat="1" applyFont="1" applyAlignment="1">
      <alignment vertical="center"/>
    </xf>
    <xf numFmtId="165" fontId="2" fillId="0" borderId="0" xfId="0" applyNumberFormat="1" applyFont="1" applyAlignment="1">
      <alignment vertical="center"/>
    </xf>
    <xf numFmtId="2" fontId="2" fillId="0" borderId="0" xfId="0" applyNumberFormat="1" applyFont="1" applyAlignment="1">
      <alignment vertical="center"/>
    </xf>
    <xf numFmtId="0" fontId="2" fillId="3" borderId="0" xfId="0" applyFont="1" applyFill="1" applyAlignment="1">
      <alignment vertical="center"/>
    </xf>
    <xf numFmtId="2" fontId="2" fillId="0" borderId="0" xfId="0" quotePrefix="1" applyNumberFormat="1" applyFont="1" applyFill="1" applyBorder="1" applyAlignment="1">
      <alignment horizontal="right" vertical="center"/>
    </xf>
    <xf numFmtId="166" fontId="2" fillId="0" borderId="0" xfId="0" quotePrefix="1" applyNumberFormat="1" applyFont="1" applyFill="1" applyBorder="1" applyAlignment="1">
      <alignment horizontal="right" vertical="center"/>
    </xf>
    <xf numFmtId="0" fontId="2" fillId="0" borderId="0" xfId="0" applyFont="1" applyFill="1" applyAlignment="1">
      <alignment vertical="center"/>
    </xf>
    <xf numFmtId="2" fontId="2" fillId="0" borderId="0" xfId="0" quotePrefix="1" applyNumberFormat="1" applyFont="1" applyAlignment="1">
      <alignment horizontal="right" vertical="center"/>
    </xf>
    <xf numFmtId="166" fontId="2" fillId="0" borderId="0" xfId="0" quotePrefix="1" applyNumberFormat="1" applyFont="1" applyAlignment="1">
      <alignment horizontal="right" vertical="center"/>
    </xf>
    <xf numFmtId="0" fontId="2" fillId="0" borderId="0" xfId="0" applyFont="1" applyAlignment="1">
      <alignment vertical="center" wrapText="1"/>
    </xf>
    <xf numFmtId="2" fontId="2" fillId="0" borderId="0" xfId="0" applyNumberFormat="1" applyFont="1" applyBorder="1" applyAlignment="1">
      <alignment horizontal="left"/>
    </xf>
    <xf numFmtId="2" fontId="2" fillId="0" borderId="0" xfId="0" applyNumberFormat="1" applyFont="1" applyBorder="1" applyAlignment="1">
      <alignment horizontal="right"/>
    </xf>
    <xf numFmtId="0" fontId="1" fillId="0" borderId="0" xfId="0" applyFont="1" applyAlignment="1">
      <alignment horizontal="left" vertical="center"/>
    </xf>
    <xf numFmtId="164" fontId="1" fillId="0" borderId="0" xfId="0" applyNumberFormat="1" applyFont="1" applyAlignment="1">
      <alignment horizontal="left" vertical="center"/>
    </xf>
    <xf numFmtId="165" fontId="1" fillId="0" borderId="0" xfId="0" applyNumberFormat="1" applyFont="1" applyAlignment="1">
      <alignment horizontal="left" vertical="center"/>
    </xf>
    <xf numFmtId="2" fontId="1" fillId="0" borderId="0" xfId="0" applyNumberFormat="1" applyFont="1" applyAlignment="1">
      <alignment horizontal="left" vertical="center"/>
    </xf>
    <xf numFmtId="0" fontId="1" fillId="0" borderId="0" xfId="0" applyFont="1" applyFill="1" applyBorder="1" applyAlignment="1">
      <alignment horizontal="left" vertical="center"/>
    </xf>
    <xf numFmtId="2" fontId="6" fillId="0" borderId="0" xfId="0" quotePrefix="1" applyNumberFormat="1" applyFont="1" applyFill="1" applyBorder="1" applyAlignment="1">
      <alignment horizontal="left" vertical="center"/>
    </xf>
    <xf numFmtId="166" fontId="6" fillId="0" borderId="0" xfId="0" quotePrefix="1" applyNumberFormat="1" applyFont="1" applyFill="1" applyBorder="1" applyAlignment="1">
      <alignment horizontal="left" vertical="center"/>
    </xf>
    <xf numFmtId="0" fontId="2" fillId="0" borderId="0" xfId="0" applyFont="1" applyAlignment="1">
      <alignment horizontal="left" vertical="center"/>
    </xf>
    <xf numFmtId="0" fontId="2" fillId="0" borderId="0" xfId="0" applyFont="1" applyAlignment="1">
      <alignment horizontal="center" vertical="center"/>
    </xf>
    <xf numFmtId="167" fontId="2" fillId="0" borderId="0" xfId="0" applyNumberFormat="1" applyFont="1" applyAlignment="1">
      <alignment vertical="center"/>
    </xf>
    <xf numFmtId="166" fontId="2" fillId="0" borderId="0" xfId="0" quotePrefix="1" applyNumberFormat="1" applyFont="1" applyAlignment="1">
      <alignment horizontal="center" vertical="center"/>
    </xf>
    <xf numFmtId="0" fontId="2" fillId="0" borderId="0" xfId="0" applyFont="1" applyAlignment="1">
      <alignment horizontal="center"/>
    </xf>
    <xf numFmtId="0" fontId="2" fillId="2" borderId="0" xfId="0" applyFont="1" applyFill="1" applyAlignment="1">
      <alignment vertical="center"/>
    </xf>
    <xf numFmtId="2" fontId="2" fillId="2" borderId="0" xfId="0" applyNumberFormat="1" applyFont="1" applyFill="1" applyAlignment="1">
      <alignment vertical="center"/>
    </xf>
    <xf numFmtId="0" fontId="4" fillId="2" borderId="0" xfId="0" applyFont="1" applyFill="1" applyAlignment="1">
      <alignment vertical="center"/>
    </xf>
    <xf numFmtId="14" fontId="4" fillId="2" borderId="0" xfId="0" applyNumberFormat="1" applyFont="1" applyFill="1" applyAlignment="1">
      <alignment vertical="center"/>
    </xf>
    <xf numFmtId="20" fontId="4" fillId="2" borderId="0" xfId="0" applyNumberFormat="1" applyFont="1" applyFill="1" applyAlignment="1">
      <alignment vertical="center"/>
    </xf>
    <xf numFmtId="2" fontId="4" fillId="2" borderId="0" xfId="0" applyNumberFormat="1" applyFont="1" applyFill="1" applyAlignment="1">
      <alignment vertical="center"/>
    </xf>
    <xf numFmtId="165" fontId="4" fillId="2" borderId="0" xfId="0" applyNumberFormat="1" applyFont="1" applyFill="1" applyAlignment="1">
      <alignment vertical="center"/>
    </xf>
    <xf numFmtId="0" fontId="1" fillId="0" borderId="0" xfId="0" applyFont="1" applyBorder="1" applyAlignment="1">
      <alignment horizontal="left" wrapText="1"/>
    </xf>
    <xf numFmtId="0" fontId="2" fillId="0" borderId="0" xfId="0" applyFont="1" applyBorder="1" applyAlignment="1">
      <alignment horizontal="left"/>
    </xf>
    <xf numFmtId="0" fontId="1" fillId="0" borderId="0" xfId="0" applyFont="1" applyAlignment="1">
      <alignment wrapText="1"/>
    </xf>
    <xf numFmtId="0" fontId="1" fillId="0" borderId="0" xfId="0" applyFont="1" applyBorder="1" applyAlignment="1">
      <alignment wrapText="1"/>
    </xf>
    <xf numFmtId="165" fontId="2" fillId="0" borderId="0" xfId="0" applyNumberFormat="1" applyFont="1" applyBorder="1" applyAlignment="1">
      <alignment horizontal="left"/>
    </xf>
    <xf numFmtId="0" fontId="2" fillId="0" borderId="0" xfId="0" applyFont="1" applyBorder="1" applyAlignment="1">
      <alignment wrapText="1"/>
    </xf>
    <xf numFmtId="0" fontId="2" fillId="0" borderId="0" xfId="0" applyFont="1" applyBorder="1" applyAlignment="1">
      <alignment horizontal="center"/>
    </xf>
    <xf numFmtId="0" fontId="2" fillId="0" borderId="0" xfId="0" applyFont="1" applyBorder="1"/>
    <xf numFmtId="14" fontId="2" fillId="0" borderId="0" xfId="0" applyNumberFormat="1" applyFont="1"/>
    <xf numFmtId="0" fontId="1" fillId="0" borderId="0" xfId="0" applyFont="1" applyBorder="1" applyAlignment="1">
      <alignment horizontal="left" vertical="center"/>
    </xf>
    <xf numFmtId="0" fontId="2" fillId="5" borderId="0" xfId="0" applyFont="1" applyFill="1" applyAlignment="1">
      <alignment vertical="center"/>
    </xf>
    <xf numFmtId="0" fontId="2" fillId="4" borderId="0" xfId="0" applyFont="1" applyFill="1" applyAlignment="1">
      <alignment vertical="center"/>
    </xf>
    <xf numFmtId="0" fontId="1" fillId="5" borderId="0" xfId="0" applyFont="1" applyFill="1" applyBorder="1" applyAlignment="1">
      <alignment horizontal="left" vertical="center"/>
    </xf>
    <xf numFmtId="2" fontId="2" fillId="5" borderId="0" xfId="0" applyNumberFormat="1" applyFont="1" applyFill="1" applyBorder="1" applyAlignment="1">
      <alignment horizontal="right" vertical="center"/>
    </xf>
    <xf numFmtId="165" fontId="2" fillId="0" borderId="0" xfId="0" applyNumberFormat="1" applyFont="1" applyBorder="1" applyAlignment="1">
      <alignment horizontal="right"/>
    </xf>
    <xf numFmtId="0" fontId="2" fillId="4" borderId="1" xfId="0" quotePrefix="1" applyFont="1" applyFill="1" applyBorder="1" applyAlignment="1">
      <alignment horizontal="left" vertical="center"/>
    </xf>
    <xf numFmtId="0" fontId="2" fillId="0" borderId="0" xfId="0" quotePrefix="1" applyFont="1" applyAlignment="1">
      <alignment horizontal="left" vertical="center"/>
    </xf>
    <xf numFmtId="2" fontId="5" fillId="4" borderId="1" xfId="0" quotePrefix="1" applyNumberFormat="1" applyFont="1" applyFill="1" applyBorder="1" applyAlignment="1">
      <alignment horizontal="left" vertical="center" wrapText="1"/>
    </xf>
    <xf numFmtId="166" fontId="5" fillId="4" borderId="1" xfId="0" quotePrefix="1" applyNumberFormat="1" applyFont="1" applyFill="1" applyBorder="1" applyAlignment="1">
      <alignment horizontal="left" vertical="center" wrapText="1"/>
    </xf>
    <xf numFmtId="0" fontId="8" fillId="0" borderId="0" xfId="0" quotePrefix="1" applyFont="1" applyFill="1" applyBorder="1" applyAlignment="1">
      <alignment horizontal="left" vertical="center"/>
    </xf>
    <xf numFmtId="166" fontId="8" fillId="0" borderId="0" xfId="0" quotePrefix="1" applyNumberFormat="1" applyFont="1" applyFill="1" applyBorder="1" applyAlignment="1">
      <alignment horizontal="righ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Meramec River - Chlorophyll a</a:t>
            </a:r>
          </a:p>
        </c:rich>
      </c:tx>
      <c:overlay val="0"/>
    </c:title>
    <c:autoTitleDeleted val="0"/>
    <c:plotArea>
      <c:layout/>
      <c:barChart>
        <c:barDir val="col"/>
        <c:grouping val="clustered"/>
        <c:varyColors val="0"/>
        <c:ser>
          <c:idx val="0"/>
          <c:order val="0"/>
          <c:tx>
            <c:v>Meramec river</c:v>
          </c:tx>
          <c:invertIfNegative val="0"/>
          <c:cat>
            <c:strRef>
              <c:f>'[1]170905'!$A$2:$A$10</c:f>
              <c:strCache>
                <c:ptCount val="9"/>
                <c:pt idx="0">
                  <c:v>A</c:v>
                </c:pt>
                <c:pt idx="1">
                  <c:v>B</c:v>
                </c:pt>
                <c:pt idx="2">
                  <c:v>C</c:v>
                </c:pt>
                <c:pt idx="3">
                  <c:v>D</c:v>
                </c:pt>
                <c:pt idx="4">
                  <c:v>E</c:v>
                </c:pt>
                <c:pt idx="5">
                  <c:v>F</c:v>
                </c:pt>
                <c:pt idx="6">
                  <c:v>G</c:v>
                </c:pt>
                <c:pt idx="7">
                  <c:v>H</c:v>
                </c:pt>
                <c:pt idx="8">
                  <c:v>I</c:v>
                </c:pt>
              </c:strCache>
            </c:strRef>
          </c:cat>
          <c:val>
            <c:numRef>
              <c:f>'[1]170905'!$D$2:$D$10</c:f>
              <c:numCache>
                <c:formatCode>General</c:formatCode>
                <c:ptCount val="9"/>
                <c:pt idx="0">
                  <c:v>15.22</c:v>
                </c:pt>
                <c:pt idx="1">
                  <c:v>45.22</c:v>
                </c:pt>
                <c:pt idx="2">
                  <c:v>4.57</c:v>
                </c:pt>
                <c:pt idx="3">
                  <c:v>6.1</c:v>
                </c:pt>
                <c:pt idx="4">
                  <c:v>6.09</c:v>
                </c:pt>
                <c:pt idx="5">
                  <c:v>12.465</c:v>
                </c:pt>
                <c:pt idx="6">
                  <c:v>12.975</c:v>
                </c:pt>
                <c:pt idx="7">
                  <c:v>14.14</c:v>
                </c:pt>
                <c:pt idx="8">
                  <c:v>24.125</c:v>
                </c:pt>
              </c:numCache>
            </c:numRef>
          </c:val>
          <c:extLst>
            <c:ext xmlns:c16="http://schemas.microsoft.com/office/drawing/2014/chart" uri="{C3380CC4-5D6E-409C-BE32-E72D297353CC}">
              <c16:uniqueId val="{00000000-86DF-4778-A58F-E234296F2086}"/>
            </c:ext>
          </c:extLst>
        </c:ser>
        <c:dLbls>
          <c:showLegendKey val="0"/>
          <c:showVal val="0"/>
          <c:showCatName val="0"/>
          <c:showSerName val="0"/>
          <c:showPercent val="0"/>
          <c:showBubbleSize val="0"/>
        </c:dLbls>
        <c:gapWidth val="150"/>
        <c:axId val="39991552"/>
        <c:axId val="67883008"/>
      </c:barChart>
      <c:catAx>
        <c:axId val="39991552"/>
        <c:scaling>
          <c:orientation val="minMax"/>
        </c:scaling>
        <c:delete val="0"/>
        <c:axPos val="b"/>
        <c:numFmt formatCode="General" sourceLinked="0"/>
        <c:majorTickMark val="out"/>
        <c:minorTickMark val="none"/>
        <c:tickLblPos val="nextTo"/>
        <c:crossAx val="67883008"/>
        <c:crosses val="autoZero"/>
        <c:auto val="1"/>
        <c:lblAlgn val="ctr"/>
        <c:lblOffset val="100"/>
        <c:noMultiLvlLbl val="0"/>
      </c:catAx>
      <c:valAx>
        <c:axId val="67883008"/>
        <c:scaling>
          <c:orientation val="minMax"/>
        </c:scaling>
        <c:delete val="0"/>
        <c:axPos val="l"/>
        <c:majorGridlines/>
        <c:title>
          <c:tx>
            <c:rich>
              <a:bodyPr rot="-5400000" vert="horz"/>
              <a:lstStyle/>
              <a:p>
                <a:pPr>
                  <a:defRPr/>
                </a:pPr>
                <a:r>
                  <a:rPr lang="en-US"/>
                  <a:t>Chl-a (µg/L)</a:t>
                </a:r>
              </a:p>
            </c:rich>
          </c:tx>
          <c:overlay val="0"/>
        </c:title>
        <c:numFmt formatCode="0" sourceLinked="0"/>
        <c:majorTickMark val="out"/>
        <c:minorTickMark val="none"/>
        <c:tickLblPos val="nextTo"/>
        <c:crossAx val="39991552"/>
        <c:crosses val="autoZero"/>
        <c:crossBetween val="between"/>
      </c:valAx>
    </c:plotArea>
    <c:plotVisOnly val="1"/>
    <c:dispBlanksAs val="gap"/>
    <c:showDLblsOverMax val="0"/>
  </c:chart>
  <c:txPr>
    <a:bodyPr/>
    <a:lstStyle/>
    <a:p>
      <a:pPr>
        <a:defRPr>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133350</xdr:colOff>
      <xdr:row>18</xdr:row>
      <xdr:rowOff>152400</xdr:rowOff>
    </xdr:from>
    <xdr:to>
      <xdr:col>5</xdr:col>
      <xdr:colOff>800100</xdr:colOff>
      <xdr:row>33</xdr:row>
      <xdr:rowOff>38100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0</xdr:colOff>
      <xdr:row>0</xdr:row>
      <xdr:rowOff>9525</xdr:rowOff>
    </xdr:from>
    <xdr:to>
      <xdr:col>9</xdr:col>
      <xdr:colOff>200025</xdr:colOff>
      <xdr:row>9</xdr:row>
      <xdr:rowOff>57150</xdr:rowOff>
    </xdr:to>
    <xdr:sp macro="" textlink="">
      <xdr:nvSpPr>
        <xdr:cNvPr id="2" name="TextBox 1"/>
        <xdr:cNvSpPr txBox="1"/>
      </xdr:nvSpPr>
      <xdr:spPr>
        <a:xfrm>
          <a:off x="3048000" y="9525"/>
          <a:ext cx="2638425" cy="1685925"/>
        </a:xfrm>
        <a:prstGeom prst="rect">
          <a:avLst/>
        </a:prstGeom>
        <a:solidFill>
          <a:schemeClr val="bg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a:latin typeface="Times New Roman" panose="02020603050405020304" pitchFamily="18" charset="0"/>
              <a:cs typeface="Times New Roman" panose="02020603050405020304" pitchFamily="18" charset="0"/>
            </a:rPr>
            <a:t>NOTES:</a:t>
          </a:r>
        </a:p>
        <a:p>
          <a:r>
            <a:rPr lang="en-US" sz="1000">
              <a:latin typeface="Times New Roman" panose="02020603050405020304" pitchFamily="18" charset="0"/>
              <a:cs typeface="Times New Roman" panose="02020603050405020304" pitchFamily="18" charset="0"/>
            </a:rPr>
            <a:t>These are the values as reported by the discrete</a:t>
          </a:r>
          <a:r>
            <a:rPr lang="en-US" sz="1000" baseline="0">
              <a:latin typeface="Times New Roman" panose="02020603050405020304" pitchFamily="18" charset="0"/>
              <a:cs typeface="Times New Roman" panose="02020603050405020304" pitchFamily="18" charset="0"/>
            </a:rPr>
            <a:t> analyzer.  Some of the values are negative, indicating that their concentration was at or below the Method Detection Limit (MDL).  The MDL is reported on the first line and the Lowest Quantifiable Concentration (LQC) is shown on the second line.  We continue to have problems with ammonium, but the MDL was low even though the LQC was high, so I think the NH3 values are useable.</a:t>
          </a:r>
          <a:endParaRPr lang="en-US" sz="1000">
            <a:latin typeface="Times New Roman" panose="02020603050405020304" pitchFamily="18" charset="0"/>
            <a:cs typeface="Times New Roman" panose="02020603050405020304" pitchFamily="18" charset="0"/>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HASENM~1/AppData/Local/Temp/170905_Meramec_Chlorophyll-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70905"/>
    </sheetNames>
    <sheetDataSet>
      <sheetData sheetId="0">
        <row r="2">
          <cell r="A2" t="str">
            <v>A</v>
          </cell>
          <cell r="D2">
            <v>15.22</v>
          </cell>
        </row>
        <row r="3">
          <cell r="A3" t="str">
            <v>B</v>
          </cell>
          <cell r="D3">
            <v>45.22</v>
          </cell>
        </row>
        <row r="4">
          <cell r="A4" t="str">
            <v>C</v>
          </cell>
          <cell r="D4">
            <v>4.57</v>
          </cell>
        </row>
        <row r="5">
          <cell r="A5" t="str">
            <v>D</v>
          </cell>
          <cell r="D5">
            <v>6.1</v>
          </cell>
        </row>
        <row r="6">
          <cell r="A6" t="str">
            <v>E</v>
          </cell>
          <cell r="D6">
            <v>6.09</v>
          </cell>
        </row>
        <row r="7">
          <cell r="A7" t="str">
            <v>F</v>
          </cell>
          <cell r="D7">
            <v>12.465</v>
          </cell>
        </row>
        <row r="8">
          <cell r="A8" t="str">
            <v>G</v>
          </cell>
          <cell r="D8">
            <v>12.975</v>
          </cell>
        </row>
        <row r="9">
          <cell r="A9" t="str">
            <v>H</v>
          </cell>
          <cell r="D9">
            <v>14.14</v>
          </cell>
        </row>
        <row r="10">
          <cell r="A10" t="str">
            <v>I</v>
          </cell>
          <cell r="D10">
            <v>24.125</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AA16"/>
  <sheetViews>
    <sheetView tabSelected="1" workbookViewId="0">
      <pane xSplit="2" ySplit="1" topLeftCell="C2" activePane="bottomRight" state="frozen"/>
      <selection pane="topRight" activeCell="C1" sqref="C1"/>
      <selection pane="bottomLeft" activeCell="A2" sqref="A2"/>
      <selection pane="bottomRight" activeCell="I9" sqref="I9"/>
    </sheetView>
  </sheetViews>
  <sheetFormatPr defaultRowHeight="12.75"/>
  <cols>
    <col min="1" max="1" width="22.5703125" style="9" customWidth="1"/>
    <col min="2" max="2" width="23.28515625" style="9" bestFit="1" customWidth="1"/>
    <col min="3" max="3" width="7.28515625" style="9" bestFit="1" customWidth="1"/>
    <col min="4" max="4" width="5" style="9" bestFit="1" customWidth="1"/>
    <col min="5" max="5" width="4.85546875" style="9" bestFit="1" customWidth="1"/>
    <col min="6" max="6" width="7" style="9" bestFit="1" customWidth="1"/>
    <col min="7" max="7" width="8.140625" style="9" bestFit="1" customWidth="1"/>
    <col min="8" max="8" width="8.85546875" style="13" bestFit="1" customWidth="1"/>
    <col min="9" max="9" width="18.5703125" style="13" bestFit="1" customWidth="1"/>
    <col min="10" max="10" width="7.42578125" style="13" bestFit="1" customWidth="1"/>
    <col min="11" max="11" width="9.42578125" style="14" bestFit="1" customWidth="1"/>
    <col min="12" max="12" width="10.85546875" style="13" bestFit="1" customWidth="1"/>
    <col min="13" max="13" width="4.42578125" style="14" bestFit="1" customWidth="1"/>
    <col min="14" max="14" width="9" style="14" bestFit="1" customWidth="1"/>
    <col min="15" max="15" width="10.5703125" style="9" bestFit="1" customWidth="1"/>
    <col min="16" max="16" width="10.28515625" style="9" bestFit="1" customWidth="1"/>
    <col min="17" max="17" width="10.140625" style="9" bestFit="1" customWidth="1"/>
    <col min="18" max="19" width="9.85546875" style="9" bestFit="1" customWidth="1"/>
    <col min="20" max="20" width="10" style="13" bestFit="1" customWidth="1"/>
    <col min="21" max="21" width="17.7109375" style="9" customWidth="1"/>
    <col min="22" max="22" width="14.42578125" style="9" customWidth="1"/>
    <col min="23" max="23" width="10.140625" style="9" bestFit="1" customWidth="1"/>
    <col min="24" max="24" width="10.5703125" style="9" bestFit="1" customWidth="1"/>
    <col min="25" max="25" width="11.85546875" style="9" bestFit="1" customWidth="1"/>
    <col min="26" max="26" width="12" style="9" bestFit="1" customWidth="1"/>
    <col min="27" max="27" width="11.7109375" style="9" bestFit="1" customWidth="1"/>
    <col min="28" max="16384" width="9.140625" style="9"/>
  </cols>
  <sheetData>
    <row r="1" spans="1:27" s="31" customFormat="1" ht="15.75">
      <c r="A1" s="24" t="s">
        <v>0</v>
      </c>
      <c r="B1" s="24" t="s">
        <v>13</v>
      </c>
      <c r="C1" s="24" t="s">
        <v>3</v>
      </c>
      <c r="D1" s="25" t="s">
        <v>4</v>
      </c>
      <c r="E1" s="24" t="s">
        <v>42</v>
      </c>
      <c r="F1" s="24" t="s">
        <v>1</v>
      </c>
      <c r="G1" s="24" t="s">
        <v>2</v>
      </c>
      <c r="H1" s="26" t="s">
        <v>43</v>
      </c>
      <c r="I1" s="26" t="s">
        <v>45</v>
      </c>
      <c r="J1" s="26" t="s">
        <v>5</v>
      </c>
      <c r="K1" s="27" t="s">
        <v>6</v>
      </c>
      <c r="L1" s="26" t="s">
        <v>7</v>
      </c>
      <c r="M1" s="27" t="s">
        <v>8</v>
      </c>
      <c r="N1" s="27" t="s">
        <v>44</v>
      </c>
      <c r="O1" s="27" t="s">
        <v>97</v>
      </c>
      <c r="P1" s="27" t="s">
        <v>98</v>
      </c>
      <c r="Q1" s="27" t="s">
        <v>28</v>
      </c>
      <c r="R1" s="27" t="s">
        <v>29</v>
      </c>
      <c r="S1" s="27" t="s">
        <v>46</v>
      </c>
      <c r="T1" s="26" t="s">
        <v>47</v>
      </c>
      <c r="U1" s="24" t="s">
        <v>11</v>
      </c>
      <c r="V1" s="24" t="s">
        <v>9</v>
      </c>
      <c r="W1" s="28" t="s">
        <v>72</v>
      </c>
      <c r="X1" s="55" t="s">
        <v>99</v>
      </c>
      <c r="Y1" s="29" t="s">
        <v>63</v>
      </c>
      <c r="Z1" s="30" t="s">
        <v>64</v>
      </c>
      <c r="AA1" s="30" t="s">
        <v>65</v>
      </c>
    </row>
    <row r="2" spans="1:27">
      <c r="A2" s="9" t="s">
        <v>14</v>
      </c>
      <c r="B2" s="9" t="s">
        <v>31</v>
      </c>
      <c r="C2" s="10">
        <v>42983</v>
      </c>
      <c r="D2" s="11">
        <v>0.3298611111111111</v>
      </c>
      <c r="E2" s="9" t="s">
        <v>10</v>
      </c>
      <c r="F2" s="12">
        <v>723653</v>
      </c>
      <c r="G2" s="9">
        <v>4266040</v>
      </c>
      <c r="H2" s="13">
        <v>24.7</v>
      </c>
      <c r="I2" s="13">
        <v>752</v>
      </c>
      <c r="J2" s="13">
        <v>68</v>
      </c>
      <c r="K2" s="14">
        <v>5.65</v>
      </c>
      <c r="L2" s="13">
        <v>389</v>
      </c>
      <c r="M2" s="14">
        <v>8.1300000000000008</v>
      </c>
      <c r="N2" s="14">
        <v>10.28</v>
      </c>
      <c r="O2" s="15"/>
      <c r="P2" s="15"/>
      <c r="Q2" s="15"/>
      <c r="R2" s="15"/>
      <c r="S2" s="15"/>
      <c r="T2" s="13">
        <v>19.100000000000001</v>
      </c>
      <c r="U2" s="9" t="s">
        <v>52</v>
      </c>
      <c r="W2" s="8">
        <v>25.000000000000021</v>
      </c>
      <c r="X2" s="56">
        <v>15.22</v>
      </c>
      <c r="Y2" s="16">
        <v>9.5799999999999996E-2</v>
      </c>
      <c r="Z2" s="17">
        <v>0.51429999999999998</v>
      </c>
      <c r="AA2" s="17">
        <v>9.2499999999999999E-2</v>
      </c>
    </row>
    <row r="3" spans="1:27">
      <c r="A3" s="9" t="s">
        <v>15</v>
      </c>
      <c r="B3" s="9" t="s">
        <v>40</v>
      </c>
      <c r="C3" s="10">
        <v>42983</v>
      </c>
      <c r="D3" s="11">
        <v>0.3611111111111111</v>
      </c>
      <c r="E3" s="9" t="s">
        <v>10</v>
      </c>
      <c r="F3" s="12">
        <v>731601</v>
      </c>
      <c r="G3" s="9">
        <v>4255449</v>
      </c>
      <c r="H3" s="13">
        <v>25.2</v>
      </c>
      <c r="I3" s="13">
        <v>752.2</v>
      </c>
      <c r="J3" s="13">
        <v>74.900000000000006</v>
      </c>
      <c r="K3" s="14">
        <v>6.06</v>
      </c>
      <c r="L3" s="13">
        <v>443.4</v>
      </c>
      <c r="M3" s="14">
        <v>8.18</v>
      </c>
      <c r="N3" s="14">
        <v>11.87</v>
      </c>
      <c r="O3" s="15"/>
      <c r="P3" s="15"/>
      <c r="Q3" s="15"/>
      <c r="R3" s="15"/>
      <c r="S3" s="15"/>
      <c r="T3" s="13">
        <v>20.8</v>
      </c>
      <c r="U3" s="9" t="s">
        <v>52</v>
      </c>
      <c r="V3" s="9" t="s">
        <v>53</v>
      </c>
      <c r="W3" s="8">
        <v>26.99999999999994</v>
      </c>
      <c r="X3" s="56">
        <v>45.22</v>
      </c>
      <c r="Y3" s="16" t="s">
        <v>66</v>
      </c>
      <c r="Z3" s="17">
        <v>0.42149999999999999</v>
      </c>
      <c r="AA3" s="17">
        <v>6.7000000000000004E-2</v>
      </c>
    </row>
    <row r="4" spans="1:27">
      <c r="A4" s="9" t="s">
        <v>16</v>
      </c>
      <c r="B4" s="9" t="s">
        <v>37</v>
      </c>
      <c r="C4" s="10">
        <v>42983</v>
      </c>
      <c r="D4" s="11">
        <v>0.41319444444444442</v>
      </c>
      <c r="E4" s="9" t="s">
        <v>10</v>
      </c>
      <c r="F4" s="12">
        <v>705907</v>
      </c>
      <c r="G4" s="9">
        <v>4247259</v>
      </c>
      <c r="H4" s="13">
        <v>24</v>
      </c>
      <c r="I4" s="13">
        <v>751.1</v>
      </c>
      <c r="J4" s="13">
        <v>62.9</v>
      </c>
      <c r="K4" s="14">
        <v>5.35</v>
      </c>
      <c r="L4" s="13">
        <v>503.4</v>
      </c>
      <c r="M4" s="14">
        <v>8.18</v>
      </c>
      <c r="N4" s="14">
        <v>6.46</v>
      </c>
      <c r="O4" s="15"/>
      <c r="P4" s="15"/>
      <c r="Q4" s="15"/>
      <c r="R4" s="15"/>
      <c r="S4" s="15"/>
      <c r="T4" s="13">
        <v>11.6</v>
      </c>
      <c r="U4" s="9" t="s">
        <v>52</v>
      </c>
      <c r="V4" s="9" t="s">
        <v>48</v>
      </c>
      <c r="W4" s="8">
        <v>18.999999999999989</v>
      </c>
      <c r="X4" s="56">
        <v>4.57</v>
      </c>
      <c r="Y4" s="16" t="s">
        <v>66</v>
      </c>
      <c r="Z4" s="17" t="s">
        <v>68</v>
      </c>
      <c r="AA4" s="17" t="s">
        <v>67</v>
      </c>
    </row>
    <row r="5" spans="1:27">
      <c r="A5" s="9" t="s">
        <v>17</v>
      </c>
      <c r="B5" s="9" t="s">
        <v>41</v>
      </c>
      <c r="C5" s="10">
        <v>42983</v>
      </c>
      <c r="D5" s="11">
        <v>0.45833333333333331</v>
      </c>
      <c r="E5" s="9" t="s">
        <v>10</v>
      </c>
      <c r="F5" s="12">
        <v>685871</v>
      </c>
      <c r="G5" s="9">
        <v>4247465</v>
      </c>
      <c r="H5" s="13">
        <v>25.3</v>
      </c>
      <c r="I5" s="13">
        <v>750.6</v>
      </c>
      <c r="J5" s="13">
        <v>85</v>
      </c>
      <c r="K5" s="14">
        <v>6.94</v>
      </c>
      <c r="L5" s="13">
        <v>368.3</v>
      </c>
      <c r="M5" s="14">
        <v>8.25</v>
      </c>
      <c r="N5" s="14">
        <v>3.46</v>
      </c>
      <c r="O5" s="15"/>
      <c r="P5" s="15"/>
      <c r="Q5" s="15"/>
      <c r="R5" s="15"/>
      <c r="S5" s="15"/>
      <c r="T5" s="13">
        <v>6.81</v>
      </c>
      <c r="U5" s="9" t="s">
        <v>52</v>
      </c>
      <c r="W5" s="8">
        <v>13.999999999999986</v>
      </c>
      <c r="X5" s="56">
        <v>6.1</v>
      </c>
      <c r="Y5" s="16">
        <v>2.1899999999999999E-2</v>
      </c>
      <c r="Z5" s="17">
        <v>4.99E-2</v>
      </c>
      <c r="AA5" s="17">
        <v>-2.0000000000000001E-4</v>
      </c>
    </row>
    <row r="6" spans="1:27">
      <c r="A6" s="9" t="s">
        <v>18</v>
      </c>
      <c r="B6" s="9" t="s">
        <v>32</v>
      </c>
      <c r="C6" s="10">
        <v>42983</v>
      </c>
      <c r="D6" s="11">
        <v>0.4861111111111111</v>
      </c>
      <c r="E6" s="9" t="s">
        <v>10</v>
      </c>
      <c r="F6" s="12">
        <v>674862</v>
      </c>
      <c r="G6" s="9">
        <v>4256889</v>
      </c>
      <c r="H6" s="13">
        <v>24.5</v>
      </c>
      <c r="I6" s="13">
        <v>749.9</v>
      </c>
      <c r="J6" s="13">
        <v>86.7</v>
      </c>
      <c r="K6" s="14">
        <v>7.22</v>
      </c>
      <c r="L6" s="13">
        <v>312.10000000000002</v>
      </c>
      <c r="M6" s="14">
        <v>7.88</v>
      </c>
      <c r="N6" s="14">
        <v>6.07</v>
      </c>
      <c r="O6" s="15"/>
      <c r="P6" s="15"/>
      <c r="Q6" s="15"/>
      <c r="R6" s="15"/>
      <c r="S6" s="15"/>
      <c r="T6" s="13">
        <v>5.27</v>
      </c>
      <c r="U6" s="9" t="s">
        <v>52</v>
      </c>
      <c r="W6" s="8">
        <v>16.000000000000043</v>
      </c>
      <c r="X6" s="56">
        <v>6.09</v>
      </c>
      <c r="Y6" s="16">
        <v>0.1605</v>
      </c>
      <c r="Z6" s="17">
        <v>0.20050000000000001</v>
      </c>
      <c r="AA6" s="17">
        <v>7.22E-2</v>
      </c>
    </row>
    <row r="7" spans="1:27">
      <c r="A7" s="9" t="s">
        <v>19</v>
      </c>
      <c r="B7" s="18" t="s">
        <v>33</v>
      </c>
      <c r="C7" s="10">
        <v>42983</v>
      </c>
      <c r="D7" s="11">
        <v>0.52083333333333337</v>
      </c>
      <c r="E7" s="9" t="s">
        <v>10</v>
      </c>
      <c r="F7" s="12">
        <v>699270</v>
      </c>
      <c r="G7" s="9">
        <v>4261224</v>
      </c>
      <c r="H7" s="13">
        <v>25.4</v>
      </c>
      <c r="I7" s="13">
        <v>751.1</v>
      </c>
      <c r="J7" s="13">
        <v>92.7</v>
      </c>
      <c r="K7" s="14">
        <v>7.63</v>
      </c>
      <c r="L7" s="13">
        <v>360.4</v>
      </c>
      <c r="M7" s="14">
        <v>8.26</v>
      </c>
      <c r="N7" s="14">
        <v>4.4400000000000004</v>
      </c>
      <c r="O7" s="15"/>
      <c r="P7" s="15"/>
      <c r="Q7" s="15"/>
      <c r="R7" s="15"/>
      <c r="S7" s="15"/>
      <c r="T7" s="13">
        <v>10.4</v>
      </c>
      <c r="U7" s="9" t="s">
        <v>52</v>
      </c>
      <c r="V7" s="9" t="s">
        <v>49</v>
      </c>
      <c r="W7" s="8">
        <v>11.999999999999925</v>
      </c>
      <c r="X7" s="56">
        <v>12.465</v>
      </c>
      <c r="Y7" s="16">
        <v>0.14000000000000001</v>
      </c>
      <c r="Z7" s="17">
        <v>4.41E-2</v>
      </c>
      <c r="AA7" s="17">
        <v>8.0000000000000002E-3</v>
      </c>
    </row>
    <row r="8" spans="1:27">
      <c r="A8" s="9" t="s">
        <v>20</v>
      </c>
      <c r="B8" s="18" t="s">
        <v>34</v>
      </c>
      <c r="C8" s="10">
        <v>42983</v>
      </c>
      <c r="D8" s="11">
        <v>0.54166666666666663</v>
      </c>
      <c r="E8" s="9" t="s">
        <v>10</v>
      </c>
      <c r="F8" s="12">
        <v>704112</v>
      </c>
      <c r="G8" s="9">
        <v>4261060</v>
      </c>
      <c r="H8" s="13">
        <v>25.9</v>
      </c>
      <c r="I8" s="13">
        <v>751.2</v>
      </c>
      <c r="J8" s="13">
        <v>93.5</v>
      </c>
      <c r="K8" s="14">
        <v>7.54</v>
      </c>
      <c r="L8" s="13">
        <v>350.6</v>
      </c>
      <c r="M8" s="14">
        <v>8.3000000000000007</v>
      </c>
      <c r="N8" s="14">
        <v>4.26</v>
      </c>
      <c r="O8" s="15"/>
      <c r="P8" s="15"/>
      <c r="Q8" s="15"/>
      <c r="R8" s="15"/>
      <c r="S8" s="15"/>
      <c r="T8" s="13">
        <v>11.3</v>
      </c>
      <c r="U8" s="9" t="s">
        <v>52</v>
      </c>
      <c r="V8" s="9" t="s">
        <v>50</v>
      </c>
      <c r="W8" s="9">
        <v>19.000000000000128</v>
      </c>
      <c r="X8" s="56">
        <v>12.975</v>
      </c>
      <c r="Y8" s="19">
        <v>0.14119999999999999</v>
      </c>
      <c r="Z8" s="20">
        <v>2.3800000000000002E-2</v>
      </c>
      <c r="AA8" s="20">
        <v>6.6E-3</v>
      </c>
    </row>
    <row r="9" spans="1:27">
      <c r="A9" s="9" t="s">
        <v>21</v>
      </c>
      <c r="B9" s="18" t="s">
        <v>35</v>
      </c>
      <c r="C9" s="10">
        <v>42983</v>
      </c>
      <c r="D9" s="11">
        <v>0.625</v>
      </c>
      <c r="E9" s="9" t="s">
        <v>10</v>
      </c>
      <c r="F9" s="12">
        <v>715074</v>
      </c>
      <c r="G9" s="9">
        <v>4269159</v>
      </c>
      <c r="H9" s="13">
        <v>26.7</v>
      </c>
      <c r="I9" s="13">
        <v>751.1</v>
      </c>
      <c r="J9" s="13">
        <v>105.5</v>
      </c>
      <c r="K9" s="14">
        <v>8.44</v>
      </c>
      <c r="L9" s="13">
        <v>405.3</v>
      </c>
      <c r="M9" s="14">
        <v>8.42</v>
      </c>
      <c r="N9" s="14">
        <v>7.74</v>
      </c>
      <c r="O9" s="15"/>
      <c r="P9" s="15"/>
      <c r="Q9" s="15"/>
      <c r="R9" s="15"/>
      <c r="S9" s="15"/>
      <c r="T9" s="13">
        <v>7.78</v>
      </c>
      <c r="U9" s="9" t="s">
        <v>52</v>
      </c>
      <c r="V9" s="9" t="s">
        <v>51</v>
      </c>
      <c r="W9" s="9">
        <v>12.999999999999956</v>
      </c>
      <c r="X9" s="56">
        <v>14.14</v>
      </c>
      <c r="Y9" s="19">
        <v>2.4299999999999999E-2</v>
      </c>
      <c r="Z9" s="20">
        <v>1.5900000000000001E-2</v>
      </c>
      <c r="AA9" s="20">
        <v>1.14E-2</v>
      </c>
    </row>
    <row r="10" spans="1:27">
      <c r="A10" s="9" t="s">
        <v>22</v>
      </c>
      <c r="B10" s="18" t="s">
        <v>36</v>
      </c>
      <c r="C10" s="10">
        <v>42983</v>
      </c>
      <c r="D10" s="11">
        <v>0.70833333333333337</v>
      </c>
      <c r="E10" s="9" t="s">
        <v>10</v>
      </c>
      <c r="F10" s="12">
        <v>722372</v>
      </c>
      <c r="G10" s="9">
        <v>4270855</v>
      </c>
      <c r="H10" s="13">
        <v>25.9</v>
      </c>
      <c r="I10" s="13">
        <v>750.7</v>
      </c>
      <c r="J10" s="13">
        <v>106</v>
      </c>
      <c r="K10" s="14">
        <v>8.6</v>
      </c>
      <c r="L10" s="13">
        <v>481.3</v>
      </c>
      <c r="M10" s="14">
        <v>8.31</v>
      </c>
      <c r="N10" s="14">
        <v>19.18</v>
      </c>
      <c r="O10" s="15"/>
      <c r="P10" s="15"/>
      <c r="Q10" s="15"/>
      <c r="R10" s="15"/>
      <c r="S10" s="15"/>
      <c r="T10" s="13">
        <v>16.8</v>
      </c>
      <c r="U10" s="9" t="s">
        <v>52</v>
      </c>
      <c r="V10" s="9" t="s">
        <v>50</v>
      </c>
      <c r="W10" s="9">
        <v>21.999999999999936</v>
      </c>
      <c r="X10" s="56">
        <v>24.125</v>
      </c>
      <c r="Y10" s="19">
        <v>9.5799999999999996E-2</v>
      </c>
      <c r="Z10" s="20">
        <v>0.3211</v>
      </c>
      <c r="AA10" s="20">
        <v>8.8099999999999998E-2</v>
      </c>
    </row>
    <row r="12" spans="1:27">
      <c r="A12" s="4" t="s">
        <v>12</v>
      </c>
    </row>
    <row r="13" spans="1:27" ht="63.75">
      <c r="A13" s="21" t="s">
        <v>54</v>
      </c>
    </row>
    <row r="15" spans="1:27" ht="12" customHeight="1">
      <c r="A15" s="15" t="s">
        <v>100</v>
      </c>
    </row>
    <row r="16" spans="1:27">
      <c r="A16" s="53" t="s">
        <v>102</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3"/>
  <sheetViews>
    <sheetView workbookViewId="0"/>
  </sheetViews>
  <sheetFormatPr defaultRowHeight="12.75"/>
  <cols>
    <col min="1" max="1" width="14.42578125" style="9" customWidth="1"/>
    <col min="2" max="2" width="9.85546875" style="9" bestFit="1" customWidth="1"/>
    <col min="3" max="3" width="8.42578125" style="9" bestFit="1" customWidth="1"/>
    <col min="4" max="4" width="13.85546875" style="9" bestFit="1" customWidth="1"/>
    <col min="5" max="5" width="15.5703125" style="9" bestFit="1" customWidth="1"/>
    <col min="6" max="6" width="10.28515625" style="9" bestFit="1" customWidth="1"/>
    <col min="7" max="16384" width="9.140625" style="9"/>
  </cols>
  <sheetData>
    <row r="1" spans="1:6">
      <c r="A1" s="24" t="s">
        <v>75</v>
      </c>
      <c r="B1" s="32"/>
      <c r="C1" s="32"/>
    </row>
    <row r="2" spans="1:6">
      <c r="A2" s="4" t="s">
        <v>76</v>
      </c>
    </row>
    <row r="4" spans="1:6">
      <c r="A4" s="4" t="s">
        <v>69</v>
      </c>
      <c r="B4" s="4" t="s">
        <v>70</v>
      </c>
      <c r="C4" s="4" t="s">
        <v>71</v>
      </c>
      <c r="D4" s="4" t="s">
        <v>73</v>
      </c>
      <c r="E4" s="4" t="s">
        <v>74</v>
      </c>
      <c r="F4" s="4" t="s">
        <v>72</v>
      </c>
    </row>
    <row r="5" spans="1:6">
      <c r="A5" s="9" t="s">
        <v>14</v>
      </c>
      <c r="B5" s="33">
        <v>0.1089</v>
      </c>
      <c r="C5" s="33">
        <v>0.1114</v>
      </c>
      <c r="D5" s="33">
        <f>C5-B5</f>
        <v>2.5000000000000022E-3</v>
      </c>
      <c r="E5" s="9">
        <f>D5*1000</f>
        <v>2.5000000000000022</v>
      </c>
      <c r="F5" s="9">
        <f>E5*10</f>
        <v>25.000000000000021</v>
      </c>
    </row>
    <row r="6" spans="1:6">
      <c r="A6" s="9" t="s">
        <v>15</v>
      </c>
      <c r="B6" s="33">
        <v>0.109</v>
      </c>
      <c r="C6" s="33">
        <v>0.11169999999999999</v>
      </c>
      <c r="D6" s="33">
        <f t="shared" ref="D6:D13" si="0">C6-B6</f>
        <v>2.6999999999999941E-3</v>
      </c>
      <c r="E6" s="9">
        <f t="shared" ref="E6:E13" si="1">D6*1000</f>
        <v>2.699999999999994</v>
      </c>
      <c r="F6" s="9">
        <f t="shared" ref="F6:F13" si="2">E6*10</f>
        <v>26.99999999999994</v>
      </c>
    </row>
    <row r="7" spans="1:6">
      <c r="A7" s="9" t="s">
        <v>16</v>
      </c>
      <c r="B7" s="33">
        <v>0.1105</v>
      </c>
      <c r="C7" s="33">
        <v>0.1124</v>
      </c>
      <c r="D7" s="33">
        <f t="shared" si="0"/>
        <v>1.8999999999999989E-3</v>
      </c>
      <c r="E7" s="9">
        <f t="shared" si="1"/>
        <v>1.899999999999999</v>
      </c>
      <c r="F7" s="9">
        <f t="shared" si="2"/>
        <v>18.999999999999989</v>
      </c>
    </row>
    <row r="8" spans="1:6">
      <c r="A8" s="9" t="s">
        <v>17</v>
      </c>
      <c r="B8" s="33">
        <v>0.1089</v>
      </c>
      <c r="C8" s="33">
        <v>0.1103</v>
      </c>
      <c r="D8" s="33">
        <f t="shared" si="0"/>
        <v>1.3999999999999985E-3</v>
      </c>
      <c r="E8" s="9">
        <f t="shared" si="1"/>
        <v>1.3999999999999986</v>
      </c>
      <c r="F8" s="9">
        <f t="shared" si="2"/>
        <v>13.999999999999986</v>
      </c>
    </row>
    <row r="9" spans="1:6">
      <c r="A9" s="9" t="s">
        <v>18</v>
      </c>
      <c r="B9" s="33">
        <v>0.1094</v>
      </c>
      <c r="C9" s="33">
        <v>0.111</v>
      </c>
      <c r="D9" s="33">
        <f t="shared" si="0"/>
        <v>1.6000000000000042E-3</v>
      </c>
      <c r="E9" s="9">
        <f t="shared" si="1"/>
        <v>1.6000000000000041</v>
      </c>
      <c r="F9" s="9">
        <f t="shared" si="2"/>
        <v>16.000000000000043</v>
      </c>
    </row>
    <row r="10" spans="1:6">
      <c r="A10" s="9" t="s">
        <v>19</v>
      </c>
      <c r="B10" s="33">
        <v>0.1087</v>
      </c>
      <c r="C10" s="33">
        <v>0.1099</v>
      </c>
      <c r="D10" s="33">
        <f t="shared" si="0"/>
        <v>1.1999999999999927E-3</v>
      </c>
      <c r="E10" s="9">
        <f t="shared" si="1"/>
        <v>1.1999999999999926</v>
      </c>
      <c r="F10" s="9">
        <f t="shared" si="2"/>
        <v>11.999999999999925</v>
      </c>
    </row>
    <row r="11" spans="1:6">
      <c r="A11" s="9" t="s">
        <v>20</v>
      </c>
      <c r="B11" s="33">
        <v>0.10879999999999999</v>
      </c>
      <c r="C11" s="33">
        <v>0.11070000000000001</v>
      </c>
      <c r="D11" s="33">
        <f t="shared" si="0"/>
        <v>1.9000000000000128E-3</v>
      </c>
      <c r="E11" s="9">
        <f t="shared" si="1"/>
        <v>1.9000000000000128</v>
      </c>
      <c r="F11" s="9">
        <f t="shared" si="2"/>
        <v>19.000000000000128</v>
      </c>
    </row>
    <row r="12" spans="1:6">
      <c r="A12" s="9" t="s">
        <v>21</v>
      </c>
      <c r="B12" s="33">
        <v>0.1095</v>
      </c>
      <c r="C12" s="33">
        <v>0.1108</v>
      </c>
      <c r="D12" s="33">
        <f t="shared" si="0"/>
        <v>1.2999999999999956E-3</v>
      </c>
      <c r="E12" s="9">
        <f t="shared" si="1"/>
        <v>1.2999999999999956</v>
      </c>
      <c r="F12" s="9">
        <f t="shared" si="2"/>
        <v>12.999999999999956</v>
      </c>
    </row>
    <row r="13" spans="1:6">
      <c r="A13" s="9" t="s">
        <v>22</v>
      </c>
      <c r="B13" s="33">
        <v>0.1106</v>
      </c>
      <c r="C13" s="33">
        <v>0.1128</v>
      </c>
      <c r="D13" s="33">
        <f t="shared" si="0"/>
        <v>2.1999999999999936E-3</v>
      </c>
      <c r="E13" s="9">
        <f t="shared" si="1"/>
        <v>2.1999999999999935</v>
      </c>
      <c r="F13" s="9">
        <f t="shared" si="2"/>
        <v>21.999999999999936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3"/>
  <sheetViews>
    <sheetView workbookViewId="0">
      <selection activeCell="F11" sqref="F11"/>
    </sheetView>
  </sheetViews>
  <sheetFormatPr defaultRowHeight="12.75"/>
  <cols>
    <col min="1" max="1" width="7.28515625" style="35" customWidth="1"/>
    <col min="2" max="2" width="16.85546875" style="35" customWidth="1"/>
    <col min="3" max="3" width="7.5703125" style="35" customWidth="1"/>
    <col min="4" max="4" width="13.140625" style="1" customWidth="1"/>
    <col min="5" max="5" width="9.140625" style="1"/>
    <col min="6" max="6" width="13.7109375" style="1" customWidth="1"/>
    <col min="7" max="16384" width="9.140625" style="1"/>
  </cols>
  <sheetData>
    <row r="1" spans="1:10" s="45" customFormat="1" ht="15" customHeight="1">
      <c r="A1" s="2" t="s">
        <v>93</v>
      </c>
      <c r="B1" s="3"/>
      <c r="C1" s="3"/>
      <c r="D1" s="3"/>
      <c r="E1" s="3"/>
      <c r="F1" s="3"/>
      <c r="G1" s="3"/>
      <c r="H1" s="3"/>
      <c r="I1" s="3"/>
      <c r="J1" s="3"/>
    </row>
    <row r="2" spans="1:10" s="3" customFormat="1" ht="15" customHeight="1">
      <c r="A2" s="1" t="s">
        <v>94</v>
      </c>
      <c r="B2" s="1"/>
      <c r="C2" s="1"/>
      <c r="D2" s="1"/>
      <c r="E2" s="1"/>
      <c r="F2" s="1"/>
      <c r="G2" s="1"/>
      <c r="H2" s="1"/>
      <c r="I2" s="1"/>
      <c r="J2" s="1"/>
    </row>
    <row r="3" spans="1:10" ht="15" customHeight="1">
      <c r="A3" s="1" t="s">
        <v>91</v>
      </c>
      <c r="B3" s="1"/>
      <c r="C3" s="1"/>
    </row>
    <row r="4" spans="1:10" ht="15" customHeight="1">
      <c r="A4" s="1" t="s">
        <v>95</v>
      </c>
      <c r="B4" s="1"/>
      <c r="C4" s="1"/>
    </row>
    <row r="5" spans="1:10" ht="15" customHeight="1">
      <c r="A5" s="1" t="s">
        <v>92</v>
      </c>
      <c r="B5" s="1"/>
      <c r="C5" s="1"/>
    </row>
    <row r="6" spans="1:10" ht="15" customHeight="1">
      <c r="A6" s="1" t="s">
        <v>96</v>
      </c>
      <c r="B6" s="1"/>
      <c r="C6" s="1"/>
    </row>
    <row r="7" spans="1:10" ht="15" customHeight="1">
      <c r="A7" s="1"/>
      <c r="B7" s="1"/>
      <c r="C7" s="1"/>
    </row>
    <row r="8" spans="1:10" ht="15" customHeight="1">
      <c r="A8" s="43" t="s">
        <v>77</v>
      </c>
      <c r="B8" s="43" t="s">
        <v>78</v>
      </c>
      <c r="C8" s="43" t="s">
        <v>79</v>
      </c>
      <c r="D8" s="43" t="s">
        <v>99</v>
      </c>
      <c r="E8" s="43"/>
      <c r="F8" s="43"/>
      <c r="G8" s="46"/>
    </row>
    <row r="9" spans="1:10" ht="15" customHeight="1">
      <c r="A9" s="44" t="s">
        <v>80</v>
      </c>
      <c r="B9" s="44" t="s">
        <v>14</v>
      </c>
      <c r="C9" s="57">
        <v>60.9</v>
      </c>
      <c r="D9" s="23">
        <v>15.22</v>
      </c>
      <c r="E9" s="47"/>
      <c r="F9" s="22"/>
      <c r="G9" s="48"/>
    </row>
    <row r="10" spans="1:10" ht="15" customHeight="1">
      <c r="A10" s="44" t="s">
        <v>81</v>
      </c>
      <c r="B10" s="44" t="s">
        <v>15</v>
      </c>
      <c r="C10" s="57">
        <v>180.9</v>
      </c>
      <c r="D10" s="23">
        <v>45.22</v>
      </c>
      <c r="E10" s="47"/>
      <c r="F10" s="22"/>
      <c r="G10" s="48"/>
    </row>
    <row r="11" spans="1:10" ht="15" customHeight="1">
      <c r="A11" s="44" t="s">
        <v>82</v>
      </c>
      <c r="B11" s="44" t="s">
        <v>16</v>
      </c>
      <c r="C11" s="57">
        <v>18.3</v>
      </c>
      <c r="D11" s="23">
        <v>4.57</v>
      </c>
      <c r="E11" s="47"/>
      <c r="F11" s="22"/>
      <c r="G11" s="48"/>
    </row>
    <row r="12" spans="1:10">
      <c r="A12" s="44" t="s">
        <v>83</v>
      </c>
      <c r="B12" s="44" t="s">
        <v>17</v>
      </c>
      <c r="C12" s="57">
        <v>24.4</v>
      </c>
      <c r="D12" s="23">
        <v>6.1</v>
      </c>
      <c r="E12" s="47"/>
      <c r="F12" s="22"/>
      <c r="G12" s="48"/>
    </row>
    <row r="13" spans="1:10">
      <c r="A13" s="44" t="s">
        <v>84</v>
      </c>
      <c r="B13" s="44" t="s">
        <v>18</v>
      </c>
      <c r="C13" s="57">
        <v>24.4</v>
      </c>
      <c r="D13" s="23">
        <v>6.09</v>
      </c>
      <c r="E13" s="47"/>
      <c r="F13" s="22"/>
      <c r="G13" s="48"/>
    </row>
    <row r="14" spans="1:10">
      <c r="A14" s="44" t="s">
        <v>85</v>
      </c>
      <c r="B14" s="44" t="s">
        <v>19</v>
      </c>
      <c r="C14" s="57">
        <v>49.9</v>
      </c>
      <c r="D14" s="23">
        <v>12.465</v>
      </c>
      <c r="E14" s="47"/>
      <c r="F14" s="22"/>
      <c r="G14" s="48"/>
    </row>
    <row r="15" spans="1:10">
      <c r="A15" s="44" t="s">
        <v>86</v>
      </c>
      <c r="B15" s="44" t="s">
        <v>20</v>
      </c>
      <c r="C15" s="57">
        <v>51.9</v>
      </c>
      <c r="D15" s="23">
        <v>12.975</v>
      </c>
      <c r="E15" s="47"/>
      <c r="F15" s="22"/>
      <c r="G15" s="48"/>
    </row>
    <row r="16" spans="1:10">
      <c r="A16" s="44" t="s">
        <v>87</v>
      </c>
      <c r="B16" s="44" t="s">
        <v>21</v>
      </c>
      <c r="C16" s="57">
        <v>56.6</v>
      </c>
      <c r="D16" s="23">
        <v>14.14</v>
      </c>
      <c r="E16" s="47"/>
      <c r="F16" s="22"/>
      <c r="G16" s="48"/>
    </row>
    <row r="17" spans="1:7">
      <c r="A17" s="44" t="s">
        <v>88</v>
      </c>
      <c r="B17" s="44" t="s">
        <v>22</v>
      </c>
      <c r="C17" s="57">
        <v>96.5</v>
      </c>
      <c r="D17" s="23">
        <v>24.125</v>
      </c>
      <c r="E17" s="47"/>
      <c r="F17" s="22"/>
      <c r="G17" s="48"/>
    </row>
    <row r="18" spans="1:7">
      <c r="A18" s="44" t="s">
        <v>89</v>
      </c>
      <c r="B18" s="44" t="s">
        <v>90</v>
      </c>
      <c r="C18" s="57">
        <v>0</v>
      </c>
      <c r="D18" s="23">
        <v>0.01</v>
      </c>
      <c r="E18" s="47"/>
      <c r="F18" s="22"/>
      <c r="G18" s="48"/>
    </row>
    <row r="19" spans="1:7">
      <c r="A19" s="49"/>
      <c r="B19" s="49"/>
      <c r="C19" s="49"/>
      <c r="D19" s="50"/>
      <c r="E19" s="50"/>
      <c r="F19" s="50"/>
      <c r="G19" s="50"/>
    </row>
    <row r="34" spans="1:3">
      <c r="A34" s="51"/>
      <c r="B34" s="1"/>
      <c r="C34" s="1"/>
    </row>
    <row r="35" spans="1:3">
      <c r="A35" s="51"/>
      <c r="B35" s="1"/>
      <c r="C35" s="1"/>
    </row>
    <row r="36" spans="1:3">
      <c r="A36" s="51"/>
      <c r="B36" s="1"/>
      <c r="C36" s="1"/>
    </row>
    <row r="37" spans="1:3">
      <c r="A37" s="51"/>
      <c r="B37" s="1"/>
      <c r="C37" s="1"/>
    </row>
    <row r="38" spans="1:3">
      <c r="A38" s="51"/>
      <c r="B38" s="1"/>
      <c r="C38" s="1"/>
    </row>
    <row r="39" spans="1:3">
      <c r="A39" s="51"/>
      <c r="B39" s="1"/>
      <c r="C39" s="1"/>
    </row>
    <row r="40" spans="1:3">
      <c r="A40" s="51"/>
      <c r="B40" s="1"/>
      <c r="C40" s="1"/>
    </row>
    <row r="41" spans="1:3">
      <c r="A41" s="51"/>
      <c r="B41" s="1"/>
      <c r="C41" s="1"/>
    </row>
    <row r="42" spans="1:3">
      <c r="A42" s="51"/>
      <c r="B42" s="1"/>
      <c r="C42" s="1"/>
    </row>
    <row r="43" spans="1:3">
      <c r="A43" s="51"/>
      <c r="B43" s="1"/>
      <c r="C43" s="1"/>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workbookViewId="0">
      <selection activeCell="K16" sqref="K16"/>
    </sheetView>
  </sheetViews>
  <sheetFormatPr defaultRowHeight="12.75"/>
  <cols>
    <col min="1" max="16384" width="9.140625" style="9"/>
  </cols>
  <sheetData>
    <row r="1" spans="1:4" ht="26.25" thickBot="1">
      <c r="A1" s="58" t="s">
        <v>57</v>
      </c>
      <c r="B1" s="60" t="s">
        <v>58</v>
      </c>
      <c r="C1" s="61" t="s">
        <v>59</v>
      </c>
      <c r="D1" s="61" t="s">
        <v>60</v>
      </c>
    </row>
    <row r="2" spans="1:4" ht="13.5" thickTop="1">
      <c r="A2" s="62" t="s">
        <v>61</v>
      </c>
      <c r="B2" s="63">
        <v>1E-3</v>
      </c>
      <c r="C2" s="63">
        <v>0</v>
      </c>
      <c r="D2" s="63">
        <v>2E-3</v>
      </c>
    </row>
    <row r="3" spans="1:4">
      <c r="A3" s="62" t="s">
        <v>62</v>
      </c>
      <c r="B3" s="63">
        <v>0.245</v>
      </c>
      <c r="C3" s="63">
        <v>1.7000000000000001E-2</v>
      </c>
      <c r="D3" s="63">
        <v>8.9999999999999993E-3</v>
      </c>
    </row>
    <row r="4" spans="1:4">
      <c r="A4" s="59" t="s">
        <v>14</v>
      </c>
      <c r="B4" s="19">
        <v>9.5799999999999996E-2</v>
      </c>
      <c r="C4" s="20">
        <v>0.51429999999999998</v>
      </c>
      <c r="D4" s="20">
        <v>9.2499999999999999E-2</v>
      </c>
    </row>
    <row r="5" spans="1:4">
      <c r="A5" s="59" t="s">
        <v>15</v>
      </c>
      <c r="B5" s="19">
        <v>-3.1300000000000001E-2</v>
      </c>
      <c r="C5" s="20">
        <v>0.42149999999999999</v>
      </c>
      <c r="D5" s="20">
        <v>6.7000000000000004E-2</v>
      </c>
    </row>
    <row r="6" spans="1:4">
      <c r="A6" s="59" t="s">
        <v>16</v>
      </c>
      <c r="B6" s="19">
        <v>-3.27E-2</v>
      </c>
      <c r="C6" s="20">
        <v>-8.8000000000000005E-3</v>
      </c>
      <c r="D6" s="20">
        <v>-7.9000000000000008E-3</v>
      </c>
    </row>
    <row r="7" spans="1:4">
      <c r="A7" s="59" t="s">
        <v>17</v>
      </c>
      <c r="B7" s="19">
        <v>2.1899999999999999E-2</v>
      </c>
      <c r="C7" s="20">
        <v>4.99E-2</v>
      </c>
      <c r="D7" s="20">
        <v>-2.0000000000000001E-4</v>
      </c>
    </row>
    <row r="8" spans="1:4">
      <c r="A8" s="59" t="s">
        <v>18</v>
      </c>
      <c r="B8" s="19">
        <v>0.1605</v>
      </c>
      <c r="C8" s="20">
        <v>0.20050000000000001</v>
      </c>
      <c r="D8" s="20">
        <v>7.22E-2</v>
      </c>
    </row>
    <row r="9" spans="1:4">
      <c r="A9" s="59" t="s">
        <v>19</v>
      </c>
      <c r="B9" s="19">
        <v>0.14000000000000001</v>
      </c>
      <c r="C9" s="20">
        <v>4.41E-2</v>
      </c>
      <c r="D9" s="20">
        <v>8.0000000000000002E-3</v>
      </c>
    </row>
    <row r="10" spans="1:4">
      <c r="A10" s="59" t="s">
        <v>20</v>
      </c>
      <c r="B10" s="19">
        <v>0.14119999999999999</v>
      </c>
      <c r="C10" s="20">
        <v>2.3800000000000002E-2</v>
      </c>
      <c r="D10" s="20">
        <v>6.6E-3</v>
      </c>
    </row>
    <row r="11" spans="1:4">
      <c r="A11" s="59" t="s">
        <v>21</v>
      </c>
      <c r="B11" s="19">
        <v>2.4299999999999999E-2</v>
      </c>
      <c r="C11" s="20">
        <v>1.5900000000000001E-2</v>
      </c>
      <c r="D11" s="20">
        <v>1.14E-2</v>
      </c>
    </row>
    <row r="12" spans="1:4">
      <c r="A12" s="59" t="s">
        <v>22</v>
      </c>
      <c r="B12" s="19">
        <v>9.5799999999999996E-2</v>
      </c>
      <c r="C12" s="20">
        <v>0.3211</v>
      </c>
      <c r="D12" s="20">
        <v>8.8099999999999998E-2</v>
      </c>
    </row>
    <row r="13" spans="1:4">
      <c r="C13" s="34"/>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AA16"/>
  <sheetViews>
    <sheetView workbookViewId="0">
      <selection activeCell="B16" sqref="B16"/>
    </sheetView>
  </sheetViews>
  <sheetFormatPr defaultRowHeight="12.75"/>
  <cols>
    <col min="1" max="1" width="36.28515625" style="9" bestFit="1" customWidth="1"/>
    <col min="2" max="2" width="23.28515625" style="9" bestFit="1" customWidth="1"/>
    <col min="3" max="3" width="8.140625" style="9" bestFit="1" customWidth="1"/>
    <col min="4" max="4" width="5" style="9" bestFit="1" customWidth="1"/>
    <col min="5" max="5" width="4.85546875" style="9" bestFit="1" customWidth="1"/>
    <col min="6" max="6" width="6.85546875" style="9" bestFit="1" customWidth="1"/>
    <col min="7" max="7" width="8.140625" style="9" bestFit="1" customWidth="1"/>
    <col min="8" max="8" width="8.85546875" style="14" bestFit="1" customWidth="1"/>
    <col min="9" max="9" width="18.5703125" style="13" bestFit="1" customWidth="1"/>
    <col min="10" max="10" width="7.42578125" style="9" bestFit="1" customWidth="1"/>
    <col min="11" max="11" width="9.42578125" style="9" bestFit="1" customWidth="1"/>
    <col min="12" max="12" width="10.85546875" style="13" bestFit="1" customWidth="1"/>
    <col min="13" max="13" width="4" style="14" bestFit="1" customWidth="1"/>
    <col min="14" max="14" width="9" style="14" bestFit="1" customWidth="1"/>
    <col min="15" max="15" width="10.5703125" style="14" bestFit="1" customWidth="1"/>
    <col min="16" max="16" width="10.28515625" style="14" bestFit="1" customWidth="1"/>
    <col min="17" max="17" width="10.140625" style="14" bestFit="1" customWidth="1"/>
    <col min="18" max="19" width="9.85546875" style="14" bestFit="1" customWidth="1"/>
    <col min="20" max="20" width="10" style="13" bestFit="1" customWidth="1"/>
    <col min="21" max="21" width="85.5703125" style="9" bestFit="1" customWidth="1"/>
    <col min="22" max="22" width="36.28515625" style="9" bestFit="1" customWidth="1"/>
    <col min="23" max="23" width="11.85546875" style="9" bestFit="1" customWidth="1"/>
    <col min="24" max="24" width="12" style="9" bestFit="1" customWidth="1"/>
    <col min="25" max="25" width="11.7109375" style="9" bestFit="1" customWidth="1"/>
    <col min="26" max="16384" width="9.140625" style="9"/>
  </cols>
  <sheetData>
    <row r="1" spans="1:27" ht="15.75">
      <c r="A1" s="4" t="s">
        <v>0</v>
      </c>
      <c r="B1" s="4" t="s">
        <v>13</v>
      </c>
      <c r="C1" s="4" t="s">
        <v>3</v>
      </c>
      <c r="D1" s="5" t="s">
        <v>4</v>
      </c>
      <c r="E1" s="4" t="s">
        <v>42</v>
      </c>
      <c r="F1" s="4" t="s">
        <v>1</v>
      </c>
      <c r="G1" s="4" t="s">
        <v>2</v>
      </c>
      <c r="H1" s="7" t="s">
        <v>43</v>
      </c>
      <c r="I1" s="6" t="s">
        <v>45</v>
      </c>
      <c r="J1" s="4" t="s">
        <v>5</v>
      </c>
      <c r="K1" s="4" t="s">
        <v>6</v>
      </c>
      <c r="L1" s="6" t="s">
        <v>7</v>
      </c>
      <c r="M1" s="7" t="s">
        <v>8</v>
      </c>
      <c r="N1" s="7" t="s">
        <v>44</v>
      </c>
      <c r="O1" s="7" t="s">
        <v>97</v>
      </c>
      <c r="P1" s="7" t="s">
        <v>98</v>
      </c>
      <c r="Q1" s="7" t="s">
        <v>28</v>
      </c>
      <c r="R1" s="7" t="s">
        <v>29</v>
      </c>
      <c r="S1" s="7" t="s">
        <v>46</v>
      </c>
      <c r="T1" s="6" t="s">
        <v>47</v>
      </c>
      <c r="U1" s="4" t="s">
        <v>11</v>
      </c>
      <c r="V1" s="4" t="s">
        <v>9</v>
      </c>
      <c r="W1" s="28" t="s">
        <v>72</v>
      </c>
      <c r="X1" s="52" t="s">
        <v>99</v>
      </c>
      <c r="Y1" s="29" t="s">
        <v>63</v>
      </c>
      <c r="Z1" s="30" t="s">
        <v>64</v>
      </c>
      <c r="AA1" s="30" t="s">
        <v>65</v>
      </c>
    </row>
    <row r="2" spans="1:27">
      <c r="A2" s="9" t="s">
        <v>23</v>
      </c>
      <c r="B2" s="9" t="s">
        <v>31</v>
      </c>
      <c r="C2" s="10">
        <v>43011</v>
      </c>
      <c r="D2" s="11">
        <v>0.30902777777777779</v>
      </c>
      <c r="E2" s="9" t="s">
        <v>10</v>
      </c>
      <c r="F2" s="9">
        <v>723653</v>
      </c>
      <c r="G2" s="9">
        <v>4266040</v>
      </c>
      <c r="H2" s="14">
        <v>21.97</v>
      </c>
      <c r="I2" s="13">
        <v>758.1</v>
      </c>
      <c r="J2" s="36"/>
      <c r="K2" s="36"/>
      <c r="L2" s="13">
        <v>472.9</v>
      </c>
      <c r="M2" s="14">
        <v>7.91</v>
      </c>
      <c r="N2" s="14">
        <v>22.59</v>
      </c>
      <c r="O2" s="14">
        <v>7</v>
      </c>
      <c r="P2" s="37"/>
      <c r="Q2" s="37" t="s">
        <v>30</v>
      </c>
      <c r="R2" s="37" t="s">
        <v>30</v>
      </c>
      <c r="S2" s="14">
        <v>6.6</v>
      </c>
      <c r="T2" s="13">
        <v>11.7</v>
      </c>
      <c r="U2" s="9" t="s">
        <v>39</v>
      </c>
      <c r="W2" s="54"/>
      <c r="X2" s="54"/>
      <c r="Y2" s="54"/>
      <c r="Z2" s="54"/>
      <c r="AA2" s="54"/>
    </row>
    <row r="3" spans="1:27">
      <c r="A3" s="9" t="s">
        <v>24</v>
      </c>
      <c r="B3" s="9" t="s">
        <v>40</v>
      </c>
      <c r="C3" s="10">
        <v>43011</v>
      </c>
      <c r="D3" s="11">
        <v>0.34375</v>
      </c>
      <c r="E3" s="9" t="s">
        <v>10</v>
      </c>
      <c r="F3" s="9">
        <v>731651</v>
      </c>
      <c r="G3" s="9">
        <v>4255553</v>
      </c>
      <c r="H3" s="14">
        <v>21.68</v>
      </c>
      <c r="I3" s="13">
        <v>758.8</v>
      </c>
      <c r="J3" s="36"/>
      <c r="K3" s="36"/>
      <c r="L3" s="13">
        <v>515.6</v>
      </c>
      <c r="M3" s="14">
        <v>7.65</v>
      </c>
      <c r="N3" s="14">
        <v>24.8</v>
      </c>
      <c r="O3" s="14">
        <v>9.99</v>
      </c>
      <c r="P3" s="14">
        <v>2.42</v>
      </c>
      <c r="Q3" s="14">
        <v>-0.49</v>
      </c>
      <c r="R3" s="14">
        <v>-0.49</v>
      </c>
      <c r="S3" s="14">
        <v>9.89</v>
      </c>
      <c r="T3" s="13">
        <v>17.899999999999999</v>
      </c>
      <c r="U3" s="9" t="s">
        <v>39</v>
      </c>
      <c r="V3" s="9" t="s">
        <v>38</v>
      </c>
      <c r="W3" s="54"/>
      <c r="X3" s="54"/>
      <c r="Y3" s="54"/>
      <c r="Z3" s="54"/>
      <c r="AA3" s="54"/>
    </row>
    <row r="4" spans="1:27">
      <c r="A4" s="9" t="s">
        <v>25</v>
      </c>
      <c r="B4" s="9" t="s">
        <v>37</v>
      </c>
      <c r="C4" s="10">
        <v>43011</v>
      </c>
      <c r="D4" s="11">
        <v>0.40625</v>
      </c>
      <c r="E4" s="9" t="s">
        <v>10</v>
      </c>
      <c r="F4" s="9">
        <v>705909</v>
      </c>
      <c r="G4" s="9">
        <v>4247264</v>
      </c>
      <c r="H4" s="14">
        <v>21.43</v>
      </c>
      <c r="I4" s="13">
        <v>756.6</v>
      </c>
      <c r="J4" s="36"/>
      <c r="K4" s="36"/>
      <c r="L4" s="13">
        <v>557.4</v>
      </c>
      <c r="M4" s="14">
        <v>7.86</v>
      </c>
      <c r="N4" s="14">
        <v>19.75</v>
      </c>
      <c r="O4" s="14">
        <v>2.89</v>
      </c>
      <c r="P4" s="14">
        <v>0.65</v>
      </c>
      <c r="Q4" s="14">
        <v>-0.75</v>
      </c>
      <c r="R4" s="14">
        <v>-0.75</v>
      </c>
      <c r="S4" s="14">
        <v>-0.8</v>
      </c>
      <c r="T4" s="13">
        <v>14.5</v>
      </c>
      <c r="U4" s="9" t="s">
        <v>39</v>
      </c>
      <c r="V4" s="9" t="s">
        <v>56</v>
      </c>
      <c r="W4" s="54"/>
      <c r="X4" s="54"/>
      <c r="Y4" s="54"/>
      <c r="Z4" s="54"/>
      <c r="AA4" s="54"/>
    </row>
    <row r="5" spans="1:27">
      <c r="A5" s="9" t="s">
        <v>26</v>
      </c>
      <c r="B5" s="9" t="s">
        <v>41</v>
      </c>
      <c r="C5" s="10">
        <v>43011</v>
      </c>
      <c r="D5" s="11">
        <v>0.44444444444444442</v>
      </c>
      <c r="E5" s="9" t="s">
        <v>10</v>
      </c>
      <c r="F5" s="9">
        <v>685876</v>
      </c>
      <c r="G5" s="9">
        <v>4247474</v>
      </c>
      <c r="H5" s="14">
        <v>21.61</v>
      </c>
      <c r="I5" s="13">
        <v>756.5</v>
      </c>
      <c r="J5" s="36"/>
      <c r="K5" s="36"/>
      <c r="L5" s="13">
        <v>381.9</v>
      </c>
      <c r="M5" s="14">
        <v>7.94</v>
      </c>
      <c r="N5" s="14">
        <v>9.64</v>
      </c>
      <c r="O5" s="14">
        <v>1.23</v>
      </c>
      <c r="P5" s="14">
        <v>0.23</v>
      </c>
      <c r="Q5" s="14">
        <v>-0.84</v>
      </c>
      <c r="R5" s="14">
        <v>-0.84</v>
      </c>
      <c r="S5" s="14">
        <v>-1.58</v>
      </c>
      <c r="T5" s="13">
        <v>3.8</v>
      </c>
      <c r="U5" s="9" t="s">
        <v>39</v>
      </c>
      <c r="W5" s="54"/>
      <c r="X5" s="54"/>
      <c r="Y5" s="54"/>
      <c r="Z5" s="54"/>
      <c r="AA5" s="54"/>
    </row>
    <row r="6" spans="1:27">
      <c r="A6" s="9" t="s">
        <v>27</v>
      </c>
      <c r="B6" s="9" t="s">
        <v>32</v>
      </c>
      <c r="C6" s="10">
        <v>43011</v>
      </c>
      <c r="D6" s="11">
        <v>0.4826388888888889</v>
      </c>
      <c r="E6" s="9" t="s">
        <v>10</v>
      </c>
      <c r="F6" s="9">
        <v>674862</v>
      </c>
      <c r="G6" s="9">
        <v>4256892</v>
      </c>
      <c r="H6" s="14">
        <v>21.94</v>
      </c>
      <c r="I6" s="13">
        <v>755.8</v>
      </c>
      <c r="J6" s="36"/>
      <c r="K6" s="36"/>
      <c r="L6" s="13">
        <v>363.4</v>
      </c>
      <c r="M6" s="14">
        <v>7.74</v>
      </c>
      <c r="N6" s="14">
        <v>17.170000000000002</v>
      </c>
      <c r="O6" s="14">
        <v>7.12</v>
      </c>
      <c r="P6" s="14">
        <v>1.71</v>
      </c>
      <c r="Q6" s="14">
        <v>-0.52</v>
      </c>
      <c r="R6" s="14">
        <v>-0.52</v>
      </c>
      <c r="S6" s="14">
        <v>3.32</v>
      </c>
      <c r="T6" s="13">
        <v>3.96</v>
      </c>
      <c r="U6" s="9" t="s">
        <v>39</v>
      </c>
      <c r="W6" s="54"/>
      <c r="X6" s="54"/>
      <c r="Y6" s="54"/>
      <c r="Z6" s="54"/>
      <c r="AA6" s="54"/>
    </row>
    <row r="7" spans="1:27">
      <c r="A7" s="38"/>
      <c r="B7" s="38" t="s">
        <v>33</v>
      </c>
      <c r="C7" s="39"/>
      <c r="D7" s="40"/>
      <c r="E7" s="38"/>
      <c r="F7" s="38"/>
      <c r="G7" s="38"/>
      <c r="H7" s="41"/>
      <c r="I7" s="42"/>
      <c r="J7" s="38"/>
      <c r="K7" s="38"/>
      <c r="L7" s="42"/>
      <c r="M7" s="41"/>
      <c r="N7" s="41"/>
      <c r="O7" s="41"/>
      <c r="P7" s="41"/>
      <c r="Q7" s="41"/>
      <c r="R7" s="41"/>
      <c r="S7" s="41"/>
      <c r="T7" s="42"/>
      <c r="U7" s="38"/>
      <c r="V7" s="38"/>
      <c r="W7" s="38"/>
      <c r="X7" s="38"/>
      <c r="Y7" s="38"/>
      <c r="Z7" s="38"/>
      <c r="AA7" s="38"/>
    </row>
    <row r="8" spans="1:27">
      <c r="A8" s="38"/>
      <c r="B8" s="38" t="s">
        <v>34</v>
      </c>
      <c r="C8" s="39"/>
      <c r="D8" s="40"/>
      <c r="E8" s="38"/>
      <c r="F8" s="38"/>
      <c r="G8" s="38"/>
      <c r="H8" s="41"/>
      <c r="I8" s="42"/>
      <c r="J8" s="38"/>
      <c r="K8" s="38"/>
      <c r="L8" s="42"/>
      <c r="M8" s="41"/>
      <c r="N8" s="41"/>
      <c r="O8" s="41"/>
      <c r="P8" s="41"/>
      <c r="Q8" s="41"/>
      <c r="R8" s="41"/>
      <c r="S8" s="41"/>
      <c r="T8" s="42"/>
      <c r="U8" s="38"/>
      <c r="V8" s="38"/>
      <c r="W8" s="38"/>
      <c r="X8" s="38"/>
      <c r="Y8" s="38"/>
      <c r="Z8" s="38"/>
      <c r="AA8" s="38"/>
    </row>
    <row r="9" spans="1:27">
      <c r="A9" s="38"/>
      <c r="B9" s="38" t="s">
        <v>35</v>
      </c>
      <c r="C9" s="39"/>
      <c r="D9" s="40"/>
      <c r="E9" s="38"/>
      <c r="F9" s="38"/>
      <c r="G9" s="38"/>
      <c r="H9" s="41"/>
      <c r="I9" s="42"/>
      <c r="J9" s="38"/>
      <c r="K9" s="38"/>
      <c r="L9" s="42"/>
      <c r="M9" s="41"/>
      <c r="N9" s="41"/>
      <c r="O9" s="41"/>
      <c r="P9" s="41"/>
      <c r="Q9" s="41"/>
      <c r="R9" s="41"/>
      <c r="S9" s="41"/>
      <c r="T9" s="42"/>
      <c r="U9" s="38"/>
      <c r="V9" s="38"/>
      <c r="W9" s="38"/>
      <c r="X9" s="38"/>
      <c r="Y9" s="38"/>
      <c r="Z9" s="38"/>
      <c r="AA9" s="38"/>
    </row>
    <row r="10" spans="1:27">
      <c r="A10" s="38"/>
      <c r="B10" s="38" t="s">
        <v>36</v>
      </c>
      <c r="C10" s="39"/>
      <c r="D10" s="40"/>
      <c r="E10" s="38"/>
      <c r="F10" s="38"/>
      <c r="G10" s="38"/>
      <c r="H10" s="41"/>
      <c r="I10" s="42"/>
      <c r="J10" s="38"/>
      <c r="K10" s="38"/>
      <c r="L10" s="42"/>
      <c r="M10" s="41"/>
      <c r="N10" s="41"/>
      <c r="O10" s="41"/>
      <c r="P10" s="41"/>
      <c r="Q10" s="41"/>
      <c r="R10" s="41"/>
      <c r="S10" s="41"/>
      <c r="T10" s="42"/>
      <c r="U10" s="38"/>
      <c r="V10" s="38"/>
      <c r="W10" s="38"/>
      <c r="X10" s="38"/>
      <c r="Y10" s="38"/>
      <c r="Z10" s="38"/>
      <c r="AA10" s="38"/>
    </row>
    <row r="12" spans="1:27">
      <c r="A12" s="4" t="s">
        <v>12</v>
      </c>
    </row>
    <row r="13" spans="1:27" ht="153">
      <c r="A13" s="21" t="s">
        <v>55</v>
      </c>
    </row>
    <row r="15" spans="1:27">
      <c r="A15" s="15" t="s">
        <v>100</v>
      </c>
    </row>
    <row r="16" spans="1:27">
      <c r="A16" s="54" t="s">
        <v>101</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170905 Master</vt:lpstr>
      <vt:lpstr>170905 SLU TSS Data</vt:lpstr>
      <vt:lpstr>170905 NGRREC Raw Chl-a</vt:lpstr>
      <vt:lpstr>170905 NGRREC Raw Nutrient Data</vt:lpstr>
      <vt:lpstr>171003 Master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dc:creator>
  <cp:lastModifiedBy>Rebecca Steiner</cp:lastModifiedBy>
  <dcterms:created xsi:type="dcterms:W3CDTF">2017-09-22T16:56:21Z</dcterms:created>
  <dcterms:modified xsi:type="dcterms:W3CDTF">2017-10-10T19:23:10Z</dcterms:modified>
</cp:coreProperties>
</file>