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35"/>
  </bookViews>
  <sheets>
    <sheet name="BLANK Gantt Chart &amp; Burndown" sheetId="1" r:id="rId1"/>
    <sheet name="Release Backlog" sheetId="2" r:id="rId2"/>
  </sheets>
  <calcPr calcId="144525"/>
</workbook>
</file>

<file path=xl/sharedStrings.xml><?xml version="1.0" encoding="utf-8"?>
<sst xmlns="http://schemas.openxmlformats.org/spreadsheetml/2006/main" count="217" uniqueCount="126">
  <si>
    <t>SCRUM PROJECT MANAGEMENT GANTT CHART</t>
  </si>
  <si>
    <t>GANTT CHART AND BURNDOWN</t>
  </si>
  <si>
    <t>SPRINTS</t>
  </si>
  <si>
    <t>SPRINT 1</t>
  </si>
  <si>
    <t>SPRINT 2</t>
  </si>
  <si>
    <t>SPRINT 3</t>
  </si>
  <si>
    <t>SPRINT 4</t>
  </si>
  <si>
    <t>WORK BREAKDOWN STRUCTURE</t>
  </si>
  <si>
    <t>TASK TITLE</t>
  </si>
  <si>
    <t>TASK OWNER</t>
  </si>
  <si>
    <t>AMOUNT OF WORK IN HOURS</t>
  </si>
  <si>
    <t>SPRINT</t>
  </si>
  <si>
    <t>START DATE</t>
  </si>
  <si>
    <t>DUE DATE</t>
  </si>
  <si>
    <t>DURATION</t>
  </si>
  <si>
    <t>PCT OF TASK COMPLETE</t>
  </si>
  <si>
    <t>WEEK 1</t>
  </si>
  <si>
    <t>WEEK 2</t>
  </si>
  <si>
    <t>WEEK 3</t>
  </si>
  <si>
    <t>WEEK 4</t>
  </si>
  <si>
    <t>WEEK 5</t>
  </si>
  <si>
    <t>WEEK 6</t>
  </si>
  <si>
    <t>WEEK 7</t>
  </si>
  <si>
    <t>WEEK 8</t>
  </si>
  <si>
    <t>WEEK 9</t>
  </si>
  <si>
    <t>WEEK 10</t>
  </si>
  <si>
    <t>WEEK 11</t>
  </si>
  <si>
    <t>WEEK 12</t>
  </si>
  <si>
    <t>ESTIMATE</t>
  </si>
  <si>
    <t>COMPLETED</t>
  </si>
  <si>
    <t>REMAINING</t>
  </si>
  <si>
    <t>M</t>
  </si>
  <si>
    <t>T</t>
  </si>
  <si>
    <t>W</t>
  </si>
  <si>
    <t>R</t>
  </si>
  <si>
    <t>F</t>
  </si>
  <si>
    <t>Setup of the environment</t>
  </si>
  <si>
    <t>Database + containerization of DB</t>
  </si>
  <si>
    <t>Carlo</t>
  </si>
  <si>
    <t>Setup of all the containers</t>
  </si>
  <si>
    <t>Daniel</t>
  </si>
  <si>
    <t>Connecting all the microservices</t>
  </si>
  <si>
    <t>Warehouse Management Microservice</t>
  </si>
  <si>
    <t>Backend development</t>
  </si>
  <si>
    <t>Product Catalog Microservice</t>
  </si>
  <si>
    <t>Christian</t>
  </si>
  <si>
    <t>Login setup</t>
  </si>
  <si>
    <t>2.3</t>
  </si>
  <si>
    <t>Purchase Refund Microservice</t>
  </si>
  <si>
    <t>2.4</t>
  </si>
  <si>
    <t>Testing the backend</t>
  </si>
  <si>
    <t>Frontend development</t>
  </si>
  <si>
    <t>React Setup</t>
  </si>
  <si>
    <t>Homepage + Merchant Panel</t>
  </si>
  <si>
    <t>3.3</t>
  </si>
  <si>
    <t>Add product Modal</t>
  </si>
  <si>
    <t>3.4</t>
  </si>
  <si>
    <t>Search + Details + Sort Products</t>
  </si>
  <si>
    <t>3.5</t>
  </si>
  <si>
    <t>Login and Registration</t>
  </si>
  <si>
    <t>3.6</t>
  </si>
  <si>
    <t>Customer Functionalities Finished</t>
  </si>
  <si>
    <t>Finalization of functionalities and testing</t>
  </si>
  <si>
    <t>4.1</t>
  </si>
  <si>
    <t>Completion of Database</t>
  </si>
  <si>
    <t>4.2</t>
  </si>
  <si>
    <t>Checkout + Cart Update</t>
  </si>
  <si>
    <t>4.3</t>
  </si>
  <si>
    <t>Admin / Customer Login</t>
  </si>
  <si>
    <t>4.4</t>
  </si>
  <si>
    <t>All Admin Functionalities added(Add/Remove)</t>
  </si>
  <si>
    <t>4.5</t>
  </si>
  <si>
    <t>Quick fix on Customer Functionalities(Search, ordering)</t>
  </si>
  <si>
    <t>4.6</t>
  </si>
  <si>
    <t>Logout</t>
  </si>
  <si>
    <t>4.7</t>
  </si>
  <si>
    <t>Testing of the whole system</t>
  </si>
  <si>
    <t>DAYS worked in total (if we worked the same day we count it as 1 day)</t>
  </si>
  <si>
    <t>EST/DAYS</t>
  </si>
  <si>
    <t>BURNDOWN DATA</t>
  </si>
  <si>
    <t>TOTAL HOURS</t>
  </si>
  <si>
    <t>DAY</t>
  </si>
  <si>
    <t xml:space="preserve">     ^  Enter number of days</t>
  </si>
  <si>
    <t>PLAN</t>
  </si>
  <si>
    <t>Enter hours completed per day ----&gt;</t>
  </si>
  <si>
    <t>HRS COMPLETED</t>
  </si>
  <si>
    <t>HRS REMAINING</t>
  </si>
  <si>
    <t>CLICK HERE TO CREATE SCRUM PROJECT MANAGEMENT GANTT CHART TEMPLATES IN SMARTSHEET</t>
  </si>
  <si>
    <t>RELEASE BACKLOG</t>
  </si>
  <si>
    <t>PRIORITY</t>
  </si>
  <si>
    <t>FUNCTIONALITY</t>
  </si>
  <si>
    <t>TASK DESCRIPTION</t>
  </si>
  <si>
    <t>WORK ESTIMATE IN HOURS</t>
  </si>
  <si>
    <t>STATUS</t>
  </si>
  <si>
    <t>NOTES</t>
  </si>
  <si>
    <t>STATUS KEY</t>
  </si>
  <si>
    <t>High</t>
  </si>
  <si>
    <t xml:space="preserve">Create a new canva, draw by hand, choose the thickness of the draw and the colors </t>
  </si>
  <si>
    <t xml:space="preserve">Basics to draw </t>
  </si>
  <si>
    <t xml:space="preserve">In this sprint, the main goal is to deliver a basic drawing software to get our starting point (just the ability to draw simple things) </t>
  </si>
  <si>
    <t xml:space="preserve">Alexandre </t>
  </si>
  <si>
    <t>Completed</t>
  </si>
  <si>
    <t>This is the starting point for our software, we need it clean before starting to add other features.</t>
  </si>
  <si>
    <t>Not Started</t>
  </si>
  <si>
    <t>Register, open existing drawing, close the current drawing, quit the application</t>
  </si>
  <si>
    <t>File gestion</t>
  </si>
  <si>
    <t>One important thing is to be able to get back to a previous work so we need to add a register and open options. Closing the canva will help the user to create a new drawing without stop and launch again the code</t>
  </si>
  <si>
    <t xml:space="preserve">Marcin </t>
  </si>
  <si>
    <t>Now that we can draw simply, it's mandatory that the users can register his drawing and open it again if he wants to change it.</t>
  </si>
  <si>
    <t>In Progress</t>
  </si>
  <si>
    <t>Medium</t>
  </si>
  <si>
    <t xml:space="preserve">Adding new figures to draw, ability to fill those and select them </t>
  </si>
  <si>
    <t>New Figures</t>
  </si>
  <si>
    <t>We want to offet the user more options to improve his drawing, by adding figures and be able to select them (this options will be used for the next sprints)</t>
  </si>
  <si>
    <t>Alexandre</t>
  </si>
  <si>
    <t>From now it just comes to add features that will improve the user experience, the select option will be reused in the next sprint.</t>
  </si>
  <si>
    <t>Delete, Undo, move the figures, put in front, back, forefront and background</t>
  </si>
  <si>
    <t>Modify the drawing</t>
  </si>
  <si>
    <t>The user will be able to modify his current drawing, by modifying its position (put in the foreground of the drawing, on the background, on step behind or one step ahead)</t>
  </si>
  <si>
    <t>Marcin</t>
  </si>
  <si>
    <t>By first selecting the wanted parts, the user will be able to move and change his drawing with new features.</t>
  </si>
  <si>
    <t>Dockerization of the project and realising the documentation</t>
  </si>
  <si>
    <t>Finalization of the project</t>
  </si>
  <si>
    <t>This is the final step for the project, we made the documentation (specification and conception) and managed to put the project on docker so that anyone can launch it even without the best configuration</t>
  </si>
  <si>
    <t>Alexandre &amp; Marcin</t>
  </si>
  <si>
    <t xml:space="preserve">After finishing the project, the goal is to be able to launch the project without the needed configuration, to do this we will add the docker files and compilation. The documentation will explain everything about the project. </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</si>
</sst>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42">
    <font>
      <sz val="12"/>
      <color rgb="FF000000"/>
      <name val="Corbel"/>
      <charset val="134"/>
    </font>
    <font>
      <b/>
      <sz val="24"/>
      <color rgb="FF345D7E"/>
      <name val="Arial"/>
      <charset val="134"/>
    </font>
    <font>
      <b/>
      <sz val="10"/>
      <color rgb="FF558BB7"/>
      <name val="Arial"/>
      <charset val="134"/>
    </font>
    <font>
      <b/>
      <sz val="16"/>
      <color rgb="FF7F7F7F"/>
      <name val="Arial"/>
      <charset val="134"/>
    </font>
    <font>
      <b/>
      <sz val="9"/>
      <color rgb="FF000000"/>
      <name val="Arial"/>
      <charset val="134"/>
    </font>
    <font>
      <sz val="9"/>
      <color rgb="FF000000"/>
      <name val="Arial"/>
      <charset val="134"/>
    </font>
    <font>
      <b/>
      <sz val="10"/>
      <color rgb="FF000000"/>
      <name val="Arial"/>
      <charset val="134"/>
    </font>
    <font>
      <sz val="9"/>
      <color rgb="FF7B3C16"/>
      <name val="Arial"/>
      <charset val="134"/>
    </font>
    <font>
      <sz val="9"/>
      <color rgb="FF7C5F1D"/>
      <name val="Arial"/>
      <charset val="134"/>
    </font>
    <font>
      <sz val="9"/>
      <color rgb="FF716767"/>
      <name val="Arial"/>
      <charset val="134"/>
    </font>
    <font>
      <b/>
      <sz val="8"/>
      <color rgb="FF000000"/>
      <name val="Arial"/>
      <charset val="134"/>
    </font>
    <font>
      <sz val="12"/>
      <name val="Corbel"/>
      <charset val="134"/>
    </font>
    <font>
      <sz val="9"/>
      <name val="Arial"/>
      <charset val="134"/>
    </font>
    <font>
      <b/>
      <sz val="15"/>
      <color rgb="FF000000"/>
      <name val="Arial"/>
      <charset val="134"/>
    </font>
    <font>
      <b/>
      <sz val="8"/>
      <color rgb="FF7F7F7F"/>
      <name val="Arial"/>
      <charset val="134"/>
    </font>
    <font>
      <b/>
      <sz val="10"/>
      <color rgb="FF7F7F7F"/>
      <name val="Arial"/>
      <charset val="134"/>
    </font>
    <font>
      <b/>
      <sz val="11"/>
      <color rgb="FF7F7F7F"/>
      <name val="Arial"/>
      <charset val="134"/>
    </font>
    <font>
      <sz val="11"/>
      <color rgb="FF578278"/>
      <name val="Arial"/>
      <charset val="134"/>
    </font>
    <font>
      <b/>
      <sz val="12"/>
      <color rgb="FFFFFFFF"/>
      <name val="Arial"/>
      <charset val="134"/>
    </font>
    <font>
      <b/>
      <sz val="10"/>
      <color rgb="FFFFFFFF"/>
      <name val="Arial"/>
      <charset val="134"/>
    </font>
    <font>
      <sz val="10"/>
      <color rgb="FF000000"/>
      <name val="Arial"/>
      <charset val="134"/>
    </font>
    <font>
      <sz val="7"/>
      <color rgb="FF578278"/>
      <name val="Arial"/>
      <charset val="134"/>
    </font>
    <font>
      <sz val="11"/>
      <color theme="1"/>
      <name val="Calibri"/>
      <charset val="134"/>
      <scheme val="minor"/>
    </font>
    <font>
      <sz val="11"/>
      <color rgb="FF9C6500"/>
      <name val="Calibri"/>
      <charset val="0"/>
      <scheme val="minor"/>
    </font>
    <font>
      <b/>
      <sz val="11"/>
      <color rgb="FF3F3F3F"/>
      <name val="Calibri"/>
      <charset val="0"/>
      <scheme val="minor"/>
    </font>
    <font>
      <b/>
      <sz val="11"/>
      <color theme="3"/>
      <name val="Calibri"/>
      <charset val="134"/>
      <scheme val="minor"/>
    </font>
    <font>
      <u/>
      <sz val="11"/>
      <color rgb="FF0000FF"/>
      <name val="Calibri"/>
      <charset val="0"/>
      <scheme val="minor"/>
    </font>
    <font>
      <b/>
      <sz val="11"/>
      <color theme="1"/>
      <name val="Calibri"/>
      <charset val="0"/>
      <scheme val="minor"/>
    </font>
    <font>
      <sz val="11"/>
      <color rgb="FF006100"/>
      <name val="Calibri"/>
      <charset val="0"/>
      <scheme val="minor"/>
    </font>
    <font>
      <sz val="11"/>
      <color rgb="FFFF0000"/>
      <name val="Calibri"/>
      <charset val="0"/>
      <scheme val="minor"/>
    </font>
    <font>
      <sz val="11"/>
      <color theme="1"/>
      <name val="Calibri"/>
      <charset val="0"/>
      <scheme val="minor"/>
    </font>
    <font>
      <sz val="11"/>
      <color rgb="FFFA7D00"/>
      <name val="Calibri"/>
      <charset val="0"/>
      <scheme val="minor"/>
    </font>
    <font>
      <b/>
      <sz val="15"/>
      <color theme="3"/>
      <name val="Calibri"/>
      <charset val="134"/>
      <scheme val="minor"/>
    </font>
    <font>
      <b/>
      <sz val="11"/>
      <color rgb="FFFFFFFF"/>
      <name val="Calibri"/>
      <charset val="0"/>
      <scheme val="minor"/>
    </font>
    <font>
      <sz val="11"/>
      <color rgb="FF9C0006"/>
      <name val="Calibri"/>
      <charset val="0"/>
      <scheme val="minor"/>
    </font>
    <font>
      <i/>
      <sz val="11"/>
      <color rgb="FF7F7F7F"/>
      <name val="Calibri"/>
      <charset val="0"/>
      <scheme val="minor"/>
    </font>
    <font>
      <sz val="11"/>
      <color theme="0"/>
      <name val="Calibri"/>
      <charset val="0"/>
      <scheme val="minor"/>
    </font>
    <font>
      <b/>
      <sz val="18"/>
      <color theme="3"/>
      <name val="Calibri"/>
      <charset val="134"/>
      <scheme val="minor"/>
    </font>
    <font>
      <u/>
      <sz val="11"/>
      <color rgb="FF800080"/>
      <name val="Calibri"/>
      <charset val="0"/>
      <scheme val="minor"/>
    </font>
    <font>
      <b/>
      <sz val="11"/>
      <color rgb="FFFA7D00"/>
      <name val="Calibri"/>
      <charset val="0"/>
      <scheme val="minor"/>
    </font>
    <font>
      <b/>
      <sz val="13"/>
      <color theme="3"/>
      <name val="Calibri"/>
      <charset val="134"/>
      <scheme val="minor"/>
    </font>
    <font>
      <sz val="11"/>
      <color rgb="FF3F3F76"/>
      <name val="Calibri"/>
      <charset val="0"/>
      <scheme val="minor"/>
    </font>
  </fonts>
  <fills count="57">
    <fill>
      <patternFill patternType="none"/>
    </fill>
    <fill>
      <patternFill patternType="gray125"/>
    </fill>
    <fill>
      <patternFill patternType="solid">
        <fgColor rgb="FFD8D8D8"/>
        <bgColor rgb="FFD8D8D8"/>
      </patternFill>
    </fill>
    <fill>
      <patternFill patternType="solid">
        <fgColor rgb="FFF8E5DA"/>
        <bgColor rgb="FFF8E5DA"/>
      </patternFill>
    </fill>
    <fill>
      <patternFill patternType="solid">
        <fgColor rgb="FFF7EFDE"/>
        <bgColor rgb="FFF7EFDE"/>
      </patternFill>
    </fill>
    <fill>
      <patternFill patternType="solid">
        <fgColor rgb="FFE9E7E7"/>
        <bgColor rgb="FFE9E7E7"/>
      </patternFill>
    </fill>
    <fill>
      <patternFill patternType="solid">
        <fgColor rgb="FFF2F2F2"/>
        <bgColor rgb="FFF2F2F2"/>
      </patternFill>
    </fill>
    <fill>
      <patternFill patternType="solid">
        <fgColor rgb="FFB85B22"/>
        <bgColor rgb="FFB85B22"/>
      </patternFill>
    </fill>
    <fill>
      <patternFill patternType="solid">
        <fgColor rgb="FFE4EDEB"/>
        <bgColor rgb="FFE4EDEB"/>
      </patternFill>
    </fill>
    <fill>
      <patternFill patternType="solid">
        <fgColor rgb="FFFFFFFF"/>
        <bgColor rgb="FFFFFFFF"/>
      </patternFill>
    </fill>
    <fill>
      <patternFill patternType="solid">
        <fgColor rgb="FFCADBD7"/>
        <bgColor rgb="FFCADBD7"/>
      </patternFill>
    </fill>
    <fill>
      <patternFill patternType="solid">
        <fgColor rgb="FFAFCAC4"/>
        <bgColor rgb="FFAFCAC4"/>
      </patternFill>
    </fill>
    <fill>
      <patternFill patternType="solid">
        <fgColor rgb="FF7BA79D"/>
        <bgColor rgb="FF7BA79D"/>
      </patternFill>
    </fill>
    <fill>
      <patternFill patternType="solid">
        <fgColor rgb="FF558BB7"/>
        <bgColor rgb="FF558BB7"/>
      </patternFill>
    </fill>
    <fill>
      <patternFill patternType="solid">
        <fgColor rgb="FFD4E1EC"/>
        <bgColor rgb="FFD4E1EC"/>
      </patternFill>
    </fill>
    <fill>
      <patternFill patternType="solid">
        <fgColor rgb="FF3C78D8"/>
        <bgColor rgb="FF3C78D8"/>
      </patternFill>
    </fill>
    <fill>
      <patternFill patternType="solid">
        <fgColor rgb="FF578278"/>
        <bgColor rgb="FF578278"/>
      </patternFill>
    </fill>
    <fill>
      <patternFill patternType="solid">
        <fgColor rgb="FFE9F0F5"/>
        <bgColor rgb="FFE9F0F5"/>
      </patternFill>
    </fill>
    <fill>
      <patternFill patternType="solid">
        <fgColor rgb="FFF1CCB5"/>
        <bgColor rgb="FFF1CCB5"/>
      </patternFill>
    </fill>
    <fill>
      <patternFill patternType="solid">
        <fgColor rgb="FF80875A"/>
        <bgColor rgb="FF80875A"/>
      </patternFill>
    </fill>
    <fill>
      <patternFill patternType="solid">
        <fgColor rgb="FFDADDCC"/>
        <bgColor rgb="FFDADDCC"/>
      </patternFill>
    </fill>
    <fill>
      <patternFill patternType="solid">
        <fgColor rgb="FFECEEE5"/>
        <bgColor rgb="FFECEEE5"/>
      </patternFill>
    </fill>
    <fill>
      <patternFill patternType="solid">
        <fgColor rgb="FFBA8E2C"/>
        <bgColor rgb="FFBA8E2C"/>
      </patternFill>
    </fill>
    <fill>
      <patternFill patternType="solid">
        <fgColor rgb="FFEFE0BD"/>
        <bgColor rgb="FFEFE0BD"/>
      </patternFill>
    </fill>
    <fill>
      <patternFill patternType="solid">
        <fgColor theme="7" tint="-0.25"/>
        <bgColor indexed="64"/>
      </patternFill>
    </fill>
    <fill>
      <patternFill patternType="solid">
        <fgColor theme="7" tint="-0.25"/>
        <bgColor rgb="FFF7EFDE"/>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FFCC99"/>
        <bgColor indexed="64"/>
      </patternFill>
    </fill>
    <fill>
      <patternFill patternType="solid">
        <fgColor rgb="FFFFFFCC"/>
        <bgColor indexed="64"/>
      </patternFill>
    </fill>
    <fill>
      <patternFill patternType="solid">
        <fgColor theme="8"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s>
  <borders count="81">
    <border>
      <left/>
      <right/>
      <top/>
      <bottom/>
      <diagonal/>
    </border>
    <border>
      <left style="medium">
        <color rgb="FFA5A5A5"/>
      </left>
      <right style="thin">
        <color rgb="FFBFBFBF"/>
      </right>
      <top style="medium">
        <color rgb="FFA5A5A5"/>
      </top>
      <bottom style="thin">
        <color rgb="FFBFBFBF"/>
      </bottom>
      <diagonal/>
    </border>
    <border>
      <left style="medium">
        <color rgb="FFBFBFBF"/>
      </left>
      <right style="thin">
        <color rgb="FFBFBFBF"/>
      </right>
      <top style="medium">
        <color rgb="FFA5A5A5"/>
      </top>
      <bottom style="thin">
        <color rgb="FFBFBFBF"/>
      </bottom>
      <diagonal/>
    </border>
    <border>
      <left style="thin">
        <color rgb="FFBFBFBF"/>
      </left>
      <right style="thin">
        <color rgb="FFBFBFBF"/>
      </right>
      <top style="medium">
        <color rgb="FFA5A5A5"/>
      </top>
      <bottom style="thin">
        <color rgb="FFBFBFBF"/>
      </bottom>
      <diagonal/>
    </border>
    <border>
      <left style="medium">
        <color rgb="FFA5A5A5"/>
      </left>
      <right style="thin">
        <color rgb="FFBFBFBF"/>
      </right>
      <top style="thin">
        <color rgb="FFBFBFBF"/>
      </top>
      <bottom style="thin">
        <color rgb="FFBFBFBF"/>
      </bottom>
      <diagonal/>
    </border>
    <border>
      <left style="medium">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medium">
        <color rgb="FFA5A5A5"/>
      </left>
      <right style="thin">
        <color rgb="FFBFBFBF"/>
      </right>
      <top style="thin">
        <color rgb="FFBFBFBF"/>
      </top>
      <bottom style="medium">
        <color rgb="FFA5A5A5"/>
      </bottom>
      <diagonal/>
    </border>
    <border>
      <left style="medium">
        <color rgb="FFBFBFBF"/>
      </left>
      <right style="thin">
        <color rgb="FFBFBFBF"/>
      </right>
      <top style="thin">
        <color rgb="FFBFBFBF"/>
      </top>
      <bottom style="medium">
        <color rgb="FFA5A5A5"/>
      </bottom>
      <diagonal/>
    </border>
    <border>
      <left style="thin">
        <color rgb="FFBFBFBF"/>
      </left>
      <right style="thin">
        <color rgb="FFBFBFBF"/>
      </right>
      <top style="thin">
        <color rgb="FFBFBFBF"/>
      </top>
      <bottom style="medium">
        <color rgb="FFA5A5A5"/>
      </bottom>
      <diagonal/>
    </border>
    <border>
      <left style="thin">
        <color rgb="FFBFBFBF"/>
      </left>
      <right style="medium">
        <color rgb="FFA5A5A5"/>
      </right>
      <top style="medium">
        <color rgb="FFA5A5A5"/>
      </top>
      <bottom style="thin">
        <color rgb="FFBFBFBF"/>
      </bottom>
      <diagonal/>
    </border>
    <border>
      <left style="medium">
        <color rgb="FFA5A5A5"/>
      </left>
      <right style="medium">
        <color rgb="FFA5A5A5"/>
      </right>
      <top style="medium">
        <color rgb="FFA5A5A5"/>
      </top>
      <bottom style="thin">
        <color rgb="FFBFBFBF"/>
      </bottom>
      <diagonal/>
    </border>
    <border>
      <left style="thin">
        <color rgb="FFBFBFBF"/>
      </left>
      <right style="medium">
        <color rgb="FFA5A5A5"/>
      </right>
      <top style="thin">
        <color rgb="FFBFBFBF"/>
      </top>
      <bottom style="thin">
        <color rgb="FFBFBFBF"/>
      </bottom>
      <diagonal/>
    </border>
    <border>
      <left style="medium">
        <color rgb="FFA5A5A5"/>
      </left>
      <right style="medium">
        <color rgb="FFA5A5A5"/>
      </right>
      <top style="thin">
        <color rgb="FFBFBFBF"/>
      </top>
      <bottom style="thin">
        <color rgb="FFBFBFBF"/>
      </bottom>
      <diagonal/>
    </border>
    <border>
      <left style="medium">
        <color rgb="FFA5A5A5"/>
      </left>
      <right style="medium">
        <color rgb="FFA5A5A5"/>
      </right>
      <top style="thin">
        <color rgb="FFBFBFBF"/>
      </top>
      <bottom style="medium">
        <color rgb="FFA5A5A5"/>
      </bottom>
      <diagonal/>
    </border>
    <border>
      <left style="thin">
        <color rgb="FFBFBFBF"/>
      </left>
      <right style="medium">
        <color rgb="FFA5A5A5"/>
      </right>
      <top style="thin">
        <color rgb="FFBFBFBF"/>
      </top>
      <bottom style="medium">
        <color rgb="FFA5A5A5"/>
      </bottom>
      <diagonal/>
    </border>
    <border>
      <left style="medium">
        <color rgb="FFBFBFBF"/>
      </left>
      <right/>
      <top style="medium">
        <color rgb="FFBFBFBF"/>
      </top>
      <bottom/>
      <diagonal/>
    </border>
    <border>
      <left style="medium">
        <color rgb="FFBFBFBF"/>
      </left>
      <right style="thin">
        <color rgb="FFBFBFBF"/>
      </right>
      <top style="medium">
        <color rgb="FFBFBFBF"/>
      </top>
      <bottom/>
      <diagonal/>
    </border>
    <border>
      <left style="thin">
        <color rgb="FFBFBFBF"/>
      </left>
      <right/>
      <top style="medium">
        <color rgb="FFBFBFBF"/>
      </top>
      <bottom/>
      <diagonal/>
    </border>
    <border>
      <left style="medium">
        <color rgb="FFA5A5A5"/>
      </left>
      <right/>
      <top style="medium">
        <color rgb="FFA5A5A5"/>
      </top>
      <bottom style="thin">
        <color rgb="FFA5A5A5"/>
      </bottom>
      <diagonal/>
    </border>
    <border>
      <left/>
      <right/>
      <top style="medium">
        <color rgb="FFA5A5A5"/>
      </top>
      <bottom style="thin">
        <color rgb="FFA5A5A5"/>
      </bottom>
      <diagonal/>
    </border>
    <border>
      <left/>
      <right style="medium">
        <color rgb="FFA5A5A5"/>
      </right>
      <top style="medium">
        <color rgb="FFA5A5A5"/>
      </top>
      <bottom style="thin">
        <color rgb="FFA5A5A5"/>
      </bottom>
      <diagonal/>
    </border>
    <border>
      <left style="medium">
        <color rgb="FFA5A5A5"/>
      </left>
      <right style="medium">
        <color rgb="FFA5A5A5"/>
      </right>
      <top style="medium">
        <color rgb="FFA5A5A5"/>
      </top>
      <bottom/>
      <diagonal/>
    </border>
    <border>
      <left style="medium">
        <color rgb="FFBFBFBF"/>
      </left>
      <right/>
      <top/>
      <bottom style="double">
        <color rgb="FFBFBFBF"/>
      </bottom>
      <diagonal/>
    </border>
    <border>
      <left style="medium">
        <color rgb="FFBFBFBF"/>
      </left>
      <right style="thin">
        <color rgb="FFBFBFBF"/>
      </right>
      <top/>
      <bottom style="double">
        <color rgb="FFBFBFBF"/>
      </bottom>
      <diagonal/>
    </border>
    <border>
      <left style="thin">
        <color rgb="FFBFBFBF"/>
      </left>
      <right/>
      <top/>
      <bottom style="double">
        <color rgb="FFBFBFBF"/>
      </bottom>
      <diagonal/>
    </border>
    <border>
      <left style="medium">
        <color rgb="FFA5A5A5"/>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rgb="FFA5A5A5"/>
      </right>
      <top style="thin">
        <color rgb="FFA5A5A5"/>
      </top>
      <bottom style="thin">
        <color rgb="FFA5A5A5"/>
      </bottom>
      <diagonal/>
    </border>
    <border>
      <left style="medium">
        <color rgb="FFA5A5A5"/>
      </left>
      <right style="medium">
        <color rgb="FFA5A5A5"/>
      </right>
      <top/>
      <bottom style="double">
        <color rgb="FFBFBFBF"/>
      </bottom>
      <diagonal/>
    </border>
    <border>
      <left style="medium">
        <color rgb="FFBFBFBF"/>
      </left>
      <right/>
      <top/>
      <bottom style="thin">
        <color rgb="FFBFBFBF"/>
      </bottom>
      <diagonal/>
    </border>
    <border>
      <left style="medium">
        <color rgb="FFBFBFBF"/>
      </left>
      <right style="thin">
        <color rgb="FFBFBFBF"/>
      </right>
      <top/>
      <bottom style="thin">
        <color rgb="FFBFBFBF"/>
      </bottom>
      <diagonal/>
    </border>
    <border>
      <left style="thin">
        <color rgb="FFBFBFBF"/>
      </left>
      <right/>
      <top/>
      <bottom style="thin">
        <color rgb="FFBFBFBF"/>
      </bottom>
      <diagonal/>
    </border>
    <border>
      <left style="medium">
        <color rgb="FFA5A5A5"/>
      </left>
      <right style="medium">
        <color rgb="FFA5A5A5"/>
      </right>
      <top/>
      <bottom style="thin">
        <color rgb="FFBFBFBF"/>
      </bottom>
      <diagonal/>
    </border>
    <border>
      <left style="medium">
        <color rgb="FFBFBFBF"/>
      </left>
      <right/>
      <top style="thin">
        <color rgb="FFBFBFBF"/>
      </top>
      <bottom style="thin">
        <color rgb="FFBFBFBF"/>
      </bottom>
      <diagonal/>
    </border>
    <border>
      <left style="thin">
        <color rgb="FFBFBFBF"/>
      </left>
      <right/>
      <top style="thin">
        <color rgb="FFBFBFBF"/>
      </top>
      <bottom style="thin">
        <color rgb="FFBFBFBF"/>
      </bottom>
      <diagonal/>
    </border>
    <border>
      <left/>
      <right style="medium">
        <color rgb="FFBFBFBF"/>
      </right>
      <top/>
      <bottom/>
      <diagonal/>
    </border>
    <border>
      <left/>
      <right style="medium">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style="medium">
        <color rgb="FFA5A5A5"/>
      </right>
      <top style="thin">
        <color rgb="FFBFBFBF"/>
      </top>
      <bottom style="thin">
        <color rgb="FFBFBFBF"/>
      </bottom>
      <diagonal/>
    </border>
    <border>
      <left/>
      <right style="thin">
        <color rgb="FFA5A5A5"/>
      </right>
      <top style="thin">
        <color rgb="FFA5A5A5"/>
      </top>
      <bottom style="thin">
        <color rgb="FFA5A5A5"/>
      </bottom>
      <diagonal/>
    </border>
    <border>
      <left/>
      <right style="medium">
        <color rgb="FFA5A5A5"/>
      </right>
      <top style="thin">
        <color rgb="FFA5A5A5"/>
      </top>
      <bottom style="thin">
        <color rgb="FFA5A5A5"/>
      </bottom>
      <diagonal/>
    </border>
    <border>
      <left style="thin">
        <color rgb="FFBFBFBF"/>
      </left>
      <right/>
      <top style="thin">
        <color rgb="FFBFBFBF"/>
      </top>
      <bottom/>
      <diagonal/>
    </border>
    <border>
      <left style="medium">
        <color rgb="FFBFBFBF"/>
      </left>
      <right/>
      <top style="thin">
        <color rgb="FFBFBFBF"/>
      </top>
      <bottom style="medium">
        <color rgb="FFBFBFBF"/>
      </bottom>
      <diagonal/>
    </border>
    <border>
      <left style="medium">
        <color rgb="FFBFBFBF"/>
      </left>
      <right style="thin">
        <color rgb="FFBFBFBF"/>
      </right>
      <top style="thin">
        <color rgb="FFBFBFBF"/>
      </top>
      <bottom style="medium">
        <color rgb="FFBFBFBF"/>
      </bottom>
      <diagonal/>
    </border>
    <border>
      <left style="thin">
        <color rgb="FFBFBFBF"/>
      </left>
      <right style="medium">
        <color rgb="FFA5A5A5"/>
      </right>
      <top style="thin">
        <color rgb="FFA5A5A5"/>
      </top>
      <bottom style="medium">
        <color rgb="FFA5A5A5"/>
      </bottom>
      <diagonal/>
    </border>
    <border>
      <left style="medium">
        <color rgb="FFA5A5A5"/>
      </left>
      <right style="thin">
        <color rgb="FFA5A5A5"/>
      </right>
      <top style="thin">
        <color rgb="FFA5A5A5"/>
      </top>
      <bottom style="medium">
        <color rgb="FFA5A5A5"/>
      </bottom>
      <diagonal/>
    </border>
    <border>
      <left style="thin">
        <color rgb="FFA5A5A5"/>
      </left>
      <right style="thin">
        <color rgb="FFA5A5A5"/>
      </right>
      <top style="thin">
        <color rgb="FFA5A5A5"/>
      </top>
      <bottom style="medium">
        <color rgb="FFA5A5A5"/>
      </bottom>
      <diagonal/>
    </border>
    <border>
      <left style="thin">
        <color rgb="FFA5A5A5"/>
      </left>
      <right style="medium">
        <color rgb="FFA5A5A5"/>
      </right>
      <top style="thin">
        <color rgb="FFA5A5A5"/>
      </top>
      <bottom style="medium">
        <color rgb="FFA5A5A5"/>
      </bottom>
      <diagonal/>
    </border>
    <border>
      <left/>
      <right style="medium">
        <color rgb="FFA5A5A5"/>
      </right>
      <top/>
      <bottom/>
      <diagonal/>
    </border>
    <border>
      <left style="medium">
        <color rgb="FFA5A5A5"/>
      </left>
      <right/>
      <top style="medium">
        <color rgb="FFA5A5A5"/>
      </top>
      <bottom/>
      <diagonal/>
    </border>
    <border>
      <left style="thin">
        <color rgb="FFA5A5A5"/>
      </left>
      <right style="thin">
        <color rgb="FFA5A5A5"/>
      </right>
      <top style="medium">
        <color rgb="FFA5A5A5"/>
      </top>
      <bottom style="thin">
        <color rgb="FFA5A5A5"/>
      </bottom>
      <diagonal/>
    </border>
    <border>
      <left style="medium">
        <color rgb="FFA5A5A5"/>
      </left>
      <right/>
      <top/>
      <bottom/>
      <diagonal/>
    </border>
    <border>
      <left style="medium">
        <color rgb="FFA5A5A5"/>
      </left>
      <right/>
      <top/>
      <bottom style="thin">
        <color rgb="FFA5A5A5"/>
      </bottom>
      <diagonal/>
    </border>
    <border>
      <left/>
      <right style="thin">
        <color rgb="FFBFBFBF"/>
      </right>
      <top style="medium">
        <color rgb="FFBFBFBF"/>
      </top>
      <bottom/>
      <diagonal/>
    </border>
    <border>
      <left style="thin">
        <color rgb="FFBFBFBF"/>
      </left>
      <right style="thin">
        <color rgb="FFBFBFBF"/>
      </right>
      <top style="medium">
        <color rgb="FFBFBFBF"/>
      </top>
      <bottom/>
      <diagonal/>
    </border>
    <border>
      <left style="thin">
        <color rgb="FFBFBFBF"/>
      </left>
      <right style="thin">
        <color rgb="FFBFBFBF"/>
      </right>
      <top/>
      <bottom/>
      <diagonal/>
    </border>
    <border>
      <left style="thin">
        <color rgb="FFBFBFBF"/>
      </left>
      <right style="medium">
        <color rgb="FFBFBFBF"/>
      </right>
      <top/>
      <bottom/>
      <diagonal/>
    </border>
    <border>
      <left/>
      <right/>
      <top/>
      <bottom style="thin">
        <color rgb="FFBFBFBF"/>
      </bottom>
      <diagonal/>
    </border>
    <border>
      <left/>
      <right style="thin">
        <color rgb="FFBFBFBF"/>
      </right>
      <top/>
      <bottom style="double">
        <color rgb="FFBFBFBF"/>
      </bottom>
      <diagonal/>
    </border>
    <border>
      <left style="thin">
        <color rgb="FFBFBFBF"/>
      </left>
      <right style="thin">
        <color rgb="FFBFBFBF"/>
      </right>
      <top/>
      <bottom style="double">
        <color rgb="FFBFBFBF"/>
      </bottom>
      <diagonal/>
    </border>
    <border>
      <left style="thin">
        <color rgb="FFBFBFBF"/>
      </left>
      <right style="medium">
        <color rgb="FFBFBFBF"/>
      </right>
      <top/>
      <bottom style="double">
        <color rgb="FFBFBFBF"/>
      </bottom>
      <diagonal/>
    </border>
    <border>
      <left style="medium">
        <color rgb="FFBFBFBF"/>
      </left>
      <right style="thin">
        <color rgb="FFBFBFBF"/>
      </right>
      <top style="thin">
        <color rgb="FFBFBFBF"/>
      </top>
      <bottom style="double">
        <color rgb="FFBFBFBF"/>
      </bottom>
      <diagonal/>
    </border>
    <border>
      <left style="thin">
        <color rgb="FFBFBFBF"/>
      </left>
      <right style="thin">
        <color rgb="FFBFBFBF"/>
      </right>
      <top style="thin">
        <color rgb="FFBFBFBF"/>
      </top>
      <bottom style="double">
        <color rgb="FFBFBFBF"/>
      </bottom>
      <diagonal/>
    </border>
    <border>
      <left/>
      <right style="thin">
        <color rgb="FFBFBFBF"/>
      </right>
      <top/>
      <bottom style="thin">
        <color rgb="FFBFBFBF"/>
      </bottom>
      <diagonal/>
    </border>
    <border>
      <left style="thin">
        <color rgb="FFBFBFBF"/>
      </left>
      <right style="thin">
        <color rgb="FFBFBFBF"/>
      </right>
      <top/>
      <bottom style="thin">
        <color rgb="FFBFBFBF"/>
      </bottom>
      <diagonal/>
    </border>
    <border>
      <left style="thin">
        <color rgb="FFBFBFBF"/>
      </left>
      <right style="medium">
        <color rgb="FFBFBFBF"/>
      </right>
      <top style="thin">
        <color rgb="FFBFBFBF"/>
      </top>
      <bottom style="medium">
        <color rgb="FFA5A5A5"/>
      </bottom>
      <diagonal/>
    </border>
    <border>
      <left style="thin">
        <color rgb="FFBFBFBF"/>
      </left>
      <right style="thin">
        <color rgb="FFBFBFBF"/>
      </right>
      <top style="thin">
        <color rgb="FFBFBFBF"/>
      </top>
      <bottom style="medium">
        <color rgb="FFBFBFBF"/>
      </bottom>
      <diagonal/>
    </border>
    <border>
      <left/>
      <right style="medium">
        <color rgb="FFBFBFBF"/>
      </right>
      <top/>
      <bottom style="thin">
        <color rgb="FFBFBFBF"/>
      </bottom>
      <diagonal/>
    </border>
    <border>
      <left style="thin">
        <color rgb="FFBFBFBF"/>
      </left>
      <right style="medium">
        <color rgb="FFBFBFBF"/>
      </right>
      <top style="thin">
        <color rgb="FFBFBFBF"/>
      </top>
      <bottom style="double">
        <color rgb="FFBFBFBF"/>
      </bottom>
      <diagonal/>
    </border>
    <border>
      <left style="thin">
        <color rgb="FFBFBFBF"/>
      </left>
      <right style="medium">
        <color rgb="FFBFBFBF"/>
      </right>
      <top style="thin">
        <color rgb="FFBFBFBF"/>
      </top>
      <bottom style="thin">
        <color rgb="FFBFBFBF"/>
      </bottom>
      <diagonal/>
    </border>
    <border>
      <left style="thin">
        <color rgb="FFBFBFBF"/>
      </left>
      <right style="medium">
        <color rgb="FFBFBFBF"/>
      </right>
      <top style="thin">
        <color rgb="FFBFBFBF"/>
      </top>
      <bottom style="medium">
        <color rgb="FFBFBFBF"/>
      </bottom>
      <diagonal/>
    </border>
    <border>
      <left style="thin">
        <color rgb="FFA5A5A5"/>
      </left>
      <right style="medium">
        <color rgb="FFA5A5A5"/>
      </right>
      <top style="medium">
        <color rgb="FFA5A5A5"/>
      </top>
      <bottom style="thin">
        <color rgb="FFA5A5A5"/>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0" fillId="29" borderId="0" applyNumberFormat="0" applyBorder="0" applyAlignment="0" applyProtection="0">
      <alignment vertical="center"/>
    </xf>
    <xf numFmtId="176" fontId="22" fillId="0" borderId="0" applyFont="0" applyFill="0" applyBorder="0" applyAlignment="0" applyProtection="0">
      <alignment vertical="center"/>
    </xf>
    <xf numFmtId="177" fontId="22" fillId="0" borderId="0" applyFont="0" applyFill="0" applyBorder="0" applyAlignment="0" applyProtection="0">
      <alignment vertical="center"/>
    </xf>
    <xf numFmtId="42" fontId="22" fillId="0" borderId="0" applyFont="0" applyFill="0" applyBorder="0" applyAlignment="0" applyProtection="0">
      <alignment vertical="center"/>
    </xf>
    <xf numFmtId="44"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6" fillId="0" borderId="0" applyNumberFormat="0" applyFill="0" applyBorder="0" applyAlignment="0" applyProtection="0">
      <alignment vertical="center"/>
    </xf>
    <xf numFmtId="0" fontId="36" fillId="36" borderId="0" applyNumberFormat="0" applyBorder="0" applyAlignment="0" applyProtection="0">
      <alignment vertical="center"/>
    </xf>
    <xf numFmtId="0" fontId="38" fillId="0" borderId="0" applyNumberFormat="0" applyFill="0" applyBorder="0" applyAlignment="0" applyProtection="0">
      <alignment vertical="center"/>
    </xf>
    <xf numFmtId="0" fontId="33" fillId="30" borderId="78" applyNumberFormat="0" applyAlignment="0" applyProtection="0">
      <alignment vertical="center"/>
    </xf>
    <xf numFmtId="0" fontId="40" fillId="0" borderId="77" applyNumberFormat="0" applyFill="0" applyAlignment="0" applyProtection="0">
      <alignment vertical="center"/>
    </xf>
    <xf numFmtId="0" fontId="22" fillId="39" borderId="80" applyNumberFormat="0" applyFont="0" applyAlignment="0" applyProtection="0">
      <alignment vertical="center"/>
    </xf>
    <xf numFmtId="0" fontId="30" fillId="35" borderId="0" applyNumberFormat="0" applyBorder="0" applyAlignment="0" applyProtection="0">
      <alignment vertical="center"/>
    </xf>
    <xf numFmtId="0" fontId="29" fillId="0" borderId="0" applyNumberFormat="0" applyFill="0" applyBorder="0" applyAlignment="0" applyProtection="0">
      <alignment vertical="center"/>
    </xf>
    <xf numFmtId="0" fontId="30" fillId="42" borderId="0" applyNumberFormat="0" applyBorder="0" applyAlignment="0" applyProtection="0">
      <alignment vertical="center"/>
    </xf>
    <xf numFmtId="0" fontId="37"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2" fillId="0" borderId="77" applyNumberFormat="0" applyFill="0" applyAlignment="0" applyProtection="0">
      <alignment vertical="center"/>
    </xf>
    <xf numFmtId="0" fontId="25" fillId="0" borderId="74" applyNumberFormat="0" applyFill="0" applyAlignment="0" applyProtection="0">
      <alignment vertical="center"/>
    </xf>
    <xf numFmtId="0" fontId="25" fillId="0" borderId="0" applyNumberFormat="0" applyFill="0" applyBorder="0" applyAlignment="0" applyProtection="0">
      <alignment vertical="center"/>
    </xf>
    <xf numFmtId="0" fontId="41" fillId="38" borderId="79" applyNumberFormat="0" applyAlignment="0" applyProtection="0">
      <alignment vertical="center"/>
    </xf>
    <xf numFmtId="0" fontId="36" fillId="46" borderId="0" applyNumberFormat="0" applyBorder="0" applyAlignment="0" applyProtection="0">
      <alignment vertical="center"/>
    </xf>
    <xf numFmtId="0" fontId="28" fillId="28" borderId="0" applyNumberFormat="0" applyBorder="0" applyAlignment="0" applyProtection="0">
      <alignment vertical="center"/>
    </xf>
    <xf numFmtId="0" fontId="24" fillId="27" borderId="73" applyNumberFormat="0" applyAlignment="0" applyProtection="0">
      <alignment vertical="center"/>
    </xf>
    <xf numFmtId="0" fontId="30" fillId="32" borderId="0" applyNumberFormat="0" applyBorder="0" applyAlignment="0" applyProtection="0">
      <alignment vertical="center"/>
    </xf>
    <xf numFmtId="0" fontId="39" fillId="27" borderId="79" applyNumberFormat="0" applyAlignment="0" applyProtection="0">
      <alignment vertical="center"/>
    </xf>
    <xf numFmtId="0" fontId="31" fillId="0" borderId="76" applyNumberFormat="0" applyFill="0" applyAlignment="0" applyProtection="0">
      <alignment vertical="center"/>
    </xf>
    <xf numFmtId="0" fontId="27" fillId="0" borderId="75" applyNumberFormat="0" applyFill="0" applyAlignment="0" applyProtection="0">
      <alignment vertical="center"/>
    </xf>
    <xf numFmtId="0" fontId="34" fillId="31" borderId="0" applyNumberFormat="0" applyBorder="0" applyAlignment="0" applyProtection="0">
      <alignment vertical="center"/>
    </xf>
    <xf numFmtId="0" fontId="23" fillId="26" borderId="0" applyNumberFormat="0" applyBorder="0" applyAlignment="0" applyProtection="0">
      <alignment vertical="center"/>
    </xf>
    <xf numFmtId="0" fontId="36" fillId="37" borderId="0" applyNumberFormat="0" applyBorder="0" applyAlignment="0" applyProtection="0">
      <alignment vertical="center"/>
    </xf>
    <xf numFmtId="0" fontId="30" fillId="48" borderId="0" applyNumberFormat="0" applyBorder="0" applyAlignment="0" applyProtection="0">
      <alignment vertical="center"/>
    </xf>
    <xf numFmtId="0" fontId="36" fillId="52" borderId="0" applyNumberFormat="0" applyBorder="0" applyAlignment="0" applyProtection="0">
      <alignment vertical="center"/>
    </xf>
    <xf numFmtId="0" fontId="36" fillId="41" borderId="0" applyNumberFormat="0" applyBorder="0" applyAlignment="0" applyProtection="0">
      <alignment vertical="center"/>
    </xf>
    <xf numFmtId="0" fontId="30" fillId="51" borderId="0" applyNumberFormat="0" applyBorder="0" applyAlignment="0" applyProtection="0">
      <alignment vertical="center"/>
    </xf>
    <xf numFmtId="0" fontId="30" fillId="50" borderId="0" applyNumberFormat="0" applyBorder="0" applyAlignment="0" applyProtection="0">
      <alignment vertical="center"/>
    </xf>
    <xf numFmtId="0" fontId="36" fillId="34" borderId="0" applyNumberFormat="0" applyBorder="0" applyAlignment="0" applyProtection="0">
      <alignment vertical="center"/>
    </xf>
    <xf numFmtId="0" fontId="36" fillId="45" borderId="0" applyNumberFormat="0" applyBorder="0" applyAlignment="0" applyProtection="0">
      <alignment vertical="center"/>
    </xf>
    <xf numFmtId="0" fontId="30" fillId="44" borderId="0" applyNumberFormat="0" applyBorder="0" applyAlignment="0" applyProtection="0">
      <alignment vertical="center"/>
    </xf>
    <xf numFmtId="0" fontId="36" fillId="49" borderId="0" applyNumberFormat="0" applyBorder="0" applyAlignment="0" applyProtection="0">
      <alignment vertical="center"/>
    </xf>
    <xf numFmtId="0" fontId="30" fillId="53" borderId="0" applyNumberFormat="0" applyBorder="0" applyAlignment="0" applyProtection="0">
      <alignment vertical="center"/>
    </xf>
    <xf numFmtId="0" fontId="30" fillId="43" borderId="0" applyNumberFormat="0" applyBorder="0" applyAlignment="0" applyProtection="0">
      <alignment vertical="center"/>
    </xf>
    <xf numFmtId="0" fontId="36" fillId="56" borderId="0" applyNumberFormat="0" applyBorder="0" applyAlignment="0" applyProtection="0">
      <alignment vertical="center"/>
    </xf>
    <xf numFmtId="0" fontId="30" fillId="40" borderId="0" applyNumberFormat="0" applyBorder="0" applyAlignment="0" applyProtection="0">
      <alignment vertical="center"/>
    </xf>
    <xf numFmtId="0" fontId="36" fillId="47" borderId="0" applyNumberFormat="0" applyBorder="0" applyAlignment="0" applyProtection="0">
      <alignment vertical="center"/>
    </xf>
    <xf numFmtId="0" fontId="36" fillId="55" borderId="0" applyNumberFormat="0" applyBorder="0" applyAlignment="0" applyProtection="0">
      <alignment vertical="center"/>
    </xf>
    <xf numFmtId="0" fontId="30" fillId="33" borderId="0" applyNumberFormat="0" applyBorder="0" applyAlignment="0" applyProtection="0">
      <alignment vertical="center"/>
    </xf>
    <xf numFmtId="0" fontId="36" fillId="54" borderId="0" applyNumberFormat="0" applyBorder="0" applyAlignment="0" applyProtection="0">
      <alignment vertical="center"/>
    </xf>
  </cellStyleXfs>
  <cellXfs count="184">
    <xf numFmtId="0" fontId="0" fillId="0" borderId="0" xfId="0" applyFont="1" applyAlignment="1"/>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6" fillId="0" borderId="6" xfId="0" applyFont="1" applyBorder="1" applyAlignment="1">
      <alignment horizontal="center"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5" fillId="0" borderId="12" xfId="0" applyFont="1" applyBorder="1" applyAlignment="1">
      <alignment horizontal="center" vertical="center" wrapText="1"/>
    </xf>
    <xf numFmtId="0" fontId="5" fillId="0" borderId="12" xfId="0" applyFont="1" applyBorder="1" applyAlignment="1">
      <alignment horizontal="left" vertical="center" wrapText="1"/>
    </xf>
    <xf numFmtId="58" fontId="7" fillId="3" borderId="13" xfId="0" applyNumberFormat="1" applyFont="1" applyFill="1" applyBorder="1" applyAlignment="1">
      <alignment horizontal="center" vertical="center" wrapText="1"/>
    </xf>
    <xf numFmtId="0" fontId="6" fillId="0" borderId="13" xfId="0" applyFont="1" applyBorder="1" applyAlignment="1">
      <alignment horizontal="center" vertical="center" wrapText="1"/>
    </xf>
    <xf numFmtId="58" fontId="8" fillId="4" borderId="13" xfId="0" applyNumberFormat="1" applyFont="1" applyFill="1" applyBorder="1" applyAlignment="1">
      <alignment horizontal="center" vertical="center" wrapText="1"/>
    </xf>
    <xf numFmtId="58" fontId="5" fillId="0" borderId="12" xfId="0" applyNumberFormat="1" applyFont="1" applyBorder="1" applyAlignment="1">
      <alignment horizontal="center" vertical="center" wrapText="1"/>
    </xf>
    <xf numFmtId="58" fontId="9" fillId="5" borderId="14" xfId="0" applyNumberFormat="1" applyFont="1" applyFill="1" applyBorder="1" applyAlignment="1">
      <alignment horizontal="center" vertical="center" wrapText="1"/>
    </xf>
    <xf numFmtId="0" fontId="6" fillId="0" borderId="14" xfId="0" applyFont="1" applyBorder="1" applyAlignment="1">
      <alignment horizontal="center" vertical="center" wrapText="1"/>
    </xf>
    <xf numFmtId="58" fontId="5" fillId="0" borderId="15" xfId="0" applyNumberFormat="1" applyFont="1" applyBorder="1" applyAlignment="1">
      <alignment horizontal="center" vertical="center" wrapText="1"/>
    </xf>
    <xf numFmtId="0" fontId="5" fillId="0" borderId="15" xfId="0" applyFont="1" applyBorder="1" applyAlignment="1">
      <alignment horizontal="left" vertical="center" wrapText="1"/>
    </xf>
    <xf numFmtId="0" fontId="3" fillId="0" borderId="0" xfId="0" applyFont="1" applyAlignment="1">
      <alignment vertical="center"/>
    </xf>
    <xf numFmtId="0" fontId="10" fillId="2" borderId="16"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4" fillId="2" borderId="19" xfId="0" applyFont="1" applyFill="1" applyBorder="1" applyAlignment="1">
      <alignment horizontal="center" vertical="center" wrapText="1"/>
    </xf>
    <xf numFmtId="0" fontId="11" fillId="0" borderId="20" xfId="0" applyFont="1" applyBorder="1"/>
    <xf numFmtId="0" fontId="11" fillId="0" borderId="21" xfId="0" applyFont="1" applyBorder="1"/>
    <xf numFmtId="0" fontId="4" fillId="2" borderId="22" xfId="0" applyFont="1" applyFill="1" applyBorder="1" applyAlignment="1">
      <alignment horizontal="center" vertical="center" wrapText="1"/>
    </xf>
    <xf numFmtId="0" fontId="11" fillId="0" borderId="23" xfId="0" applyFont="1" applyBorder="1"/>
    <xf numFmtId="0" fontId="11" fillId="0" borderId="24" xfId="0" applyFont="1" applyBorder="1"/>
    <xf numFmtId="0" fontId="11" fillId="0" borderId="25" xfId="0" applyFont="1" applyBorder="1"/>
    <xf numFmtId="0" fontId="10" fillId="2" borderId="26" xfId="0" applyFont="1" applyFill="1" applyBorder="1" applyAlignment="1">
      <alignment horizontal="center" vertical="center" wrapText="1"/>
    </xf>
    <xf numFmtId="0" fontId="10" fillId="2" borderId="27" xfId="0" applyFont="1" applyFill="1" applyBorder="1" applyAlignment="1">
      <alignment horizontal="center" vertical="center" wrapText="1"/>
    </xf>
    <xf numFmtId="0" fontId="10" fillId="2" borderId="28" xfId="0" applyFont="1" applyFill="1" applyBorder="1" applyAlignment="1">
      <alignment horizontal="center" vertical="center" wrapText="1"/>
    </xf>
    <xf numFmtId="0" fontId="11" fillId="0" borderId="29" xfId="0" applyFont="1" applyBorder="1"/>
    <xf numFmtId="49" fontId="5" fillId="6" borderId="30" xfId="0" applyNumberFormat="1" applyFont="1" applyFill="1" applyBorder="1" applyAlignment="1">
      <alignment horizontal="left" vertical="center"/>
    </xf>
    <xf numFmtId="0" fontId="5" fillId="2" borderId="31" xfId="0" applyFont="1" applyFill="1" applyBorder="1" applyAlignment="1">
      <alignment horizontal="left" vertical="center"/>
    </xf>
    <xf numFmtId="0" fontId="5" fillId="2" borderId="32" xfId="0" applyFont="1" applyFill="1" applyBorder="1" applyAlignment="1">
      <alignment horizontal="left" vertical="center"/>
    </xf>
    <xf numFmtId="0" fontId="5" fillId="2" borderId="26" xfId="0" applyFont="1" applyFill="1" applyBorder="1" applyAlignment="1">
      <alignment horizontal="center" vertical="center"/>
    </xf>
    <xf numFmtId="0" fontId="5" fillId="2" borderId="27"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33" xfId="0" applyFont="1" applyFill="1" applyBorder="1" applyAlignment="1">
      <alignment horizontal="left" vertical="center"/>
    </xf>
    <xf numFmtId="49" fontId="5" fillId="6" borderId="34" xfId="0" applyNumberFormat="1" applyFont="1" applyFill="1" applyBorder="1" applyAlignment="1">
      <alignment horizontal="left" vertical="center"/>
    </xf>
    <xf numFmtId="0" fontId="5" fillId="0" borderId="5" xfId="0" applyFont="1" applyBorder="1" applyAlignment="1">
      <alignment horizontal="left" vertical="center"/>
    </xf>
    <xf numFmtId="0" fontId="5" fillId="0" borderId="35" xfId="0" applyFont="1" applyBorder="1" applyAlignment="1">
      <alignment horizontal="left"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5" fillId="6" borderId="28" xfId="0" applyFont="1" applyFill="1" applyBorder="1" applyAlignment="1">
      <alignment horizontal="center" vertical="center"/>
    </xf>
    <xf numFmtId="0" fontId="5" fillId="0" borderId="13" xfId="0" applyFont="1" applyBorder="1" applyAlignment="1">
      <alignment horizontal="left" vertical="center"/>
    </xf>
    <xf numFmtId="0" fontId="5" fillId="2" borderId="5" xfId="0" applyFont="1" applyFill="1" applyBorder="1" applyAlignment="1">
      <alignment horizontal="left" vertical="center"/>
    </xf>
    <xf numFmtId="0" fontId="5" fillId="2" borderId="35" xfId="0" applyFont="1" applyFill="1" applyBorder="1" applyAlignment="1">
      <alignment horizontal="left" vertical="center"/>
    </xf>
    <xf numFmtId="0" fontId="5" fillId="2" borderId="13" xfId="0" applyFont="1" applyFill="1" applyBorder="1" applyAlignment="1">
      <alignment horizontal="left" vertical="center"/>
    </xf>
    <xf numFmtId="0" fontId="12" fillId="0" borderId="36" xfId="0" applyFont="1" applyBorder="1" applyAlignment="1"/>
    <xf numFmtId="49" fontId="5" fillId="6" borderId="37" xfId="0" applyNumberFormat="1" applyFont="1" applyFill="1" applyBorder="1" applyAlignment="1">
      <alignment horizontal="left"/>
    </xf>
    <xf numFmtId="0" fontId="12" fillId="0" borderId="38" xfId="0" applyFont="1" applyBorder="1" applyAlignment="1"/>
    <xf numFmtId="0" fontId="12" fillId="0" borderId="39" xfId="0" applyFont="1" applyBorder="1" applyAlignment="1"/>
    <xf numFmtId="0" fontId="12" fillId="0" borderId="40" xfId="0" applyFont="1" applyBorder="1" applyAlignment="1">
      <alignment horizontal="center"/>
    </xf>
    <xf numFmtId="0" fontId="5" fillId="6" borderId="41" xfId="0" applyFont="1" applyFill="1" applyBorder="1" applyAlignment="1">
      <alignment horizontal="center"/>
    </xf>
    <xf numFmtId="0" fontId="5" fillId="0" borderId="42" xfId="0" applyFont="1" applyBorder="1" applyAlignment="1">
      <alignment horizontal="left" vertical="center"/>
    </xf>
    <xf numFmtId="49" fontId="5" fillId="6" borderId="43" xfId="0" applyNumberFormat="1" applyFont="1" applyFill="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center" vertical="center"/>
    </xf>
    <xf numFmtId="0" fontId="5" fillId="0" borderId="47" xfId="0" applyFont="1" applyBorder="1" applyAlignment="1">
      <alignment horizontal="center" vertical="center"/>
    </xf>
    <xf numFmtId="0" fontId="5" fillId="6" borderId="48" xfId="0" applyFont="1" applyFill="1" applyBorder="1" applyAlignment="1">
      <alignment horizontal="center" vertical="center"/>
    </xf>
    <xf numFmtId="0" fontId="13" fillId="0" borderId="0" xfId="0" applyFont="1" applyAlignment="1"/>
    <xf numFmtId="0" fontId="14" fillId="0" borderId="0" xfId="0" applyFont="1" applyAlignment="1">
      <alignment horizontal="center" vertical="center"/>
    </xf>
    <xf numFmtId="0" fontId="15" fillId="0" borderId="0" xfId="0" applyFont="1" applyAlignment="1">
      <alignment horizontal="right" vertical="center"/>
    </xf>
    <xf numFmtId="0" fontId="16" fillId="0" borderId="0" xfId="0" applyFont="1" applyAlignment="1">
      <alignment horizontal="center" vertical="center"/>
    </xf>
    <xf numFmtId="0" fontId="17" fillId="0" borderId="0" xfId="0" applyFont="1" applyAlignment="1">
      <alignment horizontal="left"/>
    </xf>
    <xf numFmtId="0" fontId="18" fillId="7" borderId="0" xfId="0" applyFont="1" applyFill="1" applyBorder="1" applyAlignment="1">
      <alignment horizontal="center" vertical="center"/>
    </xf>
    <xf numFmtId="0" fontId="11" fillId="0" borderId="0" xfId="0" applyFont="1" applyBorder="1"/>
    <xf numFmtId="0" fontId="3" fillId="0" borderId="49" xfId="0" applyFont="1" applyBorder="1" applyAlignment="1">
      <alignment vertical="center"/>
    </xf>
    <xf numFmtId="0" fontId="4" fillId="2" borderId="50" xfId="0" applyFont="1" applyFill="1" applyBorder="1" applyAlignment="1">
      <alignment horizontal="center" vertical="center" wrapText="1"/>
    </xf>
    <xf numFmtId="0" fontId="4" fillId="8" borderId="51" xfId="0" applyFont="1" applyFill="1" applyBorder="1" applyAlignment="1">
      <alignment horizontal="center" vertical="center" wrapText="1"/>
    </xf>
    <xf numFmtId="0" fontId="2" fillId="9" borderId="27" xfId="0" applyFont="1" applyFill="1" applyBorder="1" applyAlignment="1">
      <alignment horizontal="left" vertical="center"/>
    </xf>
    <xf numFmtId="0" fontId="2" fillId="0" borderId="51" xfId="0" applyFont="1" applyBorder="1" applyAlignment="1">
      <alignment horizontal="left" vertical="center"/>
    </xf>
    <xf numFmtId="0" fontId="2" fillId="8" borderId="51" xfId="0" applyFont="1" applyFill="1" applyBorder="1" applyAlignment="1">
      <alignment horizontal="left" vertical="center"/>
    </xf>
    <xf numFmtId="0" fontId="11" fillId="0" borderId="52" xfId="0" applyFont="1" applyBorder="1"/>
    <xf numFmtId="0" fontId="4" fillId="10" borderId="27" xfId="0" applyFont="1" applyFill="1" applyBorder="1" applyAlignment="1">
      <alignment horizontal="center" vertical="center" wrapText="1"/>
    </xf>
    <xf numFmtId="0" fontId="0" fillId="9" borderId="27" xfId="0" applyFont="1" applyFill="1" applyBorder="1" applyAlignment="1"/>
    <xf numFmtId="0" fontId="2" fillId="0" borderId="27" xfId="0" applyFont="1" applyBorder="1" applyAlignment="1">
      <alignment horizontal="left" vertical="center"/>
    </xf>
    <xf numFmtId="0" fontId="4" fillId="11" borderId="27" xfId="0" applyFont="1" applyFill="1" applyBorder="1" applyAlignment="1">
      <alignment horizontal="center" vertical="center" wrapText="1"/>
    </xf>
    <xf numFmtId="0" fontId="11" fillId="0" borderId="53" xfId="0" applyFont="1" applyBorder="1"/>
    <xf numFmtId="0" fontId="4" fillId="12" borderId="27" xfId="0" applyFont="1" applyFill="1" applyBorder="1" applyAlignment="1">
      <alignment horizontal="center" vertical="center" wrapText="1"/>
    </xf>
    <xf numFmtId="0" fontId="4" fillId="2" borderId="54" xfId="0" applyFont="1" applyFill="1" applyBorder="1" applyAlignment="1">
      <alignment horizontal="center" vertical="center" wrapText="1"/>
    </xf>
    <xf numFmtId="0" fontId="4" fillId="2" borderId="55" xfId="0" applyFont="1" applyFill="1" applyBorder="1" applyAlignment="1">
      <alignment horizontal="center" vertical="center" wrapText="1"/>
    </xf>
    <xf numFmtId="0" fontId="4" fillId="2" borderId="56" xfId="0" applyFont="1" applyFill="1" applyBorder="1" applyAlignment="1">
      <alignment horizontal="center" vertical="center" wrapText="1"/>
    </xf>
    <xf numFmtId="0" fontId="4" fillId="2" borderId="57" xfId="0" applyFont="1" applyFill="1" applyBorder="1" applyAlignment="1">
      <alignment horizontal="center" vertical="center" wrapText="1"/>
    </xf>
    <xf numFmtId="0" fontId="19" fillId="13" borderId="30" xfId="0" applyFont="1" applyFill="1" applyBorder="1" applyAlignment="1">
      <alignment horizontal="center" vertical="center"/>
    </xf>
    <xf numFmtId="0" fontId="11" fillId="0" borderId="58" xfId="0" applyFont="1" applyBorder="1"/>
    <xf numFmtId="0" fontId="11" fillId="0" borderId="59" xfId="0" applyFont="1" applyBorder="1"/>
    <xf numFmtId="0" fontId="11" fillId="0" borderId="60" xfId="0" applyFont="1" applyBorder="1"/>
    <xf numFmtId="0" fontId="11" fillId="0" borderId="61" xfId="0" applyFont="1" applyBorder="1"/>
    <xf numFmtId="0" fontId="6" fillId="14" borderId="62" xfId="0" applyFont="1" applyFill="1" applyBorder="1" applyAlignment="1">
      <alignment horizontal="center" vertical="center"/>
    </xf>
    <xf numFmtId="0" fontId="6" fillId="14" borderId="63" xfId="0" applyFont="1" applyFill="1" applyBorder="1" applyAlignment="1">
      <alignment horizontal="center" vertical="center"/>
    </xf>
    <xf numFmtId="58" fontId="5" fillId="2" borderId="64" xfId="0" applyNumberFormat="1" applyFont="1" applyFill="1" applyBorder="1" applyAlignment="1">
      <alignment horizontal="center" vertical="center"/>
    </xf>
    <xf numFmtId="58" fontId="5" fillId="2" borderId="65" xfId="0" applyNumberFormat="1" applyFont="1" applyFill="1" applyBorder="1" applyAlignment="1">
      <alignment horizontal="center" vertical="center"/>
    </xf>
    <xf numFmtId="1" fontId="5" fillId="2" borderId="65" xfId="0" applyNumberFormat="1" applyFont="1" applyFill="1" applyBorder="1" applyAlignment="1">
      <alignment horizontal="center" vertical="center"/>
    </xf>
    <xf numFmtId="9" fontId="4" fillId="2" borderId="65" xfId="0" applyNumberFormat="1" applyFont="1" applyFill="1" applyBorder="1" applyAlignment="1">
      <alignment horizontal="center" vertical="center"/>
    </xf>
    <xf numFmtId="0" fontId="20" fillId="2" borderId="5" xfId="0" applyFont="1" applyFill="1" applyBorder="1" applyAlignment="1"/>
    <xf numFmtId="0" fontId="20" fillId="2" borderId="6" xfId="0" applyFont="1" applyFill="1" applyBorder="1" applyAlignment="1"/>
    <xf numFmtId="58" fontId="5" fillId="0" borderId="6" xfId="0" applyNumberFormat="1" applyFont="1" applyBorder="1" applyAlignment="1">
      <alignment horizontal="center" vertical="center"/>
    </xf>
    <xf numFmtId="1" fontId="5" fillId="6" borderId="6" xfId="0" applyNumberFormat="1" applyFont="1" applyFill="1" applyBorder="1" applyAlignment="1">
      <alignment horizontal="center" vertical="center"/>
    </xf>
    <xf numFmtId="9" fontId="4" fillId="9" borderId="65" xfId="0" applyNumberFormat="1" applyFont="1" applyFill="1" applyBorder="1" applyAlignment="1">
      <alignment horizontal="center" vertical="center"/>
    </xf>
    <xf numFmtId="0" fontId="20" fillId="9" borderId="5" xfId="0" applyFont="1" applyFill="1" applyBorder="1" applyAlignment="1"/>
    <xf numFmtId="0" fontId="20" fillId="15" borderId="6" xfId="0" applyFont="1" applyFill="1" applyBorder="1" applyAlignment="1"/>
    <xf numFmtId="0" fontId="20" fillId="0" borderId="6" xfId="0" applyFont="1" applyBorder="1" applyAlignment="1"/>
    <xf numFmtId="0" fontId="20" fillId="0" borderId="5" xfId="0" applyFont="1" applyBorder="1" applyAlignment="1"/>
    <xf numFmtId="58" fontId="5" fillId="2" borderId="38" xfId="0" applyNumberFormat="1" applyFont="1" applyFill="1" applyBorder="1" applyAlignment="1">
      <alignment horizontal="center" vertical="center"/>
    </xf>
    <xf numFmtId="58" fontId="5" fillId="2" borderId="6" xfId="0" applyNumberFormat="1" applyFont="1" applyFill="1" applyBorder="1" applyAlignment="1">
      <alignment horizontal="center" vertical="center"/>
    </xf>
    <xf numFmtId="0" fontId="5" fillId="2" borderId="6" xfId="0" applyFont="1" applyFill="1" applyBorder="1" applyAlignment="1">
      <alignment horizontal="center" vertical="center"/>
    </xf>
    <xf numFmtId="58" fontId="5" fillId="0" borderId="38" xfId="0" applyNumberFormat="1" applyFont="1" applyBorder="1" applyAlignment="1">
      <alignment horizontal="center" vertical="center"/>
    </xf>
    <xf numFmtId="58" fontId="12" fillId="0" borderId="38" xfId="0" applyNumberFormat="1" applyFont="1" applyBorder="1" applyAlignment="1">
      <alignment horizontal="center"/>
    </xf>
    <xf numFmtId="1" fontId="5" fillId="6" borderId="38" xfId="0" applyNumberFormat="1" applyFont="1" applyFill="1" applyBorder="1" applyAlignment="1">
      <alignment horizontal="center"/>
    </xf>
    <xf numFmtId="9" fontId="4" fillId="9" borderId="37" xfId="0" applyNumberFormat="1" applyFont="1" applyFill="1" applyBorder="1" applyAlignment="1">
      <alignment horizontal="center"/>
    </xf>
    <xf numFmtId="1" fontId="5" fillId="6" borderId="9" xfId="0" applyNumberFormat="1" applyFont="1" applyFill="1" applyBorder="1" applyAlignment="1">
      <alignment horizontal="center" vertical="center"/>
    </xf>
    <xf numFmtId="9" fontId="4" fillId="9" borderId="66" xfId="0" applyNumberFormat="1" applyFont="1" applyFill="1" applyBorder="1" applyAlignment="1">
      <alignment horizontal="center" vertical="center"/>
    </xf>
    <xf numFmtId="0" fontId="20" fillId="0" borderId="44" xfId="0" applyFont="1" applyBorder="1" applyAlignment="1"/>
    <xf numFmtId="0" fontId="20" fillId="0" borderId="67" xfId="0" applyFont="1" applyBorder="1" applyAlignment="1"/>
    <xf numFmtId="0" fontId="4" fillId="2" borderId="27" xfId="0" applyFont="1" applyFill="1" applyBorder="1" applyAlignment="1">
      <alignment horizontal="right"/>
    </xf>
    <xf numFmtId="0" fontId="19" fillId="16" borderId="27" xfId="0" applyFont="1" applyFill="1" applyBorder="1" applyAlignment="1">
      <alignment horizontal="center" vertical="center"/>
    </xf>
    <xf numFmtId="0" fontId="21" fillId="8" borderId="27" xfId="0" applyFont="1" applyFill="1" applyBorder="1" applyAlignment="1">
      <alignment horizontal="center" vertical="center"/>
    </xf>
    <xf numFmtId="1" fontId="21" fillId="8" borderId="27" xfId="0" applyNumberFormat="1" applyFont="1" applyFill="1" applyBorder="1" applyAlignment="1">
      <alignment horizontal="center" vertical="center"/>
    </xf>
    <xf numFmtId="0" fontId="17" fillId="0" borderId="0" xfId="0" applyFont="1" applyAlignment="1">
      <alignment horizontal="right"/>
    </xf>
    <xf numFmtId="0" fontId="0" fillId="9" borderId="51" xfId="0" applyFont="1" applyFill="1" applyBorder="1" applyAlignment="1"/>
    <xf numFmtId="0" fontId="4" fillId="9" borderId="27" xfId="0" applyFont="1" applyFill="1" applyBorder="1" applyAlignment="1">
      <alignment horizontal="center" vertical="center" wrapText="1"/>
    </xf>
    <xf numFmtId="0" fontId="11" fillId="0" borderId="64" xfId="0" applyFont="1" applyBorder="1"/>
    <xf numFmtId="0" fontId="19" fillId="13" borderId="32" xfId="0" applyFont="1" applyFill="1" applyBorder="1" applyAlignment="1">
      <alignment horizontal="center" vertical="center"/>
    </xf>
    <xf numFmtId="0" fontId="20" fillId="17" borderId="6" xfId="0" applyFont="1" applyFill="1" applyBorder="1" applyAlignment="1"/>
    <xf numFmtId="0" fontId="12" fillId="17" borderId="38" xfId="0" applyFont="1" applyFill="1" applyBorder="1" applyAlignment="1"/>
    <xf numFmtId="0" fontId="20" fillId="17" borderId="67" xfId="0" applyFont="1" applyFill="1" applyBorder="1" applyAlignment="1"/>
    <xf numFmtId="0" fontId="0" fillId="11" borderId="27" xfId="0" applyFont="1" applyFill="1" applyBorder="1" applyAlignment="1"/>
    <xf numFmtId="0" fontId="11" fillId="0" borderId="68" xfId="0" applyFont="1" applyBorder="1"/>
    <xf numFmtId="0" fontId="19" fillId="7" borderId="30" xfId="0" applyFont="1" applyFill="1" applyBorder="1" applyAlignment="1">
      <alignment horizontal="center" vertical="center"/>
    </xf>
    <xf numFmtId="0" fontId="6" fillId="14" borderId="69" xfId="0" applyFont="1" applyFill="1" applyBorder="1" applyAlignment="1">
      <alignment horizontal="center" vertical="center"/>
    </xf>
    <xf numFmtId="0" fontId="6" fillId="18" borderId="62" xfId="0" applyFont="1" applyFill="1" applyBorder="1" applyAlignment="1">
      <alignment horizontal="center" vertical="center"/>
    </xf>
    <xf numFmtId="0" fontId="6" fillId="18" borderId="63" xfId="0" applyFont="1" applyFill="1" applyBorder="1" applyAlignment="1">
      <alignment horizontal="center" vertical="center"/>
    </xf>
    <xf numFmtId="0" fontId="20" fillId="2" borderId="70" xfId="0" applyFont="1" applyFill="1" applyBorder="1" applyAlignment="1"/>
    <xf numFmtId="0" fontId="20" fillId="0" borderId="70" xfId="0" applyFont="1" applyBorder="1" applyAlignment="1"/>
    <xf numFmtId="0" fontId="20" fillId="7" borderId="5" xfId="0" applyFont="1" applyFill="1" applyBorder="1" applyAlignment="1"/>
    <xf numFmtId="0" fontId="12" fillId="0" borderId="37" xfId="0" applyFont="1" applyBorder="1" applyAlignment="1"/>
    <xf numFmtId="0" fontId="20" fillId="0" borderId="71" xfId="0" applyFont="1" applyBorder="1" applyAlignment="1"/>
    <xf numFmtId="0" fontId="19" fillId="7" borderId="32" xfId="0" applyFont="1" applyFill="1" applyBorder="1" applyAlignment="1">
      <alignment horizontal="center" vertical="center"/>
    </xf>
    <xf numFmtId="0" fontId="20" fillId="3" borderId="6" xfId="0" applyFont="1" applyFill="1" applyBorder="1" applyAlignment="1"/>
    <xf numFmtId="0" fontId="12" fillId="3" borderId="38" xfId="0" applyFont="1" applyFill="1" applyBorder="1" applyAlignment="1"/>
    <xf numFmtId="0" fontId="20" fillId="3" borderId="67" xfId="0" applyFont="1" applyFill="1" applyBorder="1" applyAlignment="1"/>
    <xf numFmtId="0" fontId="0" fillId="12" borderId="27" xfId="0" applyFont="1" applyFill="1" applyBorder="1" applyAlignment="1"/>
    <xf numFmtId="0" fontId="19" fillId="19" borderId="30" xfId="0" applyFont="1" applyFill="1" applyBorder="1" applyAlignment="1">
      <alignment horizontal="center" vertical="center"/>
    </xf>
    <xf numFmtId="0" fontId="19" fillId="19" borderId="32" xfId="0" applyFont="1" applyFill="1" applyBorder="1" applyAlignment="1">
      <alignment horizontal="center" vertical="center"/>
    </xf>
    <xf numFmtId="0" fontId="6" fillId="18" borderId="69" xfId="0" applyFont="1" applyFill="1" applyBorder="1" applyAlignment="1">
      <alignment horizontal="center" vertical="center"/>
    </xf>
    <xf numFmtId="0" fontId="6" fillId="20" borderId="62" xfId="0" applyFont="1" applyFill="1" applyBorder="1" applyAlignment="1">
      <alignment horizontal="center" vertical="center"/>
    </xf>
    <xf numFmtId="0" fontId="6" fillId="20" borderId="63" xfId="0" applyFont="1" applyFill="1" applyBorder="1" applyAlignment="1">
      <alignment horizontal="center" vertical="center"/>
    </xf>
    <xf numFmtId="0" fontId="20" fillId="21" borderId="6" xfId="0" applyFont="1" applyFill="1" applyBorder="1" applyAlignment="1"/>
    <xf numFmtId="0" fontId="12" fillId="21" borderId="38" xfId="0" applyFont="1" applyFill="1" applyBorder="1" applyAlignment="1"/>
    <xf numFmtId="0" fontId="20" fillId="21" borderId="67" xfId="0" applyFont="1" applyFill="1" applyBorder="1" applyAlignment="1"/>
    <xf numFmtId="0" fontId="0" fillId="0" borderId="51" xfId="0" applyFont="1" applyBorder="1" applyAlignment="1"/>
    <xf numFmtId="0" fontId="0" fillId="0" borderId="27" xfId="0" applyFont="1" applyBorder="1" applyAlignment="1"/>
    <xf numFmtId="0" fontId="20" fillId="19" borderId="5" xfId="0" applyFont="1" applyFill="1" applyBorder="1" applyAlignment="1"/>
    <xf numFmtId="0" fontId="19" fillId="22" borderId="30" xfId="0" applyFont="1" applyFill="1" applyBorder="1" applyAlignment="1">
      <alignment horizontal="center" vertical="center"/>
    </xf>
    <xf numFmtId="0" fontId="19" fillId="22" borderId="32" xfId="0" applyFont="1" applyFill="1" applyBorder="1" applyAlignment="1">
      <alignment horizontal="center" vertical="center"/>
    </xf>
    <xf numFmtId="0" fontId="6" fillId="20" borderId="69" xfId="0" applyFont="1" applyFill="1" applyBorder="1" applyAlignment="1">
      <alignment horizontal="center" vertical="center"/>
    </xf>
    <xf numFmtId="0" fontId="6" fillId="23" borderId="62" xfId="0" applyFont="1" applyFill="1" applyBorder="1" applyAlignment="1">
      <alignment horizontal="center" vertical="center"/>
    </xf>
    <xf numFmtId="0" fontId="6" fillId="23" borderId="63" xfId="0" applyFont="1" applyFill="1" applyBorder="1" applyAlignment="1">
      <alignment horizontal="center" vertical="center"/>
    </xf>
    <xf numFmtId="0" fontId="20" fillId="4" borderId="6" xfId="0" applyFont="1" applyFill="1" applyBorder="1" applyAlignment="1"/>
    <xf numFmtId="0" fontId="12" fillId="9" borderId="38" xfId="0" applyFont="1" applyFill="1" applyBorder="1" applyAlignment="1"/>
    <xf numFmtId="0" fontId="12" fillId="4" borderId="38" xfId="0" applyFont="1" applyFill="1" applyBorder="1" applyAlignment="1"/>
    <xf numFmtId="0" fontId="20" fillId="24" borderId="5" xfId="0" applyFont="1" applyFill="1" applyBorder="1" applyAlignment="1"/>
    <xf numFmtId="0" fontId="20" fillId="24" borderId="6" xfId="0" applyFont="1" applyFill="1" applyBorder="1" applyAlignment="1"/>
    <xf numFmtId="0" fontId="12" fillId="24" borderId="38" xfId="0" applyFont="1" applyFill="1" applyBorder="1" applyAlignment="1"/>
    <xf numFmtId="0" fontId="20" fillId="25" borderId="6" xfId="0" applyFont="1" applyFill="1" applyBorder="1" applyAlignment="1"/>
    <xf numFmtId="0" fontId="20" fillId="4" borderId="67" xfId="0" applyFont="1" applyFill="1" applyBorder="1" applyAlignment="1"/>
    <xf numFmtId="0" fontId="20" fillId="0" borderId="0" xfId="0" applyFont="1" applyAlignment="1"/>
    <xf numFmtId="0" fontId="0" fillId="0" borderId="72" xfId="0" applyFont="1" applyBorder="1" applyAlignment="1"/>
    <xf numFmtId="0" fontId="0" fillId="0" borderId="28" xfId="0" applyFont="1" applyBorder="1" applyAlignment="1"/>
    <xf numFmtId="0" fontId="6" fillId="23" borderId="69" xfId="0" applyFont="1" applyFill="1" applyBorder="1" applyAlignment="1">
      <alignment horizontal="center" vertical="center"/>
    </xf>
    <xf numFmtId="0" fontId="20" fillId="25" borderId="67" xfId="0" applyFont="1" applyFill="1" applyBorder="1" applyAlignment="1"/>
    <xf numFmtId="0" fontId="12"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5">
    <dxf>
      <font>
        <color rgb="FF9C0006"/>
      </font>
      <fill>
        <patternFill patternType="solid">
          <fgColor rgb="FFFFC7CE"/>
          <bgColor rgb="FFFFC7CE"/>
        </patternFill>
      </fill>
      <border>
        <left/>
        <right/>
        <top/>
        <bottom/>
      </border>
    </dxf>
    <dxf>
      <font>
        <color rgb="FF006100"/>
      </font>
      <fill>
        <patternFill patternType="solid">
          <fgColor rgb="FFC6EFCE"/>
          <bgColor rgb="FFC6EFCE"/>
        </patternFill>
      </fill>
      <border>
        <left/>
        <right/>
        <top/>
        <bottom/>
      </border>
    </dxf>
    <dxf>
      <font>
        <color rgb="FF9C5700"/>
      </font>
      <fill>
        <patternFill patternType="solid">
          <fgColor rgb="FFFFEB9C"/>
          <bgColor rgb="FFFFEB9C"/>
        </patternFill>
      </fill>
      <border>
        <left/>
        <right/>
        <top/>
        <bottom/>
      </border>
    </dxf>
    <dxf>
      <font>
        <color rgb="FF9C0006"/>
      </font>
      <fill>
        <patternFill patternType="solid">
          <fgColor rgb="FFFFC7CE"/>
          <bgColor rgb="FFFFC7CE"/>
        </patternFill>
      </fill>
      <border>
        <left/>
        <right/>
        <top/>
        <bottom/>
      </border>
    </dxf>
    <dxf>
      <font>
        <color rgb="FF9C5700"/>
      </font>
      <fill>
        <patternFill patternType="solid">
          <fgColor rgb="FFFFEB9C"/>
          <bgColor rgb="FFFFEB9C"/>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400" b="1" i="0" u="none" strike="noStrike" kern="1200" baseline="0">
                <a:solidFill>
                  <a:srgbClr val="595959"/>
                </a:solidFill>
                <a:latin typeface="Roboto"/>
                <a:ea typeface="+mn-ea"/>
                <a:cs typeface="+mn-cs"/>
              </a:defRPr>
            </a:pPr>
            <a:r>
              <a:rPr sz="1400" b="1" i="0">
                <a:solidFill>
                  <a:srgbClr val="595959"/>
                </a:solidFill>
                <a:latin typeface="Roboto"/>
              </a:rPr>
              <a:t>BURNDOWN CHART</a:t>
            </a:r>
            <a:endParaRPr sz="1400" b="1" i="0">
              <a:solidFill>
                <a:srgbClr val="595959"/>
              </a:solidFill>
              <a:latin typeface="Roboto"/>
            </a:endParaRPr>
          </a:p>
        </c:rich>
      </c:tx>
      <c:layout/>
      <c:overlay val="0"/>
    </c:title>
    <c:autoTitleDeleted val="0"/>
    <c:plotArea>
      <c:layout/>
      <c:barChart>
        <c:barDir val="col"/>
        <c:grouping val="none"/>
        <c:varyColors val="0"/>
        <c:ser>
          <c:idx val="0"/>
          <c:order val="0"/>
          <c:tx>
            <c:strRef>
              <c:f>'BLANK Gantt Chart &amp; Burndown'!$L$45</c:f>
              <c:strCache>
                <c:ptCount val="1"/>
                <c:pt idx="0">
                  <c:v>HRS COMPLETED</c:v>
                </c:pt>
              </c:strCache>
            </c:strRef>
          </c:tx>
          <c:spPr>
            <a:solidFill>
              <a:srgbClr val="A5AB81"/>
            </a:solidFill>
            <a:ln cmpd="sng">
              <a:solidFill>
                <a:srgbClr val="000000"/>
              </a:solidFill>
            </a:ln>
          </c:spPr>
          <c:invertIfNegative val="0"/>
          <c:dLbls>
            <c:numFmt formatCode="General" sourceLinked="1"/>
            <c:spPr>
              <a:noFill/>
              <a:ln>
                <a:noFill/>
              </a:ln>
              <a:effectLst/>
            </c:spPr>
            <c:txPr>
              <a:bodyPr rot="0" spcFirstLastPara="0" vertOverflow="ellipsis" vert="horz" wrap="square" lIns="38100" tIns="19050" rIns="38100" bIns="19050" anchor="ctr" anchorCtr="1"/>
              <a:lstStyle/>
              <a:p>
                <a:pPr>
                  <a:defRPr lang="en-US" sz="900" b="1" i="0" u="none" strike="noStrike" kern="1200" baseline="0">
                    <a:solidFill>
                      <a:srgbClr val="1F2A27"/>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numRef>
              <c:f>'BLANK Gantt Chart &amp; Burndown'!$M$42:$BT$42</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cat>
          <c:val>
            <c:numRef>
              <c:f>'BLANK Gantt Chart &amp; Burndown'!$M$45:$BT$45</c:f>
              <c:numCache>
                <c:formatCode>General</c:formatCode>
                <c:ptCount val="60"/>
                <c:pt idx="0">
                  <c:v>0</c:v>
                </c:pt>
                <c:pt idx="1">
                  <c:v>0</c:v>
                </c:pt>
                <c:pt idx="2">
                  <c:v>0</c:v>
                </c:pt>
                <c:pt idx="3">
                  <c:v>5</c:v>
                </c:pt>
                <c:pt idx="4">
                  <c:v>5</c:v>
                </c:pt>
                <c:pt idx="5">
                  <c:v>3</c:v>
                </c:pt>
                <c:pt idx="6">
                  <c:v>3</c:v>
                </c:pt>
                <c:pt idx="7">
                  <c:v>3</c:v>
                </c:pt>
                <c:pt idx="8">
                  <c:v>6</c:v>
                </c:pt>
                <c:pt idx="9">
                  <c:v>3</c:v>
                </c:pt>
                <c:pt idx="10">
                  <c:v>4</c:v>
                </c:pt>
                <c:pt idx="11">
                  <c:v>6</c:v>
                </c:pt>
                <c:pt idx="12">
                  <c:v>7</c:v>
                </c:pt>
                <c:pt idx="13">
                  <c:v>5</c:v>
                </c:pt>
                <c:pt idx="14">
                  <c:v>5</c:v>
                </c:pt>
                <c:pt idx="15">
                  <c:v>5</c:v>
                </c:pt>
                <c:pt idx="16">
                  <c:v>5</c:v>
                </c:pt>
                <c:pt idx="17">
                  <c:v>5</c:v>
                </c:pt>
                <c:pt idx="18">
                  <c:v>3</c:v>
                </c:pt>
                <c:pt idx="19">
                  <c:v>3</c:v>
                </c:pt>
                <c:pt idx="20">
                  <c:v>3</c:v>
                </c:pt>
                <c:pt idx="21">
                  <c:v>4</c:v>
                </c:pt>
                <c:pt idx="22">
                  <c:v>3</c:v>
                </c:pt>
                <c:pt idx="23">
                  <c:v>4</c:v>
                </c:pt>
                <c:pt idx="24">
                  <c:v>4</c:v>
                </c:pt>
                <c:pt idx="25">
                  <c:v>3</c:v>
                </c:pt>
                <c:pt idx="26">
                  <c:v>3</c:v>
                </c:pt>
                <c:pt idx="27">
                  <c:v>3</c:v>
                </c:pt>
                <c:pt idx="28">
                  <c:v>3</c:v>
                </c:pt>
                <c:pt idx="29">
                  <c:v>3</c:v>
                </c:pt>
                <c:pt idx="30">
                  <c:v>4</c:v>
                </c:pt>
                <c:pt idx="31">
                  <c:v>4</c:v>
                </c:pt>
                <c:pt idx="32">
                  <c:v>4</c:v>
                </c:pt>
                <c:pt idx="33">
                  <c:v>4</c:v>
                </c:pt>
                <c:pt idx="34">
                  <c:v>8</c:v>
                </c:pt>
                <c:pt idx="35">
                  <c:v>7</c:v>
                </c:pt>
                <c:pt idx="36">
                  <c:v>4</c:v>
                </c:pt>
                <c:pt idx="37">
                  <c:v>4</c:v>
                </c:pt>
                <c:pt idx="38">
                  <c:v>4</c:v>
                </c:pt>
                <c:pt idx="39">
                  <c:v>3</c:v>
                </c:pt>
                <c:pt idx="40">
                  <c:v>2</c:v>
                </c:pt>
                <c:pt idx="41">
                  <c:v>3</c:v>
                </c:pt>
                <c:pt idx="42">
                  <c:v>3</c:v>
                </c:pt>
                <c:pt idx="43">
                  <c:v>2</c:v>
                </c:pt>
                <c:pt idx="44">
                  <c:v>2</c:v>
                </c:pt>
                <c:pt idx="45">
                  <c:v>3</c:v>
                </c:pt>
                <c:pt idx="46">
                  <c:v>3</c:v>
                </c:pt>
                <c:pt idx="47">
                  <c:v>2</c:v>
                </c:pt>
                <c:pt idx="48">
                  <c:v>2</c:v>
                </c:pt>
                <c:pt idx="49">
                  <c:v>5</c:v>
                </c:pt>
                <c:pt idx="50">
                  <c:v>4</c:v>
                </c:pt>
                <c:pt idx="51">
                  <c:v>3</c:v>
                </c:pt>
                <c:pt idx="52">
                  <c:v>5</c:v>
                </c:pt>
                <c:pt idx="53">
                  <c:v>3</c:v>
                </c:pt>
                <c:pt idx="54">
                  <c:v>5</c:v>
                </c:pt>
              </c:numCache>
            </c:numRef>
          </c:val>
        </c:ser>
        <c:dLbls>
          <c:showLegendKey val="0"/>
          <c:showVal val="1"/>
          <c:showCatName val="0"/>
          <c:showSerName val="0"/>
          <c:showPercent val="0"/>
          <c:showBubbleSize val="0"/>
        </c:dLbls>
        <c:gapWidth val="150"/>
        <c:axId val="64038595"/>
        <c:axId val="1497870234"/>
      </c:barChart>
      <c:lineChart>
        <c:grouping val="none"/>
        <c:varyColors val="0"/>
        <c:ser>
          <c:idx val="1"/>
          <c:order val="1"/>
          <c:tx>
            <c:strRef>
              <c:f>'BLANK Gantt Chart &amp; Burndown'!$L$43</c:f>
              <c:strCache>
                <c:ptCount val="1"/>
                <c:pt idx="0">
                  <c:v>PLAN</c:v>
                </c:pt>
              </c:strCache>
            </c:strRef>
          </c:tx>
          <c:spPr>
            <a:ln w="19050" cap="rnd" cmpd="sng" algn="ctr">
              <a:solidFill>
                <a:srgbClr val="94B6D2">
                  <a:alpha val="100000"/>
                </a:srgbClr>
              </a:solidFill>
              <a:prstDash val="solid"/>
              <a:round/>
            </a:ln>
          </c:spPr>
          <c:marker>
            <c:symbol val="none"/>
          </c:marker>
          <c:dLbls>
            <c:delete val="1"/>
          </c:dLbls>
          <c:cat>
            <c:numRef>
              <c:f>'BLANK Gantt Chart &amp; Burndown'!$M$42:$BT$42</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cat>
          <c:val>
            <c:numRef>
              <c:f>'BLANK Gantt Chart &amp; Burndown'!$M$43:$BT$43</c:f>
              <c:numCache>
                <c:formatCode>General</c:formatCode>
                <c:ptCount val="60"/>
                <c:pt idx="0">
                  <c:v>223</c:v>
                </c:pt>
                <c:pt idx="1" c:formatCode="0">
                  <c:v>223</c:v>
                </c:pt>
                <c:pt idx="2" c:formatCode="0">
                  <c:v>223</c:v>
                </c:pt>
                <c:pt idx="3">
                  <c:v>223</c:v>
                </c:pt>
                <c:pt idx="4" c:formatCode="0">
                  <c:v>219.621212121212</c:v>
                </c:pt>
                <c:pt idx="5" c:formatCode="0">
                  <c:v>216.242424242424</c:v>
                </c:pt>
                <c:pt idx="6" c:formatCode="0">
                  <c:v>212.863636363636</c:v>
                </c:pt>
                <c:pt idx="7" c:formatCode="0">
                  <c:v>209.484848484848</c:v>
                </c:pt>
                <c:pt idx="8" c:formatCode="0">
                  <c:v>206.106060606061</c:v>
                </c:pt>
                <c:pt idx="9" c:formatCode="0">
                  <c:v>202.727272727273</c:v>
                </c:pt>
                <c:pt idx="10" c:formatCode="0">
                  <c:v>199.348484848485</c:v>
                </c:pt>
                <c:pt idx="11" c:formatCode="0">
                  <c:v>195.969696969697</c:v>
                </c:pt>
                <c:pt idx="12" c:formatCode="0">
                  <c:v>192.590909090909</c:v>
                </c:pt>
                <c:pt idx="13" c:formatCode="0">
                  <c:v>189.212121212121</c:v>
                </c:pt>
                <c:pt idx="14" c:formatCode="0">
                  <c:v>185.833333333333</c:v>
                </c:pt>
                <c:pt idx="15" c:formatCode="0">
                  <c:v>182.454545454545</c:v>
                </c:pt>
                <c:pt idx="16" c:formatCode="0">
                  <c:v>179.075757575758</c:v>
                </c:pt>
                <c:pt idx="17" c:formatCode="0">
                  <c:v>175.69696969697</c:v>
                </c:pt>
                <c:pt idx="18" c:formatCode="0">
                  <c:v>172.318181818182</c:v>
                </c:pt>
                <c:pt idx="19" c:formatCode="0">
                  <c:v>168.939393939394</c:v>
                </c:pt>
                <c:pt idx="20" c:formatCode="0">
                  <c:v>165.560606060606</c:v>
                </c:pt>
                <c:pt idx="21" c:formatCode="0">
                  <c:v>162.181818181818</c:v>
                </c:pt>
                <c:pt idx="22" c:formatCode="0">
                  <c:v>158.80303030303</c:v>
                </c:pt>
                <c:pt idx="23" c:formatCode="0">
                  <c:v>155.424242424242</c:v>
                </c:pt>
                <c:pt idx="24" c:formatCode="0">
                  <c:v>152.045454545455</c:v>
                </c:pt>
                <c:pt idx="25" c:formatCode="0">
                  <c:v>148.666666666667</c:v>
                </c:pt>
                <c:pt idx="26" c:formatCode="0">
                  <c:v>145.287878787879</c:v>
                </c:pt>
                <c:pt idx="27" c:formatCode="0">
                  <c:v>141.909090909091</c:v>
                </c:pt>
                <c:pt idx="28" c:formatCode="0">
                  <c:v>138.530303030303</c:v>
                </c:pt>
                <c:pt idx="29" c:formatCode="0">
                  <c:v>135.151515151515</c:v>
                </c:pt>
                <c:pt idx="30" c:formatCode="0">
                  <c:v>131.772727272727</c:v>
                </c:pt>
                <c:pt idx="31" c:formatCode="0">
                  <c:v>128.393939393939</c:v>
                </c:pt>
                <c:pt idx="32" c:formatCode="0">
                  <c:v>125.015151515152</c:v>
                </c:pt>
                <c:pt idx="33" c:formatCode="0">
                  <c:v>121.636363636364</c:v>
                </c:pt>
                <c:pt idx="34" c:formatCode="0">
                  <c:v>118.257575757576</c:v>
                </c:pt>
                <c:pt idx="35" c:formatCode="0">
                  <c:v>114.878787878788</c:v>
                </c:pt>
                <c:pt idx="36" c:formatCode="0">
                  <c:v>111.5</c:v>
                </c:pt>
                <c:pt idx="37" c:formatCode="0">
                  <c:v>108.121212121212</c:v>
                </c:pt>
                <c:pt idx="38" c:formatCode="0">
                  <c:v>104.742424242424</c:v>
                </c:pt>
                <c:pt idx="39" c:formatCode="0">
                  <c:v>101.363636363636</c:v>
                </c:pt>
                <c:pt idx="40" c:formatCode="0">
                  <c:v>97.9848484848486</c:v>
                </c:pt>
                <c:pt idx="41" c:formatCode="0">
                  <c:v>94.6060606060607</c:v>
                </c:pt>
                <c:pt idx="42" c:formatCode="0">
                  <c:v>91.2272727272729</c:v>
                </c:pt>
                <c:pt idx="43" c:formatCode="0">
                  <c:v>87.848484848485</c:v>
                </c:pt>
                <c:pt idx="44" c:formatCode="0">
                  <c:v>84.4696969696971</c:v>
                </c:pt>
                <c:pt idx="45" c:formatCode="0">
                  <c:v>81.0909090909092</c:v>
                </c:pt>
                <c:pt idx="46" c:formatCode="0">
                  <c:v>77.7121212121214</c:v>
                </c:pt>
                <c:pt idx="47" c:formatCode="0">
                  <c:v>74.3333333333335</c:v>
                </c:pt>
                <c:pt idx="48" c:formatCode="0">
                  <c:v>70.9545454545456</c:v>
                </c:pt>
                <c:pt idx="49" c:formatCode="0">
                  <c:v>67.5757575757577</c:v>
                </c:pt>
                <c:pt idx="50" c:formatCode="0">
                  <c:v>64.1969696969699</c:v>
                </c:pt>
                <c:pt idx="51" c:formatCode="0">
                  <c:v>60.818181818182</c:v>
                </c:pt>
                <c:pt idx="52" c:formatCode="0">
                  <c:v>57.4393939393941</c:v>
                </c:pt>
                <c:pt idx="53" c:formatCode="0">
                  <c:v>54.0606060606062</c:v>
                </c:pt>
                <c:pt idx="54" c:formatCode="0">
                  <c:v>50.6818181818184</c:v>
                </c:pt>
                <c:pt idx="55" c:formatCode="0">
                  <c:v>47.3030303030305</c:v>
                </c:pt>
                <c:pt idx="56" c:formatCode="0">
                  <c:v>43.9242424242426</c:v>
                </c:pt>
                <c:pt idx="57" c:formatCode="0">
                  <c:v>40.5454545454547</c:v>
                </c:pt>
                <c:pt idx="58" c:formatCode="0">
                  <c:v>37.1666666666669</c:v>
                </c:pt>
                <c:pt idx="59" c:formatCode="0">
                  <c:v>33.787878787879</c:v>
                </c:pt>
              </c:numCache>
            </c:numRef>
          </c:val>
          <c:smooth val="0"/>
        </c:ser>
        <c:ser>
          <c:idx val="2"/>
          <c:order val="2"/>
          <c:tx>
            <c:strRef>
              <c:f>'BLANK Gantt Chart &amp; Burndown'!$L$44</c:f>
              <c:strCache>
                <c:ptCount val="1"/>
                <c:pt idx="0">
                  <c:v>ESTIMATE</c:v>
                </c:pt>
              </c:strCache>
            </c:strRef>
          </c:tx>
          <c:spPr>
            <a:ln w="19050" cap="rnd" cmpd="sng" algn="ctr">
              <a:solidFill>
                <a:srgbClr val="DD8047">
                  <a:alpha val="100000"/>
                </a:srgbClr>
              </a:solidFill>
              <a:prstDash val="solid"/>
              <a:round/>
            </a:ln>
          </c:spPr>
          <c:marker>
            <c:symbol val="none"/>
          </c:marker>
          <c:dLbls>
            <c:delete val="1"/>
          </c:dLbls>
          <c:cat>
            <c:numRef>
              <c:f>'BLANK Gantt Chart &amp; Burndown'!$M$42:$BT$42</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cat>
          <c:val>
            <c:numRef>
              <c:f>'BLANK Gantt Chart &amp; Burndown'!$M$44:$BT$44</c:f>
              <c:numCache>
                <c:formatCode>General</c:formatCode>
                <c:ptCount val="60"/>
                <c:pt idx="0">
                  <c:v>223</c:v>
                </c:pt>
                <c:pt idx="1">
                  <c:v>223</c:v>
                </c:pt>
                <c:pt idx="2">
                  <c:v>223</c:v>
                </c:pt>
                <c:pt idx="3">
                  <c:v>223</c:v>
                </c:pt>
                <c:pt idx="4">
                  <c:v>218</c:v>
                </c:pt>
                <c:pt idx="5">
                  <c:v>213</c:v>
                </c:pt>
                <c:pt idx="6">
                  <c:v>210</c:v>
                </c:pt>
                <c:pt idx="7">
                  <c:v>207</c:v>
                </c:pt>
                <c:pt idx="8">
                  <c:v>204</c:v>
                </c:pt>
                <c:pt idx="9">
                  <c:v>198</c:v>
                </c:pt>
                <c:pt idx="10">
                  <c:v>195</c:v>
                </c:pt>
                <c:pt idx="11">
                  <c:v>191</c:v>
                </c:pt>
                <c:pt idx="12">
                  <c:v>185</c:v>
                </c:pt>
                <c:pt idx="13">
                  <c:v>178</c:v>
                </c:pt>
                <c:pt idx="14">
                  <c:v>173</c:v>
                </c:pt>
                <c:pt idx="15">
                  <c:v>168</c:v>
                </c:pt>
                <c:pt idx="16">
                  <c:v>163</c:v>
                </c:pt>
                <c:pt idx="17">
                  <c:v>158</c:v>
                </c:pt>
                <c:pt idx="18">
                  <c:v>153</c:v>
                </c:pt>
                <c:pt idx="19">
                  <c:v>150</c:v>
                </c:pt>
                <c:pt idx="20">
                  <c:v>147</c:v>
                </c:pt>
                <c:pt idx="21">
                  <c:v>144</c:v>
                </c:pt>
                <c:pt idx="22">
                  <c:v>140</c:v>
                </c:pt>
                <c:pt idx="23">
                  <c:v>137</c:v>
                </c:pt>
                <c:pt idx="24">
                  <c:v>133</c:v>
                </c:pt>
                <c:pt idx="25">
                  <c:v>129</c:v>
                </c:pt>
                <c:pt idx="26">
                  <c:v>126</c:v>
                </c:pt>
                <c:pt idx="27">
                  <c:v>123</c:v>
                </c:pt>
                <c:pt idx="28">
                  <c:v>120</c:v>
                </c:pt>
                <c:pt idx="29">
                  <c:v>117</c:v>
                </c:pt>
                <c:pt idx="30">
                  <c:v>114</c:v>
                </c:pt>
                <c:pt idx="31">
                  <c:v>110</c:v>
                </c:pt>
                <c:pt idx="32">
                  <c:v>106</c:v>
                </c:pt>
                <c:pt idx="33">
                  <c:v>102</c:v>
                </c:pt>
                <c:pt idx="34">
                  <c:v>98</c:v>
                </c:pt>
                <c:pt idx="35">
                  <c:v>90</c:v>
                </c:pt>
                <c:pt idx="36">
                  <c:v>83</c:v>
                </c:pt>
                <c:pt idx="37">
                  <c:v>79</c:v>
                </c:pt>
                <c:pt idx="38">
                  <c:v>75</c:v>
                </c:pt>
                <c:pt idx="39">
                  <c:v>71</c:v>
                </c:pt>
                <c:pt idx="40">
                  <c:v>68</c:v>
                </c:pt>
                <c:pt idx="41">
                  <c:v>66</c:v>
                </c:pt>
                <c:pt idx="42">
                  <c:v>63</c:v>
                </c:pt>
                <c:pt idx="43">
                  <c:v>60</c:v>
                </c:pt>
                <c:pt idx="44">
                  <c:v>58</c:v>
                </c:pt>
                <c:pt idx="45">
                  <c:v>56</c:v>
                </c:pt>
                <c:pt idx="46">
                  <c:v>53</c:v>
                </c:pt>
                <c:pt idx="47">
                  <c:v>50</c:v>
                </c:pt>
                <c:pt idx="48">
                  <c:v>48</c:v>
                </c:pt>
                <c:pt idx="49">
                  <c:v>46</c:v>
                </c:pt>
                <c:pt idx="50">
                  <c:v>41</c:v>
                </c:pt>
                <c:pt idx="51">
                  <c:v>37</c:v>
                </c:pt>
                <c:pt idx="52">
                  <c:v>34</c:v>
                </c:pt>
                <c:pt idx="53">
                  <c:v>29</c:v>
                </c:pt>
                <c:pt idx="54">
                  <c:v>26</c:v>
                </c:pt>
                <c:pt idx="55">
                  <c:v>21</c:v>
                </c:pt>
                <c:pt idx="56">
                  <c:v>21</c:v>
                </c:pt>
                <c:pt idx="57">
                  <c:v>21</c:v>
                </c:pt>
                <c:pt idx="58">
                  <c:v>21</c:v>
                </c:pt>
                <c:pt idx="59">
                  <c:v>21</c:v>
                </c:pt>
              </c:numCache>
            </c:numRef>
          </c:val>
          <c:smooth val="0"/>
        </c:ser>
        <c:ser>
          <c:idx val="3"/>
          <c:order val="3"/>
          <c:tx>
            <c:strRef>
              <c:f>'BLANK Gantt Chart &amp; Burndown'!$L$46</c:f>
              <c:strCache>
                <c:ptCount val="1"/>
                <c:pt idx="0">
                  <c:v>HRS REMAINING</c:v>
                </c:pt>
              </c:strCache>
            </c:strRef>
          </c:tx>
          <c:spPr>
            <a:ln w="19050" cap="rnd" cmpd="sng" algn="ctr">
              <a:solidFill>
                <a:srgbClr val="D8B25C">
                  <a:alpha val="100000"/>
                </a:srgbClr>
              </a:solidFill>
              <a:prstDash val="solid"/>
              <a:round/>
            </a:ln>
          </c:spPr>
          <c:marker>
            <c:symbol val="none"/>
          </c:marker>
          <c:dLbls>
            <c:delete val="1"/>
          </c:dLbls>
          <c:cat>
            <c:numRef>
              <c:f>'BLANK Gantt Chart &amp; Burndown'!$M$42:$BT$42</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cat>
          <c:val>
            <c:numRef>
              <c:f>'BLANK Gantt Chart &amp; Burndown'!$M$46:$BT$46</c:f>
              <c:numCache>
                <c:formatCode>General</c:formatCode>
                <c:ptCount val="60"/>
                <c:pt idx="0">
                  <c:v>223</c:v>
                </c:pt>
                <c:pt idx="1">
                  <c:v>223</c:v>
                </c:pt>
                <c:pt idx="2">
                  <c:v>223</c:v>
                </c:pt>
                <c:pt idx="3">
                  <c:v>218</c:v>
                </c:pt>
                <c:pt idx="4">
                  <c:v>213</c:v>
                </c:pt>
                <c:pt idx="5">
                  <c:v>210</c:v>
                </c:pt>
                <c:pt idx="6">
                  <c:v>207</c:v>
                </c:pt>
                <c:pt idx="7">
                  <c:v>204</c:v>
                </c:pt>
                <c:pt idx="8">
                  <c:v>198</c:v>
                </c:pt>
                <c:pt idx="9">
                  <c:v>195</c:v>
                </c:pt>
                <c:pt idx="10">
                  <c:v>191</c:v>
                </c:pt>
                <c:pt idx="11">
                  <c:v>185</c:v>
                </c:pt>
                <c:pt idx="12">
                  <c:v>178</c:v>
                </c:pt>
                <c:pt idx="13">
                  <c:v>173</c:v>
                </c:pt>
                <c:pt idx="14">
                  <c:v>168</c:v>
                </c:pt>
                <c:pt idx="15">
                  <c:v>163</c:v>
                </c:pt>
                <c:pt idx="16">
                  <c:v>158</c:v>
                </c:pt>
                <c:pt idx="17">
                  <c:v>153</c:v>
                </c:pt>
                <c:pt idx="18">
                  <c:v>150</c:v>
                </c:pt>
                <c:pt idx="19">
                  <c:v>147</c:v>
                </c:pt>
                <c:pt idx="20">
                  <c:v>144</c:v>
                </c:pt>
                <c:pt idx="21">
                  <c:v>140</c:v>
                </c:pt>
                <c:pt idx="22">
                  <c:v>137</c:v>
                </c:pt>
                <c:pt idx="23">
                  <c:v>133</c:v>
                </c:pt>
                <c:pt idx="24">
                  <c:v>129</c:v>
                </c:pt>
                <c:pt idx="25">
                  <c:v>126</c:v>
                </c:pt>
                <c:pt idx="26">
                  <c:v>123</c:v>
                </c:pt>
                <c:pt idx="27">
                  <c:v>120</c:v>
                </c:pt>
                <c:pt idx="28">
                  <c:v>117</c:v>
                </c:pt>
                <c:pt idx="29">
                  <c:v>114</c:v>
                </c:pt>
                <c:pt idx="30">
                  <c:v>110</c:v>
                </c:pt>
                <c:pt idx="31">
                  <c:v>106</c:v>
                </c:pt>
                <c:pt idx="32">
                  <c:v>102</c:v>
                </c:pt>
                <c:pt idx="33">
                  <c:v>98</c:v>
                </c:pt>
                <c:pt idx="34">
                  <c:v>90</c:v>
                </c:pt>
                <c:pt idx="35">
                  <c:v>83</c:v>
                </c:pt>
                <c:pt idx="36">
                  <c:v>79</c:v>
                </c:pt>
                <c:pt idx="37">
                  <c:v>75</c:v>
                </c:pt>
                <c:pt idx="38">
                  <c:v>71</c:v>
                </c:pt>
                <c:pt idx="39">
                  <c:v>68</c:v>
                </c:pt>
                <c:pt idx="40">
                  <c:v>66</c:v>
                </c:pt>
                <c:pt idx="41">
                  <c:v>63</c:v>
                </c:pt>
                <c:pt idx="42">
                  <c:v>60</c:v>
                </c:pt>
                <c:pt idx="43">
                  <c:v>58</c:v>
                </c:pt>
                <c:pt idx="44">
                  <c:v>56</c:v>
                </c:pt>
                <c:pt idx="45">
                  <c:v>53</c:v>
                </c:pt>
                <c:pt idx="46">
                  <c:v>50</c:v>
                </c:pt>
                <c:pt idx="47">
                  <c:v>48</c:v>
                </c:pt>
                <c:pt idx="48">
                  <c:v>46</c:v>
                </c:pt>
                <c:pt idx="49">
                  <c:v>41</c:v>
                </c:pt>
                <c:pt idx="50">
                  <c:v>37</c:v>
                </c:pt>
                <c:pt idx="51">
                  <c:v>34</c:v>
                </c:pt>
                <c:pt idx="52">
                  <c:v>29</c:v>
                </c:pt>
                <c:pt idx="53">
                  <c:v>26</c:v>
                </c:pt>
                <c:pt idx="54">
                  <c:v>21</c:v>
                </c:pt>
                <c:pt idx="55">
                  <c:v>21</c:v>
                </c:pt>
                <c:pt idx="56">
                  <c:v>21</c:v>
                </c:pt>
                <c:pt idx="57">
                  <c:v>21</c:v>
                </c:pt>
                <c:pt idx="58">
                  <c:v>21</c:v>
                </c:pt>
                <c:pt idx="59">
                  <c:v>21</c:v>
                </c:pt>
              </c:numCache>
            </c:numRef>
          </c:val>
          <c:smooth val="0"/>
        </c:ser>
        <c:dLbls>
          <c:showLegendKey val="0"/>
          <c:showVal val="0"/>
          <c:showCatName val="0"/>
          <c:showSerName val="0"/>
          <c:showPercent val="0"/>
          <c:showBubbleSize val="0"/>
        </c:dLbls>
        <c:marker val="0"/>
        <c:smooth val="0"/>
        <c:axId val="1386424115"/>
        <c:axId val="1407412873"/>
      </c:lineChart>
      <c:catAx>
        <c:axId val="1386424115"/>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US" sz="1000" b="0" i="0" u="none" strike="noStrike" kern="1200" baseline="0">
                <a:solidFill>
                  <a:srgbClr val="595959"/>
                </a:solidFill>
                <a:latin typeface="Roboto"/>
                <a:ea typeface="+mn-ea"/>
                <a:cs typeface="+mn-cs"/>
              </a:defRPr>
            </a:pPr>
          </a:p>
        </c:txPr>
        <c:crossAx val="1407412873"/>
        <c:crosses val="autoZero"/>
        <c:auto val="1"/>
        <c:lblAlgn val="ctr"/>
        <c:lblOffset val="100"/>
        <c:noMultiLvlLbl val="0"/>
      </c:catAx>
      <c:valAx>
        <c:axId val="1407412873"/>
        <c:scaling>
          <c:orientation val="minMax"/>
        </c:scaling>
        <c:delete val="0"/>
        <c:axPos val="l"/>
        <c:majorGridlines>
          <c:spPr>
            <a:ln w="6350" cap="flat" cmpd="sng" algn="ctr">
              <a:solidFill>
                <a:srgbClr val="D9D9D9"/>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US" sz="1000" b="0" i="0" u="none" strike="noStrike" kern="1200" baseline="0">
                <a:solidFill>
                  <a:srgbClr val="FFFFFF"/>
                </a:solidFill>
                <a:latin typeface="Roboto"/>
                <a:ea typeface="+mn-ea"/>
                <a:cs typeface="+mn-cs"/>
              </a:defRPr>
            </a:pPr>
          </a:p>
        </c:txPr>
        <c:crossAx val="1386424115"/>
        <c:crosses val="autoZero"/>
        <c:crossBetween val="between"/>
      </c:valAx>
      <c:catAx>
        <c:axId val="64038595"/>
        <c:scaling>
          <c:orientation val="minMax"/>
        </c:scaling>
        <c:delete val="1"/>
        <c:axPos val="b"/>
        <c:numFmt formatCode="General" sourceLinked="1"/>
        <c:majorTickMark val="none"/>
        <c:minorTickMark val="none"/>
        <c:tickLblPos val="nextTo"/>
        <c:txPr>
          <a:bodyPr rot="-60000000" spcFirstLastPara="0" vertOverflow="ellipsis" vert="horz" wrap="square" anchor="ctr" anchorCtr="1"/>
          <a:lstStyle/>
          <a:p>
            <a:pPr>
              <a:defRPr lang="en-US" sz="1000" b="0" i="0" u="none" strike="noStrike" kern="1200" baseline="0">
                <a:solidFill>
                  <a:srgbClr val="595959"/>
                </a:solidFill>
                <a:latin typeface="Roboto"/>
                <a:ea typeface="+mn-ea"/>
                <a:cs typeface="+mn-cs"/>
              </a:defRPr>
            </a:pPr>
          </a:p>
        </c:txPr>
        <c:crossAx val="1497870234"/>
        <c:crosses val="autoZero"/>
        <c:auto val="1"/>
        <c:lblAlgn val="ctr"/>
        <c:lblOffset val="100"/>
        <c:noMultiLvlLbl val="0"/>
      </c:catAx>
      <c:valAx>
        <c:axId val="1497870234"/>
        <c:scaling>
          <c:orientation val="minMax"/>
        </c:scaling>
        <c:delete val="0"/>
        <c:axPos val="r"/>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US" sz="900" b="0" i="0" u="none" strike="noStrike" kern="1200" baseline="0">
                <a:solidFill>
                  <a:srgbClr val="595959"/>
                </a:solidFill>
                <a:latin typeface="Roboto"/>
                <a:ea typeface="+mn-ea"/>
                <a:cs typeface="+mn-cs"/>
              </a:defRPr>
            </a:pPr>
          </a:p>
        </c:txPr>
        <c:crossAx val="64038595"/>
        <c:crosses val="max"/>
        <c:crossBetween val="between"/>
      </c:valAx>
      <c:spPr>
        <a:solidFill>
          <a:srgbClr val="FFFFFF"/>
        </a:solidFill>
      </c:spPr>
    </c:plotArea>
    <c:legend>
      <c:legendPos val="b"/>
      <c:layout/>
      <c:overlay val="0"/>
      <c:txPr>
        <a:bodyPr rot="0" spcFirstLastPara="0" vertOverflow="ellipsis" vert="horz" wrap="square" anchor="ctr" anchorCtr="1"/>
        <a:lstStyle/>
        <a:p>
          <a:pPr>
            <a:defRPr lang="en-US" sz="900" b="0" i="0" u="none" strike="noStrike" kern="1200" baseline="0">
              <a:solidFill>
                <a:srgbClr val="595959"/>
              </a:solidFill>
              <a:latin typeface="Roboto"/>
              <a:ea typeface="+mn-ea"/>
              <a:cs typeface="+mn-cs"/>
            </a:defRPr>
          </a:pPr>
        </a:p>
      </c:txPr>
    </c:legend>
    <c:plotVisOnly val="1"/>
    <c:dispBlanksAs val="gap"/>
    <c:showDLblsOverMax val="0"/>
  </c:chart>
  <c:spPr>
    <a:solidFill>
      <a:srgbClr val="FFFFFF"/>
    </a:solidFill>
  </c:spPr>
  <c:txPr>
    <a:bodyPr/>
    <a:lstStyle/>
    <a:p>
      <a:pPr>
        <a:defRPr lang="en-US"/>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114300</xdr:colOff>
      <xdr:row>50</xdr:row>
      <xdr:rowOff>152400</xdr:rowOff>
    </xdr:from>
    <xdr:ext cx="27632025" cy="5210175"/>
    <xdr:graphicFrame>
      <xdr:nvGraphicFramePr>
        <xdr:cNvPr id="2" name="Chart 1" title="Graphique"/>
        <xdr:cNvGraphicFramePr/>
      </xdr:nvGraphicFramePr>
      <xdr:xfrm>
        <a:off x="114300" y="11572875"/>
        <a:ext cx="27632025" cy="5210175"/>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62</xdr:col>
      <xdr:colOff>0</xdr:colOff>
      <xdr:row>0</xdr:row>
      <xdr:rowOff>38100</xdr:rowOff>
    </xdr:from>
    <xdr:ext cx="2505075" cy="514350"/>
    <xdr:pic>
      <xdr:nvPicPr>
        <xdr:cNvPr id="3" name="image1.png"/>
        <xdr:cNvPicPr preferRelativeResize="0"/>
      </xdr:nvPicPr>
      <xdr:blipFill>
        <a:blip r:embed="rId2" cstate="print"/>
        <a:stretch>
          <a:fillRect/>
        </a:stretch>
      </xdr:blipFill>
      <xdr:spPr>
        <a:xfrm>
          <a:off x="22266910" y="38100"/>
          <a:ext cx="2505075" cy="514350"/>
        </a:xfrm>
        <a:prstGeom prst="rect">
          <a:avLst/>
        </a:prstGeom>
        <a:noFill/>
      </xdr:spPr>
    </xdr:pic>
    <xdr:clientData fLocksWithSheet="0"/>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B3C16"/>
    <outlinePr summaryBelow="0" summaryRight="0"/>
  </sheetPr>
  <dimension ref="A1:CE1000"/>
  <sheetViews>
    <sheetView showGridLines="0" tabSelected="1" topLeftCell="A5" workbookViewId="0">
      <selection activeCell="F77" sqref="F77"/>
    </sheetView>
  </sheetViews>
  <sheetFormatPr defaultColWidth="13.4416666666667" defaultRowHeight="15" customHeight="1"/>
  <cols>
    <col min="1" max="1" width="2.44166666666667" customWidth="1"/>
    <col min="2" max="2" width="10.4416666666667" customWidth="1"/>
    <col min="3" max="3" width="28.6666666666667" customWidth="1"/>
    <col min="4" max="4" width="22" customWidth="1"/>
    <col min="5" max="10" width="9" customWidth="1"/>
    <col min="11" max="11" width="9.66666666666667" customWidth="1"/>
    <col min="12" max="12" width="15" customWidth="1"/>
    <col min="13" max="73" width="3" customWidth="1"/>
    <col min="74" max="74" width="4.21666666666667" customWidth="1"/>
    <col min="75" max="75" width="4.78333333333333" customWidth="1"/>
    <col min="76" max="76" width="3.10833333333333" customWidth="1"/>
    <col min="77" max="77" width="3.78333333333333" customWidth="1"/>
    <col min="78" max="78" width="3.33333333333333" customWidth="1"/>
    <col min="79" max="79" width="4" customWidth="1"/>
    <col min="80" max="80" width="2.89166666666667" customWidth="1"/>
    <col min="81" max="81" width="3.55833333333333" customWidth="1"/>
    <col min="82" max="82" width="3.66666666666667" customWidth="1"/>
    <col min="83" max="83" width="13.4416666666667" customWidth="1"/>
  </cols>
  <sheetData>
    <row r="1" ht="36" customHeight="1" spans="2:69">
      <c r="B1" s="1" t="s">
        <v>0</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178"/>
    </row>
    <row r="2" ht="36" customHeight="1" spans="2:12">
      <c r="B2" s="3" t="s">
        <v>1</v>
      </c>
      <c r="C2" s="2"/>
      <c r="D2" s="2"/>
      <c r="E2" s="2"/>
      <c r="F2" s="3"/>
      <c r="G2" s="2"/>
      <c r="H2" s="2"/>
      <c r="I2" s="2"/>
      <c r="J2" s="2"/>
      <c r="K2" s="2"/>
      <c r="L2" s="2"/>
    </row>
    <row r="3" ht="18" customHeight="1" spans="2:72">
      <c r="B3" s="26"/>
      <c r="C3" s="26"/>
      <c r="D3" s="26"/>
      <c r="E3" s="26"/>
      <c r="F3" s="26"/>
      <c r="G3" s="26"/>
      <c r="H3" s="26"/>
      <c r="I3" s="26"/>
      <c r="J3" s="78"/>
      <c r="K3" s="79" t="s">
        <v>2</v>
      </c>
      <c r="L3" s="80" t="s">
        <v>3</v>
      </c>
      <c r="M3" s="81"/>
      <c r="N3" s="82"/>
      <c r="O3" s="82"/>
      <c r="P3" s="83"/>
      <c r="Q3" s="83"/>
      <c r="R3" s="83"/>
      <c r="S3" s="83"/>
      <c r="T3" s="83"/>
      <c r="U3" s="83"/>
      <c r="V3" s="131"/>
      <c r="W3" s="131"/>
      <c r="X3" s="131"/>
      <c r="Y3" s="131"/>
      <c r="Z3" s="131"/>
      <c r="AA3" s="131"/>
      <c r="AB3" s="131"/>
      <c r="AC3" s="131"/>
      <c r="AD3" s="131"/>
      <c r="AE3" s="131"/>
      <c r="AF3" s="131"/>
      <c r="AG3" s="131"/>
      <c r="AH3" s="131"/>
      <c r="AI3" s="131"/>
      <c r="AJ3" s="131"/>
      <c r="AK3" s="131"/>
      <c r="AL3" s="131"/>
      <c r="AM3" s="131"/>
      <c r="AN3" s="131"/>
      <c r="AO3" s="131"/>
      <c r="AP3" s="131"/>
      <c r="AQ3" s="131"/>
      <c r="AR3" s="131"/>
      <c r="AS3" s="131"/>
      <c r="AT3" s="131"/>
      <c r="AU3" s="131"/>
      <c r="AV3" s="131"/>
      <c r="AW3" s="131"/>
      <c r="AX3" s="131"/>
      <c r="AY3" s="131"/>
      <c r="AZ3" s="131"/>
      <c r="BA3" s="131"/>
      <c r="BB3" s="162"/>
      <c r="BC3" s="162"/>
      <c r="BD3" s="162"/>
      <c r="BE3" s="162"/>
      <c r="BF3" s="162"/>
      <c r="BG3" s="162"/>
      <c r="BH3" s="162"/>
      <c r="BI3" s="162"/>
      <c r="BJ3" s="162"/>
      <c r="BK3" s="162"/>
      <c r="BL3" s="162"/>
      <c r="BM3" s="162"/>
      <c r="BN3" s="162"/>
      <c r="BO3" s="162"/>
      <c r="BP3" s="162"/>
      <c r="BQ3" s="162"/>
      <c r="BR3" s="162"/>
      <c r="BS3" s="162"/>
      <c r="BT3" s="179"/>
    </row>
    <row r="4" ht="18" customHeight="1" spans="2:72">
      <c r="B4" s="26"/>
      <c r="C4" s="26"/>
      <c r="D4" s="26"/>
      <c r="E4" s="26"/>
      <c r="F4" s="26"/>
      <c r="G4" s="26"/>
      <c r="H4" s="26"/>
      <c r="I4" s="26"/>
      <c r="J4" s="78"/>
      <c r="K4" s="84"/>
      <c r="L4" s="85" t="s">
        <v>4</v>
      </c>
      <c r="M4" s="81"/>
      <c r="N4" s="86"/>
      <c r="O4" s="87"/>
      <c r="P4" s="86"/>
      <c r="Q4" s="132"/>
      <c r="R4" s="132"/>
      <c r="S4" s="132"/>
      <c r="T4" s="132"/>
      <c r="U4" s="85"/>
      <c r="V4" s="85"/>
      <c r="W4" s="85"/>
      <c r="X4" s="85"/>
      <c r="Y4" s="85"/>
      <c r="Z4" s="86"/>
      <c r="AA4" s="86"/>
      <c r="AB4" s="86"/>
      <c r="AC4" s="86"/>
      <c r="AD4" s="86"/>
      <c r="AE4" s="86"/>
      <c r="AF4" s="86"/>
      <c r="AG4" s="86"/>
      <c r="AH4" s="86"/>
      <c r="AI4" s="86"/>
      <c r="AJ4" s="86"/>
      <c r="AK4" s="86"/>
      <c r="AL4" s="86"/>
      <c r="AM4" s="86"/>
      <c r="AN4" s="86"/>
      <c r="AO4" s="86"/>
      <c r="AP4" s="86"/>
      <c r="AQ4" s="86"/>
      <c r="AR4" s="86"/>
      <c r="AS4" s="86"/>
      <c r="AT4" s="86"/>
      <c r="AU4" s="86"/>
      <c r="AV4" s="86"/>
      <c r="AW4" s="86"/>
      <c r="AX4" s="86"/>
      <c r="AY4" s="86"/>
      <c r="AZ4" s="86"/>
      <c r="BA4" s="86"/>
      <c r="BB4" s="163"/>
      <c r="BC4" s="163"/>
      <c r="BD4" s="163"/>
      <c r="BE4" s="163"/>
      <c r="BF4" s="163"/>
      <c r="BG4" s="163"/>
      <c r="BH4" s="163"/>
      <c r="BI4" s="163"/>
      <c r="BJ4" s="163"/>
      <c r="BK4" s="163"/>
      <c r="BL4" s="163"/>
      <c r="BM4" s="163"/>
      <c r="BN4" s="163"/>
      <c r="BO4" s="163"/>
      <c r="BP4" s="163"/>
      <c r="BQ4" s="163"/>
      <c r="BR4" s="163"/>
      <c r="BS4" s="163"/>
      <c r="BT4" s="180"/>
    </row>
    <row r="5" ht="18" customHeight="1" spans="2:72">
      <c r="B5" s="3"/>
      <c r="C5" s="2"/>
      <c r="D5" s="2"/>
      <c r="E5" s="2"/>
      <c r="F5" s="2"/>
      <c r="G5" s="2"/>
      <c r="H5" s="2"/>
      <c r="I5" s="3"/>
      <c r="J5" s="2"/>
      <c r="K5" s="84"/>
      <c r="L5" s="88" t="s">
        <v>5</v>
      </c>
      <c r="M5" s="81"/>
      <c r="N5" s="87"/>
      <c r="O5" s="86"/>
      <c r="P5" s="86"/>
      <c r="Q5" s="86"/>
      <c r="R5" s="86"/>
      <c r="S5" s="86"/>
      <c r="T5" s="86"/>
      <c r="U5" s="86"/>
      <c r="V5" s="86"/>
      <c r="W5" s="86"/>
      <c r="X5" s="86"/>
      <c r="Y5" s="86"/>
      <c r="Z5" s="138"/>
      <c r="AA5" s="138"/>
      <c r="AB5" s="138"/>
      <c r="AC5" s="138"/>
      <c r="AD5" s="138"/>
      <c r="AE5" s="138"/>
      <c r="AF5" s="138"/>
      <c r="AG5" s="138"/>
      <c r="AH5" s="138"/>
      <c r="AI5" s="138"/>
      <c r="AJ5" s="138"/>
      <c r="AK5" s="138"/>
      <c r="AL5" s="138"/>
      <c r="AM5" s="138"/>
      <c r="AN5" s="138"/>
      <c r="AO5" s="138"/>
      <c r="AP5" s="138"/>
      <c r="AQ5" s="138"/>
      <c r="AR5" s="138"/>
      <c r="AS5" s="86"/>
      <c r="AT5" s="86"/>
      <c r="AU5" s="86"/>
      <c r="AV5" s="86"/>
      <c r="AW5" s="86"/>
      <c r="AX5" s="86"/>
      <c r="AY5" s="86"/>
      <c r="AZ5" s="86"/>
      <c r="BA5" s="86"/>
      <c r="BB5" s="163"/>
      <c r="BC5" s="163"/>
      <c r="BD5" s="163"/>
      <c r="BE5" s="163"/>
      <c r="BF5" s="163"/>
      <c r="BG5" s="163"/>
      <c r="BH5" s="163"/>
      <c r="BI5" s="163"/>
      <c r="BJ5" s="163"/>
      <c r="BK5" s="163"/>
      <c r="BL5" s="163"/>
      <c r="BM5" s="163"/>
      <c r="BN5" s="163"/>
      <c r="BO5" s="163"/>
      <c r="BP5" s="163"/>
      <c r="BQ5" s="163"/>
      <c r="BR5" s="163"/>
      <c r="BS5" s="163"/>
      <c r="BT5" s="180"/>
    </row>
    <row r="6" ht="18" customHeight="1" spans="2:72">
      <c r="B6" s="3"/>
      <c r="C6" s="2"/>
      <c r="D6" s="2"/>
      <c r="E6" s="2"/>
      <c r="F6" s="2"/>
      <c r="G6" s="2"/>
      <c r="H6" s="2"/>
      <c r="I6" s="3"/>
      <c r="J6" s="2"/>
      <c r="K6" s="89"/>
      <c r="L6" s="90" t="s">
        <v>6</v>
      </c>
      <c r="M6" s="81"/>
      <c r="N6" s="87"/>
      <c r="O6" s="87"/>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153"/>
      <c r="AT6" s="153"/>
      <c r="AU6" s="153"/>
      <c r="AV6" s="153"/>
      <c r="AW6" s="153"/>
      <c r="AX6" s="153"/>
      <c r="AY6" s="153"/>
      <c r="AZ6" s="153"/>
      <c r="BA6" s="153"/>
      <c r="BB6" s="153"/>
      <c r="BC6" s="163"/>
      <c r="BD6" s="163"/>
      <c r="BE6" s="163"/>
      <c r="BF6" s="163"/>
      <c r="BG6" s="163"/>
      <c r="BH6" s="163"/>
      <c r="BI6" s="163"/>
      <c r="BJ6" s="163"/>
      <c r="BK6" s="163"/>
      <c r="BL6" s="163"/>
      <c r="BM6" s="163"/>
      <c r="BN6" s="163"/>
      <c r="BO6" s="163"/>
      <c r="BP6" s="163"/>
      <c r="BQ6" s="163"/>
      <c r="BR6" s="163"/>
      <c r="BS6" s="163"/>
      <c r="BT6" s="180"/>
    </row>
    <row r="7" ht="18" customHeight="1" spans="11:73">
      <c r="K7" s="3"/>
      <c r="L7" s="2"/>
      <c r="M7" s="2"/>
      <c r="N7" s="2"/>
      <c r="O7" s="2"/>
      <c r="P7" s="2"/>
      <c r="Q7" s="2"/>
      <c r="R7" s="3"/>
      <c r="S7" s="2"/>
      <c r="T7" s="3"/>
      <c r="U7" s="2"/>
      <c r="V7" s="2"/>
      <c r="W7" s="2"/>
      <c r="X7" s="2"/>
      <c r="Y7" s="2"/>
      <c r="Z7" s="2"/>
      <c r="AA7" s="3"/>
      <c r="AB7" s="2"/>
      <c r="AC7" s="3"/>
      <c r="AD7" s="2"/>
      <c r="AE7" s="2"/>
      <c r="AF7" s="2"/>
      <c r="AG7" s="2"/>
      <c r="AH7" s="2"/>
      <c r="AI7" s="2"/>
      <c r="AJ7" s="3"/>
      <c r="AK7" s="2"/>
      <c r="AL7" s="3"/>
      <c r="AM7" s="2"/>
      <c r="AN7" s="2"/>
      <c r="AO7" s="2"/>
      <c r="AP7" s="2"/>
      <c r="AQ7" s="2"/>
      <c r="AR7" s="2"/>
      <c r="AS7" s="3"/>
      <c r="AT7" s="2"/>
      <c r="AU7" s="3"/>
      <c r="AV7" s="2"/>
      <c r="AW7" s="2"/>
      <c r="AX7" s="2"/>
      <c r="AY7" s="2"/>
      <c r="AZ7" s="2"/>
      <c r="BA7" s="2"/>
      <c r="BB7" s="3"/>
      <c r="BC7" s="2"/>
      <c r="BD7" s="3"/>
      <c r="BE7" s="2"/>
      <c r="BF7" s="2"/>
      <c r="BG7" s="2"/>
      <c r="BH7" s="2"/>
      <c r="BI7" s="2"/>
      <c r="BJ7" s="2"/>
      <c r="BK7" s="3"/>
      <c r="BL7" s="2"/>
      <c r="BM7" s="3"/>
      <c r="BN7" s="2"/>
      <c r="BO7" s="2"/>
      <c r="BP7" s="2"/>
      <c r="BQ7" s="2"/>
      <c r="BR7" s="2"/>
      <c r="BS7" s="2"/>
      <c r="BT7" s="3"/>
      <c r="BU7" s="2"/>
    </row>
    <row r="8" ht="18" customHeight="1" spans="2:72">
      <c r="B8" s="27" t="s">
        <v>7</v>
      </c>
      <c r="C8" s="28" t="s">
        <v>8</v>
      </c>
      <c r="D8" s="29" t="s">
        <v>9</v>
      </c>
      <c r="E8" s="30" t="s">
        <v>10</v>
      </c>
      <c r="F8" s="31"/>
      <c r="G8" s="32"/>
      <c r="H8" s="33" t="s">
        <v>11</v>
      </c>
      <c r="I8" s="91" t="s">
        <v>12</v>
      </c>
      <c r="J8" s="92" t="s">
        <v>13</v>
      </c>
      <c r="K8" s="93" t="s">
        <v>14</v>
      </c>
      <c r="L8" s="94" t="s">
        <v>15</v>
      </c>
      <c r="M8" s="95" t="s">
        <v>16</v>
      </c>
      <c r="N8" s="96"/>
      <c r="O8" s="96"/>
      <c r="P8" s="96"/>
      <c r="Q8" s="133"/>
      <c r="R8" s="134" t="s">
        <v>17</v>
      </c>
      <c r="S8" s="96"/>
      <c r="T8" s="96"/>
      <c r="U8" s="96"/>
      <c r="V8" s="133"/>
      <c r="W8" s="134" t="s">
        <v>18</v>
      </c>
      <c r="X8" s="96"/>
      <c r="Y8" s="96"/>
      <c r="Z8" s="96"/>
      <c r="AA8" s="139"/>
      <c r="AB8" s="140" t="s">
        <v>19</v>
      </c>
      <c r="AC8" s="96"/>
      <c r="AD8" s="96"/>
      <c r="AE8" s="96"/>
      <c r="AF8" s="133"/>
      <c r="AG8" s="149" t="s">
        <v>20</v>
      </c>
      <c r="AH8" s="96"/>
      <c r="AI8" s="96"/>
      <c r="AJ8" s="96"/>
      <c r="AK8" s="133"/>
      <c r="AL8" s="149" t="s">
        <v>21</v>
      </c>
      <c r="AM8" s="96"/>
      <c r="AN8" s="96"/>
      <c r="AO8" s="96"/>
      <c r="AP8" s="139"/>
      <c r="AQ8" s="154" t="s">
        <v>22</v>
      </c>
      <c r="AR8" s="96"/>
      <c r="AS8" s="96"/>
      <c r="AT8" s="96"/>
      <c r="AU8" s="133"/>
      <c r="AV8" s="155" t="s">
        <v>23</v>
      </c>
      <c r="AW8" s="96"/>
      <c r="AX8" s="96"/>
      <c r="AY8" s="96"/>
      <c r="AZ8" s="133"/>
      <c r="BA8" s="155" t="s">
        <v>24</v>
      </c>
      <c r="BB8" s="96"/>
      <c r="BC8" s="96"/>
      <c r="BD8" s="96"/>
      <c r="BE8" s="139"/>
      <c r="BF8" s="165" t="s">
        <v>25</v>
      </c>
      <c r="BG8" s="96"/>
      <c r="BH8" s="96"/>
      <c r="BI8" s="96"/>
      <c r="BJ8" s="133"/>
      <c r="BK8" s="166" t="s">
        <v>26</v>
      </c>
      <c r="BL8" s="96"/>
      <c r="BM8" s="96"/>
      <c r="BN8" s="96"/>
      <c r="BO8" s="133"/>
      <c r="BP8" s="166" t="s">
        <v>27</v>
      </c>
      <c r="BQ8" s="96"/>
      <c r="BR8" s="96"/>
      <c r="BS8" s="96"/>
      <c r="BT8" s="139"/>
    </row>
    <row r="9" ht="18" customHeight="1" spans="2:72">
      <c r="B9" s="34"/>
      <c r="C9" s="35"/>
      <c r="D9" s="36"/>
      <c r="E9" s="37" t="s">
        <v>28</v>
      </c>
      <c r="F9" s="38" t="s">
        <v>29</v>
      </c>
      <c r="G9" s="39" t="s">
        <v>30</v>
      </c>
      <c r="H9" s="40"/>
      <c r="I9" s="97"/>
      <c r="J9" s="98"/>
      <c r="K9" s="98"/>
      <c r="L9" s="99"/>
      <c r="M9" s="100" t="s">
        <v>31</v>
      </c>
      <c r="N9" s="101" t="s">
        <v>32</v>
      </c>
      <c r="O9" s="101" t="s">
        <v>33</v>
      </c>
      <c r="P9" s="101" t="s">
        <v>34</v>
      </c>
      <c r="Q9" s="101" t="s">
        <v>35</v>
      </c>
      <c r="R9" s="101" t="s">
        <v>31</v>
      </c>
      <c r="S9" s="101" t="s">
        <v>32</v>
      </c>
      <c r="T9" s="101" t="s">
        <v>33</v>
      </c>
      <c r="U9" s="101" t="s">
        <v>34</v>
      </c>
      <c r="V9" s="101" t="s">
        <v>35</v>
      </c>
      <c r="W9" s="101" t="s">
        <v>31</v>
      </c>
      <c r="X9" s="101" t="s">
        <v>32</v>
      </c>
      <c r="Y9" s="101" t="s">
        <v>33</v>
      </c>
      <c r="Z9" s="101" t="s">
        <v>34</v>
      </c>
      <c r="AA9" s="141" t="s">
        <v>35</v>
      </c>
      <c r="AB9" s="142" t="s">
        <v>31</v>
      </c>
      <c r="AC9" s="143" t="s">
        <v>32</v>
      </c>
      <c r="AD9" s="143" t="s">
        <v>33</v>
      </c>
      <c r="AE9" s="143" t="s">
        <v>34</v>
      </c>
      <c r="AF9" s="143" t="s">
        <v>35</v>
      </c>
      <c r="AG9" s="143" t="s">
        <v>31</v>
      </c>
      <c r="AH9" s="143" t="s">
        <v>32</v>
      </c>
      <c r="AI9" s="143" t="s">
        <v>33</v>
      </c>
      <c r="AJ9" s="143" t="s">
        <v>34</v>
      </c>
      <c r="AK9" s="143" t="s">
        <v>35</v>
      </c>
      <c r="AL9" s="143" t="s">
        <v>31</v>
      </c>
      <c r="AM9" s="143" t="s">
        <v>32</v>
      </c>
      <c r="AN9" s="143" t="s">
        <v>33</v>
      </c>
      <c r="AO9" s="143" t="s">
        <v>34</v>
      </c>
      <c r="AP9" s="156" t="s">
        <v>35</v>
      </c>
      <c r="AQ9" s="157" t="s">
        <v>31</v>
      </c>
      <c r="AR9" s="158" t="s">
        <v>32</v>
      </c>
      <c r="AS9" s="158" t="s">
        <v>33</v>
      </c>
      <c r="AT9" s="158" t="s">
        <v>34</v>
      </c>
      <c r="AU9" s="158" t="s">
        <v>35</v>
      </c>
      <c r="AV9" s="158" t="s">
        <v>31</v>
      </c>
      <c r="AW9" s="158" t="s">
        <v>32</v>
      </c>
      <c r="AX9" s="158" t="s">
        <v>33</v>
      </c>
      <c r="AY9" s="158" t="s">
        <v>34</v>
      </c>
      <c r="AZ9" s="158" t="s">
        <v>35</v>
      </c>
      <c r="BA9" s="158" t="s">
        <v>31</v>
      </c>
      <c r="BB9" s="158" t="s">
        <v>32</v>
      </c>
      <c r="BC9" s="158" t="s">
        <v>33</v>
      </c>
      <c r="BD9" s="158" t="s">
        <v>34</v>
      </c>
      <c r="BE9" s="167" t="s">
        <v>35</v>
      </c>
      <c r="BF9" s="168" t="s">
        <v>31</v>
      </c>
      <c r="BG9" s="169" t="s">
        <v>32</v>
      </c>
      <c r="BH9" s="169" t="s">
        <v>33</v>
      </c>
      <c r="BI9" s="169" t="s">
        <v>34</v>
      </c>
      <c r="BJ9" s="169" t="s">
        <v>35</v>
      </c>
      <c r="BK9" s="169" t="s">
        <v>31</v>
      </c>
      <c r="BL9" s="169" t="s">
        <v>32</v>
      </c>
      <c r="BM9" s="169" t="s">
        <v>33</v>
      </c>
      <c r="BN9" s="169" t="s">
        <v>34</v>
      </c>
      <c r="BO9" s="169" t="s">
        <v>35</v>
      </c>
      <c r="BP9" s="169" t="s">
        <v>31</v>
      </c>
      <c r="BQ9" s="169" t="s">
        <v>32</v>
      </c>
      <c r="BR9" s="169" t="s">
        <v>33</v>
      </c>
      <c r="BS9" s="169" t="s">
        <v>34</v>
      </c>
      <c r="BT9" s="181" t="s">
        <v>35</v>
      </c>
    </row>
    <row r="10" ht="18" customHeight="1" spans="2:72">
      <c r="B10" s="41">
        <v>1</v>
      </c>
      <c r="C10" s="42" t="s">
        <v>36</v>
      </c>
      <c r="D10" s="43"/>
      <c r="E10" s="44">
        <f t="shared" ref="E10:G10" si="0">SUM(E11:E14)</f>
        <v>45</v>
      </c>
      <c r="F10" s="45">
        <f t="shared" si="0"/>
        <v>45</v>
      </c>
      <c r="G10" s="46">
        <f t="shared" si="0"/>
        <v>0</v>
      </c>
      <c r="H10" s="47"/>
      <c r="I10" s="102"/>
      <c r="J10" s="103"/>
      <c r="K10" s="104">
        <f>SUM(K11:K14)</f>
        <v>11</v>
      </c>
      <c r="L10" s="105">
        <f t="shared" ref="L10:L38" si="1">F10/E10</f>
        <v>1</v>
      </c>
      <c r="M10" s="106"/>
      <c r="N10" s="107"/>
      <c r="O10" s="107"/>
      <c r="P10" s="107"/>
      <c r="Q10" s="107"/>
      <c r="R10" s="107"/>
      <c r="S10" s="107"/>
      <c r="T10" s="107"/>
      <c r="U10" s="107"/>
      <c r="V10" s="107"/>
      <c r="W10" s="107"/>
      <c r="X10" s="107"/>
      <c r="Y10" s="107"/>
      <c r="Z10" s="107"/>
      <c r="AA10" s="144"/>
      <c r="AB10" s="106"/>
      <c r="AC10" s="107"/>
      <c r="AD10" s="107"/>
      <c r="AE10" s="107"/>
      <c r="AF10" s="107"/>
      <c r="AG10" s="107"/>
      <c r="AH10" s="107"/>
      <c r="AI10" s="107"/>
      <c r="AJ10" s="107"/>
      <c r="AK10" s="107"/>
      <c r="AL10" s="107"/>
      <c r="AM10" s="107"/>
      <c r="AN10" s="107"/>
      <c r="AO10" s="107"/>
      <c r="AP10" s="144"/>
      <c r="AQ10" s="106"/>
      <c r="AR10" s="107"/>
      <c r="AS10" s="107"/>
      <c r="AT10" s="107"/>
      <c r="AU10" s="107"/>
      <c r="AV10" s="107"/>
      <c r="AW10" s="107"/>
      <c r="AX10" s="107"/>
      <c r="AY10" s="107"/>
      <c r="AZ10" s="107"/>
      <c r="BA10" s="107"/>
      <c r="BB10" s="107"/>
      <c r="BC10" s="107"/>
      <c r="BD10" s="107"/>
      <c r="BE10" s="144"/>
      <c r="BF10" s="106"/>
      <c r="BG10" s="107"/>
      <c r="BH10" s="107"/>
      <c r="BI10" s="107"/>
      <c r="BJ10" s="107"/>
      <c r="BK10" s="107"/>
      <c r="BL10" s="107"/>
      <c r="BM10" s="107"/>
      <c r="BN10" s="107"/>
      <c r="BO10" s="107"/>
      <c r="BP10" s="107"/>
      <c r="BQ10" s="107"/>
      <c r="BR10" s="107"/>
      <c r="BS10" s="107"/>
      <c r="BT10" s="144"/>
    </row>
    <row r="11" ht="18" customHeight="1" spans="2:72">
      <c r="B11" s="48">
        <v>1.1</v>
      </c>
      <c r="C11" s="49" t="s">
        <v>37</v>
      </c>
      <c r="D11" s="50" t="s">
        <v>38</v>
      </c>
      <c r="E11" s="51">
        <v>10</v>
      </c>
      <c r="F11" s="52">
        <v>10</v>
      </c>
      <c r="G11" s="53">
        <f t="shared" ref="G11:G14" si="2">E11-F11</f>
        <v>0</v>
      </c>
      <c r="H11" s="54">
        <v>1</v>
      </c>
      <c r="I11" s="108">
        <v>44943</v>
      </c>
      <c r="J11" s="108">
        <v>44944</v>
      </c>
      <c r="K11" s="109">
        <f t="shared" ref="K11:K14" si="3">J11-I11+1</f>
        <v>2</v>
      </c>
      <c r="L11" s="110">
        <f t="shared" si="1"/>
        <v>1</v>
      </c>
      <c r="M11" s="111"/>
      <c r="N11" s="112"/>
      <c r="O11" s="112"/>
      <c r="P11" s="113"/>
      <c r="Q11" s="113"/>
      <c r="R11" s="135"/>
      <c r="S11" s="135"/>
      <c r="T11" s="135"/>
      <c r="U11" s="135"/>
      <c r="V11" s="135"/>
      <c r="W11" s="113"/>
      <c r="X11" s="113"/>
      <c r="Y11" s="113"/>
      <c r="Z11" s="113"/>
      <c r="AA11" s="145"/>
      <c r="AB11" s="114"/>
      <c r="AC11" s="113"/>
      <c r="AD11" s="113"/>
      <c r="AE11" s="113"/>
      <c r="AF11" s="113"/>
      <c r="AG11" s="150"/>
      <c r="AH11" s="150"/>
      <c r="AI11" s="150"/>
      <c r="AJ11" s="150"/>
      <c r="AK11" s="150"/>
      <c r="AL11" s="113"/>
      <c r="AM11" s="113"/>
      <c r="AN11" s="113"/>
      <c r="AO11" s="113"/>
      <c r="AP11" s="145"/>
      <c r="AQ11" s="114"/>
      <c r="AR11" s="113"/>
      <c r="AS11" s="113"/>
      <c r="AT11" s="113"/>
      <c r="AU11" s="113"/>
      <c r="AV11" s="159"/>
      <c r="AW11" s="159"/>
      <c r="AX11" s="159"/>
      <c r="AY11" s="159"/>
      <c r="AZ11" s="159"/>
      <c r="BA11" s="113"/>
      <c r="BB11" s="113"/>
      <c r="BC11" s="113"/>
      <c r="BD11" s="113"/>
      <c r="BE11" s="145"/>
      <c r="BF11" s="114"/>
      <c r="BG11" s="113"/>
      <c r="BH11" s="113"/>
      <c r="BI11" s="113"/>
      <c r="BJ11" s="113"/>
      <c r="BK11" s="170"/>
      <c r="BL11" s="170"/>
      <c r="BM11" s="170"/>
      <c r="BN11" s="170"/>
      <c r="BO11" s="170"/>
      <c r="BP11" s="113"/>
      <c r="BQ11" s="113"/>
      <c r="BR11" s="113"/>
      <c r="BS11" s="113"/>
      <c r="BT11" s="145"/>
    </row>
    <row r="12" ht="18" customHeight="1" spans="2:72">
      <c r="B12" s="48">
        <v>1.2</v>
      </c>
      <c r="C12" s="49" t="s">
        <v>39</v>
      </c>
      <c r="D12" s="50" t="s">
        <v>40</v>
      </c>
      <c r="E12" s="51">
        <v>10</v>
      </c>
      <c r="F12" s="52">
        <v>10</v>
      </c>
      <c r="G12" s="53">
        <f t="shared" si="2"/>
        <v>0</v>
      </c>
      <c r="H12" s="54">
        <v>1</v>
      </c>
      <c r="I12" s="108">
        <v>44943</v>
      </c>
      <c r="J12" s="108">
        <v>44944</v>
      </c>
      <c r="K12" s="109">
        <f t="shared" si="3"/>
        <v>2</v>
      </c>
      <c r="L12" s="110">
        <f t="shared" si="1"/>
        <v>1</v>
      </c>
      <c r="M12" s="111"/>
      <c r="N12" s="112"/>
      <c r="O12" s="112"/>
      <c r="P12" s="113"/>
      <c r="Q12" s="113"/>
      <c r="R12" s="135"/>
      <c r="S12" s="135"/>
      <c r="T12" s="135"/>
      <c r="U12" s="135"/>
      <c r="V12" s="135"/>
      <c r="W12" s="113"/>
      <c r="X12" s="113"/>
      <c r="Y12" s="113"/>
      <c r="Z12" s="113"/>
      <c r="AA12" s="145"/>
      <c r="AB12" s="114"/>
      <c r="AC12" s="113"/>
      <c r="AD12" s="113"/>
      <c r="AE12" s="113"/>
      <c r="AF12" s="113"/>
      <c r="AG12" s="150"/>
      <c r="AH12" s="150"/>
      <c r="AI12" s="150"/>
      <c r="AJ12" s="150"/>
      <c r="AK12" s="150"/>
      <c r="AL12" s="113"/>
      <c r="AM12" s="113"/>
      <c r="AN12" s="113"/>
      <c r="AO12" s="113"/>
      <c r="AP12" s="145"/>
      <c r="AQ12" s="114"/>
      <c r="AR12" s="113"/>
      <c r="AS12" s="113"/>
      <c r="AT12" s="113"/>
      <c r="AU12" s="113"/>
      <c r="AV12" s="159"/>
      <c r="AW12" s="159"/>
      <c r="AX12" s="159"/>
      <c r="AY12" s="159"/>
      <c r="AZ12" s="159"/>
      <c r="BA12" s="113"/>
      <c r="BB12" s="113"/>
      <c r="BC12" s="113"/>
      <c r="BD12" s="113"/>
      <c r="BE12" s="145"/>
      <c r="BF12" s="114"/>
      <c r="BG12" s="113"/>
      <c r="BH12" s="113"/>
      <c r="BI12" s="113"/>
      <c r="BJ12" s="113"/>
      <c r="BK12" s="170"/>
      <c r="BL12" s="170"/>
      <c r="BM12" s="170"/>
      <c r="BN12" s="170"/>
      <c r="BO12" s="170"/>
      <c r="BP12" s="113"/>
      <c r="BQ12" s="113"/>
      <c r="BR12" s="113"/>
      <c r="BS12" s="113"/>
      <c r="BT12" s="145"/>
    </row>
    <row r="13" ht="18" customHeight="1" spans="2:72">
      <c r="B13" s="48">
        <v>1.3</v>
      </c>
      <c r="C13" s="49" t="s">
        <v>41</v>
      </c>
      <c r="D13" s="50" t="s">
        <v>40</v>
      </c>
      <c r="E13" s="51">
        <v>15</v>
      </c>
      <c r="F13" s="52">
        <v>15</v>
      </c>
      <c r="G13" s="53">
        <f t="shared" si="2"/>
        <v>0</v>
      </c>
      <c r="H13" s="54">
        <v>1</v>
      </c>
      <c r="I13" s="108">
        <v>44945</v>
      </c>
      <c r="J13" s="108">
        <v>44949</v>
      </c>
      <c r="K13" s="109">
        <f t="shared" si="3"/>
        <v>5</v>
      </c>
      <c r="L13" s="110">
        <f t="shared" si="1"/>
        <v>1</v>
      </c>
      <c r="M13" s="114"/>
      <c r="N13" s="113"/>
      <c r="O13" s="113"/>
      <c r="P13" s="112"/>
      <c r="Q13" s="112"/>
      <c r="R13" s="112"/>
      <c r="S13" s="135"/>
      <c r="T13" s="135"/>
      <c r="U13" s="135"/>
      <c r="V13" s="135"/>
      <c r="W13" s="113"/>
      <c r="X13" s="113"/>
      <c r="Y13" s="113"/>
      <c r="Z13" s="113"/>
      <c r="AA13" s="145"/>
      <c r="AB13" s="114"/>
      <c r="AC13" s="113"/>
      <c r="AD13" s="113"/>
      <c r="AE13" s="113"/>
      <c r="AF13" s="113"/>
      <c r="AG13" s="150"/>
      <c r="AH13" s="150"/>
      <c r="AI13" s="150"/>
      <c r="AJ13" s="150"/>
      <c r="AK13" s="150"/>
      <c r="AL13" s="113"/>
      <c r="AM13" s="113"/>
      <c r="AN13" s="113"/>
      <c r="AO13" s="113"/>
      <c r="AP13" s="145"/>
      <c r="AQ13" s="114"/>
      <c r="AR13" s="113"/>
      <c r="AS13" s="113"/>
      <c r="AT13" s="113"/>
      <c r="AU13" s="113"/>
      <c r="AV13" s="159"/>
      <c r="AW13" s="159"/>
      <c r="AX13" s="159"/>
      <c r="AY13" s="159"/>
      <c r="AZ13" s="159"/>
      <c r="BA13" s="113"/>
      <c r="BB13" s="113"/>
      <c r="BC13" s="113"/>
      <c r="BD13" s="113"/>
      <c r="BE13" s="145"/>
      <c r="BF13" s="114"/>
      <c r="BG13" s="113"/>
      <c r="BH13" s="113"/>
      <c r="BI13" s="113"/>
      <c r="BJ13" s="113"/>
      <c r="BK13" s="170"/>
      <c r="BL13" s="170"/>
      <c r="BM13" s="170"/>
      <c r="BN13" s="170"/>
      <c r="BO13" s="170"/>
      <c r="BP13" s="113"/>
      <c r="BQ13" s="113"/>
      <c r="BR13" s="113"/>
      <c r="BS13" s="113"/>
      <c r="BT13" s="145"/>
    </row>
    <row r="14" ht="18" customHeight="1" spans="2:72">
      <c r="B14" s="48">
        <v>1.4</v>
      </c>
      <c r="C14" s="49" t="s">
        <v>42</v>
      </c>
      <c r="D14" s="50" t="s">
        <v>40</v>
      </c>
      <c r="E14" s="51">
        <v>10</v>
      </c>
      <c r="F14" s="52">
        <v>10</v>
      </c>
      <c r="G14" s="53">
        <f t="shared" si="2"/>
        <v>0</v>
      </c>
      <c r="H14" s="54">
        <v>1</v>
      </c>
      <c r="I14" s="108">
        <v>44950</v>
      </c>
      <c r="J14" s="108">
        <v>44951</v>
      </c>
      <c r="K14" s="109">
        <f t="shared" si="3"/>
        <v>2</v>
      </c>
      <c r="L14" s="110">
        <f t="shared" si="1"/>
        <v>1</v>
      </c>
      <c r="M14" s="114"/>
      <c r="N14" s="113"/>
      <c r="O14" s="113"/>
      <c r="P14" s="113"/>
      <c r="Q14" s="113"/>
      <c r="R14" s="135"/>
      <c r="S14" s="112"/>
      <c r="T14" s="112"/>
      <c r="U14" s="135"/>
      <c r="V14" s="135"/>
      <c r="W14" s="113"/>
      <c r="X14" s="113"/>
      <c r="Y14" s="113"/>
      <c r="Z14" s="113"/>
      <c r="AA14" s="145"/>
      <c r="AB14" s="114"/>
      <c r="AC14" s="113"/>
      <c r="AD14" s="113"/>
      <c r="AE14" s="113"/>
      <c r="AF14" s="113"/>
      <c r="AG14" s="150"/>
      <c r="AH14" s="150"/>
      <c r="AI14" s="150"/>
      <c r="AJ14" s="150"/>
      <c r="AK14" s="150"/>
      <c r="AL14" s="113"/>
      <c r="AM14" s="113"/>
      <c r="AN14" s="113"/>
      <c r="AO14" s="113"/>
      <c r="AP14" s="145"/>
      <c r="AQ14" s="114"/>
      <c r="AR14" s="113"/>
      <c r="AS14" s="113"/>
      <c r="AT14" s="113"/>
      <c r="AU14" s="113"/>
      <c r="AV14" s="159"/>
      <c r="AW14" s="159"/>
      <c r="AX14" s="159"/>
      <c r="AY14" s="159"/>
      <c r="AZ14" s="159"/>
      <c r="BA14" s="113"/>
      <c r="BB14" s="113"/>
      <c r="BC14" s="113"/>
      <c r="BD14" s="113"/>
      <c r="BE14" s="145"/>
      <c r="BF14" s="114"/>
      <c r="BG14" s="113"/>
      <c r="BH14" s="113"/>
      <c r="BI14" s="113"/>
      <c r="BJ14" s="113"/>
      <c r="BK14" s="170"/>
      <c r="BL14" s="170"/>
      <c r="BM14" s="170"/>
      <c r="BN14" s="170"/>
      <c r="BO14" s="170"/>
      <c r="BP14" s="113"/>
      <c r="BQ14" s="113"/>
      <c r="BR14" s="113"/>
      <c r="BS14" s="113"/>
      <c r="BT14" s="145"/>
    </row>
    <row r="15" ht="18" customHeight="1" spans="2:72">
      <c r="B15" s="48">
        <v>2</v>
      </c>
      <c r="C15" s="55" t="s">
        <v>43</v>
      </c>
      <c r="D15" s="56"/>
      <c r="E15" s="44">
        <f t="shared" ref="E15:G15" si="4">SUM(E16:E19)</f>
        <v>40</v>
      </c>
      <c r="F15" s="45">
        <f t="shared" si="4"/>
        <v>40</v>
      </c>
      <c r="G15" s="46">
        <f t="shared" si="4"/>
        <v>0</v>
      </c>
      <c r="H15" s="57"/>
      <c r="I15" s="115"/>
      <c r="J15" s="116"/>
      <c r="K15" s="117">
        <v>10</v>
      </c>
      <c r="L15" s="105">
        <f t="shared" si="1"/>
        <v>1</v>
      </c>
      <c r="M15" s="106"/>
      <c r="N15" s="107"/>
      <c r="O15" s="107"/>
      <c r="P15" s="107"/>
      <c r="Q15" s="107"/>
      <c r="R15" s="107"/>
      <c r="S15" s="107"/>
      <c r="T15" s="107"/>
      <c r="U15" s="107"/>
      <c r="V15" s="107"/>
      <c r="W15" s="107"/>
      <c r="X15" s="107"/>
      <c r="Y15" s="107"/>
      <c r="Z15" s="107"/>
      <c r="AA15" s="144"/>
      <c r="AB15" s="106"/>
      <c r="AC15" s="107"/>
      <c r="AD15" s="107"/>
      <c r="AE15" s="107"/>
      <c r="AF15" s="107"/>
      <c r="AG15" s="107"/>
      <c r="AH15" s="107"/>
      <c r="AI15" s="107"/>
      <c r="AJ15" s="107"/>
      <c r="AK15" s="107"/>
      <c r="AL15" s="107"/>
      <c r="AM15" s="107"/>
      <c r="AN15" s="107"/>
      <c r="AO15" s="107"/>
      <c r="AP15" s="144"/>
      <c r="AQ15" s="106"/>
      <c r="AR15" s="107"/>
      <c r="AS15" s="107"/>
      <c r="AT15" s="107"/>
      <c r="AU15" s="107"/>
      <c r="AV15" s="107"/>
      <c r="AW15" s="107"/>
      <c r="AX15" s="107"/>
      <c r="AY15" s="107"/>
      <c r="AZ15" s="107"/>
      <c r="BA15" s="107"/>
      <c r="BB15" s="107"/>
      <c r="BC15" s="107"/>
      <c r="BD15" s="107"/>
      <c r="BE15" s="144"/>
      <c r="BF15" s="106"/>
      <c r="BG15" s="107"/>
      <c r="BH15" s="107"/>
      <c r="BI15" s="107"/>
      <c r="BJ15" s="107"/>
      <c r="BK15" s="107"/>
      <c r="BL15" s="107"/>
      <c r="BM15" s="107"/>
      <c r="BN15" s="107"/>
      <c r="BO15" s="107"/>
      <c r="BP15" s="107"/>
      <c r="BQ15" s="107"/>
      <c r="BR15" s="107"/>
      <c r="BS15" s="107"/>
      <c r="BT15" s="144"/>
    </row>
    <row r="16" ht="18" customHeight="1" spans="2:72">
      <c r="B16" s="48">
        <v>2.1</v>
      </c>
      <c r="C16" s="49" t="s">
        <v>44</v>
      </c>
      <c r="D16" s="50" t="s">
        <v>45</v>
      </c>
      <c r="E16" s="51">
        <v>15</v>
      </c>
      <c r="F16" s="52">
        <v>15</v>
      </c>
      <c r="G16" s="53">
        <f t="shared" ref="G16:G19" si="5">E16-F16</f>
        <v>0</v>
      </c>
      <c r="H16" s="54">
        <v>2</v>
      </c>
      <c r="I16" s="118">
        <v>44945</v>
      </c>
      <c r="J16" s="108">
        <v>44949</v>
      </c>
      <c r="K16" s="109">
        <f t="shared" ref="K16:K19" si="6">J16-I16+1</f>
        <v>5</v>
      </c>
      <c r="L16" s="110">
        <f t="shared" si="1"/>
        <v>1</v>
      </c>
      <c r="M16" s="114"/>
      <c r="N16" s="113"/>
      <c r="O16" s="113"/>
      <c r="P16" s="112"/>
      <c r="Q16" s="112"/>
      <c r="R16" s="112"/>
      <c r="S16" s="135"/>
      <c r="T16" s="135"/>
      <c r="U16" s="135"/>
      <c r="V16" s="135"/>
      <c r="W16" s="113"/>
      <c r="X16" s="113"/>
      <c r="Y16" s="113"/>
      <c r="Z16" s="113"/>
      <c r="AA16" s="145"/>
      <c r="AB16" s="111"/>
      <c r="AC16" s="113"/>
      <c r="AD16" s="113"/>
      <c r="AE16" s="113"/>
      <c r="AF16" s="113"/>
      <c r="AG16" s="150"/>
      <c r="AH16" s="150"/>
      <c r="AI16" s="150"/>
      <c r="AJ16" s="150"/>
      <c r="AK16" s="150"/>
      <c r="AL16" s="113"/>
      <c r="AM16" s="113"/>
      <c r="AN16" s="113"/>
      <c r="AO16" s="113"/>
      <c r="AP16" s="145"/>
      <c r="AQ16" s="114"/>
      <c r="AR16" s="113"/>
      <c r="AS16" s="113"/>
      <c r="AT16" s="113"/>
      <c r="AU16" s="113"/>
      <c r="AV16" s="159"/>
      <c r="AW16" s="159"/>
      <c r="AX16" s="159"/>
      <c r="AY16" s="159"/>
      <c r="AZ16" s="159"/>
      <c r="BA16" s="113"/>
      <c r="BB16" s="113"/>
      <c r="BC16" s="113"/>
      <c r="BD16" s="113"/>
      <c r="BE16" s="145"/>
      <c r="BF16" s="114"/>
      <c r="BG16" s="113"/>
      <c r="BH16" s="113"/>
      <c r="BI16" s="113"/>
      <c r="BJ16" s="113"/>
      <c r="BK16" s="170"/>
      <c r="BL16" s="170"/>
      <c r="BM16" s="170"/>
      <c r="BN16" s="170"/>
      <c r="BO16" s="170"/>
      <c r="BP16" s="113"/>
      <c r="BQ16" s="113"/>
      <c r="BR16" s="113"/>
      <c r="BS16" s="113"/>
      <c r="BT16" s="145"/>
    </row>
    <row r="17" ht="18" customHeight="1" spans="2:72">
      <c r="B17" s="48">
        <v>2.2</v>
      </c>
      <c r="C17" s="49" t="s">
        <v>46</v>
      </c>
      <c r="D17" s="50" t="s">
        <v>38</v>
      </c>
      <c r="E17" s="51">
        <v>10</v>
      </c>
      <c r="F17" s="52">
        <v>10</v>
      </c>
      <c r="G17" s="53">
        <f t="shared" si="5"/>
        <v>0</v>
      </c>
      <c r="H17" s="54">
        <v>2</v>
      </c>
      <c r="I17" s="118">
        <v>44950</v>
      </c>
      <c r="J17" s="108">
        <v>44951</v>
      </c>
      <c r="K17" s="109">
        <f t="shared" si="6"/>
        <v>2</v>
      </c>
      <c r="L17" s="110">
        <f t="shared" si="1"/>
        <v>1</v>
      </c>
      <c r="M17" s="114"/>
      <c r="N17" s="113"/>
      <c r="O17" s="113"/>
      <c r="P17" s="113"/>
      <c r="Q17" s="113"/>
      <c r="R17" s="135"/>
      <c r="S17" s="112"/>
      <c r="T17" s="112"/>
      <c r="U17" s="135"/>
      <c r="V17" s="135"/>
      <c r="W17" s="113"/>
      <c r="X17" s="113"/>
      <c r="Y17" s="113"/>
      <c r="Z17" s="113"/>
      <c r="AA17" s="145"/>
      <c r="AB17" s="114"/>
      <c r="AC17" s="113"/>
      <c r="AD17" s="113"/>
      <c r="AE17" s="113"/>
      <c r="AF17" s="113"/>
      <c r="AG17" s="150"/>
      <c r="AH17" s="150"/>
      <c r="AI17" s="150"/>
      <c r="AJ17" s="150"/>
      <c r="AK17" s="150"/>
      <c r="AL17" s="113"/>
      <c r="AM17" s="113"/>
      <c r="AN17" s="113"/>
      <c r="AO17" s="113"/>
      <c r="AP17" s="145"/>
      <c r="AQ17" s="114"/>
      <c r="AR17" s="113"/>
      <c r="AS17" s="113"/>
      <c r="AT17" s="113"/>
      <c r="AU17" s="113"/>
      <c r="AV17" s="159"/>
      <c r="AW17" s="159"/>
      <c r="AX17" s="159"/>
      <c r="AY17" s="159"/>
      <c r="AZ17" s="159"/>
      <c r="BA17" s="113"/>
      <c r="BB17" s="113"/>
      <c r="BC17" s="113"/>
      <c r="BD17" s="113"/>
      <c r="BE17" s="145"/>
      <c r="BF17" s="114"/>
      <c r="BG17" s="113"/>
      <c r="BH17" s="113"/>
      <c r="BI17" s="113"/>
      <c r="BJ17" s="113"/>
      <c r="BK17" s="170"/>
      <c r="BL17" s="170"/>
      <c r="BM17" s="170"/>
      <c r="BN17" s="170"/>
      <c r="BO17" s="170"/>
      <c r="BP17" s="113"/>
      <c r="BQ17" s="113"/>
      <c r="BR17" s="113"/>
      <c r="BS17" s="113"/>
      <c r="BT17" s="145"/>
    </row>
    <row r="18" ht="18" customHeight="1" spans="2:72">
      <c r="B18" s="48" t="s">
        <v>47</v>
      </c>
      <c r="C18" s="49" t="s">
        <v>48</v>
      </c>
      <c r="D18" s="50" t="s">
        <v>45</v>
      </c>
      <c r="E18" s="51">
        <v>10</v>
      </c>
      <c r="F18" s="52">
        <v>10</v>
      </c>
      <c r="G18" s="53">
        <f t="shared" si="5"/>
        <v>0</v>
      </c>
      <c r="H18" s="54">
        <v>2</v>
      </c>
      <c r="I18" s="118">
        <v>44952</v>
      </c>
      <c r="J18" s="118">
        <v>44953</v>
      </c>
      <c r="K18" s="109">
        <f t="shared" si="6"/>
        <v>2</v>
      </c>
      <c r="L18" s="110">
        <f t="shared" si="1"/>
        <v>1</v>
      </c>
      <c r="M18" s="114"/>
      <c r="N18" s="113"/>
      <c r="O18" s="113"/>
      <c r="P18" s="113"/>
      <c r="Q18" s="113"/>
      <c r="R18" s="135"/>
      <c r="S18" s="135"/>
      <c r="T18" s="135"/>
      <c r="U18" s="112"/>
      <c r="V18" s="112"/>
      <c r="W18" s="113"/>
      <c r="X18" s="113"/>
      <c r="Y18" s="113"/>
      <c r="Z18" s="113"/>
      <c r="AA18" s="145"/>
      <c r="AB18" s="114"/>
      <c r="AC18" s="113"/>
      <c r="AD18" s="113"/>
      <c r="AE18" s="113"/>
      <c r="AF18" s="113"/>
      <c r="AG18" s="150"/>
      <c r="AH18" s="150"/>
      <c r="AI18" s="150"/>
      <c r="AJ18" s="150"/>
      <c r="AK18" s="150"/>
      <c r="AL18" s="113"/>
      <c r="AM18" s="113"/>
      <c r="AN18" s="113"/>
      <c r="AO18" s="113"/>
      <c r="AP18" s="145"/>
      <c r="AQ18" s="114"/>
      <c r="AR18" s="113"/>
      <c r="AS18" s="113"/>
      <c r="AT18" s="113"/>
      <c r="AU18" s="113"/>
      <c r="AV18" s="159"/>
      <c r="AW18" s="159"/>
      <c r="AX18" s="159"/>
      <c r="AY18" s="159"/>
      <c r="AZ18" s="159"/>
      <c r="BA18" s="113"/>
      <c r="BB18" s="113"/>
      <c r="BC18" s="113"/>
      <c r="BD18" s="113"/>
      <c r="BE18" s="145"/>
      <c r="BF18" s="114"/>
      <c r="BG18" s="113"/>
      <c r="BH18" s="113"/>
      <c r="BI18" s="113"/>
      <c r="BJ18" s="113"/>
      <c r="BK18" s="170"/>
      <c r="BL18" s="170"/>
      <c r="BM18" s="170"/>
      <c r="BN18" s="170"/>
      <c r="BO18" s="170"/>
      <c r="BP18" s="113"/>
      <c r="BQ18" s="113"/>
      <c r="BR18" s="113"/>
      <c r="BS18" s="113"/>
      <c r="BT18" s="145"/>
    </row>
    <row r="19" ht="18" customHeight="1" spans="2:72">
      <c r="B19" s="48" t="s">
        <v>49</v>
      </c>
      <c r="C19" s="49" t="s">
        <v>50</v>
      </c>
      <c r="D19" s="50" t="s">
        <v>40</v>
      </c>
      <c r="E19" s="51">
        <v>5</v>
      </c>
      <c r="F19" s="52">
        <v>5</v>
      </c>
      <c r="G19" s="53">
        <f t="shared" si="5"/>
        <v>0</v>
      </c>
      <c r="H19" s="54">
        <v>2</v>
      </c>
      <c r="I19" s="118">
        <v>44957</v>
      </c>
      <c r="J19" s="118">
        <v>44957</v>
      </c>
      <c r="K19" s="109">
        <f t="shared" si="6"/>
        <v>1</v>
      </c>
      <c r="L19" s="110">
        <f t="shared" si="1"/>
        <v>1</v>
      </c>
      <c r="M19" s="114"/>
      <c r="N19" s="113"/>
      <c r="O19" s="113"/>
      <c r="P19" s="113"/>
      <c r="Q19" s="113"/>
      <c r="R19" s="135"/>
      <c r="S19" s="135"/>
      <c r="T19" s="135"/>
      <c r="U19" s="135"/>
      <c r="V19" s="135"/>
      <c r="W19" s="113"/>
      <c r="X19" s="112"/>
      <c r="Y19" s="113"/>
      <c r="Z19" s="113"/>
      <c r="AA19" s="145"/>
      <c r="AB19" s="114"/>
      <c r="AC19" s="113"/>
      <c r="AD19" s="113"/>
      <c r="AE19" s="113"/>
      <c r="AF19" s="113"/>
      <c r="AG19" s="150"/>
      <c r="AH19" s="150"/>
      <c r="AI19" s="150"/>
      <c r="AJ19" s="150"/>
      <c r="AK19" s="150"/>
      <c r="AL19" s="113"/>
      <c r="AM19" s="113"/>
      <c r="AN19" s="113"/>
      <c r="AO19" s="113"/>
      <c r="AP19" s="145"/>
      <c r="AQ19" s="114"/>
      <c r="AR19" s="113"/>
      <c r="AS19" s="113"/>
      <c r="AT19" s="113"/>
      <c r="AU19" s="113"/>
      <c r="AV19" s="159"/>
      <c r="AW19" s="159"/>
      <c r="AX19" s="159"/>
      <c r="AY19" s="159"/>
      <c r="AZ19" s="159"/>
      <c r="BA19" s="113"/>
      <c r="BB19" s="113"/>
      <c r="BC19" s="113"/>
      <c r="BD19" s="113"/>
      <c r="BE19" s="145"/>
      <c r="BF19" s="114"/>
      <c r="BG19" s="113"/>
      <c r="BH19" s="113"/>
      <c r="BI19" s="113"/>
      <c r="BJ19" s="113"/>
      <c r="BK19" s="170"/>
      <c r="BL19" s="170"/>
      <c r="BM19" s="170"/>
      <c r="BN19" s="170"/>
      <c r="BO19" s="170"/>
      <c r="BP19" s="113"/>
      <c r="BQ19" s="113"/>
      <c r="BR19" s="113"/>
      <c r="BS19" s="113"/>
      <c r="BT19" s="145"/>
    </row>
    <row r="20" ht="15.75" customHeight="1" spans="2:72">
      <c r="B20" s="48">
        <v>3</v>
      </c>
      <c r="C20" s="55" t="s">
        <v>51</v>
      </c>
      <c r="D20" s="56"/>
      <c r="E20" s="44">
        <f t="shared" ref="E20:G20" si="7">SUM(E21:E26)</f>
        <v>80</v>
      </c>
      <c r="F20" s="45">
        <f t="shared" si="7"/>
        <v>80</v>
      </c>
      <c r="G20" s="46">
        <f t="shared" si="7"/>
        <v>0</v>
      </c>
      <c r="H20" s="57"/>
      <c r="I20" s="115"/>
      <c r="J20" s="116"/>
      <c r="K20" s="117">
        <v>30</v>
      </c>
      <c r="L20" s="105">
        <f t="shared" si="1"/>
        <v>1</v>
      </c>
      <c r="M20" s="106"/>
      <c r="N20" s="107"/>
      <c r="O20" s="107"/>
      <c r="P20" s="107"/>
      <c r="Q20" s="107"/>
      <c r="R20" s="107"/>
      <c r="S20" s="107"/>
      <c r="T20" s="107"/>
      <c r="U20" s="107"/>
      <c r="V20" s="107"/>
      <c r="W20" s="107"/>
      <c r="X20" s="107"/>
      <c r="Y20" s="107"/>
      <c r="Z20" s="107"/>
      <c r="AA20" s="144"/>
      <c r="AB20" s="106"/>
      <c r="AC20" s="107"/>
      <c r="AD20" s="107"/>
      <c r="AE20" s="107"/>
      <c r="AF20" s="107"/>
      <c r="AG20" s="107"/>
      <c r="AH20" s="107"/>
      <c r="AI20" s="107"/>
      <c r="AJ20" s="107"/>
      <c r="AK20" s="107"/>
      <c r="AL20" s="107"/>
      <c r="AM20" s="107"/>
      <c r="AN20" s="107"/>
      <c r="AO20" s="107"/>
      <c r="AP20" s="144"/>
      <c r="AQ20" s="106"/>
      <c r="AR20" s="107"/>
      <c r="AS20" s="107"/>
      <c r="AT20" s="107"/>
      <c r="AU20" s="107"/>
      <c r="AV20" s="107"/>
      <c r="AW20" s="107"/>
      <c r="AX20" s="107"/>
      <c r="AY20" s="107"/>
      <c r="AZ20" s="107"/>
      <c r="BA20" s="107"/>
      <c r="BB20" s="107"/>
      <c r="BC20" s="107"/>
      <c r="BD20" s="107"/>
      <c r="BE20" s="144"/>
      <c r="BF20" s="106"/>
      <c r="BG20" s="107"/>
      <c r="BH20" s="107"/>
      <c r="BI20" s="107"/>
      <c r="BJ20" s="107"/>
      <c r="BK20" s="107"/>
      <c r="BL20" s="107"/>
      <c r="BM20" s="107"/>
      <c r="BN20" s="107"/>
      <c r="BO20" s="107"/>
      <c r="BP20" s="107"/>
      <c r="BQ20" s="107"/>
      <c r="BR20" s="107"/>
      <c r="BS20" s="107"/>
      <c r="BT20" s="144"/>
    </row>
    <row r="21" ht="15.75" customHeight="1" spans="2:72">
      <c r="B21" s="48">
        <v>3.1</v>
      </c>
      <c r="C21" s="49" t="s">
        <v>52</v>
      </c>
      <c r="D21" s="50" t="s">
        <v>38</v>
      </c>
      <c r="E21" s="51">
        <v>15</v>
      </c>
      <c r="F21" s="52">
        <v>15</v>
      </c>
      <c r="G21" s="53">
        <f t="shared" ref="G21:G26" si="8">E21-F21</f>
        <v>0</v>
      </c>
      <c r="H21" s="54">
        <v>3</v>
      </c>
      <c r="I21" s="118">
        <v>44958</v>
      </c>
      <c r="J21" s="118">
        <v>44960</v>
      </c>
      <c r="K21" s="109">
        <f t="shared" ref="K21:K26" si="9">J21-I21+1</f>
        <v>3</v>
      </c>
      <c r="L21" s="110">
        <f t="shared" si="1"/>
        <v>1</v>
      </c>
      <c r="M21" s="114"/>
      <c r="N21" s="113"/>
      <c r="O21" s="113"/>
      <c r="P21" s="113"/>
      <c r="Q21" s="113"/>
      <c r="R21" s="135"/>
      <c r="S21" s="135"/>
      <c r="T21" s="135"/>
      <c r="U21" s="135"/>
      <c r="V21" s="135"/>
      <c r="W21" s="113"/>
      <c r="X21" s="113"/>
      <c r="Y21" s="112"/>
      <c r="Z21" s="112"/>
      <c r="AA21" s="112"/>
      <c r="AB21" s="113"/>
      <c r="AC21" s="113"/>
      <c r="AD21" s="113"/>
      <c r="AE21" s="113"/>
      <c r="AF21" s="113"/>
      <c r="AG21" s="150"/>
      <c r="AH21" s="150"/>
      <c r="AI21" s="150"/>
      <c r="AJ21" s="150"/>
      <c r="AK21" s="150"/>
      <c r="AL21" s="113"/>
      <c r="AM21" s="113"/>
      <c r="AN21" s="113"/>
      <c r="AO21" s="113"/>
      <c r="AP21" s="145"/>
      <c r="AQ21" s="111"/>
      <c r="AR21" s="113"/>
      <c r="AS21" s="113"/>
      <c r="AT21" s="113"/>
      <c r="AU21" s="113"/>
      <c r="AV21" s="159"/>
      <c r="AW21" s="159"/>
      <c r="AX21" s="159"/>
      <c r="AY21" s="159"/>
      <c r="AZ21" s="159"/>
      <c r="BA21" s="113"/>
      <c r="BB21" s="113"/>
      <c r="BC21" s="113"/>
      <c r="BD21" s="113"/>
      <c r="BE21" s="145"/>
      <c r="BF21" s="114"/>
      <c r="BG21" s="113"/>
      <c r="BH21" s="113"/>
      <c r="BI21" s="113"/>
      <c r="BJ21" s="113"/>
      <c r="BK21" s="170"/>
      <c r="BL21" s="170"/>
      <c r="BM21" s="170"/>
      <c r="BN21" s="170"/>
      <c r="BO21" s="170"/>
      <c r="BP21" s="113"/>
      <c r="BQ21" s="113"/>
      <c r="BR21" s="113"/>
      <c r="BS21" s="113"/>
      <c r="BT21" s="145"/>
    </row>
    <row r="22" ht="15.75" customHeight="1" spans="2:72">
      <c r="B22" s="48">
        <v>3.2</v>
      </c>
      <c r="C22" s="49" t="s">
        <v>53</v>
      </c>
      <c r="D22" s="50" t="s">
        <v>45</v>
      </c>
      <c r="E22" s="51">
        <v>15</v>
      </c>
      <c r="F22" s="52">
        <v>15</v>
      </c>
      <c r="G22" s="53">
        <f t="shared" si="8"/>
        <v>0</v>
      </c>
      <c r="H22" s="54">
        <v>3</v>
      </c>
      <c r="I22" s="118">
        <v>44963</v>
      </c>
      <c r="J22" s="108">
        <v>44965</v>
      </c>
      <c r="K22" s="109">
        <f t="shared" si="9"/>
        <v>3</v>
      </c>
      <c r="L22" s="110">
        <f t="shared" si="1"/>
        <v>1</v>
      </c>
      <c r="M22" s="114"/>
      <c r="N22" s="113"/>
      <c r="O22" s="113"/>
      <c r="P22" s="113"/>
      <c r="Q22" s="113"/>
      <c r="R22" s="135"/>
      <c r="S22" s="135"/>
      <c r="T22" s="135"/>
      <c r="U22" s="135"/>
      <c r="V22" s="135"/>
      <c r="W22" s="113"/>
      <c r="X22" s="113"/>
      <c r="Y22" s="113"/>
      <c r="Z22" s="113"/>
      <c r="AA22" s="145"/>
      <c r="AB22" s="146"/>
      <c r="AC22" s="146"/>
      <c r="AD22" s="146"/>
      <c r="AE22" s="113"/>
      <c r="AF22" s="113"/>
      <c r="AG22" s="150"/>
      <c r="AH22" s="150"/>
      <c r="AI22" s="150"/>
      <c r="AJ22" s="150"/>
      <c r="AK22" s="150"/>
      <c r="AL22" s="113"/>
      <c r="AM22" s="113"/>
      <c r="AN22" s="113"/>
      <c r="AO22" s="113"/>
      <c r="AP22" s="145"/>
      <c r="AQ22" s="114"/>
      <c r="AR22" s="113"/>
      <c r="AS22" s="113"/>
      <c r="AT22" s="113"/>
      <c r="AU22" s="113"/>
      <c r="AV22" s="159"/>
      <c r="AW22" s="159"/>
      <c r="AX22" s="159"/>
      <c r="AY22" s="159"/>
      <c r="AZ22" s="159"/>
      <c r="BA22" s="113"/>
      <c r="BB22" s="113"/>
      <c r="BC22" s="113"/>
      <c r="BD22" s="113"/>
      <c r="BE22" s="145"/>
      <c r="BF22" s="114"/>
      <c r="BG22" s="113"/>
      <c r="BH22" s="113"/>
      <c r="BI22" s="113"/>
      <c r="BJ22" s="113"/>
      <c r="BK22" s="170"/>
      <c r="BL22" s="170"/>
      <c r="BM22" s="170"/>
      <c r="BN22" s="170"/>
      <c r="BO22" s="170"/>
      <c r="BP22" s="113"/>
      <c r="BQ22" s="113"/>
      <c r="BR22" s="113"/>
      <c r="BS22" s="113"/>
      <c r="BT22" s="145"/>
    </row>
    <row r="23" ht="15.75" customHeight="1" spans="2:72">
      <c r="B23" s="48" t="s">
        <v>54</v>
      </c>
      <c r="C23" s="49" t="s">
        <v>55</v>
      </c>
      <c r="D23" s="50" t="s">
        <v>45</v>
      </c>
      <c r="E23" s="51">
        <v>10</v>
      </c>
      <c r="F23" s="52">
        <v>10</v>
      </c>
      <c r="G23" s="53">
        <f t="shared" si="8"/>
        <v>0</v>
      </c>
      <c r="H23" s="54">
        <v>3</v>
      </c>
      <c r="I23" s="108">
        <v>44966</v>
      </c>
      <c r="J23" s="108">
        <v>44967</v>
      </c>
      <c r="K23" s="109">
        <f t="shared" si="9"/>
        <v>2</v>
      </c>
      <c r="L23" s="110">
        <f t="shared" si="1"/>
        <v>1</v>
      </c>
      <c r="M23" s="114"/>
      <c r="N23" s="113"/>
      <c r="O23" s="113"/>
      <c r="P23" s="113"/>
      <c r="Q23" s="113"/>
      <c r="R23" s="135"/>
      <c r="S23" s="135"/>
      <c r="T23" s="135"/>
      <c r="U23" s="135"/>
      <c r="V23" s="135"/>
      <c r="W23" s="113"/>
      <c r="X23" s="113"/>
      <c r="Y23" s="113"/>
      <c r="Z23" s="113"/>
      <c r="AA23" s="145"/>
      <c r="AB23" s="114"/>
      <c r="AC23"/>
      <c r="AD23" s="113"/>
      <c r="AE23" s="146"/>
      <c r="AF23" s="146"/>
      <c r="AG23" s="150"/>
      <c r="AH23" s="150"/>
      <c r="AI23" s="150"/>
      <c r="AJ23" s="150"/>
      <c r="AK23" s="150"/>
      <c r="AL23" s="113"/>
      <c r="AM23" s="113"/>
      <c r="AN23" s="113"/>
      <c r="AO23" s="113"/>
      <c r="AP23" s="145"/>
      <c r="AQ23" s="114"/>
      <c r="AR23" s="113"/>
      <c r="AS23" s="113"/>
      <c r="AT23" s="113"/>
      <c r="AU23" s="113"/>
      <c r="AV23" s="159"/>
      <c r="AW23" s="159"/>
      <c r="AX23" s="159"/>
      <c r="AY23" s="159"/>
      <c r="AZ23" s="159"/>
      <c r="BA23" s="113"/>
      <c r="BB23" s="113"/>
      <c r="BC23" s="113"/>
      <c r="BD23" s="113"/>
      <c r="BE23" s="145"/>
      <c r="BF23" s="114"/>
      <c r="BG23" s="113"/>
      <c r="BH23" s="113"/>
      <c r="BI23" s="113"/>
      <c r="BJ23" s="113"/>
      <c r="BK23" s="170"/>
      <c r="BL23" s="170"/>
      <c r="BM23" s="170"/>
      <c r="BN23" s="170"/>
      <c r="BO23" s="170"/>
      <c r="BP23" s="113"/>
      <c r="BQ23" s="113"/>
      <c r="BR23" s="113"/>
      <c r="BS23" s="113"/>
      <c r="BT23" s="145"/>
    </row>
    <row r="24" ht="15.75" customHeight="1" spans="2:72">
      <c r="B24" s="48" t="s">
        <v>56</v>
      </c>
      <c r="C24" s="49" t="s">
        <v>57</v>
      </c>
      <c r="D24" s="50" t="s">
        <v>45</v>
      </c>
      <c r="E24" s="51">
        <v>15</v>
      </c>
      <c r="F24" s="52">
        <v>15</v>
      </c>
      <c r="G24" s="53">
        <f t="shared" si="8"/>
        <v>0</v>
      </c>
      <c r="H24" s="54">
        <v>3</v>
      </c>
      <c r="I24" s="108">
        <v>44970</v>
      </c>
      <c r="J24" s="108">
        <v>44972</v>
      </c>
      <c r="K24" s="109">
        <f t="shared" si="9"/>
        <v>3</v>
      </c>
      <c r="L24" s="110">
        <f t="shared" si="1"/>
        <v>1</v>
      </c>
      <c r="M24" s="114"/>
      <c r="N24" s="113"/>
      <c r="O24" s="113"/>
      <c r="P24" s="113"/>
      <c r="Q24" s="113"/>
      <c r="R24" s="135"/>
      <c r="S24" s="135"/>
      <c r="T24" s="135"/>
      <c r="U24" s="135"/>
      <c r="V24" s="135"/>
      <c r="W24" s="113"/>
      <c r="X24" s="113"/>
      <c r="Y24" s="113"/>
      <c r="Z24" s="113"/>
      <c r="AA24" s="145"/>
      <c r="AB24" s="114"/>
      <c r="AC24" s="113"/>
      <c r="AE24" s="113"/>
      <c r="AF24" s="113"/>
      <c r="AG24" s="146"/>
      <c r="AH24" s="146"/>
      <c r="AI24" s="146"/>
      <c r="AJ24" s="150"/>
      <c r="AK24" s="150"/>
      <c r="AL24" s="113"/>
      <c r="AM24" s="113"/>
      <c r="AN24" s="113"/>
      <c r="AO24" s="113"/>
      <c r="AP24" s="145"/>
      <c r="AQ24" s="114"/>
      <c r="AR24" s="113"/>
      <c r="AS24" s="113"/>
      <c r="AT24" s="113"/>
      <c r="AU24" s="113"/>
      <c r="AV24" s="159"/>
      <c r="AW24" s="159"/>
      <c r="AX24" s="159"/>
      <c r="AY24" s="159"/>
      <c r="AZ24" s="159"/>
      <c r="BA24" s="113"/>
      <c r="BB24" s="113"/>
      <c r="BC24" s="113"/>
      <c r="BD24" s="113"/>
      <c r="BE24" s="145"/>
      <c r="BF24" s="114"/>
      <c r="BG24" s="113"/>
      <c r="BH24" s="113"/>
      <c r="BI24" s="113"/>
      <c r="BJ24" s="113"/>
      <c r="BK24" s="170"/>
      <c r="BL24" s="170"/>
      <c r="BM24" s="170"/>
      <c r="BN24" s="170"/>
      <c r="BO24" s="170"/>
      <c r="BP24" s="113"/>
      <c r="BQ24" s="113"/>
      <c r="BR24" s="113"/>
      <c r="BS24" s="113"/>
      <c r="BT24" s="145"/>
    </row>
    <row r="25" ht="15.75" customHeight="1" spans="2:72">
      <c r="B25" s="48" t="s">
        <v>58</v>
      </c>
      <c r="C25" s="49" t="s">
        <v>59</v>
      </c>
      <c r="D25" s="50" t="s">
        <v>40</v>
      </c>
      <c r="E25" s="51">
        <v>10</v>
      </c>
      <c r="F25" s="52">
        <v>10</v>
      </c>
      <c r="G25" s="53">
        <f t="shared" si="8"/>
        <v>0</v>
      </c>
      <c r="H25" s="54">
        <v>3</v>
      </c>
      <c r="I25" s="108">
        <v>44973</v>
      </c>
      <c r="J25" s="108">
        <v>44974</v>
      </c>
      <c r="K25" s="109">
        <f t="shared" si="9"/>
        <v>2</v>
      </c>
      <c r="L25" s="110">
        <f t="shared" si="1"/>
        <v>1</v>
      </c>
      <c r="M25" s="114"/>
      <c r="N25" s="113"/>
      <c r="O25" s="113"/>
      <c r="P25" s="113"/>
      <c r="Q25" s="113"/>
      <c r="R25" s="135"/>
      <c r="S25" s="135"/>
      <c r="T25" s="135"/>
      <c r="U25" s="135"/>
      <c r="V25" s="135"/>
      <c r="W25" s="113"/>
      <c r="X25" s="113"/>
      <c r="Y25" s="113"/>
      <c r="Z25" s="113"/>
      <c r="AA25" s="145"/>
      <c r="AB25" s="114"/>
      <c r="AC25" s="113"/>
      <c r="AD25" s="113"/>
      <c r="AE25" s="113"/>
      <c r="AF25" s="113"/>
      <c r="AG25" s="150"/>
      <c r="AH25" s="150"/>
      <c r="AI25" s="150"/>
      <c r="AJ25" s="146"/>
      <c r="AK25" s="146"/>
      <c r="AL25" s="113"/>
      <c r="AM25" s="113"/>
      <c r="AN25" s="113"/>
      <c r="AO25" s="113"/>
      <c r="AP25" s="145"/>
      <c r="AQ25" s="114"/>
      <c r="AR25" s="113"/>
      <c r="AS25" s="113"/>
      <c r="AT25" s="113"/>
      <c r="AU25" s="113"/>
      <c r="AV25" s="159"/>
      <c r="AW25" s="159"/>
      <c r="AX25" s="159"/>
      <c r="AY25" s="159"/>
      <c r="AZ25" s="159"/>
      <c r="BA25" s="113"/>
      <c r="BB25" s="113"/>
      <c r="BC25" s="113"/>
      <c r="BD25" s="113"/>
      <c r="BE25" s="145"/>
      <c r="BF25" s="114"/>
      <c r="BG25" s="113"/>
      <c r="BH25" s="113"/>
      <c r="BI25" s="113"/>
      <c r="BJ25" s="113"/>
      <c r="BK25" s="170"/>
      <c r="BL25" s="170"/>
      <c r="BM25" s="170"/>
      <c r="BN25" s="170"/>
      <c r="BO25" s="170"/>
      <c r="BP25" s="113"/>
      <c r="BQ25" s="113"/>
      <c r="BR25" s="113"/>
      <c r="BS25" s="113"/>
      <c r="BT25" s="145"/>
    </row>
    <row r="26" ht="15.75" customHeight="1" spans="2:72">
      <c r="B26" s="48" t="s">
        <v>60</v>
      </c>
      <c r="C26" s="49" t="s">
        <v>61</v>
      </c>
      <c r="D26" s="50" t="s">
        <v>45</v>
      </c>
      <c r="E26" s="51">
        <v>15</v>
      </c>
      <c r="F26" s="52">
        <v>15</v>
      </c>
      <c r="G26" s="53">
        <f t="shared" si="8"/>
        <v>0</v>
      </c>
      <c r="H26" s="54">
        <v>3</v>
      </c>
      <c r="I26" s="108">
        <v>44977</v>
      </c>
      <c r="J26" s="108">
        <v>44983</v>
      </c>
      <c r="K26" s="109">
        <f t="shared" si="9"/>
        <v>7</v>
      </c>
      <c r="L26" s="110">
        <f t="shared" si="1"/>
        <v>1</v>
      </c>
      <c r="M26" s="114"/>
      <c r="N26" s="113"/>
      <c r="O26" s="113"/>
      <c r="P26" s="113"/>
      <c r="Q26" s="113"/>
      <c r="R26" s="135"/>
      <c r="S26" s="135"/>
      <c r="T26" s="135"/>
      <c r="U26" s="135"/>
      <c r="V26" s="135"/>
      <c r="W26" s="113"/>
      <c r="X26" s="113"/>
      <c r="Y26" s="113"/>
      <c r="Z26" s="113"/>
      <c r="AA26" s="145"/>
      <c r="AB26" s="114"/>
      <c r="AC26" s="113"/>
      <c r="AD26" s="113"/>
      <c r="AE26" s="113"/>
      <c r="AF26" s="113"/>
      <c r="AG26" s="150"/>
      <c r="AH26" s="150"/>
      <c r="AI26" s="150"/>
      <c r="AJ26" s="150"/>
      <c r="AK26" s="150"/>
      <c r="AL26" s="146"/>
      <c r="AM26" s="146"/>
      <c r="AN26" s="146"/>
      <c r="AO26" s="146"/>
      <c r="AP26" s="146"/>
      <c r="AQ26" s="114"/>
      <c r="AR26" s="113"/>
      <c r="AS26" s="113"/>
      <c r="AT26" s="113"/>
      <c r="AU26" s="113"/>
      <c r="AV26" s="159"/>
      <c r="AW26" s="159"/>
      <c r="AX26" s="159"/>
      <c r="AY26" s="159"/>
      <c r="AZ26" s="159"/>
      <c r="BA26" s="113"/>
      <c r="BB26" s="113"/>
      <c r="BC26" s="113"/>
      <c r="BD26" s="113"/>
      <c r="BE26" s="145"/>
      <c r="BF26" s="114"/>
      <c r="BG26" s="113"/>
      <c r="BH26" s="113"/>
      <c r="BI26" s="113"/>
      <c r="BJ26" s="113"/>
      <c r="BK26" s="170"/>
      <c r="BL26" s="170"/>
      <c r="BM26" s="170"/>
      <c r="BN26" s="170"/>
      <c r="BO26" s="170"/>
      <c r="BP26" s="113"/>
      <c r="BQ26" s="113"/>
      <c r="BR26" s="113"/>
      <c r="BS26" s="113"/>
      <c r="BT26" s="145"/>
    </row>
    <row r="27" ht="15.75" customHeight="1" spans="2:72">
      <c r="B27" s="48">
        <v>4</v>
      </c>
      <c r="C27" s="55" t="s">
        <v>62</v>
      </c>
      <c r="D27" s="56"/>
      <c r="E27" s="44">
        <f t="shared" ref="E27:G27" si="10">SUM(E28:E34)</f>
        <v>58</v>
      </c>
      <c r="F27" s="45">
        <f t="shared" si="10"/>
        <v>58</v>
      </c>
      <c r="G27" s="46">
        <f t="shared" si="10"/>
        <v>0</v>
      </c>
      <c r="H27" s="57"/>
      <c r="I27" s="115"/>
      <c r="J27" s="116"/>
      <c r="K27" s="117">
        <v>15</v>
      </c>
      <c r="L27" s="105">
        <f t="shared" si="1"/>
        <v>1</v>
      </c>
      <c r="M27" s="106"/>
      <c r="N27" s="107"/>
      <c r="O27" s="107"/>
      <c r="P27" s="107"/>
      <c r="Q27" s="107"/>
      <c r="R27" s="107"/>
      <c r="S27" s="107"/>
      <c r="T27" s="107"/>
      <c r="U27" s="107"/>
      <c r="V27" s="107"/>
      <c r="W27" s="107"/>
      <c r="X27" s="107"/>
      <c r="Y27" s="107"/>
      <c r="Z27" s="107"/>
      <c r="AA27" s="144"/>
      <c r="AB27" s="106"/>
      <c r="AC27" s="107"/>
      <c r="AD27" s="107"/>
      <c r="AE27" s="107"/>
      <c r="AF27" s="107"/>
      <c r="AG27" s="107"/>
      <c r="AH27" s="107"/>
      <c r="AI27" s="107"/>
      <c r="AJ27" s="107"/>
      <c r="AK27" s="107"/>
      <c r="AL27" s="107"/>
      <c r="AM27" s="107"/>
      <c r="AN27" s="107"/>
      <c r="AO27" s="107"/>
      <c r="AP27" s="144"/>
      <c r="AQ27" s="106"/>
      <c r="AR27" s="107"/>
      <c r="AS27" s="107"/>
      <c r="AT27" s="107"/>
      <c r="AU27" s="107"/>
      <c r="AV27" s="107"/>
      <c r="AW27" s="107"/>
      <c r="AX27" s="107"/>
      <c r="AY27" s="107"/>
      <c r="AZ27" s="107"/>
      <c r="BA27" s="107"/>
      <c r="BB27" s="107"/>
      <c r="BC27" s="107"/>
      <c r="BD27" s="107"/>
      <c r="BE27" s="144"/>
      <c r="BF27" s="106"/>
      <c r="BG27" s="107"/>
      <c r="BH27" s="107"/>
      <c r="BI27" s="107"/>
      <c r="BJ27" s="107"/>
      <c r="BK27" s="107"/>
      <c r="BL27" s="107"/>
      <c r="BM27" s="107"/>
      <c r="BN27" s="107"/>
      <c r="BO27" s="107"/>
      <c r="BP27" s="107"/>
      <c r="BQ27" s="107"/>
      <c r="BR27" s="107"/>
      <c r="BS27" s="107"/>
      <c r="BT27" s="144"/>
    </row>
    <row r="28" ht="15.75" customHeight="1" spans="2:72">
      <c r="B28" s="48" t="s">
        <v>63</v>
      </c>
      <c r="C28" s="49" t="s">
        <v>64</v>
      </c>
      <c r="D28" s="50" t="s">
        <v>38</v>
      </c>
      <c r="E28" s="51">
        <v>10</v>
      </c>
      <c r="F28" s="52">
        <v>10</v>
      </c>
      <c r="G28" s="53">
        <f t="shared" ref="G28:G34" si="11">E28-F28</f>
        <v>0</v>
      </c>
      <c r="H28" s="54">
        <v>4</v>
      </c>
      <c r="I28" s="118">
        <v>44986</v>
      </c>
      <c r="J28" s="108">
        <v>44989</v>
      </c>
      <c r="K28" s="109">
        <f>J28-I28+1</f>
        <v>4</v>
      </c>
      <c r="L28" s="110">
        <f t="shared" si="1"/>
        <v>1</v>
      </c>
      <c r="M28" s="114"/>
      <c r="N28" s="113"/>
      <c r="O28" s="113"/>
      <c r="P28" s="113"/>
      <c r="Q28" s="113"/>
      <c r="R28" s="135"/>
      <c r="S28" s="135"/>
      <c r="T28" s="135"/>
      <c r="U28" s="135"/>
      <c r="V28" s="135"/>
      <c r="W28" s="113"/>
      <c r="X28" s="113"/>
      <c r="Y28" s="113"/>
      <c r="Z28" s="113"/>
      <c r="AA28" s="145"/>
      <c r="AB28" s="114"/>
      <c r="AC28" s="113"/>
      <c r="AD28" s="113"/>
      <c r="AE28" s="113"/>
      <c r="AF28" s="113"/>
      <c r="AG28" s="150"/>
      <c r="AH28" s="150"/>
      <c r="AI28" s="150"/>
      <c r="AJ28" s="150"/>
      <c r="AK28" s="150"/>
      <c r="AL28" s="113"/>
      <c r="AM28" s="113"/>
      <c r="AN28" s="113"/>
      <c r="AO28" s="113"/>
      <c r="AP28" s="145"/>
      <c r="AQ28" s="113"/>
      <c r="AR28" s="113"/>
      <c r="AS28" s="60"/>
      <c r="AT28" s="60"/>
      <c r="AU28" s="60"/>
      <c r="AV28" s="159"/>
      <c r="AW28" s="159"/>
      <c r="AX28" s="164"/>
      <c r="AY28" s="164"/>
      <c r="AZ28" s="164"/>
      <c r="BA28" s="113"/>
      <c r="BB28" s="113"/>
      <c r="BC28" s="113"/>
      <c r="BD28" s="113"/>
      <c r="BE28" s="145"/>
      <c r="BF28" s="171"/>
      <c r="BG28" s="113"/>
      <c r="BH28" s="113"/>
      <c r="BI28" s="113"/>
      <c r="BJ28" s="113"/>
      <c r="BK28" s="170"/>
      <c r="BL28" s="170"/>
      <c r="BM28" s="170"/>
      <c r="BN28" s="170"/>
      <c r="BO28" s="170"/>
      <c r="BP28" s="113"/>
      <c r="BQ28" s="113"/>
      <c r="BR28" s="113"/>
      <c r="BS28" s="113"/>
      <c r="BT28" s="145"/>
    </row>
    <row r="29" ht="15.75" customHeight="1" spans="1:83">
      <c r="A29" s="58"/>
      <c r="B29" s="59" t="s">
        <v>65</v>
      </c>
      <c r="C29" s="60" t="s">
        <v>66</v>
      </c>
      <c r="D29" s="61" t="s">
        <v>40</v>
      </c>
      <c r="E29" s="62">
        <v>10</v>
      </c>
      <c r="F29" s="62">
        <v>10</v>
      </c>
      <c r="G29" s="63">
        <f t="shared" si="11"/>
        <v>0</v>
      </c>
      <c r="H29" s="54">
        <v>4</v>
      </c>
      <c r="I29" s="118">
        <v>44991</v>
      </c>
      <c r="J29" s="119">
        <v>44994</v>
      </c>
      <c r="K29" s="120">
        <f t="shared" ref="K29:K32" si="12">J29-I29+1</f>
        <v>4</v>
      </c>
      <c r="L29" s="121">
        <f t="shared" si="1"/>
        <v>1</v>
      </c>
      <c r="M29" s="60"/>
      <c r="N29" s="60"/>
      <c r="O29" s="60"/>
      <c r="P29" s="60"/>
      <c r="Q29" s="60"/>
      <c r="R29" s="136"/>
      <c r="S29" s="136"/>
      <c r="T29" s="136"/>
      <c r="U29" s="136"/>
      <c r="V29" s="136"/>
      <c r="W29" s="60"/>
      <c r="X29" s="60"/>
      <c r="Y29" s="60"/>
      <c r="Z29" s="60"/>
      <c r="AA29" s="147"/>
      <c r="AB29" s="60"/>
      <c r="AC29" s="60"/>
      <c r="AD29" s="60"/>
      <c r="AE29" s="60"/>
      <c r="AF29" s="60"/>
      <c r="AG29" s="151"/>
      <c r="AH29" s="151"/>
      <c r="AI29" s="151"/>
      <c r="AJ29" s="151"/>
      <c r="AK29" s="151"/>
      <c r="AL29" s="60"/>
      <c r="AM29" s="60"/>
      <c r="AN29" s="60"/>
      <c r="AO29" s="60"/>
      <c r="AP29" s="145"/>
      <c r="AQ29" s="60"/>
      <c r="AR29" s="60"/>
      <c r="AS29" s="60"/>
      <c r="AT29" s="113"/>
      <c r="AU29" s="60"/>
      <c r="AV29" s="160"/>
      <c r="AW29" s="160"/>
      <c r="AX29" s="160"/>
      <c r="AY29" s="160"/>
      <c r="AZ29" s="160"/>
      <c r="BA29" s="164"/>
      <c r="BB29" s="164"/>
      <c r="BC29" s="164"/>
      <c r="BD29" s="164"/>
      <c r="BE29" s="147"/>
      <c r="BF29" s="171"/>
      <c r="BG29" s="60"/>
      <c r="BH29" s="60"/>
      <c r="BI29" s="60"/>
      <c r="BJ29" s="60"/>
      <c r="BK29" s="172"/>
      <c r="BL29" s="172"/>
      <c r="BM29" s="172"/>
      <c r="BN29" s="172"/>
      <c r="BO29" s="172"/>
      <c r="BP29" s="60"/>
      <c r="BQ29" s="60"/>
      <c r="BR29" s="60"/>
      <c r="BS29" s="60"/>
      <c r="BT29" s="147"/>
      <c r="BU29" s="183"/>
      <c r="BW29" s="73"/>
      <c r="BX29" s="73"/>
      <c r="BY29" s="73"/>
      <c r="BZ29" s="73"/>
      <c r="CA29" s="73"/>
      <c r="CB29" s="73"/>
      <c r="CC29" s="73"/>
      <c r="CD29" s="73"/>
      <c r="CE29" s="73"/>
    </row>
    <row r="30" ht="15.75" customHeight="1" spans="1:83">
      <c r="A30" s="58"/>
      <c r="B30" s="59" t="s">
        <v>67</v>
      </c>
      <c r="C30" s="60" t="s">
        <v>68</v>
      </c>
      <c r="D30" s="61" t="s">
        <v>40</v>
      </c>
      <c r="E30" s="62">
        <v>5</v>
      </c>
      <c r="F30" s="62">
        <v>5</v>
      </c>
      <c r="G30" s="63">
        <f t="shared" si="11"/>
        <v>0</v>
      </c>
      <c r="H30" s="54">
        <v>4</v>
      </c>
      <c r="I30" s="118">
        <v>44995</v>
      </c>
      <c r="J30" s="119">
        <v>44995</v>
      </c>
      <c r="K30" s="120">
        <f t="shared" si="12"/>
        <v>1</v>
      </c>
      <c r="L30" s="121">
        <f t="shared" si="1"/>
        <v>1</v>
      </c>
      <c r="M30" s="60"/>
      <c r="N30" s="60"/>
      <c r="O30" s="60"/>
      <c r="P30" s="60"/>
      <c r="Q30" s="60"/>
      <c r="R30" s="136"/>
      <c r="S30" s="136"/>
      <c r="T30" s="136"/>
      <c r="U30" s="136"/>
      <c r="V30" s="136"/>
      <c r="W30" s="60"/>
      <c r="X30" s="60"/>
      <c r="Y30" s="60"/>
      <c r="Z30" s="60"/>
      <c r="AA30" s="147"/>
      <c r="AB30" s="60"/>
      <c r="AC30" s="60"/>
      <c r="AD30" s="60"/>
      <c r="AE30" s="60"/>
      <c r="AF30" s="60"/>
      <c r="AG30" s="151"/>
      <c r="AH30" s="151"/>
      <c r="AI30" s="151"/>
      <c r="AJ30" s="151"/>
      <c r="AK30" s="151"/>
      <c r="AL30" s="60"/>
      <c r="AM30" s="60"/>
      <c r="AN30" s="60"/>
      <c r="AO30" s="60"/>
      <c r="AP30" s="145"/>
      <c r="AQ30" s="60"/>
      <c r="AR30" s="60"/>
      <c r="AS30" s="60"/>
      <c r="AT30" s="60"/>
      <c r="AU30" s="60"/>
      <c r="AV30" s="160"/>
      <c r="AW30" s="160"/>
      <c r="AX30" s="160"/>
      <c r="AY30" s="160"/>
      <c r="AZ30" s="160"/>
      <c r="BA30" s="60"/>
      <c r="BB30" s="60"/>
      <c r="BC30" s="60"/>
      <c r="BD30" s="60"/>
      <c r="BE30" s="164"/>
      <c r="BF30" s="60"/>
      <c r="BG30" s="60"/>
      <c r="BH30" s="60"/>
      <c r="BI30" s="60"/>
      <c r="BJ30" s="60"/>
      <c r="BK30" s="172"/>
      <c r="BL30" s="172"/>
      <c r="BM30" s="172"/>
      <c r="BN30" s="172"/>
      <c r="BO30" s="172"/>
      <c r="BP30" s="60"/>
      <c r="BQ30" s="60"/>
      <c r="BR30" s="60"/>
      <c r="BS30" s="60"/>
      <c r="BT30" s="147"/>
      <c r="BU30" s="183"/>
      <c r="BW30" s="74"/>
      <c r="BX30" s="74"/>
      <c r="BY30" s="74"/>
      <c r="BZ30" s="74"/>
      <c r="CA30" s="74"/>
      <c r="CB30" s="74"/>
      <c r="CC30" s="74"/>
      <c r="CD30" s="74"/>
      <c r="CE30" s="74"/>
    </row>
    <row r="31" ht="15.75" customHeight="1" spans="2:83">
      <c r="B31" s="48" t="s">
        <v>69</v>
      </c>
      <c r="C31" s="49" t="s">
        <v>70</v>
      </c>
      <c r="D31" s="50" t="s">
        <v>45</v>
      </c>
      <c r="E31" s="51">
        <v>10</v>
      </c>
      <c r="F31" s="52">
        <v>10</v>
      </c>
      <c r="G31" s="53">
        <f t="shared" si="11"/>
        <v>0</v>
      </c>
      <c r="H31" s="54">
        <v>4</v>
      </c>
      <c r="I31" s="118">
        <v>44998</v>
      </c>
      <c r="J31" s="108">
        <v>45000</v>
      </c>
      <c r="K31" s="109">
        <f t="shared" si="12"/>
        <v>3</v>
      </c>
      <c r="L31" s="110">
        <f t="shared" si="1"/>
        <v>1</v>
      </c>
      <c r="M31" s="114"/>
      <c r="N31" s="113"/>
      <c r="O31" s="113"/>
      <c r="P31" s="113"/>
      <c r="Q31" s="113"/>
      <c r="R31" s="135"/>
      <c r="S31" s="135"/>
      <c r="T31" s="135"/>
      <c r="U31" s="135"/>
      <c r="V31" s="135"/>
      <c r="W31" s="113"/>
      <c r="X31" s="113"/>
      <c r="Y31" s="113"/>
      <c r="Z31" s="113"/>
      <c r="AA31" s="145"/>
      <c r="AB31" s="114"/>
      <c r="AC31" s="113"/>
      <c r="AD31" s="113"/>
      <c r="AE31" s="113"/>
      <c r="AF31" s="113"/>
      <c r="AG31" s="150"/>
      <c r="AH31" s="150"/>
      <c r="AI31" s="150"/>
      <c r="AJ31" s="150"/>
      <c r="AK31" s="150"/>
      <c r="AL31" s="113"/>
      <c r="AM31" s="113"/>
      <c r="AN31" s="113"/>
      <c r="AO31" s="113"/>
      <c r="AP31" s="145"/>
      <c r="AQ31" s="113"/>
      <c r="AR31" s="113"/>
      <c r="AS31" s="113"/>
      <c r="AT31" s="113"/>
      <c r="AU31" s="113"/>
      <c r="AV31" s="160"/>
      <c r="AW31" s="160"/>
      <c r="AX31" s="159"/>
      <c r="AY31" s="159"/>
      <c r="AZ31" s="159"/>
      <c r="BA31" s="113"/>
      <c r="BB31" s="113"/>
      <c r="BC31" s="113"/>
      <c r="BD31" s="113"/>
      <c r="BE31" s="145"/>
      <c r="BF31" s="173"/>
      <c r="BG31" s="174"/>
      <c r="BH31" s="174"/>
      <c r="BI31" s="113"/>
      <c r="BJ31" s="113"/>
      <c r="BK31" s="170"/>
      <c r="BL31" s="170"/>
      <c r="BM31" s="170"/>
      <c r="BN31" s="170"/>
      <c r="BO31" s="170"/>
      <c r="BP31" s="113"/>
      <c r="BQ31" s="113"/>
      <c r="BR31" s="113"/>
      <c r="BS31" s="113"/>
      <c r="BT31" s="145"/>
      <c r="BW31" s="74"/>
      <c r="BX31" s="74"/>
      <c r="BY31" s="74"/>
      <c r="BZ31" s="74"/>
      <c r="CA31" s="74"/>
      <c r="CB31" s="74"/>
      <c r="CC31" s="74"/>
      <c r="CD31" s="74"/>
      <c r="CE31" s="74"/>
    </row>
    <row r="32" ht="15.75" customHeight="1" spans="1:83">
      <c r="A32" s="58"/>
      <c r="B32" s="59" t="s">
        <v>71</v>
      </c>
      <c r="C32" s="60" t="s">
        <v>72</v>
      </c>
      <c r="D32" s="61" t="s">
        <v>40</v>
      </c>
      <c r="E32" s="62">
        <v>3</v>
      </c>
      <c r="F32" s="62">
        <v>3</v>
      </c>
      <c r="G32" s="63">
        <f t="shared" si="11"/>
        <v>0</v>
      </c>
      <c r="H32" s="54">
        <v>4</v>
      </c>
      <c r="I32" s="118">
        <v>45001</v>
      </c>
      <c r="J32" s="119">
        <v>45001</v>
      </c>
      <c r="K32" s="120">
        <f t="shared" si="12"/>
        <v>1</v>
      </c>
      <c r="L32" s="121">
        <f t="shared" si="1"/>
        <v>1</v>
      </c>
      <c r="M32" s="60"/>
      <c r="N32" s="60"/>
      <c r="O32" s="60"/>
      <c r="P32" s="60"/>
      <c r="Q32" s="60"/>
      <c r="R32" s="136"/>
      <c r="S32" s="136"/>
      <c r="T32" s="136"/>
      <c r="U32" s="136"/>
      <c r="V32" s="136"/>
      <c r="W32" s="60"/>
      <c r="X32" s="60"/>
      <c r="Y32" s="60"/>
      <c r="Z32" s="60"/>
      <c r="AA32" s="147"/>
      <c r="AB32" s="60"/>
      <c r="AC32" s="60"/>
      <c r="AD32" s="60"/>
      <c r="AE32" s="60"/>
      <c r="AF32" s="60"/>
      <c r="AG32" s="151"/>
      <c r="AH32" s="151"/>
      <c r="AI32" s="151"/>
      <c r="AJ32" s="151"/>
      <c r="AK32" s="151"/>
      <c r="AL32" s="60"/>
      <c r="AM32" s="60"/>
      <c r="AN32" s="60"/>
      <c r="AO32" s="60"/>
      <c r="AP32" s="145"/>
      <c r="AQ32" s="60"/>
      <c r="AR32" s="60"/>
      <c r="AS32" s="60"/>
      <c r="AT32" s="60"/>
      <c r="AU32" s="60"/>
      <c r="AV32" s="160"/>
      <c r="AW32" s="160"/>
      <c r="AX32" s="160"/>
      <c r="AY32" s="160"/>
      <c r="AZ32" s="160"/>
      <c r="BA32" s="60"/>
      <c r="BB32" s="60"/>
      <c r="BC32" s="60"/>
      <c r="BD32" s="60"/>
      <c r="BE32" s="147"/>
      <c r="BF32" s="171"/>
      <c r="BG32" s="60"/>
      <c r="BH32" s="60"/>
      <c r="BI32" s="175"/>
      <c r="BJ32" s="60"/>
      <c r="BK32" s="172"/>
      <c r="BL32" s="172"/>
      <c r="BM32" s="172"/>
      <c r="BN32" s="172"/>
      <c r="BO32" s="172"/>
      <c r="BP32" s="60"/>
      <c r="BQ32" s="60"/>
      <c r="BR32" s="60"/>
      <c r="BS32" s="60"/>
      <c r="BT32" s="147"/>
      <c r="BU32" s="183"/>
      <c r="BW32" s="74"/>
      <c r="BX32" s="74"/>
      <c r="BY32" s="74"/>
      <c r="BZ32" s="74"/>
      <c r="CA32" s="74"/>
      <c r="CB32" s="74"/>
      <c r="CC32" s="74"/>
      <c r="CD32" s="74"/>
      <c r="CE32" s="74"/>
    </row>
    <row r="33" ht="15.75" customHeight="1" spans="2:83">
      <c r="B33" s="48" t="s">
        <v>73</v>
      </c>
      <c r="C33" s="49" t="s">
        <v>74</v>
      </c>
      <c r="D33" s="64" t="s">
        <v>40</v>
      </c>
      <c r="E33" s="51">
        <v>5</v>
      </c>
      <c r="F33" s="52">
        <v>5</v>
      </c>
      <c r="G33" s="53">
        <f t="shared" si="11"/>
        <v>0</v>
      </c>
      <c r="H33" s="54">
        <v>4</v>
      </c>
      <c r="I33" s="118">
        <v>45005</v>
      </c>
      <c r="J33" s="108">
        <v>45006</v>
      </c>
      <c r="K33" s="109">
        <f t="shared" ref="K33:K34" si="13">J33-I33+1</f>
        <v>2</v>
      </c>
      <c r="L33" s="110">
        <f t="shared" si="1"/>
        <v>1</v>
      </c>
      <c r="M33" s="114"/>
      <c r="N33" s="113"/>
      <c r="O33" s="113"/>
      <c r="P33" s="113"/>
      <c r="Q33" s="113"/>
      <c r="R33" s="135"/>
      <c r="S33" s="135"/>
      <c r="T33" s="135"/>
      <c r="U33" s="135"/>
      <c r="V33" s="135"/>
      <c r="W33" s="113"/>
      <c r="X33" s="113"/>
      <c r="Y33" s="113"/>
      <c r="Z33" s="113"/>
      <c r="AA33" s="145"/>
      <c r="AB33" s="114"/>
      <c r="AC33" s="113"/>
      <c r="AD33" s="113"/>
      <c r="AE33" s="113"/>
      <c r="AF33" s="113"/>
      <c r="AG33" s="150"/>
      <c r="AH33" s="150"/>
      <c r="AI33" s="150"/>
      <c r="AJ33" s="150"/>
      <c r="AK33" s="150"/>
      <c r="AL33" s="113"/>
      <c r="AM33" s="113"/>
      <c r="AN33" s="113"/>
      <c r="AO33" s="113"/>
      <c r="AP33" s="145"/>
      <c r="AQ33" s="113"/>
      <c r="AR33" s="113"/>
      <c r="AS33" s="113"/>
      <c r="AT33" s="113"/>
      <c r="AU33" s="113"/>
      <c r="AV33" s="159"/>
      <c r="AW33" s="159"/>
      <c r="AX33" s="160"/>
      <c r="AY33" s="160"/>
      <c r="AZ33" s="160"/>
      <c r="BA33" s="113"/>
      <c r="BB33" s="113"/>
      <c r="BC33" s="113"/>
      <c r="BD33" s="113"/>
      <c r="BE33" s="145"/>
      <c r="BF33" s="114"/>
      <c r="BG33" s="113"/>
      <c r="BH33" s="113"/>
      <c r="BI33" s="113"/>
      <c r="BJ33" s="113"/>
      <c r="BK33" s="176"/>
      <c r="BL33" s="176"/>
      <c r="BM33" s="170"/>
      <c r="BN33" s="170"/>
      <c r="BO33" s="170"/>
      <c r="BP33" s="113"/>
      <c r="BQ33" s="113"/>
      <c r="BR33" s="113"/>
      <c r="BS33" s="113"/>
      <c r="BT33" s="145"/>
      <c r="BW33" s="74"/>
      <c r="BX33" s="74"/>
      <c r="BY33" s="74"/>
      <c r="BZ33" s="74"/>
      <c r="CA33" s="74"/>
      <c r="CB33" s="74"/>
      <c r="CC33" s="74"/>
      <c r="CD33" s="74"/>
      <c r="CE33" s="74"/>
    </row>
    <row r="34" ht="16.5" customHeight="1" spans="2:72">
      <c r="B34" s="65" t="s">
        <v>75</v>
      </c>
      <c r="C34" s="66" t="s">
        <v>76</v>
      </c>
      <c r="D34" s="67" t="s">
        <v>38</v>
      </c>
      <c r="E34" s="68">
        <v>15</v>
      </c>
      <c r="F34" s="69">
        <v>15</v>
      </c>
      <c r="G34" s="70">
        <f t="shared" si="11"/>
        <v>0</v>
      </c>
      <c r="H34" s="54">
        <v>4</v>
      </c>
      <c r="I34" s="118">
        <v>45007</v>
      </c>
      <c r="J34" s="118">
        <v>45010</v>
      </c>
      <c r="K34" s="122">
        <f t="shared" si="13"/>
        <v>4</v>
      </c>
      <c r="L34" s="123">
        <f t="shared" si="1"/>
        <v>1</v>
      </c>
      <c r="M34" s="124"/>
      <c r="N34" s="125"/>
      <c r="O34" s="125"/>
      <c r="P34" s="125"/>
      <c r="Q34" s="125"/>
      <c r="R34" s="137"/>
      <c r="S34" s="137"/>
      <c r="T34" s="137"/>
      <c r="U34" s="137"/>
      <c r="V34" s="137"/>
      <c r="W34" s="125"/>
      <c r="X34" s="125"/>
      <c r="Y34" s="125"/>
      <c r="Z34" s="125"/>
      <c r="AA34" s="148"/>
      <c r="AB34" s="124"/>
      <c r="AC34" s="125"/>
      <c r="AD34" s="125"/>
      <c r="AE34" s="125"/>
      <c r="AF34" s="125"/>
      <c r="AG34" s="152"/>
      <c r="AH34" s="152"/>
      <c r="AI34" s="152"/>
      <c r="AJ34" s="152"/>
      <c r="AK34" s="152"/>
      <c r="AL34" s="125"/>
      <c r="AM34" s="125"/>
      <c r="AN34" s="125"/>
      <c r="AO34" s="125"/>
      <c r="AP34" s="148"/>
      <c r="AQ34" s="125"/>
      <c r="AR34" s="125"/>
      <c r="AS34" s="125"/>
      <c r="AT34" s="125"/>
      <c r="AU34" s="125"/>
      <c r="AV34" s="161"/>
      <c r="AW34" s="161"/>
      <c r="AX34" s="161"/>
      <c r="AY34" s="161"/>
      <c r="AZ34" s="161"/>
      <c r="BA34" s="125"/>
      <c r="BB34" s="125"/>
      <c r="BC34" s="125"/>
      <c r="BD34" s="125"/>
      <c r="BE34" s="148"/>
      <c r="BF34" s="124"/>
      <c r="BG34" s="125"/>
      <c r="BH34" s="125"/>
      <c r="BI34" s="125"/>
      <c r="BJ34" s="125"/>
      <c r="BK34" s="177"/>
      <c r="BL34" s="177"/>
      <c r="BM34" s="182"/>
      <c r="BN34" s="182"/>
      <c r="BO34" s="182"/>
      <c r="BP34" s="125"/>
      <c r="BQ34" s="125"/>
      <c r="BR34" s="125"/>
      <c r="BS34" s="125"/>
      <c r="BT34" s="148"/>
    </row>
    <row r="35" ht="15.75" customHeight="1"/>
    <row r="36" ht="15.75" customHeight="1"/>
    <row r="37" ht="15.75" customHeight="1" spans="1:83">
      <c r="A37" s="58"/>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s="183"/>
      <c r="BV37" s="183"/>
      <c r="BW37" s="183"/>
      <c r="BX37" s="183"/>
      <c r="BY37" s="183"/>
      <c r="BZ37" s="183"/>
      <c r="CA37" s="183"/>
      <c r="CB37" s="183"/>
      <c r="CC37" s="183"/>
      <c r="CD37" s="183"/>
      <c r="CE37" s="183"/>
    </row>
    <row r="38" ht="15.75" customHeight="1" spans="1:83">
      <c r="A38" s="5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s="183"/>
      <c r="BV38" s="183"/>
      <c r="BW38" s="183"/>
      <c r="BX38" s="183"/>
      <c r="BY38" s="183"/>
      <c r="BZ38" s="183"/>
      <c r="CA38" s="183"/>
      <c r="CB38" s="183"/>
      <c r="CC38" s="183"/>
      <c r="CD38" s="183"/>
      <c r="CE38" s="183"/>
    </row>
    <row r="39" ht="18.75" customHeight="1" spans="3:4">
      <c r="C39" s="71"/>
      <c r="D39" s="71"/>
    </row>
    <row r="40" ht="18" customHeight="1" spans="5:9">
      <c r="E40" s="72" t="s">
        <v>28</v>
      </c>
      <c r="F40" s="72" t="s">
        <v>29</v>
      </c>
      <c r="G40" s="72" t="s">
        <v>30</v>
      </c>
      <c r="H40" s="72" t="s">
        <v>77</v>
      </c>
      <c r="I40" s="72" t="s">
        <v>78</v>
      </c>
    </row>
    <row r="41" ht="15.75" customHeight="1"/>
    <row r="42" ht="18" customHeight="1" spans="3:83">
      <c r="C42" s="3" t="s">
        <v>79</v>
      </c>
      <c r="D42" s="73" t="s">
        <v>80</v>
      </c>
      <c r="E42" s="74">
        <f t="shared" ref="E42:F42" si="14">SUM(E11:E14,E16:E19,E21:E26,E28:E34,E36:E38)</f>
        <v>223</v>
      </c>
      <c r="F42" s="74">
        <f t="shared" si="14"/>
        <v>223</v>
      </c>
      <c r="G42" s="74">
        <f>SUM(G11:G14,G16:G19,G21:G26,G28:G34)</f>
        <v>0</v>
      </c>
      <c r="H42" s="74">
        <v>66</v>
      </c>
      <c r="I42" s="74">
        <f>E42/H42</f>
        <v>3.37878787878788</v>
      </c>
      <c r="L42" s="126" t="s">
        <v>81</v>
      </c>
      <c r="M42" s="127">
        <v>1</v>
      </c>
      <c r="N42" s="127">
        <v>2</v>
      </c>
      <c r="O42" s="127">
        <v>3</v>
      </c>
      <c r="P42" s="127">
        <v>4</v>
      </c>
      <c r="Q42" s="127">
        <v>5</v>
      </c>
      <c r="R42" s="127">
        <v>6</v>
      </c>
      <c r="S42" s="127">
        <v>7</v>
      </c>
      <c r="T42" s="127">
        <v>8</v>
      </c>
      <c r="U42" s="127">
        <v>9</v>
      </c>
      <c r="V42" s="127">
        <v>10</v>
      </c>
      <c r="W42" s="127">
        <v>11</v>
      </c>
      <c r="X42" s="127">
        <v>12</v>
      </c>
      <c r="Y42" s="127">
        <v>13</v>
      </c>
      <c r="Z42" s="127">
        <v>14</v>
      </c>
      <c r="AA42" s="127">
        <v>15</v>
      </c>
      <c r="AB42" s="127">
        <v>16</v>
      </c>
      <c r="AC42" s="127">
        <v>17</v>
      </c>
      <c r="AD42" s="127">
        <v>18</v>
      </c>
      <c r="AE42" s="127">
        <v>19</v>
      </c>
      <c r="AF42" s="127">
        <v>20</v>
      </c>
      <c r="AG42" s="127">
        <v>21</v>
      </c>
      <c r="AH42" s="127">
        <v>22</v>
      </c>
      <c r="AI42" s="127">
        <v>23</v>
      </c>
      <c r="AJ42" s="127">
        <v>24</v>
      </c>
      <c r="AK42" s="127">
        <v>25</v>
      </c>
      <c r="AL42" s="127">
        <v>26</v>
      </c>
      <c r="AM42" s="127">
        <v>27</v>
      </c>
      <c r="AN42" s="127">
        <v>28</v>
      </c>
      <c r="AO42" s="127">
        <v>29</v>
      </c>
      <c r="AP42" s="127">
        <v>30</v>
      </c>
      <c r="AQ42" s="127">
        <v>31</v>
      </c>
      <c r="AR42" s="127">
        <v>32</v>
      </c>
      <c r="AS42" s="127">
        <v>33</v>
      </c>
      <c r="AT42" s="127">
        <v>34</v>
      </c>
      <c r="AU42" s="127">
        <v>35</v>
      </c>
      <c r="AV42" s="127">
        <v>36</v>
      </c>
      <c r="AW42" s="127">
        <v>37</v>
      </c>
      <c r="AX42" s="127">
        <v>38</v>
      </c>
      <c r="AY42" s="127">
        <v>39</v>
      </c>
      <c r="AZ42" s="127">
        <v>40</v>
      </c>
      <c r="BA42" s="127">
        <v>41</v>
      </c>
      <c r="BB42" s="127">
        <v>42</v>
      </c>
      <c r="BC42" s="127">
        <v>43</v>
      </c>
      <c r="BD42" s="127">
        <v>44</v>
      </c>
      <c r="BE42" s="127">
        <v>45</v>
      </c>
      <c r="BF42" s="127">
        <v>46</v>
      </c>
      <c r="BG42" s="127">
        <v>47</v>
      </c>
      <c r="BH42" s="127">
        <v>48</v>
      </c>
      <c r="BI42" s="127">
        <v>49</v>
      </c>
      <c r="BJ42" s="127">
        <v>50</v>
      </c>
      <c r="BK42" s="127">
        <v>51</v>
      </c>
      <c r="BL42" s="127">
        <v>52</v>
      </c>
      <c r="BM42" s="127">
        <v>53</v>
      </c>
      <c r="BN42" s="127">
        <v>54</v>
      </c>
      <c r="BO42" s="127">
        <v>55</v>
      </c>
      <c r="BP42" s="127">
        <v>56</v>
      </c>
      <c r="BQ42" s="127">
        <v>57</v>
      </c>
      <c r="BR42" s="127">
        <v>58</v>
      </c>
      <c r="BS42" s="127">
        <v>59</v>
      </c>
      <c r="BT42" s="127">
        <v>60</v>
      </c>
      <c r="BU42" s="127">
        <v>61</v>
      </c>
      <c r="BV42" s="127">
        <v>62</v>
      </c>
      <c r="BW42" s="127">
        <v>63</v>
      </c>
      <c r="BX42" s="127">
        <v>64</v>
      </c>
      <c r="BY42" s="127">
        <v>65</v>
      </c>
      <c r="BZ42" s="127">
        <v>66</v>
      </c>
      <c r="CA42" s="127">
        <v>67</v>
      </c>
      <c r="CB42" s="127">
        <v>68</v>
      </c>
      <c r="CC42" s="127">
        <v>69</v>
      </c>
      <c r="CD42" s="127">
        <v>70</v>
      </c>
      <c r="CE42" s="73" t="s">
        <v>80</v>
      </c>
    </row>
    <row r="43" ht="18" customHeight="1" spans="8:83">
      <c r="H43" s="75" t="s">
        <v>82</v>
      </c>
      <c r="L43" s="126" t="s">
        <v>83</v>
      </c>
      <c r="M43" s="128">
        <f>E42</f>
        <v>223</v>
      </c>
      <c r="N43" s="129">
        <f>E42</f>
        <v>223</v>
      </c>
      <c r="O43" s="129">
        <f>E42</f>
        <v>223</v>
      </c>
      <c r="P43" s="128">
        <f>E42</f>
        <v>223</v>
      </c>
      <c r="Q43" s="129">
        <f>P43-I42</f>
        <v>219.621212121212</v>
      </c>
      <c r="R43" s="129">
        <f>Q43-I42</f>
        <v>216.242424242424</v>
      </c>
      <c r="S43" s="129">
        <f>R43-I42</f>
        <v>212.863636363636</v>
      </c>
      <c r="T43" s="129">
        <f>S43-I42</f>
        <v>209.484848484848</v>
      </c>
      <c r="U43" s="129">
        <f>T43-I42</f>
        <v>206.106060606061</v>
      </c>
      <c r="V43" s="129">
        <f>U43-I42</f>
        <v>202.727272727273</v>
      </c>
      <c r="W43" s="129">
        <f>V43-I42</f>
        <v>199.348484848485</v>
      </c>
      <c r="X43" s="129">
        <f>W43-I42</f>
        <v>195.969696969697</v>
      </c>
      <c r="Y43" s="129">
        <f>X43-I42</f>
        <v>192.590909090909</v>
      </c>
      <c r="Z43" s="129">
        <f>Y43-I42</f>
        <v>189.212121212121</v>
      </c>
      <c r="AA43" s="129">
        <f>Z43-I42</f>
        <v>185.833333333333</v>
      </c>
      <c r="AB43" s="129">
        <f>AA43-I42</f>
        <v>182.454545454545</v>
      </c>
      <c r="AC43" s="129">
        <f>AB43-I42</f>
        <v>179.075757575758</v>
      </c>
      <c r="AD43" s="129">
        <f>AC43-I42</f>
        <v>175.69696969697</v>
      </c>
      <c r="AE43" s="129">
        <f>AD43-I42</f>
        <v>172.318181818182</v>
      </c>
      <c r="AF43" s="129">
        <f>AE43-I42</f>
        <v>168.939393939394</v>
      </c>
      <c r="AG43" s="129">
        <f>AF43-I42</f>
        <v>165.560606060606</v>
      </c>
      <c r="AH43" s="129">
        <f>AG43-I42</f>
        <v>162.181818181818</v>
      </c>
      <c r="AI43" s="129">
        <f>AH43-I42</f>
        <v>158.80303030303</v>
      </c>
      <c r="AJ43" s="129">
        <f>AI43-I42</f>
        <v>155.424242424242</v>
      </c>
      <c r="AK43" s="129">
        <f>AJ43-I42</f>
        <v>152.045454545455</v>
      </c>
      <c r="AL43" s="129">
        <f>AK43-I42</f>
        <v>148.666666666667</v>
      </c>
      <c r="AM43" s="129">
        <f>AL43-I42</f>
        <v>145.287878787879</v>
      </c>
      <c r="AN43" s="129">
        <f>AM43-I42</f>
        <v>141.909090909091</v>
      </c>
      <c r="AO43" s="129">
        <f>AN43-I42</f>
        <v>138.530303030303</v>
      </c>
      <c r="AP43" s="129">
        <f>AO43-I42</f>
        <v>135.151515151515</v>
      </c>
      <c r="AQ43" s="129">
        <f>AP43-I42</f>
        <v>131.772727272727</v>
      </c>
      <c r="AR43" s="129">
        <f>AQ43-I42</f>
        <v>128.393939393939</v>
      </c>
      <c r="AS43" s="129">
        <f>AR43-I42</f>
        <v>125.015151515152</v>
      </c>
      <c r="AT43" s="129">
        <f>AS43-I42</f>
        <v>121.636363636364</v>
      </c>
      <c r="AU43" s="129">
        <f>AT43-I42</f>
        <v>118.257575757576</v>
      </c>
      <c r="AV43" s="129">
        <f>AU43-I42</f>
        <v>114.878787878788</v>
      </c>
      <c r="AW43" s="129">
        <f>AV43-I42</f>
        <v>111.5</v>
      </c>
      <c r="AX43" s="129">
        <f>AW43-I42</f>
        <v>108.121212121212</v>
      </c>
      <c r="AY43" s="129">
        <f>AX43-I42</f>
        <v>104.742424242424</v>
      </c>
      <c r="AZ43" s="129">
        <f>AY43-I42</f>
        <v>101.363636363636</v>
      </c>
      <c r="BA43" s="129">
        <f>AZ43-I42</f>
        <v>97.9848484848486</v>
      </c>
      <c r="BB43" s="129">
        <f>BA43-I42</f>
        <v>94.6060606060607</v>
      </c>
      <c r="BC43" s="129">
        <f>BB43-I42</f>
        <v>91.2272727272729</v>
      </c>
      <c r="BD43" s="129">
        <f>BC43-I42</f>
        <v>87.848484848485</v>
      </c>
      <c r="BE43" s="129">
        <f>BD43-I42</f>
        <v>84.4696969696971</v>
      </c>
      <c r="BF43" s="129">
        <f>BE43-I42</f>
        <v>81.0909090909092</v>
      </c>
      <c r="BG43" s="129">
        <f>BF43-I42</f>
        <v>77.7121212121214</v>
      </c>
      <c r="BH43" s="129">
        <f>BG43-I42</f>
        <v>74.3333333333335</v>
      </c>
      <c r="BI43" s="129">
        <f>BH43-I42</f>
        <v>70.9545454545456</v>
      </c>
      <c r="BJ43" s="129">
        <f>BI43-I42</f>
        <v>67.5757575757577</v>
      </c>
      <c r="BK43" s="129">
        <f>BJ43-I42</f>
        <v>64.1969696969699</v>
      </c>
      <c r="BL43" s="129">
        <f>BK43-I42</f>
        <v>60.818181818182</v>
      </c>
      <c r="BM43" s="129">
        <f>BL43-I42</f>
        <v>57.4393939393941</v>
      </c>
      <c r="BN43" s="129">
        <f>BM43-I42</f>
        <v>54.0606060606062</v>
      </c>
      <c r="BO43" s="129">
        <f>BN43-I42</f>
        <v>50.6818181818184</v>
      </c>
      <c r="BP43" s="129">
        <f>BO43-I42</f>
        <v>47.3030303030305</v>
      </c>
      <c r="BQ43" s="129">
        <f>BP43-I42</f>
        <v>43.9242424242426</v>
      </c>
      <c r="BR43" s="129">
        <f>BQ43-I42</f>
        <v>40.5454545454547</v>
      </c>
      <c r="BS43" s="129">
        <f>BR43-I42</f>
        <v>37.1666666666669</v>
      </c>
      <c r="BT43" s="129">
        <f>BS43-I42</f>
        <v>33.787878787879</v>
      </c>
      <c r="BU43" s="129">
        <f>BT43-I42</f>
        <v>30.4090909090911</v>
      </c>
      <c r="BV43" s="129">
        <f>BU43-I42</f>
        <v>27.0303030303032</v>
      </c>
      <c r="BW43" s="129">
        <f>BV43-I42</f>
        <v>23.6515151515153</v>
      </c>
      <c r="BX43" s="129">
        <f>BW43-I42</f>
        <v>20.2727272727275</v>
      </c>
      <c r="BY43" s="129">
        <f>BX43-I42</f>
        <v>16.8939393939396</v>
      </c>
      <c r="BZ43" s="129">
        <f>BY43-I42</f>
        <v>13.5151515151517</v>
      </c>
      <c r="CA43" s="129">
        <f>BZ43-I42</f>
        <v>10.1363636363638</v>
      </c>
      <c r="CB43" s="129">
        <f>CA43-I42</f>
        <v>6.75757575757595</v>
      </c>
      <c r="CC43" s="129">
        <f>CB43-I42</f>
        <v>3.37878787878807</v>
      </c>
      <c r="CD43" s="129">
        <f>CC43-I42</f>
        <v>1.91846538655227e-13</v>
      </c>
      <c r="CE43" s="74"/>
    </row>
    <row r="44" ht="18" customHeight="1" spans="12:83">
      <c r="L44" s="126" t="s">
        <v>28</v>
      </c>
      <c r="M44" s="128">
        <f>E42</f>
        <v>223</v>
      </c>
      <c r="N44" s="128">
        <f t="shared" ref="N44:O44" si="15">M46</f>
        <v>223</v>
      </c>
      <c r="O44" s="128">
        <f t="shared" si="15"/>
        <v>223</v>
      </c>
      <c r="P44" s="128">
        <f>E42</f>
        <v>223</v>
      </c>
      <c r="Q44" s="128">
        <f t="shared" ref="Q44:CB44" si="16">P46</f>
        <v>218</v>
      </c>
      <c r="R44" s="128">
        <f t="shared" si="16"/>
        <v>213</v>
      </c>
      <c r="S44" s="128">
        <f t="shared" si="16"/>
        <v>210</v>
      </c>
      <c r="T44" s="128">
        <f t="shared" si="16"/>
        <v>207</v>
      </c>
      <c r="U44" s="128">
        <f t="shared" si="16"/>
        <v>204</v>
      </c>
      <c r="V44" s="128">
        <f t="shared" si="16"/>
        <v>198</v>
      </c>
      <c r="W44" s="128">
        <f t="shared" si="16"/>
        <v>195</v>
      </c>
      <c r="X44" s="128">
        <f t="shared" si="16"/>
        <v>191</v>
      </c>
      <c r="Y44" s="128">
        <f t="shared" si="16"/>
        <v>185</v>
      </c>
      <c r="Z44" s="128">
        <f t="shared" si="16"/>
        <v>178</v>
      </c>
      <c r="AA44" s="128">
        <f t="shared" si="16"/>
        <v>173</v>
      </c>
      <c r="AB44" s="128">
        <f t="shared" si="16"/>
        <v>168</v>
      </c>
      <c r="AC44" s="128">
        <f t="shared" si="16"/>
        <v>163</v>
      </c>
      <c r="AD44" s="128">
        <f t="shared" si="16"/>
        <v>158</v>
      </c>
      <c r="AE44" s="128">
        <f t="shared" si="16"/>
        <v>153</v>
      </c>
      <c r="AF44" s="128">
        <f t="shared" si="16"/>
        <v>150</v>
      </c>
      <c r="AG44" s="128">
        <f t="shared" si="16"/>
        <v>147</v>
      </c>
      <c r="AH44" s="128">
        <f t="shared" si="16"/>
        <v>144</v>
      </c>
      <c r="AI44" s="128">
        <f t="shared" si="16"/>
        <v>140</v>
      </c>
      <c r="AJ44" s="128">
        <f t="shared" si="16"/>
        <v>137</v>
      </c>
      <c r="AK44" s="128">
        <f t="shared" si="16"/>
        <v>133</v>
      </c>
      <c r="AL44" s="128">
        <f t="shared" si="16"/>
        <v>129</v>
      </c>
      <c r="AM44" s="128">
        <f t="shared" si="16"/>
        <v>126</v>
      </c>
      <c r="AN44" s="128">
        <f t="shared" si="16"/>
        <v>123</v>
      </c>
      <c r="AO44" s="128">
        <f t="shared" si="16"/>
        <v>120</v>
      </c>
      <c r="AP44" s="128">
        <f t="shared" si="16"/>
        <v>117</v>
      </c>
      <c r="AQ44" s="128">
        <f t="shared" si="16"/>
        <v>114</v>
      </c>
      <c r="AR44" s="128">
        <f t="shared" si="16"/>
        <v>110</v>
      </c>
      <c r="AS44" s="128">
        <f t="shared" si="16"/>
        <v>106</v>
      </c>
      <c r="AT44" s="128">
        <f t="shared" si="16"/>
        <v>102</v>
      </c>
      <c r="AU44" s="128">
        <f t="shared" si="16"/>
        <v>98</v>
      </c>
      <c r="AV44" s="128">
        <f t="shared" si="16"/>
        <v>90</v>
      </c>
      <c r="AW44" s="128">
        <f t="shared" si="16"/>
        <v>83</v>
      </c>
      <c r="AX44" s="128">
        <f t="shared" si="16"/>
        <v>79</v>
      </c>
      <c r="AY44" s="128">
        <f t="shared" si="16"/>
        <v>75</v>
      </c>
      <c r="AZ44" s="128">
        <f t="shared" si="16"/>
        <v>71</v>
      </c>
      <c r="BA44" s="128">
        <f t="shared" si="16"/>
        <v>68</v>
      </c>
      <c r="BB44" s="128">
        <f t="shared" si="16"/>
        <v>66</v>
      </c>
      <c r="BC44" s="128">
        <f t="shared" si="16"/>
        <v>63</v>
      </c>
      <c r="BD44" s="128">
        <f t="shared" si="16"/>
        <v>60</v>
      </c>
      <c r="BE44" s="128">
        <f t="shared" si="16"/>
        <v>58</v>
      </c>
      <c r="BF44" s="128">
        <f t="shared" si="16"/>
        <v>56</v>
      </c>
      <c r="BG44" s="128">
        <f t="shared" si="16"/>
        <v>53</v>
      </c>
      <c r="BH44" s="128">
        <f t="shared" si="16"/>
        <v>50</v>
      </c>
      <c r="BI44" s="128">
        <f t="shared" si="16"/>
        <v>48</v>
      </c>
      <c r="BJ44" s="128">
        <f t="shared" si="16"/>
        <v>46</v>
      </c>
      <c r="BK44" s="128">
        <f t="shared" si="16"/>
        <v>41</v>
      </c>
      <c r="BL44" s="128">
        <f t="shared" si="16"/>
        <v>37</v>
      </c>
      <c r="BM44" s="128">
        <f t="shared" si="16"/>
        <v>34</v>
      </c>
      <c r="BN44" s="128">
        <f t="shared" si="16"/>
        <v>29</v>
      </c>
      <c r="BO44" s="128">
        <f t="shared" si="16"/>
        <v>26</v>
      </c>
      <c r="BP44" s="128">
        <f t="shared" si="16"/>
        <v>21</v>
      </c>
      <c r="BQ44" s="128">
        <f t="shared" si="16"/>
        <v>21</v>
      </c>
      <c r="BR44" s="128">
        <f t="shared" si="16"/>
        <v>21</v>
      </c>
      <c r="BS44" s="128">
        <f t="shared" si="16"/>
        <v>21</v>
      </c>
      <c r="BT44" s="128">
        <f t="shared" si="16"/>
        <v>21</v>
      </c>
      <c r="BU44" s="128">
        <f t="shared" si="16"/>
        <v>21</v>
      </c>
      <c r="BV44" s="128">
        <f t="shared" si="16"/>
        <v>21</v>
      </c>
      <c r="BW44" s="128">
        <f t="shared" si="16"/>
        <v>21</v>
      </c>
      <c r="BX44" s="128">
        <f t="shared" si="16"/>
        <v>21</v>
      </c>
      <c r="BY44" s="128">
        <f t="shared" si="16"/>
        <v>21</v>
      </c>
      <c r="BZ44" s="128">
        <f t="shared" si="16"/>
        <v>21</v>
      </c>
      <c r="CA44" s="128">
        <f t="shared" si="16"/>
        <v>21</v>
      </c>
      <c r="CB44" s="128">
        <f t="shared" si="16"/>
        <v>21</v>
      </c>
      <c r="CC44" s="128"/>
      <c r="CD44" s="128"/>
      <c r="CE44" s="74">
        <f>SUM(P44:CD44)</f>
        <v>6439</v>
      </c>
    </row>
    <row r="45" ht="15.75" customHeight="1" spans="11:83">
      <c r="K45" s="130" t="s">
        <v>84</v>
      </c>
      <c r="L45" s="126" t="s">
        <v>85</v>
      </c>
      <c r="M45" s="52">
        <v>0</v>
      </c>
      <c r="N45" s="52">
        <v>0</v>
      </c>
      <c r="O45" s="52">
        <v>0</v>
      </c>
      <c r="P45" s="52">
        <v>5</v>
      </c>
      <c r="Q45" s="52">
        <v>5</v>
      </c>
      <c r="R45" s="52">
        <v>3</v>
      </c>
      <c r="S45" s="52">
        <v>3</v>
      </c>
      <c r="T45" s="52">
        <v>3</v>
      </c>
      <c r="U45" s="52">
        <v>6</v>
      </c>
      <c r="V45" s="52">
        <v>3</v>
      </c>
      <c r="W45" s="52">
        <v>4</v>
      </c>
      <c r="X45" s="52">
        <v>6</v>
      </c>
      <c r="Y45" s="52">
        <v>7</v>
      </c>
      <c r="Z45" s="52">
        <v>5</v>
      </c>
      <c r="AA45" s="52">
        <v>5</v>
      </c>
      <c r="AB45" s="52">
        <v>5</v>
      </c>
      <c r="AC45" s="52">
        <v>5</v>
      </c>
      <c r="AD45" s="52">
        <v>5</v>
      </c>
      <c r="AE45" s="52">
        <v>3</v>
      </c>
      <c r="AF45" s="52">
        <v>3</v>
      </c>
      <c r="AG45" s="52">
        <v>3</v>
      </c>
      <c r="AH45" s="52">
        <v>4</v>
      </c>
      <c r="AI45" s="52">
        <v>3</v>
      </c>
      <c r="AJ45" s="52">
        <v>4</v>
      </c>
      <c r="AK45" s="52">
        <v>4</v>
      </c>
      <c r="AL45" s="52">
        <v>3</v>
      </c>
      <c r="AM45" s="52">
        <v>3</v>
      </c>
      <c r="AN45" s="52">
        <v>3</v>
      </c>
      <c r="AO45" s="52">
        <v>3</v>
      </c>
      <c r="AP45" s="52">
        <v>3</v>
      </c>
      <c r="AQ45" s="52">
        <v>4</v>
      </c>
      <c r="AR45" s="52">
        <v>4</v>
      </c>
      <c r="AS45" s="52">
        <v>4</v>
      </c>
      <c r="AT45" s="52">
        <v>4</v>
      </c>
      <c r="AU45" s="52">
        <v>8</v>
      </c>
      <c r="AV45" s="52">
        <v>7</v>
      </c>
      <c r="AW45" s="52">
        <v>4</v>
      </c>
      <c r="AX45" s="52">
        <v>4</v>
      </c>
      <c r="AY45" s="52">
        <v>4</v>
      </c>
      <c r="AZ45" s="52">
        <v>3</v>
      </c>
      <c r="BA45" s="52">
        <v>2</v>
      </c>
      <c r="BB45" s="52">
        <v>3</v>
      </c>
      <c r="BC45" s="52">
        <v>3</v>
      </c>
      <c r="BD45" s="52">
        <v>2</v>
      </c>
      <c r="BE45" s="52">
        <v>2</v>
      </c>
      <c r="BF45" s="52">
        <v>3</v>
      </c>
      <c r="BG45" s="52">
        <v>3</v>
      </c>
      <c r="BH45" s="52">
        <v>2</v>
      </c>
      <c r="BI45" s="52">
        <v>2</v>
      </c>
      <c r="BJ45" s="52">
        <v>5</v>
      </c>
      <c r="BK45" s="52">
        <v>4</v>
      </c>
      <c r="BL45" s="52">
        <v>3</v>
      </c>
      <c r="BM45" s="52">
        <v>5</v>
      </c>
      <c r="BN45" s="52">
        <v>3</v>
      </c>
      <c r="BO45" s="52">
        <v>5</v>
      </c>
      <c r="BP45" s="52"/>
      <c r="BQ45" s="52"/>
      <c r="BR45" s="52"/>
      <c r="BS45" s="52"/>
      <c r="BT45" s="52"/>
      <c r="BU45" s="52"/>
      <c r="BV45" s="52"/>
      <c r="BW45" s="52"/>
      <c r="BX45" s="52"/>
      <c r="BY45" s="52"/>
      <c r="BZ45" s="52"/>
      <c r="CA45" s="52"/>
      <c r="CB45" s="52"/>
      <c r="CC45" s="52"/>
      <c r="CD45" s="52"/>
      <c r="CE45" s="74">
        <f>SUM(P45:BT45)</f>
        <v>202</v>
      </c>
    </row>
    <row r="46" ht="15.75" customHeight="1" spans="12:83">
      <c r="L46" s="126" t="s">
        <v>86</v>
      </c>
      <c r="M46" s="128">
        <f t="shared" ref="M46:CD46" si="17">M44-M45</f>
        <v>223</v>
      </c>
      <c r="N46" s="128">
        <f t="shared" si="17"/>
        <v>223</v>
      </c>
      <c r="O46" s="128">
        <f t="shared" si="17"/>
        <v>223</v>
      </c>
      <c r="P46" s="128">
        <f t="shared" si="17"/>
        <v>218</v>
      </c>
      <c r="Q46" s="128">
        <f t="shared" si="17"/>
        <v>213</v>
      </c>
      <c r="R46" s="128">
        <f t="shared" si="17"/>
        <v>210</v>
      </c>
      <c r="S46" s="128">
        <f t="shared" si="17"/>
        <v>207</v>
      </c>
      <c r="T46" s="128">
        <f t="shared" si="17"/>
        <v>204</v>
      </c>
      <c r="U46" s="128">
        <f t="shared" si="17"/>
        <v>198</v>
      </c>
      <c r="V46" s="128">
        <f t="shared" si="17"/>
        <v>195</v>
      </c>
      <c r="W46" s="128">
        <f t="shared" si="17"/>
        <v>191</v>
      </c>
      <c r="X46" s="128">
        <f t="shared" si="17"/>
        <v>185</v>
      </c>
      <c r="Y46" s="128">
        <f t="shared" si="17"/>
        <v>178</v>
      </c>
      <c r="Z46" s="128">
        <f t="shared" si="17"/>
        <v>173</v>
      </c>
      <c r="AA46" s="128">
        <f t="shared" si="17"/>
        <v>168</v>
      </c>
      <c r="AB46" s="128">
        <f t="shared" si="17"/>
        <v>163</v>
      </c>
      <c r="AC46" s="128">
        <f t="shared" si="17"/>
        <v>158</v>
      </c>
      <c r="AD46" s="128">
        <f t="shared" si="17"/>
        <v>153</v>
      </c>
      <c r="AE46" s="128">
        <f t="shared" si="17"/>
        <v>150</v>
      </c>
      <c r="AF46" s="128">
        <f t="shared" si="17"/>
        <v>147</v>
      </c>
      <c r="AG46" s="128">
        <f t="shared" si="17"/>
        <v>144</v>
      </c>
      <c r="AH46" s="128">
        <f t="shared" si="17"/>
        <v>140</v>
      </c>
      <c r="AI46" s="128">
        <f t="shared" si="17"/>
        <v>137</v>
      </c>
      <c r="AJ46" s="128">
        <f t="shared" si="17"/>
        <v>133</v>
      </c>
      <c r="AK46" s="128">
        <f t="shared" si="17"/>
        <v>129</v>
      </c>
      <c r="AL46" s="128">
        <f t="shared" si="17"/>
        <v>126</v>
      </c>
      <c r="AM46" s="128">
        <f t="shared" si="17"/>
        <v>123</v>
      </c>
      <c r="AN46" s="128">
        <f t="shared" si="17"/>
        <v>120</v>
      </c>
      <c r="AO46" s="128">
        <f t="shared" si="17"/>
        <v>117</v>
      </c>
      <c r="AP46" s="128">
        <f t="shared" si="17"/>
        <v>114</v>
      </c>
      <c r="AQ46" s="128">
        <f t="shared" si="17"/>
        <v>110</v>
      </c>
      <c r="AR46" s="128">
        <f t="shared" si="17"/>
        <v>106</v>
      </c>
      <c r="AS46" s="128">
        <f t="shared" si="17"/>
        <v>102</v>
      </c>
      <c r="AT46" s="128">
        <f t="shared" si="17"/>
        <v>98</v>
      </c>
      <c r="AU46" s="128">
        <f t="shared" si="17"/>
        <v>90</v>
      </c>
      <c r="AV46" s="128">
        <f t="shared" si="17"/>
        <v>83</v>
      </c>
      <c r="AW46" s="128">
        <f t="shared" si="17"/>
        <v>79</v>
      </c>
      <c r="AX46" s="128">
        <f t="shared" si="17"/>
        <v>75</v>
      </c>
      <c r="AY46" s="128">
        <f t="shared" si="17"/>
        <v>71</v>
      </c>
      <c r="AZ46" s="128">
        <f t="shared" si="17"/>
        <v>68</v>
      </c>
      <c r="BA46" s="128">
        <f t="shared" si="17"/>
        <v>66</v>
      </c>
      <c r="BB46" s="128">
        <f t="shared" si="17"/>
        <v>63</v>
      </c>
      <c r="BC46" s="128">
        <f t="shared" si="17"/>
        <v>60</v>
      </c>
      <c r="BD46" s="128">
        <f t="shared" si="17"/>
        <v>58</v>
      </c>
      <c r="BE46" s="128">
        <f t="shared" si="17"/>
        <v>56</v>
      </c>
      <c r="BF46" s="128">
        <f t="shared" si="17"/>
        <v>53</v>
      </c>
      <c r="BG46" s="128">
        <f t="shared" si="17"/>
        <v>50</v>
      </c>
      <c r="BH46" s="128">
        <f t="shared" si="17"/>
        <v>48</v>
      </c>
      <c r="BI46" s="128">
        <f t="shared" si="17"/>
        <v>46</v>
      </c>
      <c r="BJ46" s="128">
        <f t="shared" si="17"/>
        <v>41</v>
      </c>
      <c r="BK46" s="128">
        <f t="shared" si="17"/>
        <v>37</v>
      </c>
      <c r="BL46" s="128">
        <f t="shared" si="17"/>
        <v>34</v>
      </c>
      <c r="BM46" s="128">
        <f t="shared" si="17"/>
        <v>29</v>
      </c>
      <c r="BN46" s="128">
        <f t="shared" si="17"/>
        <v>26</v>
      </c>
      <c r="BO46" s="128">
        <f t="shared" si="17"/>
        <v>21</v>
      </c>
      <c r="BP46" s="128">
        <f t="shared" si="17"/>
        <v>21</v>
      </c>
      <c r="BQ46" s="128">
        <f t="shared" si="17"/>
        <v>21</v>
      </c>
      <c r="BR46" s="128">
        <f t="shared" si="17"/>
        <v>21</v>
      </c>
      <c r="BS46" s="128">
        <f t="shared" si="17"/>
        <v>21</v>
      </c>
      <c r="BT46" s="128">
        <f t="shared" si="17"/>
        <v>21</v>
      </c>
      <c r="BU46" s="128">
        <f t="shared" si="17"/>
        <v>21</v>
      </c>
      <c r="BV46" s="128">
        <f t="shared" si="17"/>
        <v>21</v>
      </c>
      <c r="BW46" s="128">
        <f t="shared" si="17"/>
        <v>21</v>
      </c>
      <c r="BX46" s="128">
        <f t="shared" si="17"/>
        <v>21</v>
      </c>
      <c r="BY46" s="128">
        <f t="shared" si="17"/>
        <v>21</v>
      </c>
      <c r="BZ46" s="128">
        <f t="shared" si="17"/>
        <v>21</v>
      </c>
      <c r="CA46" s="128">
        <f t="shared" si="17"/>
        <v>21</v>
      </c>
      <c r="CB46" s="128">
        <f t="shared" si="17"/>
        <v>21</v>
      </c>
      <c r="CC46" s="128">
        <f t="shared" si="17"/>
        <v>0</v>
      </c>
      <c r="CD46" s="128">
        <f t="shared" si="17"/>
        <v>0</v>
      </c>
      <c r="CE46" s="74">
        <f>SUM(P46:CD46)</f>
        <v>6237</v>
      </c>
    </row>
    <row r="47" ht="15.75" customHeight="1"/>
    <row r="48" ht="15.75" customHeight="1"/>
    <row r="49" ht="15.75" customHeight="1"/>
    <row r="50" ht="36" customHeight="1" spans="5:54">
      <c r="E50" s="76" t="s">
        <v>87</v>
      </c>
      <c r="F50" s="77"/>
      <c r="G50" s="77"/>
      <c r="H50" s="77"/>
      <c r="I50" s="77"/>
      <c r="J50" s="77"/>
      <c r="K50" s="77"/>
      <c r="L50" s="77"/>
      <c r="M50" s="77"/>
      <c r="N50" s="77"/>
      <c r="O50" s="77"/>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c r="AP50" s="77"/>
      <c r="AQ50" s="77"/>
      <c r="AR50" s="77"/>
      <c r="AS50" s="77"/>
      <c r="AT50" s="77"/>
      <c r="AU50" s="77"/>
      <c r="AV50" s="77"/>
      <c r="AW50" s="77"/>
      <c r="AX50" s="77"/>
      <c r="AY50" s="77"/>
      <c r="AZ50" s="77"/>
      <c r="BA50" s="77"/>
      <c r="BB50" s="77"/>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381.75" customHeight="1"/>
    <row r="84" ht="223.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3">
    <mergeCell ref="E8:G8"/>
    <mergeCell ref="M8:Q8"/>
    <mergeCell ref="R8:V8"/>
    <mergeCell ref="W8:AA8"/>
    <mergeCell ref="AB8:AF8"/>
    <mergeCell ref="AG8:AK8"/>
    <mergeCell ref="AL8:AP8"/>
    <mergeCell ref="AQ8:AU8"/>
    <mergeCell ref="AV8:AZ8"/>
    <mergeCell ref="BA8:BE8"/>
    <mergeCell ref="BF8:BJ8"/>
    <mergeCell ref="BK8:BO8"/>
    <mergeCell ref="BP8:BT8"/>
    <mergeCell ref="E50:BB50"/>
    <mergeCell ref="B8:B9"/>
    <mergeCell ref="C8:C9"/>
    <mergeCell ref="D8:D9"/>
    <mergeCell ref="H8:H9"/>
    <mergeCell ref="I8:I9"/>
    <mergeCell ref="J8:J9"/>
    <mergeCell ref="K3:K6"/>
    <mergeCell ref="K8:K9"/>
    <mergeCell ref="L8:L9"/>
  </mergeCell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D8047"/>
    <outlinePr summaryBelow="0" summaryRight="0"/>
  </sheetPr>
  <dimension ref="B1:N1000"/>
  <sheetViews>
    <sheetView showGridLines="0" workbookViewId="0">
      <selection activeCell="A1" sqref="A1"/>
    </sheetView>
  </sheetViews>
  <sheetFormatPr defaultColWidth="13.4416666666667" defaultRowHeight="15" customHeight="1"/>
  <cols>
    <col min="1" max="1" width="2.44166666666667" customWidth="1"/>
    <col min="2" max="2" width="9" customWidth="1"/>
    <col min="3" max="3" width="9.33333333333333" customWidth="1"/>
    <col min="4" max="4" width="33.4416666666667" customWidth="1"/>
    <col min="5" max="5" width="24" customWidth="1"/>
    <col min="6" max="6" width="72" customWidth="1"/>
    <col min="7" max="7" width="24" customWidth="1"/>
    <col min="8" max="8" width="15.1083333333333" customWidth="1"/>
    <col min="9" max="9" width="17.6666666666667" customWidth="1"/>
    <col min="10" max="10" width="39.1083333333333" customWidth="1"/>
    <col min="11" max="11" width="3" customWidth="1"/>
    <col min="12" max="12" width="15.6666666666667" customWidth="1"/>
    <col min="13" max="13" width="3" customWidth="1"/>
    <col min="14" max="14" width="14.4416666666667" customWidth="1"/>
    <col min="15" max="26" width="10.5583333333333" customWidth="1"/>
  </cols>
  <sheetData>
    <row r="1" ht="36" customHeight="1" spans="2:11">
      <c r="B1" s="1" t="s">
        <v>0</v>
      </c>
      <c r="C1" s="2"/>
      <c r="D1" s="2"/>
      <c r="E1" s="1"/>
      <c r="F1" s="2"/>
      <c r="G1" s="2"/>
      <c r="H1" s="2"/>
      <c r="I1" s="2"/>
      <c r="J1" s="2"/>
      <c r="K1" s="2"/>
    </row>
    <row r="2" ht="36" customHeight="1" spans="2:11">
      <c r="B2" s="3" t="s">
        <v>88</v>
      </c>
      <c r="C2" s="2"/>
      <c r="D2" s="2"/>
      <c r="E2" s="3"/>
      <c r="F2" s="2"/>
      <c r="G2" s="2"/>
      <c r="H2" s="2"/>
      <c r="I2" s="2"/>
      <c r="J2" s="2"/>
      <c r="K2" s="2"/>
    </row>
    <row r="3" ht="36" customHeight="1" spans="2:14">
      <c r="B3" s="4" t="s">
        <v>89</v>
      </c>
      <c r="C3" s="5" t="s">
        <v>11</v>
      </c>
      <c r="D3" s="5" t="s">
        <v>90</v>
      </c>
      <c r="E3" s="5" t="s">
        <v>8</v>
      </c>
      <c r="F3" s="5" t="s">
        <v>91</v>
      </c>
      <c r="G3" s="6" t="s">
        <v>9</v>
      </c>
      <c r="H3" s="6" t="s">
        <v>92</v>
      </c>
      <c r="I3" s="14" t="s">
        <v>93</v>
      </c>
      <c r="J3" s="14" t="s">
        <v>94</v>
      </c>
      <c r="L3" s="15" t="s">
        <v>95</v>
      </c>
      <c r="N3" s="15" t="s">
        <v>92</v>
      </c>
    </row>
    <row r="4" ht="18" customHeight="1" spans="2:14">
      <c r="B4" s="7" t="s">
        <v>96</v>
      </c>
      <c r="C4" s="8">
        <v>1</v>
      </c>
      <c r="D4" s="8" t="s">
        <v>97</v>
      </c>
      <c r="E4" s="8" t="s">
        <v>98</v>
      </c>
      <c r="F4" s="8" t="s">
        <v>99</v>
      </c>
      <c r="G4" s="9" t="s">
        <v>100</v>
      </c>
      <c r="H4" s="10">
        <v>24</v>
      </c>
      <c r="I4" s="16" t="s">
        <v>101</v>
      </c>
      <c r="J4" s="17" t="s">
        <v>102</v>
      </c>
      <c r="L4" s="18" t="s">
        <v>103</v>
      </c>
      <c r="N4" s="19">
        <v>1</v>
      </c>
    </row>
    <row r="5" ht="18" customHeight="1" spans="2:14">
      <c r="B5" s="7" t="s">
        <v>96</v>
      </c>
      <c r="C5" s="8">
        <v>2</v>
      </c>
      <c r="D5" s="8" t="s">
        <v>104</v>
      </c>
      <c r="E5" s="8" t="s">
        <v>105</v>
      </c>
      <c r="F5" s="8" t="s">
        <v>106</v>
      </c>
      <c r="G5" s="9" t="s">
        <v>107</v>
      </c>
      <c r="H5" s="10">
        <v>24</v>
      </c>
      <c r="I5" s="16" t="s">
        <v>101</v>
      </c>
      <c r="J5" s="17" t="s">
        <v>108</v>
      </c>
      <c r="L5" s="20" t="s">
        <v>109</v>
      </c>
      <c r="N5" s="19">
        <v>2</v>
      </c>
    </row>
    <row r="6" ht="18" customHeight="1" spans="2:14">
      <c r="B6" s="7" t="s">
        <v>110</v>
      </c>
      <c r="C6" s="8">
        <v>3</v>
      </c>
      <c r="D6" s="8" t="s">
        <v>111</v>
      </c>
      <c r="E6" s="8" t="s">
        <v>112</v>
      </c>
      <c r="F6" s="8" t="s">
        <v>113</v>
      </c>
      <c r="G6" s="9" t="s">
        <v>114</v>
      </c>
      <c r="H6" s="10">
        <v>80</v>
      </c>
      <c r="I6" s="21" t="s">
        <v>101</v>
      </c>
      <c r="J6" s="17" t="s">
        <v>115</v>
      </c>
      <c r="L6" s="22" t="s">
        <v>101</v>
      </c>
      <c r="N6" s="19">
        <v>4</v>
      </c>
    </row>
    <row r="7" ht="18" customHeight="1" spans="2:14">
      <c r="B7" s="7" t="s">
        <v>110</v>
      </c>
      <c r="C7" s="8">
        <v>4</v>
      </c>
      <c r="D7" s="8" t="s">
        <v>116</v>
      </c>
      <c r="E7" s="8" t="s">
        <v>117</v>
      </c>
      <c r="F7" s="8" t="s">
        <v>118</v>
      </c>
      <c r="G7" s="9" t="s">
        <v>119</v>
      </c>
      <c r="H7" s="10">
        <v>40</v>
      </c>
      <c r="I7" s="16" t="s">
        <v>101</v>
      </c>
      <c r="J7" s="17" t="s">
        <v>120</v>
      </c>
      <c r="N7" s="19">
        <v>8</v>
      </c>
    </row>
    <row r="8" ht="18" customHeight="1" spans="2:14">
      <c r="B8" s="7" t="s">
        <v>96</v>
      </c>
      <c r="C8" s="8">
        <v>5</v>
      </c>
      <c r="D8" s="8" t="s">
        <v>121</v>
      </c>
      <c r="E8" s="8" t="s">
        <v>122</v>
      </c>
      <c r="F8" s="8" t="s">
        <v>123</v>
      </c>
      <c r="G8" s="9" t="s">
        <v>124</v>
      </c>
      <c r="H8" s="10">
        <v>40</v>
      </c>
      <c r="I8" s="16" t="s">
        <v>101</v>
      </c>
      <c r="J8" s="17" t="s">
        <v>125</v>
      </c>
      <c r="N8" s="19">
        <v>16</v>
      </c>
    </row>
    <row r="9" ht="18" customHeight="1" spans="2:14">
      <c r="B9" s="7"/>
      <c r="C9" s="8"/>
      <c r="D9" s="8"/>
      <c r="E9" s="8"/>
      <c r="F9" s="8"/>
      <c r="G9" s="9"/>
      <c r="H9" s="10"/>
      <c r="I9" s="16"/>
      <c r="J9" s="17"/>
      <c r="N9" s="19">
        <v>24</v>
      </c>
    </row>
    <row r="10" ht="18" customHeight="1" spans="2:14">
      <c r="B10" s="7"/>
      <c r="C10" s="8"/>
      <c r="D10" s="8"/>
      <c r="E10" s="8"/>
      <c r="F10" s="8"/>
      <c r="G10" s="9"/>
      <c r="H10" s="10"/>
      <c r="I10" s="21"/>
      <c r="J10" s="17"/>
      <c r="N10" s="19">
        <v>40</v>
      </c>
    </row>
    <row r="11" ht="18" customHeight="1" spans="2:14">
      <c r="B11" s="7"/>
      <c r="C11" s="8"/>
      <c r="D11" s="8"/>
      <c r="E11" s="8"/>
      <c r="F11" s="8"/>
      <c r="G11" s="9"/>
      <c r="H11" s="10"/>
      <c r="I11" s="21"/>
      <c r="J11" s="17"/>
      <c r="N11" s="23">
        <v>80</v>
      </c>
    </row>
    <row r="12" ht="18" customHeight="1" spans="2:10">
      <c r="B12" s="7"/>
      <c r="C12" s="8"/>
      <c r="D12" s="8"/>
      <c r="E12" s="8"/>
      <c r="F12" s="8"/>
      <c r="G12" s="9"/>
      <c r="H12" s="10"/>
      <c r="I12" s="21"/>
      <c r="J12" s="17"/>
    </row>
    <row r="13" ht="18" customHeight="1" spans="2:10">
      <c r="B13" s="7"/>
      <c r="C13" s="8"/>
      <c r="D13" s="8"/>
      <c r="E13" s="8"/>
      <c r="F13" s="8"/>
      <c r="G13" s="9"/>
      <c r="H13" s="10"/>
      <c r="I13" s="21"/>
      <c r="J13" s="17"/>
    </row>
    <row r="14" ht="18" customHeight="1" spans="2:10">
      <c r="B14" s="7"/>
      <c r="C14" s="8"/>
      <c r="D14" s="8"/>
      <c r="E14" s="8"/>
      <c r="F14" s="8"/>
      <c r="G14" s="9"/>
      <c r="H14" s="10"/>
      <c r="I14" s="21"/>
      <c r="J14" s="17"/>
    </row>
    <row r="15" ht="15.75" customHeight="1" spans="2:10">
      <c r="B15" s="7"/>
      <c r="C15" s="8"/>
      <c r="D15" s="8"/>
      <c r="E15" s="8"/>
      <c r="F15" s="8"/>
      <c r="G15" s="9"/>
      <c r="H15" s="10"/>
      <c r="I15" s="21"/>
      <c r="J15" s="17"/>
    </row>
    <row r="16" ht="15.75" customHeight="1" spans="2:10">
      <c r="B16" s="7"/>
      <c r="C16" s="8"/>
      <c r="D16" s="8"/>
      <c r="E16" s="8"/>
      <c r="F16" s="8"/>
      <c r="G16" s="9"/>
      <c r="H16" s="10"/>
      <c r="I16" s="21"/>
      <c r="J16" s="17"/>
    </row>
    <row r="17" ht="15.75" customHeight="1" spans="2:10">
      <c r="B17" s="7"/>
      <c r="C17" s="8"/>
      <c r="D17" s="8"/>
      <c r="E17" s="8"/>
      <c r="F17" s="8"/>
      <c r="G17" s="9"/>
      <c r="H17" s="10"/>
      <c r="I17" s="21"/>
      <c r="J17" s="17"/>
    </row>
    <row r="18" ht="15.75" customHeight="1" spans="2:10">
      <c r="B18" s="7"/>
      <c r="C18" s="8"/>
      <c r="D18" s="8"/>
      <c r="E18" s="8"/>
      <c r="F18" s="8"/>
      <c r="G18" s="9"/>
      <c r="H18" s="10"/>
      <c r="I18" s="21"/>
      <c r="J18" s="17"/>
    </row>
    <row r="19" ht="15.75" customHeight="1" spans="2:10">
      <c r="B19" s="7"/>
      <c r="C19" s="8"/>
      <c r="D19" s="8"/>
      <c r="E19" s="8"/>
      <c r="F19" s="8"/>
      <c r="G19" s="9"/>
      <c r="H19" s="10"/>
      <c r="I19" s="21"/>
      <c r="J19" s="17"/>
    </row>
    <row r="20" ht="15.75" customHeight="1" spans="2:10">
      <c r="B20" s="7"/>
      <c r="C20" s="8"/>
      <c r="D20" s="8"/>
      <c r="E20" s="8"/>
      <c r="F20" s="8"/>
      <c r="G20" s="9"/>
      <c r="H20" s="10"/>
      <c r="I20" s="21"/>
      <c r="J20" s="17"/>
    </row>
    <row r="21" ht="15.75" customHeight="1" spans="2:10">
      <c r="B21" s="7"/>
      <c r="C21" s="8"/>
      <c r="D21" s="8"/>
      <c r="E21" s="8"/>
      <c r="F21" s="8"/>
      <c r="G21" s="9"/>
      <c r="H21" s="10"/>
      <c r="I21" s="21"/>
      <c r="J21" s="17"/>
    </row>
    <row r="22" ht="15.75" customHeight="1" spans="2:10">
      <c r="B22" s="7"/>
      <c r="C22" s="8"/>
      <c r="D22" s="8"/>
      <c r="E22" s="8"/>
      <c r="F22" s="8"/>
      <c r="G22" s="9"/>
      <c r="H22" s="10"/>
      <c r="I22" s="21"/>
      <c r="J22" s="17"/>
    </row>
    <row r="23" ht="18" customHeight="1" spans="2:10">
      <c r="B23" s="7"/>
      <c r="C23" s="8"/>
      <c r="D23" s="8"/>
      <c r="E23" s="8"/>
      <c r="F23" s="8"/>
      <c r="G23" s="9"/>
      <c r="H23" s="10"/>
      <c r="I23" s="21"/>
      <c r="J23" s="17"/>
    </row>
    <row r="24" ht="18" customHeight="1" spans="2:10">
      <c r="B24" s="7"/>
      <c r="C24" s="8"/>
      <c r="D24" s="8"/>
      <c r="E24" s="8"/>
      <c r="F24" s="8"/>
      <c r="G24" s="9"/>
      <c r="H24" s="10"/>
      <c r="I24" s="21"/>
      <c r="J24" s="17"/>
    </row>
    <row r="25" ht="18" customHeight="1" spans="2:10">
      <c r="B25" s="7"/>
      <c r="C25" s="8"/>
      <c r="D25" s="8"/>
      <c r="E25" s="8"/>
      <c r="F25" s="8"/>
      <c r="G25" s="9"/>
      <c r="H25" s="10"/>
      <c r="I25" s="21"/>
      <c r="J25" s="17"/>
    </row>
    <row r="26" ht="18" customHeight="1" spans="2:10">
      <c r="B26" s="7"/>
      <c r="C26" s="8"/>
      <c r="D26" s="8"/>
      <c r="E26" s="8"/>
      <c r="F26" s="8"/>
      <c r="G26" s="9"/>
      <c r="H26" s="10"/>
      <c r="I26" s="21"/>
      <c r="J26" s="17"/>
    </row>
    <row r="27" ht="18" customHeight="1" spans="2:10">
      <c r="B27" s="7"/>
      <c r="C27" s="8"/>
      <c r="D27" s="8"/>
      <c r="E27" s="8"/>
      <c r="F27" s="8"/>
      <c r="G27" s="9"/>
      <c r="H27" s="10"/>
      <c r="I27" s="21"/>
      <c r="J27" s="17"/>
    </row>
    <row r="28" ht="18" customHeight="1" spans="2:10">
      <c r="B28" s="7"/>
      <c r="C28" s="8"/>
      <c r="D28" s="8"/>
      <c r="E28" s="8"/>
      <c r="F28" s="8"/>
      <c r="G28" s="9"/>
      <c r="H28" s="10"/>
      <c r="I28" s="21"/>
      <c r="J28" s="17"/>
    </row>
    <row r="29" ht="18" customHeight="1" spans="2:10">
      <c r="B29" s="7"/>
      <c r="C29" s="8"/>
      <c r="D29" s="8"/>
      <c r="E29" s="8"/>
      <c r="F29" s="8"/>
      <c r="G29" s="9"/>
      <c r="H29" s="10"/>
      <c r="I29" s="21"/>
      <c r="J29" s="17"/>
    </row>
    <row r="30" ht="18" customHeight="1" spans="2:10">
      <c r="B30" s="7"/>
      <c r="C30" s="8"/>
      <c r="D30" s="8"/>
      <c r="E30" s="8"/>
      <c r="F30" s="8"/>
      <c r="G30" s="9"/>
      <c r="H30" s="10"/>
      <c r="I30" s="21"/>
      <c r="J30" s="17"/>
    </row>
    <row r="31" ht="15.75" customHeight="1" spans="2:10">
      <c r="B31" s="7"/>
      <c r="C31" s="8"/>
      <c r="D31" s="8"/>
      <c r="E31" s="8"/>
      <c r="F31" s="8"/>
      <c r="G31" s="9"/>
      <c r="H31" s="10"/>
      <c r="I31" s="21"/>
      <c r="J31" s="17"/>
    </row>
    <row r="32" ht="15.75" customHeight="1" spans="2:10">
      <c r="B32" s="7"/>
      <c r="C32" s="8"/>
      <c r="D32" s="8"/>
      <c r="E32" s="8"/>
      <c r="F32" s="8"/>
      <c r="G32" s="9"/>
      <c r="H32" s="10"/>
      <c r="I32" s="21"/>
      <c r="J32" s="17"/>
    </row>
    <row r="33" ht="15.75" customHeight="1" spans="2:10">
      <c r="B33" s="7"/>
      <c r="C33" s="8"/>
      <c r="D33" s="8"/>
      <c r="E33" s="8"/>
      <c r="F33" s="8"/>
      <c r="G33" s="9"/>
      <c r="H33" s="10"/>
      <c r="I33" s="21"/>
      <c r="J33" s="17"/>
    </row>
    <row r="34" ht="15.75" customHeight="1" spans="2:10">
      <c r="B34" s="7"/>
      <c r="C34" s="8"/>
      <c r="D34" s="8"/>
      <c r="E34" s="8"/>
      <c r="F34" s="8"/>
      <c r="G34" s="9"/>
      <c r="H34" s="10"/>
      <c r="I34" s="21"/>
      <c r="J34" s="17"/>
    </row>
    <row r="35" ht="15.75" customHeight="1" spans="2:10">
      <c r="B35" s="7"/>
      <c r="C35" s="8"/>
      <c r="D35" s="8"/>
      <c r="E35" s="8"/>
      <c r="F35" s="8"/>
      <c r="G35" s="9"/>
      <c r="H35" s="10"/>
      <c r="I35" s="21"/>
      <c r="J35" s="17"/>
    </row>
    <row r="36" ht="15.75" customHeight="1" spans="2:10">
      <c r="B36" s="7"/>
      <c r="C36" s="8"/>
      <c r="D36" s="8"/>
      <c r="E36" s="8"/>
      <c r="F36" s="8"/>
      <c r="G36" s="9"/>
      <c r="H36" s="10"/>
      <c r="I36" s="21"/>
      <c r="J36" s="17"/>
    </row>
    <row r="37" ht="15.75" customHeight="1" spans="2:10">
      <c r="B37" s="7"/>
      <c r="C37" s="8"/>
      <c r="D37" s="8"/>
      <c r="E37" s="8"/>
      <c r="F37" s="8"/>
      <c r="G37" s="9"/>
      <c r="H37" s="10"/>
      <c r="I37" s="21"/>
      <c r="J37" s="17"/>
    </row>
    <row r="38" ht="15.75" customHeight="1" spans="2:10">
      <c r="B38" s="7"/>
      <c r="C38" s="8"/>
      <c r="D38" s="8"/>
      <c r="E38" s="8"/>
      <c r="F38" s="8"/>
      <c r="G38" s="9"/>
      <c r="H38" s="10"/>
      <c r="I38" s="21"/>
      <c r="J38" s="17"/>
    </row>
    <row r="39" ht="15.75" customHeight="1" spans="2:10">
      <c r="B39" s="7"/>
      <c r="C39" s="8"/>
      <c r="D39" s="8"/>
      <c r="E39" s="8"/>
      <c r="F39" s="8"/>
      <c r="G39" s="9"/>
      <c r="H39" s="10"/>
      <c r="I39" s="21"/>
      <c r="J39" s="17"/>
    </row>
    <row r="40" ht="16.5" customHeight="1" spans="2:10">
      <c r="B40" s="11"/>
      <c r="C40" s="12"/>
      <c r="D40" s="12"/>
      <c r="E40" s="12"/>
      <c r="F40" s="12"/>
      <c r="G40" s="13"/>
      <c r="H40" s="13"/>
      <c r="I40" s="24"/>
      <c r="J40" s="25"/>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L4">
    <cfRule type="cellIs" dxfId="0" priority="9" operator="equal">
      <formula>$L$4</formula>
    </cfRule>
  </conditionalFormatting>
  <conditionalFormatting sqref="L6">
    <cfRule type="cellIs" dxfId="1" priority="8" operator="equal">
      <formula>$L$6</formula>
    </cfRule>
  </conditionalFormatting>
  <conditionalFormatting sqref="H4:H40">
    <cfRule type="colorScale" priority="11">
      <colorScale>
        <cfvo type="min"/>
        <cfvo type="max"/>
        <color rgb="FFFFFFFF"/>
        <color rgb="FFAFCAC4"/>
      </colorScale>
    </cfRule>
  </conditionalFormatting>
  <conditionalFormatting sqref="I4:I40">
    <cfRule type="cellIs" dxfId="1" priority="1" operator="equal">
      <formula>$L$6</formula>
    </cfRule>
    <cfRule type="cellIs" dxfId="2" priority="2" operator="equal">
      <formula>$L$5</formula>
    </cfRule>
    <cfRule type="cellIs" dxfId="0" priority="3" operator="equal">
      <formula>$L$4</formula>
    </cfRule>
    <cfRule type="containsText" dxfId="3" priority="4" operator="between" text="Not Started">
      <formula>NOT(ISERROR(SEARCH("Not Started",I4)))</formula>
    </cfRule>
    <cfRule type="colorScale" priority="5">
      <colorScale>
        <cfvo type="formula" val="$L$4"/>
        <cfvo type="formula" val="$L$5"/>
        <cfvo type="formula" val="$L$6"/>
        <color rgb="FFF8E5DA"/>
        <color rgb="FFF7EFDE"/>
        <color rgb="FFE9E7E7"/>
      </colorScale>
    </cfRule>
  </conditionalFormatting>
  <conditionalFormatting sqref="L4:L6">
    <cfRule type="containsText" dxfId="4" priority="6" operator="between" text="In Progress">
      <formula>NOT(ISERROR(SEARCH("In Progress",L4)))</formula>
    </cfRule>
    <cfRule type="colorScale" priority="7">
      <colorScale>
        <cfvo type="formula" val="$L$5"/>
        <cfvo type="formula" val="$L$5"/>
        <cfvo type="formula" val="$L$6"/>
        <color rgb="FFF8E5DA"/>
        <color rgb="FFF7EFDE"/>
        <color rgb="FFE9E7E7"/>
      </colorScale>
    </cfRule>
  </conditionalFormatting>
  <conditionalFormatting sqref="N4:N11">
    <cfRule type="colorScale" priority="10">
      <colorScale>
        <cfvo type="min"/>
        <cfvo type="max"/>
        <color rgb="FFFFFFFF"/>
        <color rgb="FFAFCAC4"/>
      </colorScale>
    </cfRule>
  </conditionalFormatting>
  <dataValidations count="2">
    <dataValidation type="list" allowBlank="1" showErrorMessage="1" sqref="H4:H40">
      <formula1>$N$4:$N$11</formula1>
    </dataValidation>
    <dataValidation type="list" allowBlank="1" showErrorMessage="1" sqref="I4:I40">
      <formula1>$L$4:$L$6</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BLANK Gantt Chart &amp; Burndown</vt:lpstr>
      <vt:lpstr>Release Backlog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cp:lastModifiedBy>
  <dcterms:created xsi:type="dcterms:W3CDTF">2023-03-28T08:04:01Z</dcterms:created>
  <dcterms:modified xsi:type="dcterms:W3CDTF">2023-03-28T09:27:21Z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1033-11.2.0.11513</vt:lpwstr>
  </property>
  <property fmtid="{D5CDD505-2E9C-101B-9397-08002B2CF9AE}" pid="3" name="ICV">
    <vt:lpwstr>2DA7031D3F324A62A67CCB94459588D6</vt:lpwstr>
  </property>
</Properties>
</file>