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LANK Gantt Chart &amp; Burndown" sheetId="1" r:id="rId4"/>
    <sheet state="visible" name="Release Backlog" sheetId="2" r:id="rId5"/>
  </sheets>
  <definedNames/>
  <calcPr/>
</workbook>
</file>

<file path=xl/sharedStrings.xml><?xml version="1.0" encoding="utf-8"?>
<sst xmlns="http://schemas.openxmlformats.org/spreadsheetml/2006/main" count="202" uniqueCount="113">
  <si>
    <t>SCRUM PROJECT MANAGEMENT GANTT CHART</t>
  </si>
  <si>
    <t>GANTT CHART AND BURNDOWN</t>
  </si>
  <si>
    <t>SPRINTS</t>
  </si>
  <si>
    <t>SPRINT 1</t>
  </si>
  <si>
    <t>SPRINT 2</t>
  </si>
  <si>
    <t>SPRINT 3</t>
  </si>
  <si>
    <t>SPRINT 4</t>
  </si>
  <si>
    <t>WORK BREAKDOWN STRUCTURE</t>
  </si>
  <si>
    <t>TASK TITLE</t>
  </si>
  <si>
    <t>TASK OWNER</t>
  </si>
  <si>
    <t>AMOUNT OF WORK IN HOURS</t>
  </si>
  <si>
    <t>SPRINT</t>
  </si>
  <si>
    <t>START DATE</t>
  </si>
  <si>
    <t>DUE DATE</t>
  </si>
  <si>
    <t>DURATION</t>
  </si>
  <si>
    <t>PCT OF TASK COMPLETE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</si>
  <si>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</si>
  <si>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</si>
  <si>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</si>
  <si>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</si>
  <si>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</si>
  <si>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</si>
  <si>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</si>
  <si>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</si>
  <si>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</si>
  <si>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</si>
  <si>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</si>
  <si>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</si>
  <si>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ESTIMATE</t>
  </si>
  <si>
    <t>COMPLETED</t>
  </si>
  <si>
    <t>REMAINING</t>
  </si>
  <si>
    <t>M</t>
  </si>
  <si>
    <t>T</t>
  </si>
  <si>
    <t>W</t>
  </si>
  <si>
    <t>R</t>
  </si>
  <si>
    <t>F</t>
  </si>
  <si>
    <t>Setup of the environment</t>
  </si>
  <si>
    <t>Database + containerization of DB</t>
  </si>
  <si>
    <t>Carlo</t>
  </si>
  <si>
    <t>Setup of all the containers</t>
  </si>
  <si>
    <t>Daniel</t>
  </si>
  <si>
    <t>Connecting all the microservices</t>
  </si>
  <si>
    <t>Warehouse Management Microservice</t>
  </si>
  <si>
    <t>Backend development</t>
  </si>
  <si>
    <t>Product Catalog Microservice</t>
  </si>
  <si>
    <t>Christian</t>
  </si>
  <si>
    <t>Login setup</t>
  </si>
  <si>
    <t>2.3</t>
  </si>
  <si>
    <t>Purchase Refund Microservice</t>
  </si>
  <si>
    <t>2.4</t>
  </si>
  <si>
    <t>Testing the backend</t>
  </si>
  <si>
    <t>Frontend development</t>
  </si>
  <si>
    <t>React Setup</t>
  </si>
  <si>
    <t>Homepage + Merchant Panel</t>
  </si>
  <si>
    <t>3.3</t>
  </si>
  <si>
    <t>Add product Modal</t>
  </si>
  <si>
    <t>3.4</t>
  </si>
  <si>
    <t>Search + Details + Sort Products</t>
  </si>
  <si>
    <t>3.5</t>
  </si>
  <si>
    <t>Login and Registration</t>
  </si>
  <si>
    <t>3.6</t>
  </si>
  <si>
    <t>Customer Functionalities Finished</t>
  </si>
  <si>
    <t>Finalization of functionalities and testing</t>
  </si>
  <si>
    <t>4.1</t>
  </si>
  <si>
    <t>Completion of Database</t>
  </si>
  <si>
    <t>4.2</t>
  </si>
  <si>
    <t>Checkout + Cart Update</t>
  </si>
  <si>
    <t>4.3</t>
  </si>
  <si>
    <t>Admin / Customer Login</t>
  </si>
  <si>
    <t>4.4</t>
  </si>
  <si>
    <t>All Admin Functionalities added(Add/Remove)</t>
  </si>
  <si>
    <t>4.5</t>
  </si>
  <si>
    <t>Quick fix on Customer Functionalities(Search, ordering)</t>
  </si>
  <si>
    <t>4.6</t>
  </si>
  <si>
    <t>Logout</t>
  </si>
  <si>
    <t>4.7</t>
  </si>
  <si>
    <t>Testing of the whole system</t>
  </si>
  <si>
    <t>DAYS worked in total (if we worked the same day we count it as 1 day)</t>
  </si>
  <si>
    <t>EST/DAYS</t>
  </si>
  <si>
    <t>BURNDOWN DATA</t>
  </si>
  <si>
    <t>TOTAL HOURS</t>
  </si>
  <si>
    <t>DAY</t>
  </si>
  <si>
    <t xml:space="preserve">     ^  Enter number of days</t>
  </si>
  <si>
    <t>PLAN</t>
  </si>
  <si>
    <t>Enter hours completed per day ----&gt;</t>
  </si>
  <si>
    <t>HRS COMPLETED</t>
  </si>
  <si>
    <t>HRS REMAINING</t>
  </si>
  <si>
    <t>CLICK HERE TO CREATE SCRUM PROJECT MANAGEMENT GANTT CHART TEMPLATES IN SMARTSHEET</t>
  </si>
  <si>
    <t>RELEASE BACKLOG</t>
  </si>
  <si>
    <t>PRIORITY</t>
  </si>
  <si>
    <t>FUNCTIONALITY</t>
  </si>
  <si>
    <t>TASK DESCRIPTION</t>
  </si>
  <si>
    <t>WORK ESTIMATE IN HOURS</t>
  </si>
  <si>
    <t>STATUS</t>
  </si>
  <si>
    <t>NOTES</t>
  </si>
  <si>
    <t>STATUS KEY</t>
  </si>
  <si>
    <t>High</t>
  </si>
  <si>
    <t>Having the whole environment ready</t>
  </si>
  <si>
    <t>Setup of the Environment</t>
  </si>
  <si>
    <t>In this sprint our objective was to have the db and the microservices all connected and containerized</t>
  </si>
  <si>
    <t>Completed</t>
  </si>
  <si>
    <t>Not Started</t>
  </si>
  <si>
    <t>Implementing the backend functionalities</t>
  </si>
  <si>
    <t>Backend Development</t>
  </si>
  <si>
    <t>We worked strictly on the Backend of the microservices, by working and testing all the endpoints(Postman)</t>
  </si>
  <si>
    <t>In Progress</t>
  </si>
  <si>
    <t>Implementing the frontend functionalities</t>
  </si>
  <si>
    <t>Frontend Development</t>
  </si>
  <si>
    <t>We worked on React for the connection between Backend and Frontend and the development of the first functionalities</t>
  </si>
  <si>
    <t>Medium</t>
  </si>
  <si>
    <t>Finalization of the system</t>
  </si>
  <si>
    <t>Finalization and testing</t>
  </si>
  <si>
    <t>Implementation of the last functionalities, testing of them and of the whole system fully deployed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</si>
</sst>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3">
    <font>
      <sz val="12.0"/>
      <color rgb="FF000000"/>
      <name val="Corbel"/>
      <scheme val="minor"/>
    </font>
    <font>
      <b/>
      <sz val="24.0"/>
      <color rgb="FF345D7E"/>
      <name val="Arial"/>
    </font>
    <font>
      <b/>
      <sz val="10.0"/>
      <color rgb="FF558BB7"/>
      <name val="Arial"/>
    </font>
    <font>
      <b/>
      <sz val="16.0"/>
      <color rgb="FF7F7F7F"/>
      <name val="Arial"/>
    </font>
    <font>
      <b/>
      <sz val="9.0"/>
      <color rgb="FF000000"/>
      <name val="Arial"/>
    </font>
    <font>
      <sz val="12.0"/>
      <color rgb="FF000000"/>
      <name val="Corbel"/>
    </font>
    <font/>
    <font>
      <b/>
      <sz val="8.0"/>
      <color rgb="FF000000"/>
      <name val="Arial"/>
    </font>
    <font>
      <b/>
      <sz val="10.0"/>
      <color rgb="FFFFFFFF"/>
      <name val="Arial"/>
    </font>
    <font>
      <b/>
      <sz val="10.0"/>
      <color rgb="FF000000"/>
      <name val="Arial"/>
    </font>
    <font>
      <sz val="9.0"/>
      <color rgb="FF000000"/>
      <name val="Arial"/>
    </font>
    <font>
      <sz val="10.0"/>
      <color rgb="FF000000"/>
      <name val="Arial"/>
    </font>
    <font>
      <sz val="9.0"/>
      <color theme="1"/>
      <name val="Arial"/>
    </font>
    <font>
      <b/>
      <sz val="15.0"/>
      <color rgb="FF000000"/>
      <name val="Arial"/>
    </font>
    <font>
      <b/>
      <sz val="8.0"/>
      <color rgb="FF7F7F7F"/>
      <name val="Arial"/>
    </font>
    <font>
      <b/>
      <sz val="10.0"/>
      <color rgb="FF7F7F7F"/>
      <name val="Arial"/>
    </font>
    <font>
      <b/>
      <sz val="11.0"/>
      <color rgb="FF7F7F7F"/>
      <name val="Arial"/>
    </font>
    <font>
      <sz val="11.0"/>
      <color rgb="FF578278"/>
      <name val="Arial"/>
    </font>
    <font>
      <sz val="7.0"/>
      <color rgb="FF578278"/>
      <name val="Arial"/>
    </font>
    <font>
      <b/>
      <sz val="12.0"/>
      <color rgb="FFFFFFFF"/>
      <name val="Arial"/>
    </font>
    <font>
      <sz val="9.0"/>
      <color rgb="FF7B3C16"/>
      <name val="Arial"/>
    </font>
    <font>
      <sz val="9.0"/>
      <color rgb="FF7C5F1D"/>
      <name val="Arial"/>
    </font>
    <font>
      <sz val="9.0"/>
      <color rgb="FF716767"/>
      <name val="Arial"/>
    </font>
  </fonts>
  <fills count="25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E4EDEB"/>
        <bgColor rgb="FFE4EDEB"/>
      </patternFill>
    </fill>
    <fill>
      <patternFill patternType="solid">
        <fgColor rgb="FFFFFFFF"/>
        <bgColor rgb="FFFFFFFF"/>
      </patternFill>
    </fill>
    <fill>
      <patternFill patternType="solid">
        <fgColor rgb="FFCADBD7"/>
        <bgColor rgb="FFCADBD7"/>
      </patternFill>
    </fill>
    <fill>
      <patternFill patternType="solid">
        <fgColor rgb="FFAFCAC4"/>
        <bgColor rgb="FFAFCAC4"/>
      </patternFill>
    </fill>
    <fill>
      <patternFill patternType="solid">
        <fgColor rgb="FF7BA79D"/>
        <bgColor rgb="FF7BA79D"/>
      </patternFill>
    </fill>
    <fill>
      <patternFill patternType="solid">
        <fgColor rgb="FF558BB7"/>
        <bgColor rgb="FF558BB7"/>
      </patternFill>
    </fill>
    <fill>
      <patternFill patternType="solid">
        <fgColor rgb="FFB85B22"/>
        <bgColor rgb="FFB85B22"/>
      </patternFill>
    </fill>
    <fill>
      <patternFill patternType="solid">
        <fgColor rgb="FF80875A"/>
        <bgColor rgb="FF80875A"/>
      </patternFill>
    </fill>
    <fill>
      <patternFill patternType="solid">
        <fgColor rgb="FFBA8E2C"/>
        <bgColor rgb="FFBA8E2C"/>
      </patternFill>
    </fill>
    <fill>
      <patternFill patternType="solid">
        <fgColor rgb="FFD4E1EC"/>
        <bgColor rgb="FFD4E1EC"/>
      </patternFill>
    </fill>
    <fill>
      <patternFill patternType="solid">
        <fgColor rgb="FFF1CCB5"/>
        <bgColor rgb="FFF1CCB5"/>
      </patternFill>
    </fill>
    <fill>
      <patternFill patternType="solid">
        <fgColor rgb="FFDADDCC"/>
        <bgColor rgb="FFDADDCC"/>
      </patternFill>
    </fill>
    <fill>
      <patternFill patternType="solid">
        <fgColor rgb="FFEFE0BD"/>
        <bgColor rgb="FFEFE0BD"/>
      </patternFill>
    </fill>
    <fill>
      <patternFill patternType="solid">
        <fgColor rgb="FFF2F2F2"/>
        <bgColor rgb="FFF2F2F2"/>
      </patternFill>
    </fill>
    <fill>
      <patternFill patternType="solid">
        <fgColor rgb="FF3C78D8"/>
        <bgColor rgb="FF3C78D8"/>
      </patternFill>
    </fill>
    <fill>
      <patternFill patternType="solid">
        <fgColor rgb="FFE9F0F5"/>
        <bgColor rgb="FFE9F0F5"/>
      </patternFill>
    </fill>
    <fill>
      <patternFill patternType="solid">
        <fgColor rgb="FFF8E5DA"/>
        <bgColor rgb="FFF8E5DA"/>
      </patternFill>
    </fill>
    <fill>
      <patternFill patternType="solid">
        <fgColor rgb="FFECEEE5"/>
        <bgColor rgb="FFECEEE5"/>
      </patternFill>
    </fill>
    <fill>
      <patternFill patternType="solid">
        <fgColor rgb="FFF7EFDE"/>
        <bgColor rgb="FFF7EFDE"/>
      </patternFill>
    </fill>
    <fill>
      <patternFill patternType="solid">
        <fgColor rgb="FFBF9000"/>
        <bgColor rgb="FFBF9000"/>
      </patternFill>
    </fill>
    <fill>
      <patternFill patternType="solid">
        <fgColor rgb="FF578278"/>
        <bgColor rgb="FF578278"/>
      </patternFill>
    </fill>
    <fill>
      <patternFill patternType="solid">
        <fgColor rgb="FFE9E7E7"/>
        <bgColor rgb="FFE9E7E7"/>
      </patternFill>
    </fill>
  </fills>
  <borders count="81">
    <border/>
    <border>
      <right style="medium">
        <color rgb="FFA5A5A5"/>
      </right>
    </border>
    <border>
      <left style="medium">
        <color rgb="FFA5A5A5"/>
      </left>
      <right/>
      <top style="medium">
        <color rgb="FFA5A5A5"/>
      </top>
    </border>
    <border>
      <left style="thin">
        <color rgb="FFA5A5A5"/>
      </left>
      <right style="thin">
        <color rgb="FFA5A5A5"/>
      </right>
      <top style="medium">
        <color rgb="FFA5A5A5"/>
      </top>
      <bottom style="thin">
        <color rgb="FFA5A5A5"/>
      </bottom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</border>
    <border>
      <left style="medium">
        <color rgb="FFA5A5A5"/>
      </left>
      <right/>
    </border>
    <border>
      <left style="thin">
        <color rgb="FFA5A5A5"/>
      </left>
      <right style="medium">
        <color rgb="FFA5A5A5"/>
      </right>
      <top style="thin">
        <color rgb="FFA5A5A5"/>
      </top>
      <bottom style="thin">
        <color rgb="FFA5A5A5"/>
      </bottom>
    </border>
    <border>
      <left style="medium">
        <color rgb="FFA5A5A5"/>
      </left>
      <right/>
      <bottom style="thin">
        <color rgb="FFA5A5A5"/>
      </bottom>
    </border>
    <border>
      <left style="medium">
        <color rgb="FFBFBFBF"/>
      </left>
      <right/>
      <top style="medium">
        <color rgb="FFBFBFBF"/>
      </top>
    </border>
    <border>
      <left style="medium">
        <color rgb="FFBFBFBF"/>
      </left>
      <right style="thin">
        <color rgb="FFBFBFBF"/>
      </right>
      <top style="medium">
        <color rgb="FFBFBFBF"/>
      </top>
    </border>
    <border>
      <left style="thin">
        <color rgb="FFBFBFBF"/>
      </left>
      <right/>
      <top style="medium">
        <color rgb="FFBFBFBF"/>
      </top>
    </border>
    <border>
      <left style="medium">
        <color rgb="FFA5A5A5"/>
      </left>
      <top style="medium">
        <color rgb="FFA5A5A5"/>
      </top>
      <bottom style="thin">
        <color rgb="FFA5A5A5"/>
      </bottom>
    </border>
    <border>
      <top style="medium">
        <color rgb="FFA5A5A5"/>
      </top>
      <bottom style="thin">
        <color rgb="FFA5A5A5"/>
      </bottom>
    </border>
    <border>
      <right style="medium">
        <color rgb="FFA5A5A5"/>
      </right>
      <top style="medium">
        <color rgb="FFA5A5A5"/>
      </top>
      <bottom style="thin">
        <color rgb="FFA5A5A5"/>
      </bottom>
    </border>
    <border>
      <left style="medium">
        <color rgb="FFA5A5A5"/>
      </left>
      <right style="medium">
        <color rgb="FFA5A5A5"/>
      </right>
      <top style="medium">
        <color rgb="FFA5A5A5"/>
      </top>
    </border>
    <border>
      <left/>
      <right style="thin">
        <color rgb="FFBFBFBF"/>
      </right>
      <top style="medium">
        <color rgb="FFBFBFBF"/>
      </top>
    </border>
    <border>
      <left style="thin">
        <color rgb="FFBFBFBF"/>
      </left>
      <right style="thin">
        <color rgb="FFBFBFBF"/>
      </right>
      <top style="medium">
        <color rgb="FFBFBFBF"/>
      </top>
    </border>
    <border>
      <left style="thin">
        <color rgb="FFBFBFBF"/>
      </left>
      <right style="thin">
        <color rgb="FFBFBFBF"/>
      </right>
      <top/>
    </border>
    <border>
      <left style="thin">
        <color rgb="FFBFBFBF"/>
      </left>
      <right style="medium">
        <color rgb="FFBFBFBF"/>
      </right>
      <top/>
    </border>
    <border>
      <left style="medium">
        <color rgb="FFBFBFBF"/>
      </left>
      <top/>
      <bottom style="thin">
        <color rgb="FFBFBFBF"/>
      </bottom>
    </border>
    <border>
      <top/>
      <bottom style="thin">
        <color rgb="FFBFBFBF"/>
      </bottom>
    </border>
    <border>
      <right style="thin">
        <color rgb="FFBFBFBF"/>
      </right>
      <top/>
      <bottom style="thin">
        <color rgb="FFBFBFBF"/>
      </bottom>
    </border>
    <border>
      <left style="thin">
        <color rgb="FFBFBFBF"/>
      </left>
      <top/>
      <bottom style="thin">
        <color rgb="FFBFBFBF"/>
      </bottom>
    </border>
    <border>
      <right style="medium">
        <color rgb="FFBFBFBF"/>
      </right>
      <top/>
      <bottom style="thin">
        <color rgb="FFBFBFBF"/>
      </bottom>
    </border>
    <border>
      <left style="medium">
        <color rgb="FFBFBFBF"/>
      </left>
      <right/>
      <bottom style="double">
        <color rgb="FFBFBFBF"/>
      </bottom>
    </border>
    <border>
      <left style="medium">
        <color rgb="FFBFBFBF"/>
      </left>
      <right style="thin">
        <color rgb="FFBFBFBF"/>
      </right>
      <bottom style="double">
        <color rgb="FFBFBFBF"/>
      </bottom>
    </border>
    <border>
      <left style="thin">
        <color rgb="FFBFBFBF"/>
      </left>
      <right/>
      <bottom style="double">
        <color rgb="FFBFBFBF"/>
      </bottom>
    </border>
    <border>
      <left style="medium">
        <color rgb="FFA5A5A5"/>
      </left>
      <right style="thin">
        <color rgb="FFA5A5A5"/>
      </right>
      <top style="thin">
        <color rgb="FFA5A5A5"/>
      </top>
      <bottom style="thin">
        <color rgb="FFA5A5A5"/>
      </bottom>
    </border>
    <border>
      <left style="medium">
        <color rgb="FFA5A5A5"/>
      </left>
      <right style="medium">
        <color rgb="FFA5A5A5"/>
      </right>
      <bottom style="double">
        <color rgb="FFBFBFBF"/>
      </bottom>
    </border>
    <border>
      <left/>
      <right style="thin">
        <color rgb="FFBFBFBF"/>
      </right>
      <bottom style="double">
        <color rgb="FFBFBFBF"/>
      </bottom>
    </border>
    <border>
      <left style="thin">
        <color rgb="FFBFBFBF"/>
      </left>
      <right style="thin">
        <color rgb="FFBFBFBF"/>
      </right>
      <bottom style="double">
        <color rgb="FFBFBFBF"/>
      </bottom>
    </border>
    <border>
      <left style="thin">
        <color rgb="FFBFBFBF"/>
      </left>
      <right style="medium">
        <color rgb="FFBFBFBF"/>
      </right>
      <bottom style="double">
        <color rgb="FFBFBFBF"/>
      </bottom>
    </border>
    <border>
      <left style="medium">
        <color rgb="FFBFBFBF"/>
      </left>
      <right style="thin">
        <color rgb="FFBFBFBF"/>
      </right>
      <top style="thin">
        <color rgb="FFBFBFBF"/>
      </top>
      <bottom style="double">
        <color rgb="FFBFBFBF"/>
      </bottom>
    </border>
    <border>
      <left style="thin">
        <color rgb="FFBFBFBF"/>
      </left>
      <right style="thin">
        <color rgb="FFBFBFBF"/>
      </right>
      <top style="thin">
        <color rgb="FFBFBFBF"/>
      </top>
      <bottom style="double">
        <color rgb="FFBFBFBF"/>
      </bottom>
    </border>
    <border>
      <left style="thin">
        <color rgb="FFBFBFBF"/>
      </left>
      <right style="medium">
        <color rgb="FFBFBFBF"/>
      </right>
      <top style="thin">
        <color rgb="FFBFBFBF"/>
      </top>
      <bottom style="double">
        <color rgb="FFBFBFBF"/>
      </bottom>
    </border>
    <border>
      <left style="medium">
        <color rgb="FFBFBFBF"/>
      </left>
      <right/>
      <top/>
      <bottom style="thin">
        <color rgb="FFBFBFBF"/>
      </bottom>
    </border>
    <border>
      <left style="medium">
        <color rgb="FFBFBFBF"/>
      </left>
      <right style="thin">
        <color rgb="FFBFBFBF"/>
      </right>
      <top/>
      <bottom style="thin">
        <color rgb="FFBFBFBF"/>
      </bottom>
    </border>
    <border>
      <left style="thin">
        <color rgb="FFBFBFBF"/>
      </left>
      <right/>
      <top/>
      <bottom style="thin">
        <color rgb="FFBFBFBF"/>
      </bottom>
    </border>
    <border>
      <left style="medium">
        <color rgb="FFA5A5A5"/>
      </left>
      <right style="medium">
        <color rgb="FFA5A5A5"/>
      </right>
      <top/>
      <bottom style="thin">
        <color rgb="FFBFBFBF"/>
      </bottom>
    </border>
    <border>
      <left/>
      <right style="thin">
        <color rgb="FFBFBFBF"/>
      </right>
      <top/>
      <bottom style="thin">
        <color rgb="FFBFBFBF"/>
      </bottom>
    </border>
    <border>
      <left style="thin">
        <color rgb="FFBFBFBF"/>
      </left>
      <right style="thin">
        <color rgb="FFBFBFBF"/>
      </right>
      <top/>
      <bottom style="thin">
        <color rgb="FFBFBFBF"/>
      </bottom>
    </border>
    <border>
      <left style="medium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BFBFBF"/>
      </left>
      <right style="medium">
        <color rgb="FFBFBFBF"/>
      </right>
      <top style="thin">
        <color rgb="FFBFBFBF"/>
      </top>
      <bottom style="thin">
        <color rgb="FFBFBFBF"/>
      </bottom>
    </border>
    <border>
      <left style="medium">
        <color rgb="FFBFBFBF"/>
      </left>
      <right/>
      <top style="thin">
        <color rgb="FFBFBFBF"/>
      </top>
      <bottom style="thin">
        <color rgb="FFBFBFBF"/>
      </bottom>
    </border>
    <border>
      <left style="thin">
        <color rgb="FFBFBFBF"/>
      </left>
      <top style="thin">
        <color rgb="FFBFBFBF"/>
      </top>
      <bottom style="thin">
        <color rgb="FFBFBFBF"/>
      </bottom>
    </border>
    <border>
      <left style="medium">
        <color rgb="FFA5A5A5"/>
      </left>
      <right style="medium">
        <color rgb="FFA5A5A5"/>
      </right>
      <top style="thin">
        <color rgb="FFBFBFBF"/>
      </top>
      <bottom style="thin">
        <color rgb="FFBFBFBF"/>
      </bottom>
    </border>
    <border>
      <left style="thin">
        <color rgb="FFBFBFBF"/>
      </left>
      <right/>
      <top style="thin">
        <color rgb="FFBFBFBF"/>
      </top>
      <bottom style="thin">
        <color rgb="FFBFBFBF"/>
      </bottom>
    </border>
    <border>
      <left/>
      <right style="thin">
        <color rgb="FFBFBFBF"/>
      </right>
      <top style="thin">
        <color rgb="FFBFBFBF"/>
      </top>
      <bottom style="thin">
        <color rgb="FFBFBFBF"/>
      </bottom>
    </border>
    <border>
      <right style="thin">
        <color rgb="FFBFBFBF"/>
      </right>
      <top style="thin">
        <color rgb="FFBFBFBF"/>
      </top>
      <bottom style="thin">
        <color rgb="FFBFBFBF"/>
      </bottom>
    </border>
    <border>
      <right style="medium">
        <color rgb="FFBFBFBF"/>
      </right>
    </border>
    <border>
      <left/>
      <right style="medium">
        <color rgb="FFBFBFBF"/>
      </right>
      <top style="thin">
        <color rgb="FFBFBFBF"/>
      </top>
      <bottom style="thin">
        <color rgb="FFBFBFBF"/>
      </bottom>
    </border>
    <border>
      <right style="medium">
        <color rgb="FFA5A5A5"/>
      </right>
      <top style="thin">
        <color rgb="FFBFBFBF"/>
      </top>
      <bottom style="thin">
        <color rgb="FFBFBFBF"/>
      </bottom>
    </border>
    <border>
      <right style="thin">
        <color rgb="FFA5A5A5"/>
      </right>
      <top style="thin">
        <color rgb="FFA5A5A5"/>
      </top>
      <bottom style="thin">
        <color rgb="FFA5A5A5"/>
      </bottom>
    </border>
    <border>
      <left/>
      <right style="medium">
        <color rgb="FFA5A5A5"/>
      </right>
      <top style="thin">
        <color rgb="FFA5A5A5"/>
      </top>
      <bottom style="thin">
        <color rgb="FFA5A5A5"/>
      </bottom>
    </border>
    <border>
      <right style="medium">
        <color rgb="FFBFBFBF"/>
      </right>
      <top style="thin">
        <color rgb="FFBFBFBF"/>
      </top>
      <bottom style="thin">
        <color rgb="FFBFBFBF"/>
      </bottom>
    </border>
    <border>
      <left style="thin">
        <color rgb="FFBFBFBF"/>
      </left>
      <top style="thin">
        <color rgb="FFBFBFBF"/>
      </top>
    </border>
    <border>
      <left style="medium">
        <color rgb="FFBFBFBF"/>
      </left>
      <right/>
      <top style="thin">
        <color rgb="FFBFBFBF"/>
      </top>
      <bottom style="medium">
        <color rgb="FFBFBFBF"/>
      </bottom>
    </border>
    <border>
      <left style="medium">
        <color rgb="FFBFBFBF"/>
      </left>
      <right style="thin">
        <color rgb="FFBFBFBF"/>
      </right>
      <top style="thin">
        <color rgb="FFBFBFBF"/>
      </top>
      <bottom style="medium">
        <color rgb="FFBFBFBF"/>
      </bottom>
    </border>
    <border>
      <left style="thin">
        <color rgb="FFBFBFBF"/>
      </left>
      <right style="medium">
        <color rgb="FFA5A5A5"/>
      </right>
      <top style="thin">
        <color rgb="FFA5A5A5"/>
      </top>
      <bottom style="medium">
        <color rgb="FFA5A5A5"/>
      </bottom>
    </border>
    <border>
      <left style="medium">
        <color rgb="FFA5A5A5"/>
      </left>
      <right style="thin">
        <color rgb="FFA5A5A5"/>
      </right>
      <top style="thin">
        <color rgb="FFA5A5A5"/>
      </top>
      <bottom style="medium">
        <color rgb="FFA5A5A5"/>
      </bottom>
    </border>
    <border>
      <left style="thin">
        <color rgb="FFA5A5A5"/>
      </left>
      <right style="thin">
        <color rgb="FFA5A5A5"/>
      </right>
      <top style="thin">
        <color rgb="FFA5A5A5"/>
      </top>
      <bottom style="medium">
        <color rgb="FFA5A5A5"/>
      </bottom>
    </border>
    <border>
      <left style="thin">
        <color rgb="FFA5A5A5"/>
      </left>
      <right style="medium">
        <color rgb="FFA5A5A5"/>
      </right>
      <top style="thin">
        <color rgb="FFA5A5A5"/>
      </top>
      <bottom style="medium">
        <color rgb="FFA5A5A5"/>
      </bottom>
    </border>
    <border>
      <left style="thin">
        <color rgb="FFBFBFBF"/>
      </left>
      <right style="thin">
        <color rgb="FFBFBFBF"/>
      </right>
      <top style="thin">
        <color rgb="FFBFBFBF"/>
      </top>
      <bottom style="medium">
        <color rgb="FFA5A5A5"/>
      </bottom>
    </border>
    <border>
      <left style="thin">
        <color rgb="FFBFBFBF"/>
      </left>
      <right style="medium">
        <color rgb="FFBFBFBF"/>
      </right>
      <top style="thin">
        <color rgb="FFBFBFBF"/>
      </top>
      <bottom style="medium">
        <color rgb="FFA5A5A5"/>
      </bottom>
    </border>
    <border>
      <left style="thin">
        <color rgb="FFBFBFBF"/>
      </left>
      <right style="thin">
        <color rgb="FFBFBFBF"/>
      </right>
      <top style="thin">
        <color rgb="FFBFBFBF"/>
      </top>
      <bottom style="medium">
        <color rgb="FFBFBFBF"/>
      </bottom>
    </border>
    <border>
      <left style="thin">
        <color rgb="FFBFBFBF"/>
      </left>
      <right style="medium">
        <color rgb="FFBFBFBF"/>
      </right>
      <top style="thin">
        <color rgb="FFBFBFBF"/>
      </top>
      <bottom style="medium">
        <color rgb="FFBFBFBF"/>
      </bottom>
    </border>
    <border>
      <left/>
      <top/>
      <bottom/>
    </border>
    <border>
      <top/>
      <bottom/>
    </border>
    <border>
      <right/>
      <top/>
      <bottom/>
    </border>
    <border>
      <left style="medium">
        <color rgb="FFA5A5A5"/>
      </left>
      <right style="thin">
        <color rgb="FFBFBFBF"/>
      </right>
      <top style="medium">
        <color rgb="FFA5A5A5"/>
      </top>
      <bottom style="thin">
        <color rgb="FFBFBFBF"/>
      </bottom>
    </border>
    <border>
      <left style="medium">
        <color rgb="FFBFBFBF"/>
      </left>
      <right style="thin">
        <color rgb="FFBFBFBF"/>
      </right>
      <top style="medium">
        <color rgb="FFA5A5A5"/>
      </top>
      <bottom style="thin">
        <color rgb="FFBFBFBF"/>
      </bottom>
    </border>
    <border>
      <left style="thin">
        <color rgb="FFBFBFBF"/>
      </left>
      <right style="thin">
        <color rgb="FFBFBFBF"/>
      </right>
      <top style="medium">
        <color rgb="FFA5A5A5"/>
      </top>
      <bottom style="thin">
        <color rgb="FFBFBFBF"/>
      </bottom>
    </border>
    <border>
      <left style="thin">
        <color rgb="FFBFBFBF"/>
      </left>
      <right style="medium">
        <color rgb="FFA5A5A5"/>
      </right>
      <top style="medium">
        <color rgb="FFA5A5A5"/>
      </top>
      <bottom style="thin">
        <color rgb="FFBFBFBF"/>
      </bottom>
    </border>
    <border>
      <left style="medium">
        <color rgb="FFA5A5A5"/>
      </left>
      <right style="medium">
        <color rgb="FFA5A5A5"/>
      </right>
      <top style="medium">
        <color rgb="FFA5A5A5"/>
      </top>
      <bottom style="thin">
        <color rgb="FFBFBFBF"/>
      </bottom>
    </border>
    <border>
      <left style="medium">
        <color rgb="FFA5A5A5"/>
      </left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BFBFBF"/>
      </left>
      <right style="medium">
        <color rgb="FFA5A5A5"/>
      </right>
      <top style="thin">
        <color rgb="FFBFBFBF"/>
      </top>
      <bottom style="thin">
        <color rgb="FFBFBFBF"/>
      </bottom>
    </border>
    <border>
      <left style="medium">
        <color rgb="FFA5A5A5"/>
      </left>
      <right style="medium">
        <color rgb="FFA5A5A5"/>
      </right>
      <top style="thin">
        <color rgb="FFBFBFBF"/>
      </top>
      <bottom style="medium">
        <color rgb="FFA5A5A5"/>
      </bottom>
    </border>
    <border>
      <left style="medium">
        <color rgb="FFA5A5A5"/>
      </left>
      <right style="thin">
        <color rgb="FFBFBFBF"/>
      </right>
      <top style="thin">
        <color rgb="FFBFBFBF"/>
      </top>
      <bottom style="medium">
        <color rgb="FFA5A5A5"/>
      </bottom>
    </border>
    <border>
      <left style="medium">
        <color rgb="FFBFBFBF"/>
      </left>
      <right style="thin">
        <color rgb="FFBFBFBF"/>
      </right>
      <top style="thin">
        <color rgb="FFBFBFBF"/>
      </top>
      <bottom style="medium">
        <color rgb="FFA5A5A5"/>
      </bottom>
    </border>
    <border>
      <left style="thin">
        <color rgb="FFBFBFBF"/>
      </left>
      <right style="medium">
        <color rgb="FFA5A5A5"/>
      </right>
      <top style="thin">
        <color rgb="FFBFBFBF"/>
      </top>
      <bottom style="medium">
        <color rgb="FFA5A5A5"/>
      </bottom>
    </border>
  </borders>
  <cellStyleXfs count="1">
    <xf borderId="0" fillId="0" fontId="0" numFmtId="0" applyAlignment="1" applyFont="1"/>
  </cellStyleXfs>
  <cellXfs count="18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vertical="center"/>
    </xf>
    <xf borderId="0" fillId="0" fontId="2" numFmtId="0" xfId="0" applyAlignment="1" applyFont="1">
      <alignment horizontal="left" vertical="center"/>
    </xf>
    <xf borderId="0" fillId="0" fontId="3" numFmtId="0" xfId="0" applyAlignment="1" applyFont="1">
      <alignment horizontal="left" vertical="center"/>
    </xf>
    <xf borderId="0" fillId="0" fontId="3" numFmtId="0" xfId="0" applyAlignment="1" applyFont="1">
      <alignment vertical="center"/>
    </xf>
    <xf borderId="1" fillId="0" fontId="3" numFmtId="0" xfId="0" applyAlignment="1" applyBorder="1" applyFont="1">
      <alignment vertical="center"/>
    </xf>
    <xf borderId="2" fillId="2" fontId="4" numFmtId="0" xfId="0" applyAlignment="1" applyBorder="1" applyFill="1" applyFont="1">
      <alignment horizontal="center" shrinkToFit="0" vertical="center" wrapText="1"/>
    </xf>
    <xf borderId="3" fillId="3" fontId="4" numFmtId="0" xfId="0" applyAlignment="1" applyBorder="1" applyFill="1" applyFont="1">
      <alignment horizontal="center" shrinkToFit="0" vertical="center" wrapText="1"/>
    </xf>
    <xf borderId="4" fillId="4" fontId="2" numFmtId="0" xfId="0" applyAlignment="1" applyBorder="1" applyFill="1" applyFont="1">
      <alignment horizontal="left" vertical="center"/>
    </xf>
    <xf borderId="3" fillId="0" fontId="2" numFmtId="0" xfId="0" applyAlignment="1" applyBorder="1" applyFont="1">
      <alignment horizontal="left" vertical="center"/>
    </xf>
    <xf borderId="3" fillId="3" fontId="2" numFmtId="0" xfId="0" applyAlignment="1" applyBorder="1" applyFont="1">
      <alignment horizontal="left" vertical="center"/>
    </xf>
    <xf borderId="3" fillId="4" fontId="5" numFmtId="0" xfId="0" applyBorder="1" applyFont="1"/>
    <xf borderId="5" fillId="0" fontId="6" numFmtId="0" xfId="0" applyBorder="1" applyFont="1"/>
    <xf borderId="4" fillId="5" fontId="4" numFmtId="0" xfId="0" applyAlignment="1" applyBorder="1" applyFill="1" applyFont="1">
      <alignment horizontal="center" shrinkToFit="0" vertical="center" wrapText="1"/>
    </xf>
    <xf borderId="4" fillId="4" fontId="5" numFmtId="0" xfId="0" applyBorder="1" applyFont="1"/>
    <xf borderId="4" fillId="0" fontId="2" numFmtId="0" xfId="0" applyAlignment="1" applyBorder="1" applyFont="1">
      <alignment horizontal="left" vertical="center"/>
    </xf>
    <xf borderId="4" fillId="4" fontId="4" numFmtId="0" xfId="0" applyAlignment="1" applyBorder="1" applyFont="1">
      <alignment horizontal="center" shrinkToFit="0" vertical="center" wrapText="1"/>
    </xf>
    <xf borderId="4" fillId="6" fontId="4" numFmtId="0" xfId="0" applyAlignment="1" applyBorder="1" applyFill="1" applyFont="1">
      <alignment horizontal="center" shrinkToFit="0" vertical="center" wrapText="1"/>
    </xf>
    <xf borderId="4" fillId="6" fontId="5" numFmtId="0" xfId="0" applyBorder="1" applyFont="1"/>
    <xf borderId="4" fillId="0" fontId="5" numFmtId="0" xfId="0" applyBorder="1" applyFont="1"/>
    <xf borderId="6" fillId="0" fontId="5" numFmtId="0" xfId="0" applyBorder="1" applyFont="1"/>
    <xf borderId="7" fillId="0" fontId="6" numFmtId="0" xfId="0" applyBorder="1" applyFont="1"/>
    <xf borderId="4" fillId="7" fontId="4" numFmtId="0" xfId="0" applyAlignment="1" applyBorder="1" applyFill="1" applyFont="1">
      <alignment horizontal="center" shrinkToFit="0" vertical="center" wrapText="1"/>
    </xf>
    <xf borderId="4" fillId="7" fontId="5" numFmtId="0" xfId="0" applyBorder="1" applyFont="1"/>
    <xf borderId="8" fillId="2" fontId="7" numFmtId="0" xfId="0" applyAlignment="1" applyBorder="1" applyFont="1">
      <alignment horizontal="center" shrinkToFit="0" vertical="center" wrapText="1"/>
    </xf>
    <xf borderId="9" fillId="2" fontId="4" numFmtId="0" xfId="0" applyAlignment="1" applyBorder="1" applyFont="1">
      <alignment horizontal="center" shrinkToFit="0" vertical="center" wrapText="1"/>
    </xf>
    <xf borderId="10" fillId="2" fontId="4" numFmtId="0" xfId="0" applyAlignment="1" applyBorder="1" applyFont="1">
      <alignment horizontal="center" shrinkToFit="0" vertical="center" wrapText="1"/>
    </xf>
    <xf borderId="11" fillId="2" fontId="4" numFmtId="0" xfId="0" applyAlignment="1" applyBorder="1" applyFont="1">
      <alignment horizontal="center" shrinkToFit="0" vertical="center" wrapText="1"/>
    </xf>
    <xf borderId="12" fillId="0" fontId="6" numFmtId="0" xfId="0" applyBorder="1" applyFont="1"/>
    <xf borderId="13" fillId="0" fontId="6" numFmtId="0" xfId="0" applyBorder="1" applyFont="1"/>
    <xf borderId="14" fillId="2" fontId="4" numFmtId="0" xfId="0" applyAlignment="1" applyBorder="1" applyFont="1">
      <alignment horizontal="center" shrinkToFit="0" vertical="center" wrapText="1"/>
    </xf>
    <xf borderId="15" fillId="2" fontId="4" numFmtId="0" xfId="0" applyAlignment="1" applyBorder="1" applyFont="1">
      <alignment horizontal="center" shrinkToFit="0" vertical="center" wrapText="1"/>
    </xf>
    <xf borderId="16" fillId="2" fontId="4" numFmtId="0" xfId="0" applyAlignment="1" applyBorder="1" applyFont="1">
      <alignment horizontal="center" shrinkToFit="0" vertical="center" wrapText="1"/>
    </xf>
    <xf borderId="17" fillId="2" fontId="4" numFmtId="0" xfId="0" applyAlignment="1" applyBorder="1" applyFont="1">
      <alignment horizontal="center" shrinkToFit="0" vertical="center" wrapText="1"/>
    </xf>
    <xf borderId="18" fillId="2" fontId="4" numFmtId="0" xfId="0" applyAlignment="1" applyBorder="1" applyFont="1">
      <alignment horizontal="center" shrinkToFit="0" vertical="center" wrapText="1"/>
    </xf>
    <xf borderId="19" fillId="8" fontId="8" numFmtId="0" xfId="0" applyAlignment="1" applyBorder="1" applyFill="1" applyFont="1">
      <alignment horizontal="center" vertical="center"/>
    </xf>
    <xf borderId="20" fillId="0" fontId="6" numFmtId="0" xfId="0" applyBorder="1" applyFont="1"/>
    <xf borderId="21" fillId="0" fontId="6" numFmtId="0" xfId="0" applyBorder="1" applyFont="1"/>
    <xf borderId="22" fillId="8" fontId="8" numFmtId="0" xfId="0" applyAlignment="1" applyBorder="1" applyFont="1">
      <alignment horizontal="center" vertical="center"/>
    </xf>
    <xf borderId="23" fillId="0" fontId="6" numFmtId="0" xfId="0" applyBorder="1" applyFont="1"/>
    <xf borderId="19" fillId="9" fontId="8" numFmtId="0" xfId="0" applyAlignment="1" applyBorder="1" applyFill="1" applyFont="1">
      <alignment horizontal="center" vertical="center"/>
    </xf>
    <xf borderId="22" fillId="9" fontId="8" numFmtId="0" xfId="0" applyAlignment="1" applyBorder="1" applyFont="1">
      <alignment horizontal="center" vertical="center"/>
    </xf>
    <xf borderId="19" fillId="10" fontId="8" numFmtId="0" xfId="0" applyAlignment="1" applyBorder="1" applyFill="1" applyFont="1">
      <alignment horizontal="center" vertical="center"/>
    </xf>
    <xf borderId="22" fillId="10" fontId="8" numFmtId="0" xfId="0" applyAlignment="1" applyBorder="1" applyFont="1">
      <alignment horizontal="center" vertical="center"/>
    </xf>
    <xf borderId="19" fillId="11" fontId="8" numFmtId="0" xfId="0" applyAlignment="1" applyBorder="1" applyFill="1" applyFont="1">
      <alignment horizontal="center" vertical="center"/>
    </xf>
    <xf borderId="22" fillId="11" fontId="8" numFmtId="0" xfId="0" applyAlignment="1" applyBorder="1" applyFont="1">
      <alignment horizontal="center" vertical="center"/>
    </xf>
    <xf borderId="24" fillId="0" fontId="6" numFmtId="0" xfId="0" applyBorder="1" applyFont="1"/>
    <xf borderId="25" fillId="0" fontId="6" numFmtId="0" xfId="0" applyBorder="1" applyFont="1"/>
    <xf borderId="26" fillId="0" fontId="6" numFmtId="0" xfId="0" applyBorder="1" applyFont="1"/>
    <xf borderId="27" fillId="2" fontId="7" numFmtId="0" xfId="0" applyAlignment="1" applyBorder="1" applyFont="1">
      <alignment horizontal="center" shrinkToFit="0" vertical="center" wrapText="1"/>
    </xf>
    <xf borderId="4" fillId="2" fontId="7" numFmtId="0" xfId="0" applyAlignment="1" applyBorder="1" applyFont="1">
      <alignment horizontal="center" shrinkToFit="0" vertical="center" wrapText="1"/>
    </xf>
    <xf borderId="6" fillId="2" fontId="7" numFmtId="0" xfId="0" applyAlignment="1" applyBorder="1" applyFont="1">
      <alignment horizontal="center" shrinkToFit="0" vertical="center" wrapText="1"/>
    </xf>
    <xf borderId="28" fillId="0" fontId="6" numFmtId="0" xfId="0" applyBorder="1" applyFont="1"/>
    <xf borderId="29" fillId="0" fontId="6" numFmtId="0" xfId="0" applyBorder="1" applyFont="1"/>
    <xf borderId="30" fillId="0" fontId="6" numFmtId="0" xfId="0" applyBorder="1" applyFont="1"/>
    <xf borderId="31" fillId="0" fontId="6" numFmtId="0" xfId="0" applyBorder="1" applyFont="1"/>
    <xf borderId="32" fillId="12" fontId="9" numFmtId="0" xfId="0" applyAlignment="1" applyBorder="1" applyFill="1" applyFont="1">
      <alignment horizontal="center" vertical="center"/>
    </xf>
    <xf borderId="33" fillId="12" fontId="9" numFmtId="0" xfId="0" applyAlignment="1" applyBorder="1" applyFont="1">
      <alignment horizontal="center" vertical="center"/>
    </xf>
    <xf borderId="34" fillId="12" fontId="9" numFmtId="0" xfId="0" applyAlignment="1" applyBorder="1" applyFont="1">
      <alignment horizontal="center" vertical="center"/>
    </xf>
    <xf borderId="32" fillId="13" fontId="9" numFmtId="0" xfId="0" applyAlignment="1" applyBorder="1" applyFill="1" applyFont="1">
      <alignment horizontal="center" vertical="center"/>
    </xf>
    <xf borderId="33" fillId="13" fontId="9" numFmtId="0" xfId="0" applyAlignment="1" applyBorder="1" applyFont="1">
      <alignment horizontal="center" vertical="center"/>
    </xf>
    <xf borderId="34" fillId="13" fontId="9" numFmtId="0" xfId="0" applyAlignment="1" applyBorder="1" applyFont="1">
      <alignment horizontal="center" vertical="center"/>
    </xf>
    <xf borderId="32" fillId="14" fontId="9" numFmtId="0" xfId="0" applyAlignment="1" applyBorder="1" applyFill="1" applyFont="1">
      <alignment horizontal="center" vertical="center"/>
    </xf>
    <xf borderId="33" fillId="14" fontId="9" numFmtId="0" xfId="0" applyAlignment="1" applyBorder="1" applyFont="1">
      <alignment horizontal="center" vertical="center"/>
    </xf>
    <xf borderId="34" fillId="14" fontId="9" numFmtId="0" xfId="0" applyAlignment="1" applyBorder="1" applyFont="1">
      <alignment horizontal="center" vertical="center"/>
    </xf>
    <xf borderId="32" fillId="15" fontId="9" numFmtId="0" xfId="0" applyAlignment="1" applyBorder="1" applyFill="1" applyFont="1">
      <alignment horizontal="center" vertical="center"/>
    </xf>
    <xf borderId="33" fillId="15" fontId="9" numFmtId="0" xfId="0" applyAlignment="1" applyBorder="1" applyFont="1">
      <alignment horizontal="center" vertical="center"/>
    </xf>
    <xf borderId="34" fillId="15" fontId="9" numFmtId="0" xfId="0" applyAlignment="1" applyBorder="1" applyFont="1">
      <alignment horizontal="center" vertical="center"/>
    </xf>
    <xf borderId="35" fillId="16" fontId="10" numFmtId="49" xfId="0" applyAlignment="1" applyBorder="1" applyFill="1" applyFont="1" applyNumberFormat="1">
      <alignment horizontal="left" vertical="center"/>
    </xf>
    <xf borderId="36" fillId="2" fontId="10" numFmtId="0" xfId="0" applyAlignment="1" applyBorder="1" applyFont="1">
      <alignment horizontal="left" vertical="center"/>
    </xf>
    <xf borderId="37" fillId="2" fontId="10" numFmtId="0" xfId="0" applyAlignment="1" applyBorder="1" applyFont="1">
      <alignment horizontal="left" vertical="center"/>
    </xf>
    <xf borderId="27" fillId="2" fontId="10" numFmtId="0" xfId="0" applyAlignment="1" applyBorder="1" applyFont="1">
      <alignment horizontal="center" vertical="center"/>
    </xf>
    <xf borderId="4" fillId="2" fontId="10" numFmtId="0" xfId="0" applyAlignment="1" applyBorder="1" applyFont="1">
      <alignment horizontal="center" vertical="center"/>
    </xf>
    <xf borderId="6" fillId="2" fontId="10" numFmtId="0" xfId="0" applyAlignment="1" applyBorder="1" applyFont="1">
      <alignment horizontal="center" vertical="center"/>
    </xf>
    <xf borderId="38" fillId="2" fontId="10" numFmtId="0" xfId="0" applyAlignment="1" applyBorder="1" applyFont="1">
      <alignment horizontal="left" vertical="center"/>
    </xf>
    <xf borderId="39" fillId="2" fontId="10" numFmtId="0" xfId="0" applyAlignment="1" applyBorder="1" applyFont="1">
      <alignment horizontal="center" vertical="center"/>
    </xf>
    <xf borderId="40" fillId="2" fontId="10" numFmtId="0" xfId="0" applyAlignment="1" applyBorder="1" applyFont="1">
      <alignment horizontal="center" vertical="center"/>
    </xf>
    <xf borderId="40" fillId="2" fontId="10" numFmtId="1" xfId="0" applyAlignment="1" applyBorder="1" applyFont="1" applyNumberFormat="1">
      <alignment horizontal="center" vertical="center"/>
    </xf>
    <xf borderId="40" fillId="2" fontId="4" numFmtId="9" xfId="0" applyAlignment="1" applyBorder="1" applyFont="1" applyNumberFormat="1">
      <alignment horizontal="center" vertical="center"/>
    </xf>
    <xf borderId="41" fillId="2" fontId="11" numFmtId="0" xfId="0" applyBorder="1" applyFont="1"/>
    <xf borderId="42" fillId="2" fontId="11" numFmtId="0" xfId="0" applyBorder="1" applyFont="1"/>
    <xf borderId="43" fillId="2" fontId="11" numFmtId="0" xfId="0" applyBorder="1" applyFont="1"/>
    <xf borderId="44" fillId="16" fontId="10" numFmtId="49" xfId="0" applyAlignment="1" applyBorder="1" applyFont="1" applyNumberFormat="1">
      <alignment horizontal="left" vertical="center"/>
    </xf>
    <xf borderId="41" fillId="0" fontId="10" numFmtId="0" xfId="0" applyAlignment="1" applyBorder="1" applyFont="1">
      <alignment horizontal="left" vertical="center"/>
    </xf>
    <xf borderId="45" fillId="0" fontId="10" numFmtId="0" xfId="0" applyAlignment="1" applyBorder="1" applyFont="1">
      <alignment horizontal="left" vertical="center"/>
    </xf>
    <xf borderId="27" fillId="0" fontId="10" numFmtId="0" xfId="0" applyAlignment="1" applyBorder="1" applyFont="1">
      <alignment horizontal="center" vertical="center"/>
    </xf>
    <xf borderId="4" fillId="0" fontId="10" numFmtId="0" xfId="0" applyAlignment="1" applyBorder="1" applyFont="1">
      <alignment horizontal="center" vertical="center"/>
    </xf>
    <xf borderId="6" fillId="16" fontId="10" numFmtId="0" xfId="0" applyAlignment="1" applyBorder="1" applyFont="1">
      <alignment horizontal="center" vertical="center"/>
    </xf>
    <xf borderId="46" fillId="0" fontId="10" numFmtId="0" xfId="0" applyAlignment="1" applyBorder="1" applyFont="1">
      <alignment horizontal="left" vertical="center"/>
    </xf>
    <xf borderId="42" fillId="0" fontId="10" numFmtId="0" xfId="0" applyAlignment="1" applyBorder="1" applyFont="1">
      <alignment horizontal="center" vertical="center"/>
    </xf>
    <xf borderId="42" fillId="16" fontId="10" numFmtId="1" xfId="0" applyAlignment="1" applyBorder="1" applyFont="1" applyNumberFormat="1">
      <alignment horizontal="center" vertical="center"/>
    </xf>
    <xf borderId="40" fillId="4" fontId="4" numFmtId="9" xfId="0" applyAlignment="1" applyBorder="1" applyFont="1" applyNumberFormat="1">
      <alignment horizontal="center" vertical="center"/>
    </xf>
    <xf borderId="41" fillId="4" fontId="11" numFmtId="0" xfId="0" applyBorder="1" applyFont="1"/>
    <xf borderId="42" fillId="17" fontId="11" numFmtId="0" xfId="0" applyBorder="1" applyFill="1" applyFont="1"/>
    <xf borderId="42" fillId="0" fontId="11" numFmtId="0" xfId="0" applyBorder="1" applyFont="1"/>
    <xf borderId="42" fillId="18" fontId="11" numFmtId="0" xfId="0" applyBorder="1" applyFill="1" applyFont="1"/>
    <xf borderId="43" fillId="0" fontId="11" numFmtId="0" xfId="0" applyBorder="1" applyFont="1"/>
    <xf borderId="41" fillId="0" fontId="11" numFmtId="0" xfId="0" applyBorder="1" applyFont="1"/>
    <xf borderId="42" fillId="19" fontId="11" numFmtId="0" xfId="0" applyBorder="1" applyFill="1" applyFont="1"/>
    <xf borderId="42" fillId="20" fontId="11" numFmtId="0" xfId="0" applyBorder="1" applyFill="1" applyFont="1"/>
    <xf borderId="42" fillId="21" fontId="11" numFmtId="0" xfId="0" applyBorder="1" applyFill="1" applyFont="1"/>
    <xf borderId="41" fillId="2" fontId="10" numFmtId="0" xfId="0" applyAlignment="1" applyBorder="1" applyFont="1">
      <alignment horizontal="left" vertical="center"/>
    </xf>
    <xf borderId="47" fillId="2" fontId="10" numFmtId="0" xfId="0" applyAlignment="1" applyBorder="1" applyFont="1">
      <alignment horizontal="left" vertical="center"/>
    </xf>
    <xf borderId="46" fillId="2" fontId="10" numFmtId="0" xfId="0" applyAlignment="1" applyBorder="1" applyFont="1">
      <alignment horizontal="left" vertical="center"/>
    </xf>
    <xf borderId="48" fillId="2" fontId="10" numFmtId="0" xfId="0" applyAlignment="1" applyBorder="1" applyFont="1">
      <alignment horizontal="center" vertical="center"/>
    </xf>
    <xf borderId="42" fillId="2" fontId="10" numFmtId="0" xfId="0" applyAlignment="1" applyBorder="1" applyFont="1">
      <alignment horizontal="center" vertical="center"/>
    </xf>
    <xf borderId="49" fillId="0" fontId="10" numFmtId="0" xfId="0" applyAlignment="1" applyBorder="1" applyFont="1">
      <alignment horizontal="center" vertical="center"/>
    </xf>
    <xf borderId="41" fillId="9" fontId="11" numFmtId="0" xfId="0" applyBorder="1" applyFont="1"/>
    <xf borderId="49" fillId="0" fontId="12" numFmtId="0" xfId="0" applyBorder="1" applyFont="1"/>
    <xf borderId="41" fillId="10" fontId="11" numFmtId="0" xfId="0" applyBorder="1" applyFont="1"/>
    <xf borderId="48" fillId="4" fontId="12" numFmtId="0" xfId="0" applyBorder="1" applyFont="1"/>
    <xf borderId="50" fillId="0" fontId="12" numFmtId="0" xfId="0" applyBorder="1" applyFont="1"/>
    <xf borderId="51" fillId="16" fontId="10" numFmtId="49" xfId="0" applyAlignment="1" applyBorder="1" applyFont="1" applyNumberFormat="1">
      <alignment horizontal="left"/>
    </xf>
    <xf borderId="52" fillId="0" fontId="12" numFmtId="0" xfId="0" applyBorder="1" applyFont="1"/>
    <xf borderId="53" fillId="0" fontId="12" numFmtId="0" xfId="0" applyAlignment="1" applyBorder="1" applyFont="1">
      <alignment horizontal="center"/>
    </xf>
    <xf borderId="54" fillId="16" fontId="10" numFmtId="0" xfId="0" applyAlignment="1" applyBorder="1" applyFont="1">
      <alignment horizontal="center"/>
    </xf>
    <xf borderId="49" fillId="0" fontId="12" numFmtId="0" xfId="0" applyAlignment="1" applyBorder="1" applyFont="1">
      <alignment horizontal="center"/>
    </xf>
    <xf borderId="48" fillId="16" fontId="10" numFmtId="1" xfId="0" applyAlignment="1" applyBorder="1" applyFont="1" applyNumberFormat="1">
      <alignment horizontal="center"/>
    </xf>
    <xf borderId="51" fillId="4" fontId="4" numFmtId="9" xfId="0" applyAlignment="1" applyBorder="1" applyFont="1" applyNumberFormat="1">
      <alignment horizontal="center"/>
    </xf>
    <xf borderId="48" fillId="18" fontId="12" numFmtId="0" xfId="0" applyBorder="1" applyFont="1"/>
    <xf borderId="55" fillId="0" fontId="12" numFmtId="0" xfId="0" applyBorder="1" applyFont="1"/>
    <xf borderId="48" fillId="19" fontId="12" numFmtId="0" xfId="0" applyBorder="1" applyFont="1"/>
    <xf borderId="48" fillId="20" fontId="12" numFmtId="0" xfId="0" applyBorder="1" applyFont="1"/>
    <xf borderId="48" fillId="21" fontId="12" numFmtId="0" xfId="0" applyBorder="1" applyFont="1"/>
    <xf borderId="0" fillId="0" fontId="12" numFmtId="0" xfId="0" applyFont="1"/>
    <xf borderId="41" fillId="22" fontId="11" numFmtId="0" xfId="0" applyBorder="1" applyFill="1" applyFont="1"/>
    <xf borderId="42" fillId="22" fontId="11" numFmtId="0" xfId="0" applyBorder="1" applyFont="1"/>
    <xf borderId="48" fillId="22" fontId="12" numFmtId="0" xfId="0" applyBorder="1" applyFont="1"/>
    <xf borderId="56" fillId="0" fontId="10" numFmtId="0" xfId="0" applyAlignment="1" applyBorder="1" applyFont="1">
      <alignment horizontal="left" vertical="center"/>
    </xf>
    <xf borderId="57" fillId="16" fontId="10" numFmtId="49" xfId="0" applyAlignment="1" applyBorder="1" applyFont="1" applyNumberFormat="1">
      <alignment horizontal="left" vertical="center"/>
    </xf>
    <xf borderId="58" fillId="0" fontId="10" numFmtId="0" xfId="0" applyAlignment="1" applyBorder="1" applyFont="1">
      <alignment horizontal="left" vertical="center"/>
    </xf>
    <xf borderId="59" fillId="0" fontId="10" numFmtId="0" xfId="0" applyAlignment="1" applyBorder="1" applyFont="1">
      <alignment horizontal="left" vertical="center"/>
    </xf>
    <xf borderId="60" fillId="0" fontId="10" numFmtId="0" xfId="0" applyAlignment="1" applyBorder="1" applyFont="1">
      <alignment horizontal="center" vertical="center"/>
    </xf>
    <xf borderId="61" fillId="0" fontId="10" numFmtId="0" xfId="0" applyAlignment="1" applyBorder="1" applyFont="1">
      <alignment horizontal="center" vertical="center"/>
    </xf>
    <xf borderId="62" fillId="16" fontId="10" numFmtId="0" xfId="0" applyAlignment="1" applyBorder="1" applyFont="1">
      <alignment horizontal="center" vertical="center"/>
    </xf>
    <xf borderId="63" fillId="16" fontId="10" numFmtId="1" xfId="0" applyAlignment="1" applyBorder="1" applyFont="1" applyNumberFormat="1">
      <alignment horizontal="center" vertical="center"/>
    </xf>
    <xf borderId="64" fillId="4" fontId="4" numFmtId="9" xfId="0" applyAlignment="1" applyBorder="1" applyFont="1" applyNumberFormat="1">
      <alignment horizontal="center" vertical="center"/>
    </xf>
    <xf borderId="58" fillId="0" fontId="11" numFmtId="0" xfId="0" applyBorder="1" applyFont="1"/>
    <xf borderId="65" fillId="0" fontId="11" numFmtId="0" xfId="0" applyBorder="1" applyFont="1"/>
    <xf borderId="65" fillId="18" fontId="11" numFmtId="0" xfId="0" applyBorder="1" applyFont="1"/>
    <xf borderId="66" fillId="0" fontId="11" numFmtId="0" xfId="0" applyBorder="1" applyFont="1"/>
    <xf borderId="65" fillId="19" fontId="11" numFmtId="0" xfId="0" applyBorder="1" applyFont="1"/>
    <xf borderId="65" fillId="20" fontId="11" numFmtId="0" xfId="0" applyBorder="1" applyFont="1"/>
    <xf borderId="65" fillId="21" fontId="11" numFmtId="0" xfId="0" applyBorder="1" applyFont="1"/>
    <xf borderId="65" fillId="22" fontId="11" numFmtId="0" xfId="0" applyBorder="1" applyFont="1"/>
    <xf borderId="0" fillId="0" fontId="13" numFmtId="0" xfId="0" applyFont="1"/>
    <xf borderId="0" fillId="0" fontId="14" numFmtId="0" xfId="0" applyAlignment="1" applyFont="1">
      <alignment horizontal="center" vertical="center"/>
    </xf>
    <xf borderId="0" fillId="0" fontId="15" numFmtId="0" xfId="0" applyAlignment="1" applyFont="1">
      <alignment horizontal="right" vertical="center"/>
    </xf>
    <xf borderId="0" fillId="0" fontId="16" numFmtId="0" xfId="0" applyAlignment="1" applyFont="1">
      <alignment horizontal="center" vertical="center"/>
    </xf>
    <xf borderId="4" fillId="2" fontId="4" numFmtId="0" xfId="0" applyAlignment="1" applyBorder="1" applyFont="1">
      <alignment horizontal="right"/>
    </xf>
    <xf borderId="4" fillId="23" fontId="8" numFmtId="0" xfId="0" applyAlignment="1" applyBorder="1" applyFill="1" applyFont="1">
      <alignment horizontal="center" vertical="center"/>
    </xf>
    <xf borderId="0" fillId="0" fontId="17" numFmtId="0" xfId="0" applyAlignment="1" applyFont="1">
      <alignment horizontal="left"/>
    </xf>
    <xf borderId="4" fillId="3" fontId="18" numFmtId="0" xfId="0" applyAlignment="1" applyBorder="1" applyFont="1">
      <alignment horizontal="center" vertical="center"/>
    </xf>
    <xf borderId="4" fillId="3" fontId="18" numFmtId="1" xfId="0" applyAlignment="1" applyBorder="1" applyFont="1" applyNumberFormat="1">
      <alignment horizontal="center" vertical="center"/>
    </xf>
    <xf borderId="0" fillId="0" fontId="17" numFmtId="0" xfId="0" applyAlignment="1" applyFont="1">
      <alignment horizontal="right"/>
    </xf>
    <xf borderId="67" fillId="9" fontId="19" numFmtId="0" xfId="0" applyAlignment="1" applyBorder="1" applyFont="1">
      <alignment horizontal="center" vertical="center"/>
    </xf>
    <xf borderId="68" fillId="0" fontId="6" numFmtId="0" xfId="0" applyBorder="1" applyFont="1"/>
    <xf borderId="69" fillId="0" fontId="6" numFmtId="0" xfId="0" applyBorder="1" applyFont="1"/>
    <xf borderId="70" fillId="2" fontId="4" numFmtId="0" xfId="0" applyAlignment="1" applyBorder="1" applyFont="1">
      <alignment horizontal="center" shrinkToFit="0" vertical="center" wrapText="1"/>
    </xf>
    <xf borderId="71" fillId="2" fontId="4" numFmtId="0" xfId="0" applyAlignment="1" applyBorder="1" applyFont="1">
      <alignment horizontal="center" shrinkToFit="0" vertical="center" wrapText="1"/>
    </xf>
    <xf borderId="72" fillId="2" fontId="4" numFmtId="0" xfId="0" applyAlignment="1" applyBorder="1" applyFont="1">
      <alignment horizontal="center" shrinkToFit="0" vertical="center" wrapText="1"/>
    </xf>
    <xf borderId="73" fillId="2" fontId="4" numFmtId="0" xfId="0" applyAlignment="1" applyBorder="1" applyFont="1">
      <alignment horizontal="center" shrinkToFit="0" vertical="center" wrapText="1"/>
    </xf>
    <xf borderId="74" fillId="2" fontId="4" numFmtId="0" xfId="0" applyAlignment="1" applyBorder="1" applyFont="1">
      <alignment horizontal="center" shrinkToFit="0" vertical="center" wrapText="1"/>
    </xf>
    <xf borderId="75" fillId="0" fontId="10" numFmtId="0" xfId="0" applyAlignment="1" applyBorder="1" applyFont="1">
      <alignment horizontal="left" shrinkToFit="0" vertical="center" wrapText="1"/>
    </xf>
    <xf borderId="41" fillId="0" fontId="10" numFmtId="0" xfId="0" applyAlignment="1" applyBorder="1" applyFont="1">
      <alignment horizontal="left" shrinkToFit="0" vertical="center" wrapText="1"/>
    </xf>
    <xf borderId="41" fillId="0" fontId="10" numFmtId="0" xfId="0" applyAlignment="1" applyBorder="1" applyFont="1">
      <alignment horizontal="left" readingOrder="0" shrinkToFit="0" vertical="center" wrapText="1"/>
    </xf>
    <xf borderId="42" fillId="0" fontId="10" numFmtId="0" xfId="0" applyAlignment="1" applyBorder="1" applyFont="1">
      <alignment horizontal="left" shrinkToFit="0" vertical="center" wrapText="1"/>
    </xf>
    <xf borderId="42" fillId="0" fontId="9" numFmtId="0" xfId="0" applyAlignment="1" applyBorder="1" applyFont="1">
      <alignment horizontal="center" readingOrder="0" shrinkToFit="0" vertical="center" wrapText="1"/>
    </xf>
    <xf borderId="76" fillId="0" fontId="10" numFmtId="0" xfId="0" applyAlignment="1" applyBorder="1" applyFont="1">
      <alignment horizontal="center" shrinkToFit="0" vertical="center" wrapText="1"/>
    </xf>
    <xf borderId="76" fillId="0" fontId="10" numFmtId="0" xfId="0" applyAlignment="1" applyBorder="1" applyFont="1">
      <alignment horizontal="left" shrinkToFit="0" vertical="center" wrapText="1"/>
    </xf>
    <xf borderId="46" fillId="19" fontId="20" numFmtId="0" xfId="0" applyAlignment="1" applyBorder="1" applyFont="1">
      <alignment horizontal="center" shrinkToFit="0" vertical="center" wrapText="1"/>
    </xf>
    <xf borderId="46" fillId="0" fontId="9" numFmtId="0" xfId="0" applyAlignment="1" applyBorder="1" applyFont="1">
      <alignment horizontal="center" shrinkToFit="0" vertical="center" wrapText="1"/>
    </xf>
    <xf borderId="46" fillId="21" fontId="21" numFmtId="0" xfId="0" applyAlignment="1" applyBorder="1" applyFont="1">
      <alignment horizontal="center" shrinkToFit="0" vertical="center" wrapText="1"/>
    </xf>
    <xf borderId="75" fillId="0" fontId="10" numFmtId="0" xfId="0" applyAlignment="1" applyBorder="1" applyFont="1">
      <alignment horizontal="left" readingOrder="0" shrinkToFit="0" vertical="center" wrapText="1"/>
    </xf>
    <xf borderId="42" fillId="0" fontId="9" numFmtId="0" xfId="0" applyAlignment="1" applyBorder="1" applyFont="1">
      <alignment horizontal="center" shrinkToFit="0" vertical="center" wrapText="1"/>
    </xf>
    <xf borderId="77" fillId="24" fontId="22" numFmtId="0" xfId="0" applyAlignment="1" applyBorder="1" applyFill="1" applyFont="1">
      <alignment horizontal="center" shrinkToFit="0" vertical="center" wrapText="1"/>
    </xf>
    <xf borderId="77" fillId="0" fontId="9" numFmtId="0" xfId="0" applyAlignment="1" applyBorder="1" applyFont="1">
      <alignment horizontal="center" shrinkToFit="0" vertical="center" wrapText="1"/>
    </xf>
    <xf borderId="78" fillId="0" fontId="10" numFmtId="0" xfId="0" applyAlignment="1" applyBorder="1" applyFont="1">
      <alignment horizontal="left" shrinkToFit="0" vertical="center" wrapText="1"/>
    </xf>
    <xf borderId="79" fillId="0" fontId="10" numFmtId="0" xfId="0" applyAlignment="1" applyBorder="1" applyFont="1">
      <alignment horizontal="left" shrinkToFit="0" vertical="center" wrapText="1"/>
    </xf>
    <xf borderId="63" fillId="0" fontId="10" numFmtId="0" xfId="0" applyAlignment="1" applyBorder="1" applyFont="1">
      <alignment horizontal="left" shrinkToFit="0" vertical="center" wrapText="1"/>
    </xf>
    <xf borderId="80" fillId="0" fontId="10" numFmtId="0" xfId="0" applyAlignment="1" applyBorder="1" applyFont="1">
      <alignment horizontal="center" shrinkToFit="0" vertical="center" wrapText="1"/>
    </xf>
    <xf borderId="80" fillId="0" fontId="10" numFmtId="0" xfId="0" applyAlignment="1" applyBorder="1" applyFont="1">
      <alignment horizontal="left" shrinkToFit="0" vertical="center" wrapText="1"/>
    </xf>
  </cellXfs>
  <cellStyles count="1">
    <cellStyle xfId="0" name="Normal" builtinId="0"/>
  </cellStyles>
  <dxfs count="3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5700"/>
      </font>
      <fill>
        <patternFill patternType="solid">
          <fgColor rgb="FFFFEB9C"/>
          <bgColor rgb="FFFFEB9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400">
                <a:solidFill>
                  <a:srgbClr val="595959"/>
                </a:solidFill>
                <a:latin typeface="Roboto"/>
              </a:defRPr>
            </a:pPr>
            <a:r>
              <a:rPr b="1" i="0" sz="1400">
                <a:solidFill>
                  <a:srgbClr val="595959"/>
                </a:solidFill>
                <a:latin typeface="Roboto"/>
              </a:rPr>
              <a:t>BURNDOWN CHART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HRS COMPLETED</c:v>
          </c:tx>
          <c:spPr>
            <a:solidFill>
              <a:srgbClr val="A5AB8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 sz="900">
                    <a:solidFill>
                      <a:srgbClr val="1F2A27"/>
                    </a:solidFill>
                    <a:latin typeface="Calibri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'BLANK Gantt Chart &amp; Burndown'!$M$42:$BT$42</c:f>
            </c:strRef>
          </c:cat>
          <c:val>
            <c:numRef>
              <c:f>'BLANK Gantt Chart &amp; Burndown'!$M$45:$BT$45</c:f>
              <c:numCache/>
            </c:numRef>
          </c:val>
        </c:ser>
        <c:axId val="1067356081"/>
        <c:axId val="1043079877"/>
      </c:barChart>
      <c:lineChart>
        <c:ser>
          <c:idx val="1"/>
          <c:order val="1"/>
          <c:tx>
            <c:v>PLAN</c:v>
          </c:tx>
          <c:spPr>
            <a:ln cmpd="sng" w="19050">
              <a:solidFill>
                <a:srgbClr val="94B6D2">
                  <a:alpha val="100000"/>
                </a:srgbClr>
              </a:solidFill>
              <a:prstDash val="solid"/>
            </a:ln>
          </c:spPr>
          <c:marker>
            <c:symbol val="none"/>
          </c:marker>
          <c:cat>
            <c:strRef>
              <c:f>'BLANK Gantt Chart &amp; Burndown'!$M$42:$BT$42</c:f>
            </c:strRef>
          </c:cat>
          <c:val>
            <c:numRef>
              <c:f>'BLANK Gantt Chart &amp; Burndown'!$M$43:$BT$43</c:f>
              <c:numCache/>
            </c:numRef>
          </c:val>
          <c:smooth val="0"/>
        </c:ser>
        <c:ser>
          <c:idx val="2"/>
          <c:order val="2"/>
          <c:tx>
            <c:v>ESTIMATE</c:v>
          </c:tx>
          <c:spPr>
            <a:ln cmpd="sng" w="19050">
              <a:solidFill>
                <a:srgbClr val="DD8047">
                  <a:alpha val="100000"/>
                </a:srgbClr>
              </a:solidFill>
              <a:prstDash val="solid"/>
            </a:ln>
          </c:spPr>
          <c:marker>
            <c:symbol val="none"/>
          </c:marker>
          <c:cat>
            <c:strRef>
              <c:f>'BLANK Gantt Chart &amp; Burndown'!$M$42:$BT$42</c:f>
            </c:strRef>
          </c:cat>
          <c:val>
            <c:numRef>
              <c:f>'BLANK Gantt Chart &amp; Burndown'!$M$44:$BT$44</c:f>
              <c:numCache/>
            </c:numRef>
          </c:val>
          <c:smooth val="0"/>
        </c:ser>
        <c:ser>
          <c:idx val="3"/>
          <c:order val="3"/>
          <c:tx>
            <c:v>HRS REMAINING</c:v>
          </c:tx>
          <c:spPr>
            <a:ln cmpd="sng" w="19050">
              <a:solidFill>
                <a:srgbClr val="D8B25C">
                  <a:alpha val="100000"/>
                </a:srgbClr>
              </a:solidFill>
              <a:prstDash val="solid"/>
            </a:ln>
          </c:spPr>
          <c:marker>
            <c:symbol val="none"/>
          </c:marker>
          <c:cat>
            <c:strRef>
              <c:f>'BLANK Gantt Chart &amp; Burndown'!$M$42:$BT$42</c:f>
            </c:strRef>
          </c:cat>
          <c:val>
            <c:numRef>
              <c:f>'BLANK Gantt Chart &amp; Burndown'!$M$46:$BT$46</c:f>
              <c:numCache/>
            </c:numRef>
          </c:val>
          <c:smooth val="0"/>
        </c:ser>
        <c:axId val="1067356081"/>
        <c:axId val="1043079877"/>
      </c:lineChart>
      <c:catAx>
        <c:axId val="10673560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1000">
                <a:solidFill>
                  <a:srgbClr val="595959"/>
                </a:solidFill>
                <a:latin typeface="Roboto"/>
              </a:defRPr>
            </a:pPr>
          </a:p>
        </c:txPr>
        <c:crossAx val="1043079877"/>
      </c:catAx>
      <c:valAx>
        <c:axId val="104307987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000">
                <a:solidFill>
                  <a:srgbClr val="FFFFFF"/>
                </a:solidFill>
                <a:latin typeface="Roboto"/>
              </a:defRPr>
            </a:pPr>
          </a:p>
        </c:txPr>
        <c:crossAx val="1067356081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595959"/>
              </a:solidFill>
              <a:latin typeface="Roboto"/>
            </a:defRPr>
          </a:pPr>
        </a:p>
      </c:txPr>
    </c:legend>
    <c:plotVisOnly val="1"/>
  </c:chart>
  <c:spPr>
    <a:solidFill>
      <a:srgbClr val="FFFFFF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114300</xdr:colOff>
      <xdr:row>50</xdr:row>
      <xdr:rowOff>152400</xdr:rowOff>
    </xdr:from>
    <xdr:ext cx="27632025" cy="5210175"/>
    <xdr:graphicFrame>
      <xdr:nvGraphicFramePr>
        <xdr:cNvPr id="1" name="Chart 1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62</xdr:col>
      <xdr:colOff>0</xdr:colOff>
      <xdr:row>0</xdr:row>
      <xdr:rowOff>38100</xdr:rowOff>
    </xdr:from>
    <xdr:ext cx="2505075" cy="514350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orbel"/>
        <a:ea typeface="Corbel"/>
        <a:cs typeface="Corbel"/>
      </a:majorFont>
      <a:minorFont>
        <a:latin typeface="Corbel"/>
        <a:ea typeface="Corbel"/>
        <a:cs typeface="Corbe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7B3C16"/>
    <outlinePr summaryBelow="0" summaryRight="0"/>
    <pageSetUpPr/>
  </sheetPr>
  <sheetViews>
    <sheetView showGridLines="0" workbookViewId="0"/>
  </sheetViews>
  <sheetFormatPr customHeight="1" defaultColWidth="11.22" defaultRowHeight="15.0"/>
  <cols>
    <col customWidth="1" min="1" max="1" width="2.44"/>
    <col customWidth="1" min="2" max="2" width="10.44"/>
    <col customWidth="1" min="3" max="3" width="28.67"/>
    <col customWidth="1" min="4" max="4" width="22.0"/>
    <col customWidth="1" min="5" max="10" width="9.0"/>
    <col customWidth="1" min="11" max="11" width="9.67"/>
    <col customWidth="1" min="12" max="12" width="15.0"/>
    <col customWidth="1" min="13" max="73" width="3.0"/>
    <col customWidth="1" min="74" max="74" width="4.22"/>
    <col customWidth="1" min="75" max="75" width="4.78"/>
    <col customWidth="1" min="76" max="76" width="3.11"/>
    <col customWidth="1" min="77" max="77" width="3.78"/>
    <col customWidth="1" min="78" max="78" width="3.33"/>
    <col customWidth="1" min="79" max="79" width="4.0"/>
    <col customWidth="1" min="80" max="80" width="2.89"/>
    <col customWidth="1" min="81" max="81" width="3.56"/>
    <col customWidth="1" min="82" max="82" width="3.67"/>
    <col customWidth="1" min="83" max="83" width="13.44"/>
  </cols>
  <sheetData>
    <row r="1" ht="36.0" customHeight="1">
      <c r="B1" s="1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</row>
    <row r="2" ht="36.0" customHeight="1">
      <c r="B2" s="3" t="s">
        <v>1</v>
      </c>
      <c r="C2" s="2"/>
      <c r="D2" s="2"/>
      <c r="E2" s="2"/>
      <c r="F2" s="3"/>
      <c r="G2" s="2"/>
      <c r="H2" s="2"/>
      <c r="I2" s="2"/>
      <c r="J2" s="2"/>
      <c r="K2" s="2"/>
      <c r="L2" s="2"/>
    </row>
    <row r="3" ht="18.0" customHeight="1">
      <c r="B3" s="4"/>
      <c r="C3" s="4"/>
      <c r="D3" s="4"/>
      <c r="E3" s="4"/>
      <c r="F3" s="4"/>
      <c r="G3" s="4"/>
      <c r="H3" s="4"/>
      <c r="I3" s="4"/>
      <c r="J3" s="5"/>
      <c r="K3" s="6" t="s">
        <v>2</v>
      </c>
      <c r="L3" s="7" t="s">
        <v>3</v>
      </c>
      <c r="M3" s="8"/>
      <c r="N3" s="9"/>
      <c r="O3" s="9"/>
      <c r="P3" s="10"/>
      <c r="Q3" s="10"/>
      <c r="R3" s="10"/>
      <c r="S3" s="10"/>
      <c r="T3" s="10"/>
      <c r="U3" s="10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</row>
    <row r="4" ht="18.0" customHeight="1">
      <c r="B4" s="4"/>
      <c r="C4" s="4"/>
      <c r="D4" s="4"/>
      <c r="E4" s="4"/>
      <c r="F4" s="4"/>
      <c r="G4" s="4"/>
      <c r="H4" s="4"/>
      <c r="I4" s="4"/>
      <c r="J4" s="5"/>
      <c r="K4" s="12"/>
      <c r="L4" s="13" t="s">
        <v>4</v>
      </c>
      <c r="M4" s="8"/>
      <c r="N4" s="14"/>
      <c r="O4" s="15"/>
      <c r="P4" s="14"/>
      <c r="Q4" s="16"/>
      <c r="R4" s="16"/>
      <c r="S4" s="16"/>
      <c r="T4" s="16"/>
      <c r="U4" s="13"/>
      <c r="V4" s="13"/>
      <c r="W4" s="13"/>
      <c r="X4" s="13"/>
      <c r="Y4" s="13"/>
      <c r="Z4" s="14"/>
      <c r="AA4" s="14"/>
      <c r="AB4" s="14"/>
      <c r="AC4" s="14"/>
      <c r="AD4" s="14"/>
      <c r="AE4" s="14"/>
      <c r="AF4" s="14"/>
    </row>
    <row r="5" ht="18.0" customHeight="1">
      <c r="B5" s="3"/>
      <c r="C5" s="2"/>
      <c r="D5" s="2"/>
      <c r="E5" s="2"/>
      <c r="F5" s="2"/>
      <c r="G5" s="2"/>
      <c r="H5" s="2"/>
      <c r="I5" s="3"/>
      <c r="J5" s="2"/>
      <c r="K5" s="12"/>
      <c r="L5" s="17" t="s">
        <v>5</v>
      </c>
      <c r="M5" s="8"/>
      <c r="N5" s="15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4"/>
      <c r="AT5" s="14"/>
      <c r="AU5" s="14"/>
      <c r="AV5" s="14"/>
      <c r="AW5" s="14"/>
      <c r="AX5" s="14"/>
      <c r="AY5" s="14"/>
      <c r="AZ5" s="14"/>
      <c r="BA5" s="14"/>
      <c r="BB5" s="19"/>
      <c r="BC5" s="19"/>
      <c r="BD5" s="19"/>
      <c r="BE5" s="19"/>
      <c r="BF5" s="19"/>
      <c r="BG5" s="19"/>
      <c r="BH5" s="19"/>
      <c r="BI5" s="19"/>
      <c r="BJ5" s="19"/>
      <c r="BK5" s="19"/>
      <c r="BL5" s="19"/>
      <c r="BM5" s="19"/>
      <c r="BN5" s="19"/>
      <c r="BO5" s="19"/>
      <c r="BP5" s="19"/>
      <c r="BQ5" s="19"/>
      <c r="BR5" s="19"/>
      <c r="BS5" s="19"/>
      <c r="BT5" s="20"/>
    </row>
    <row r="6" ht="18.0" customHeight="1">
      <c r="B6" s="3"/>
      <c r="C6" s="2"/>
      <c r="D6" s="2"/>
      <c r="E6" s="2"/>
      <c r="F6" s="2"/>
      <c r="G6" s="2"/>
      <c r="H6" s="2"/>
      <c r="I6" s="3"/>
      <c r="J6" s="2"/>
      <c r="K6" s="21"/>
      <c r="L6" s="22" t="s">
        <v>6</v>
      </c>
      <c r="M6" s="8"/>
      <c r="N6" s="15"/>
      <c r="O6" s="15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23"/>
      <c r="AT6" s="23"/>
      <c r="AU6" s="23"/>
      <c r="AV6" s="23"/>
      <c r="AW6" s="23"/>
      <c r="AX6" s="23"/>
      <c r="AY6" s="23"/>
      <c r="AZ6" s="23"/>
      <c r="BA6" s="23"/>
      <c r="BB6" s="23"/>
      <c r="BC6" s="19"/>
      <c r="BD6" s="19"/>
      <c r="BE6" s="19"/>
      <c r="BF6" s="19"/>
      <c r="BG6" s="19"/>
      <c r="BH6" s="19"/>
      <c r="BI6" s="19"/>
      <c r="BJ6" s="19"/>
      <c r="BK6" s="19"/>
      <c r="BL6" s="19"/>
      <c r="BM6" s="19"/>
      <c r="BN6" s="19"/>
      <c r="BO6" s="19"/>
      <c r="BP6" s="19"/>
      <c r="BQ6" s="19"/>
      <c r="BR6" s="19"/>
      <c r="BS6" s="19"/>
      <c r="BT6" s="20"/>
    </row>
    <row r="7" ht="18.0" customHeight="1">
      <c r="K7" s="3"/>
      <c r="L7" s="2"/>
      <c r="M7" s="2"/>
      <c r="N7" s="2"/>
      <c r="O7" s="2"/>
      <c r="P7" s="2"/>
      <c r="Q7" s="2"/>
      <c r="R7" s="3"/>
      <c r="S7" s="2"/>
      <c r="T7" s="3"/>
      <c r="U7" s="2"/>
      <c r="V7" s="2"/>
      <c r="W7" s="2"/>
      <c r="X7" s="2"/>
      <c r="Y7" s="2"/>
      <c r="Z7" s="2"/>
      <c r="AA7" s="3"/>
      <c r="AB7" s="2"/>
      <c r="AC7" s="3"/>
      <c r="AD7" s="2"/>
      <c r="AE7" s="2"/>
      <c r="AF7" s="2"/>
      <c r="AG7" s="2"/>
      <c r="AH7" s="2"/>
      <c r="AI7" s="2"/>
      <c r="AJ7" s="3"/>
      <c r="AK7" s="2"/>
      <c r="AL7" s="3"/>
      <c r="AM7" s="2"/>
      <c r="AN7" s="2"/>
      <c r="AO7" s="2"/>
      <c r="AP7" s="2"/>
      <c r="AQ7" s="2"/>
      <c r="AR7" s="2"/>
      <c r="AS7" s="3"/>
      <c r="AT7" s="2"/>
      <c r="AU7" s="3"/>
      <c r="AV7" s="2"/>
      <c r="AW7" s="2"/>
      <c r="AX7" s="2"/>
      <c r="AY7" s="2"/>
      <c r="AZ7" s="2"/>
      <c r="BA7" s="2"/>
      <c r="BB7" s="3"/>
      <c r="BC7" s="2"/>
      <c r="BD7" s="3"/>
      <c r="BE7" s="2"/>
      <c r="BF7" s="2"/>
      <c r="BG7" s="2"/>
      <c r="BH7" s="2"/>
      <c r="BI7" s="2"/>
      <c r="BJ7" s="2"/>
      <c r="BK7" s="3"/>
      <c r="BL7" s="2"/>
      <c r="BM7" s="3"/>
      <c r="BN7" s="2"/>
      <c r="BO7" s="2"/>
      <c r="BP7" s="2"/>
      <c r="BQ7" s="2"/>
      <c r="BR7" s="2"/>
      <c r="BS7" s="2"/>
      <c r="BT7" s="3"/>
      <c r="BU7" s="2"/>
    </row>
    <row r="8" ht="18.0" customHeight="1">
      <c r="B8" s="24" t="s">
        <v>7</v>
      </c>
      <c r="C8" s="25" t="s">
        <v>8</v>
      </c>
      <c r="D8" s="26" t="s">
        <v>9</v>
      </c>
      <c r="E8" s="27" t="s">
        <v>10</v>
      </c>
      <c r="F8" s="28"/>
      <c r="G8" s="29"/>
      <c r="H8" s="30" t="s">
        <v>11</v>
      </c>
      <c r="I8" s="31" t="s">
        <v>12</v>
      </c>
      <c r="J8" s="32" t="s">
        <v>13</v>
      </c>
      <c r="K8" s="33" t="s">
        <v>14</v>
      </c>
      <c r="L8" s="34" t="s">
        <v>15</v>
      </c>
      <c r="M8" s="35" t="s">
        <v>16</v>
      </c>
      <c r="N8" s="36"/>
      <c r="O8" s="36"/>
      <c r="P8" s="36"/>
      <c r="Q8" s="37"/>
      <c r="R8" s="38" t="s">
        <v>17</v>
      </c>
      <c r="S8" s="36"/>
      <c r="T8" s="36"/>
      <c r="U8" s="36"/>
      <c r="V8" s="37"/>
      <c r="W8" s="38" t="s">
        <v>18</v>
      </c>
      <c r="X8" s="36"/>
      <c r="Y8" s="36"/>
      <c r="Z8" s="36"/>
      <c r="AA8" s="39"/>
      <c r="AB8" s="40" t="s">
        <v>19</v>
      </c>
      <c r="AC8" s="36"/>
      <c r="AD8" s="36"/>
      <c r="AE8" s="36"/>
      <c r="AF8" s="37"/>
      <c r="AG8" s="41" t="s">
        <v>20</v>
      </c>
      <c r="AH8" s="36"/>
      <c r="AI8" s="36"/>
      <c r="AJ8" s="36"/>
      <c r="AK8" s="37"/>
      <c r="AL8" s="41" t="s">
        <v>21</v>
      </c>
      <c r="AM8" s="36"/>
      <c r="AN8" s="36"/>
      <c r="AO8" s="36"/>
      <c r="AP8" s="39"/>
      <c r="AQ8" s="42" t="s">
        <v>22</v>
      </c>
      <c r="AR8" s="36"/>
      <c r="AS8" s="36"/>
      <c r="AT8" s="36"/>
      <c r="AU8" s="37"/>
      <c r="AV8" s="43" t="s">
        <v>23</v>
      </c>
      <c r="AW8" s="36"/>
      <c r="AX8" s="36"/>
      <c r="AY8" s="36"/>
      <c r="AZ8" s="37"/>
      <c r="BA8" s="43" t="s">
        <v>24</v>
      </c>
      <c r="BB8" s="36"/>
      <c r="BC8" s="36"/>
      <c r="BD8" s="36"/>
      <c r="BE8" s="39"/>
      <c r="BF8" s="44" t="s">
        <v>25</v>
      </c>
      <c r="BG8" s="36"/>
      <c r="BH8" s="36"/>
      <c r="BI8" s="36"/>
      <c r="BJ8" s="37"/>
      <c r="BK8" s="45" t="s">
        <v>26</v>
      </c>
      <c r="BL8" s="36"/>
      <c r="BM8" s="36"/>
      <c r="BN8" s="36"/>
      <c r="BO8" s="37"/>
      <c r="BP8" s="45" t="s">
        <v>27</v>
      </c>
      <c r="BQ8" s="36"/>
      <c r="BR8" s="36"/>
      <c r="BS8" s="36"/>
      <c r="BT8" s="39"/>
    </row>
    <row r="9" ht="18.0" customHeight="1">
      <c r="B9" s="46"/>
      <c r="C9" s="47"/>
      <c r="D9" s="48"/>
      <c r="E9" s="49" t="s">
        <v>28</v>
      </c>
      <c r="F9" s="50" t="s">
        <v>29</v>
      </c>
      <c r="G9" s="51" t="s">
        <v>30</v>
      </c>
      <c r="H9" s="52"/>
      <c r="I9" s="53"/>
      <c r="J9" s="54"/>
      <c r="K9" s="54"/>
      <c r="L9" s="55"/>
      <c r="M9" s="56" t="s">
        <v>31</v>
      </c>
      <c r="N9" s="57" t="s">
        <v>32</v>
      </c>
      <c r="O9" s="57" t="s">
        <v>33</v>
      </c>
      <c r="P9" s="57" t="s">
        <v>34</v>
      </c>
      <c r="Q9" s="57" t="s">
        <v>35</v>
      </c>
      <c r="R9" s="57" t="s">
        <v>31</v>
      </c>
      <c r="S9" s="57" t="s">
        <v>32</v>
      </c>
      <c r="T9" s="57" t="s">
        <v>33</v>
      </c>
      <c r="U9" s="57" t="s">
        <v>34</v>
      </c>
      <c r="V9" s="57" t="s">
        <v>35</v>
      </c>
      <c r="W9" s="57" t="s">
        <v>31</v>
      </c>
      <c r="X9" s="57" t="s">
        <v>32</v>
      </c>
      <c r="Y9" s="57" t="s">
        <v>33</v>
      </c>
      <c r="Z9" s="57" t="s">
        <v>34</v>
      </c>
      <c r="AA9" s="58" t="s">
        <v>35</v>
      </c>
      <c r="AB9" s="59" t="s">
        <v>31</v>
      </c>
      <c r="AC9" s="60" t="s">
        <v>32</v>
      </c>
      <c r="AD9" s="60" t="s">
        <v>33</v>
      </c>
      <c r="AE9" s="60" t="s">
        <v>34</v>
      </c>
      <c r="AF9" s="60" t="s">
        <v>35</v>
      </c>
      <c r="AG9" s="60" t="s">
        <v>31</v>
      </c>
      <c r="AH9" s="60" t="s">
        <v>32</v>
      </c>
      <c r="AI9" s="60" t="s">
        <v>33</v>
      </c>
      <c r="AJ9" s="60" t="s">
        <v>34</v>
      </c>
      <c r="AK9" s="60" t="s">
        <v>35</v>
      </c>
      <c r="AL9" s="60" t="s">
        <v>31</v>
      </c>
      <c r="AM9" s="60" t="s">
        <v>32</v>
      </c>
      <c r="AN9" s="60" t="s">
        <v>33</v>
      </c>
      <c r="AO9" s="60" t="s">
        <v>34</v>
      </c>
      <c r="AP9" s="61" t="s">
        <v>35</v>
      </c>
      <c r="AQ9" s="62" t="s">
        <v>31</v>
      </c>
      <c r="AR9" s="63" t="s">
        <v>32</v>
      </c>
      <c r="AS9" s="63" t="s">
        <v>33</v>
      </c>
      <c r="AT9" s="63" t="s">
        <v>34</v>
      </c>
      <c r="AU9" s="63" t="s">
        <v>35</v>
      </c>
      <c r="AV9" s="63" t="s">
        <v>31</v>
      </c>
      <c r="AW9" s="63" t="s">
        <v>32</v>
      </c>
      <c r="AX9" s="63" t="s">
        <v>33</v>
      </c>
      <c r="AY9" s="63" t="s">
        <v>34</v>
      </c>
      <c r="AZ9" s="63" t="s">
        <v>35</v>
      </c>
      <c r="BA9" s="63" t="s">
        <v>31</v>
      </c>
      <c r="BB9" s="63" t="s">
        <v>32</v>
      </c>
      <c r="BC9" s="63" t="s">
        <v>33</v>
      </c>
      <c r="BD9" s="63" t="s">
        <v>34</v>
      </c>
      <c r="BE9" s="64" t="s">
        <v>35</v>
      </c>
      <c r="BF9" s="65" t="s">
        <v>31</v>
      </c>
      <c r="BG9" s="66" t="s">
        <v>32</v>
      </c>
      <c r="BH9" s="66" t="s">
        <v>33</v>
      </c>
      <c r="BI9" s="66" t="s">
        <v>34</v>
      </c>
      <c r="BJ9" s="66" t="s">
        <v>35</v>
      </c>
      <c r="BK9" s="66" t="s">
        <v>31</v>
      </c>
      <c r="BL9" s="66" t="s">
        <v>32</v>
      </c>
      <c r="BM9" s="66" t="s">
        <v>33</v>
      </c>
      <c r="BN9" s="66" t="s">
        <v>34</v>
      </c>
      <c r="BO9" s="66" t="s">
        <v>35</v>
      </c>
      <c r="BP9" s="66" t="s">
        <v>31</v>
      </c>
      <c r="BQ9" s="66" t="s">
        <v>32</v>
      </c>
      <c r="BR9" s="66" t="s">
        <v>33</v>
      </c>
      <c r="BS9" s="66" t="s">
        <v>34</v>
      </c>
      <c r="BT9" s="67" t="s">
        <v>35</v>
      </c>
    </row>
    <row r="10" ht="18.0" customHeight="1">
      <c r="B10" s="68">
        <v>1.0</v>
      </c>
      <c r="C10" s="69" t="s">
        <v>36</v>
      </c>
      <c r="D10" s="70"/>
      <c r="E10" s="71">
        <f t="shared" ref="E10:G10" si="1">SUM(E11:E14)</f>
        <v>45</v>
      </c>
      <c r="F10" s="72">
        <f t="shared" si="1"/>
        <v>45</v>
      </c>
      <c r="G10" s="73">
        <f t="shared" si="1"/>
        <v>0</v>
      </c>
      <c r="H10" s="74"/>
      <c r="I10" s="75"/>
      <c r="J10" s="76"/>
      <c r="K10" s="77">
        <f>SUM(K11:K14)</f>
        <v>11</v>
      </c>
      <c r="L10" s="78">
        <f t="shared" ref="L10:L34" si="2">F10/E10</f>
        <v>1</v>
      </c>
      <c r="M10" s="79"/>
      <c r="N10" s="80"/>
      <c r="O10" s="80"/>
      <c r="P10" s="80"/>
      <c r="Q10" s="80"/>
      <c r="R10" s="80"/>
      <c r="S10" s="80"/>
      <c r="T10" s="80"/>
      <c r="U10" s="80"/>
      <c r="V10" s="80"/>
      <c r="W10" s="80"/>
      <c r="X10" s="80"/>
      <c r="Y10" s="80"/>
      <c r="Z10" s="80"/>
      <c r="AA10" s="81"/>
      <c r="AB10" s="79"/>
      <c r="AC10" s="80"/>
      <c r="AD10" s="80"/>
      <c r="AE10" s="80"/>
      <c r="AF10" s="80"/>
      <c r="AG10" s="80"/>
      <c r="AH10" s="80"/>
      <c r="AI10" s="80"/>
      <c r="AJ10" s="80"/>
      <c r="AK10" s="80"/>
      <c r="AL10" s="80"/>
      <c r="AM10" s="80"/>
      <c r="AN10" s="80"/>
      <c r="AO10" s="80"/>
      <c r="AP10" s="81"/>
      <c r="AQ10" s="79"/>
      <c r="AR10" s="80"/>
      <c r="AS10" s="80"/>
      <c r="AT10" s="80"/>
      <c r="AU10" s="80"/>
      <c r="AV10" s="80"/>
      <c r="AW10" s="80"/>
      <c r="AX10" s="80"/>
      <c r="AY10" s="80"/>
      <c r="AZ10" s="80"/>
      <c r="BA10" s="80"/>
      <c r="BB10" s="80"/>
      <c r="BC10" s="80"/>
      <c r="BD10" s="80"/>
      <c r="BE10" s="81"/>
      <c r="BF10" s="79"/>
      <c r="BG10" s="80"/>
      <c r="BH10" s="80"/>
      <c r="BI10" s="80"/>
      <c r="BJ10" s="80"/>
      <c r="BK10" s="80"/>
      <c r="BL10" s="80"/>
      <c r="BM10" s="80"/>
      <c r="BN10" s="80"/>
      <c r="BO10" s="80"/>
      <c r="BP10" s="80"/>
      <c r="BQ10" s="80"/>
      <c r="BR10" s="80"/>
      <c r="BS10" s="80"/>
      <c r="BT10" s="81"/>
    </row>
    <row r="11" ht="18.0" customHeight="1">
      <c r="B11" s="82">
        <v>1.1</v>
      </c>
      <c r="C11" s="83" t="s">
        <v>37</v>
      </c>
      <c r="D11" s="84" t="s">
        <v>38</v>
      </c>
      <c r="E11" s="85">
        <v>10.0</v>
      </c>
      <c r="F11" s="86">
        <v>10.0</v>
      </c>
      <c r="G11" s="87">
        <f t="shared" ref="G11:G14" si="3">E11-F11</f>
        <v>0</v>
      </c>
      <c r="H11" s="88">
        <v>1.0</v>
      </c>
      <c r="I11" s="89">
        <v>44943.0</v>
      </c>
      <c r="J11" s="89">
        <v>44944.0</v>
      </c>
      <c r="K11" s="90">
        <f t="shared" ref="K11:K14" si="4">J11-I11+1</f>
        <v>2</v>
      </c>
      <c r="L11" s="91">
        <f t="shared" si="2"/>
        <v>1</v>
      </c>
      <c r="M11" s="92"/>
      <c r="N11" s="93"/>
      <c r="O11" s="93"/>
      <c r="P11" s="94"/>
      <c r="Q11" s="94"/>
      <c r="R11" s="95"/>
      <c r="S11" s="95"/>
      <c r="T11" s="95"/>
      <c r="U11" s="95"/>
      <c r="V11" s="95"/>
      <c r="W11" s="94"/>
      <c r="X11" s="94"/>
      <c r="Y11" s="94"/>
      <c r="Z11" s="94"/>
      <c r="AA11" s="96"/>
      <c r="AB11" s="97"/>
      <c r="AC11" s="94"/>
      <c r="AD11" s="94"/>
      <c r="AE11" s="94"/>
      <c r="AF11" s="94"/>
      <c r="AG11" s="98"/>
      <c r="AH11" s="98"/>
      <c r="AI11" s="98"/>
      <c r="AJ11" s="98"/>
      <c r="AK11" s="98"/>
      <c r="AL11" s="94"/>
      <c r="AM11" s="94"/>
      <c r="AN11" s="94"/>
      <c r="AO11" s="94"/>
      <c r="AP11" s="96"/>
      <c r="AQ11" s="97"/>
      <c r="AR11" s="94"/>
      <c r="AS11" s="94"/>
      <c r="AT11" s="94"/>
      <c r="AU11" s="94"/>
      <c r="AV11" s="99"/>
      <c r="AW11" s="99"/>
      <c r="AX11" s="99"/>
      <c r="AY11" s="99"/>
      <c r="AZ11" s="99"/>
      <c r="BA11" s="94"/>
      <c r="BB11" s="94"/>
      <c r="BC11" s="94"/>
      <c r="BD11" s="94"/>
      <c r="BE11" s="96"/>
      <c r="BF11" s="97"/>
      <c r="BG11" s="94"/>
      <c r="BH11" s="94"/>
      <c r="BI11" s="94"/>
      <c r="BJ11" s="94"/>
      <c r="BK11" s="100"/>
      <c r="BL11" s="100"/>
      <c r="BM11" s="100"/>
      <c r="BN11" s="100"/>
      <c r="BO11" s="100"/>
      <c r="BP11" s="94"/>
      <c r="BQ11" s="94"/>
      <c r="BR11" s="94"/>
      <c r="BS11" s="94"/>
      <c r="BT11" s="96"/>
    </row>
    <row r="12" ht="18.0" customHeight="1">
      <c r="B12" s="82">
        <v>1.2</v>
      </c>
      <c r="C12" s="83" t="s">
        <v>39</v>
      </c>
      <c r="D12" s="84" t="s">
        <v>40</v>
      </c>
      <c r="E12" s="85">
        <v>10.0</v>
      </c>
      <c r="F12" s="86">
        <v>10.0</v>
      </c>
      <c r="G12" s="87">
        <f t="shared" si="3"/>
        <v>0</v>
      </c>
      <c r="H12" s="88">
        <v>1.0</v>
      </c>
      <c r="I12" s="89">
        <v>44943.0</v>
      </c>
      <c r="J12" s="89">
        <v>44944.0</v>
      </c>
      <c r="K12" s="90">
        <f t="shared" si="4"/>
        <v>2</v>
      </c>
      <c r="L12" s="91">
        <f t="shared" si="2"/>
        <v>1</v>
      </c>
      <c r="M12" s="92"/>
      <c r="N12" s="93"/>
      <c r="O12" s="93"/>
      <c r="P12" s="94"/>
      <c r="Q12" s="94"/>
      <c r="R12" s="95"/>
      <c r="S12" s="95"/>
      <c r="T12" s="95"/>
      <c r="U12" s="95"/>
      <c r="V12" s="95"/>
      <c r="W12" s="94"/>
      <c r="X12" s="94"/>
      <c r="Y12" s="94"/>
      <c r="Z12" s="94"/>
      <c r="AA12" s="96"/>
      <c r="AB12" s="97"/>
      <c r="AC12" s="94"/>
      <c r="AD12" s="94"/>
      <c r="AE12" s="94"/>
      <c r="AF12" s="94"/>
      <c r="AG12" s="98"/>
      <c r="AH12" s="98"/>
      <c r="AI12" s="98"/>
      <c r="AJ12" s="98"/>
      <c r="AK12" s="98"/>
      <c r="AL12" s="94"/>
      <c r="AM12" s="94"/>
      <c r="AN12" s="94"/>
      <c r="AO12" s="94"/>
      <c r="AP12" s="96"/>
      <c r="AQ12" s="97"/>
      <c r="AR12" s="94"/>
      <c r="AS12" s="94"/>
      <c r="AT12" s="94"/>
      <c r="AU12" s="94"/>
      <c r="AV12" s="99"/>
      <c r="AW12" s="99"/>
      <c r="AX12" s="99"/>
      <c r="AY12" s="99"/>
      <c r="AZ12" s="99"/>
      <c r="BA12" s="94"/>
      <c r="BB12" s="94"/>
      <c r="BC12" s="94"/>
      <c r="BD12" s="94"/>
      <c r="BE12" s="96"/>
      <c r="BF12" s="97"/>
      <c r="BG12" s="94"/>
      <c r="BH12" s="94"/>
      <c r="BI12" s="94"/>
      <c r="BJ12" s="94"/>
      <c r="BK12" s="100"/>
      <c r="BL12" s="100"/>
      <c r="BM12" s="100"/>
      <c r="BN12" s="100"/>
      <c r="BO12" s="100"/>
      <c r="BP12" s="94"/>
      <c r="BQ12" s="94"/>
      <c r="BR12" s="94"/>
      <c r="BS12" s="94"/>
      <c r="BT12" s="96"/>
    </row>
    <row r="13" ht="18.0" customHeight="1">
      <c r="B13" s="82">
        <v>1.3</v>
      </c>
      <c r="C13" s="83" t="s">
        <v>41</v>
      </c>
      <c r="D13" s="84" t="s">
        <v>40</v>
      </c>
      <c r="E13" s="85">
        <v>15.0</v>
      </c>
      <c r="F13" s="86">
        <v>15.0</v>
      </c>
      <c r="G13" s="87">
        <f t="shared" si="3"/>
        <v>0</v>
      </c>
      <c r="H13" s="88">
        <v>1.0</v>
      </c>
      <c r="I13" s="89">
        <v>44945.0</v>
      </c>
      <c r="J13" s="89">
        <v>44949.0</v>
      </c>
      <c r="K13" s="90">
        <f t="shared" si="4"/>
        <v>5</v>
      </c>
      <c r="L13" s="91">
        <f t="shared" si="2"/>
        <v>1</v>
      </c>
      <c r="M13" s="97"/>
      <c r="N13" s="94"/>
      <c r="O13" s="94"/>
      <c r="P13" s="93"/>
      <c r="Q13" s="93"/>
      <c r="R13" s="93"/>
      <c r="S13" s="95"/>
      <c r="T13" s="95"/>
      <c r="U13" s="95"/>
      <c r="V13" s="95"/>
      <c r="W13" s="94"/>
      <c r="X13" s="94"/>
      <c r="Y13" s="94"/>
      <c r="Z13" s="94"/>
      <c r="AA13" s="96"/>
      <c r="AB13" s="97"/>
      <c r="AC13" s="94"/>
      <c r="AD13" s="94"/>
      <c r="AE13" s="94"/>
      <c r="AF13" s="94"/>
      <c r="AG13" s="98"/>
      <c r="AH13" s="98"/>
      <c r="AI13" s="98"/>
      <c r="AJ13" s="98"/>
      <c r="AK13" s="98"/>
      <c r="AL13" s="94"/>
      <c r="AM13" s="94"/>
      <c r="AN13" s="94"/>
      <c r="AO13" s="94"/>
      <c r="AP13" s="96"/>
      <c r="AQ13" s="97"/>
      <c r="AR13" s="94"/>
      <c r="AS13" s="94"/>
      <c r="AT13" s="94"/>
      <c r="AU13" s="94"/>
      <c r="AV13" s="99"/>
      <c r="AW13" s="99"/>
      <c r="AX13" s="99"/>
      <c r="AY13" s="99"/>
      <c r="AZ13" s="99"/>
      <c r="BA13" s="94"/>
      <c r="BB13" s="94"/>
      <c r="BC13" s="94"/>
      <c r="BD13" s="94"/>
      <c r="BE13" s="96"/>
      <c r="BF13" s="97"/>
      <c r="BG13" s="94"/>
      <c r="BH13" s="94"/>
      <c r="BI13" s="94"/>
      <c r="BJ13" s="94"/>
      <c r="BK13" s="100"/>
      <c r="BL13" s="100"/>
      <c r="BM13" s="100"/>
      <c r="BN13" s="100"/>
      <c r="BO13" s="100"/>
      <c r="BP13" s="94"/>
      <c r="BQ13" s="94"/>
      <c r="BR13" s="94"/>
      <c r="BS13" s="94"/>
      <c r="BT13" s="96"/>
    </row>
    <row r="14" ht="18.0" customHeight="1">
      <c r="B14" s="82">
        <v>1.4</v>
      </c>
      <c r="C14" s="83" t="s">
        <v>42</v>
      </c>
      <c r="D14" s="84" t="s">
        <v>40</v>
      </c>
      <c r="E14" s="85">
        <v>10.0</v>
      </c>
      <c r="F14" s="86">
        <v>10.0</v>
      </c>
      <c r="G14" s="87">
        <f t="shared" si="3"/>
        <v>0</v>
      </c>
      <c r="H14" s="88">
        <v>1.0</v>
      </c>
      <c r="I14" s="89">
        <v>44950.0</v>
      </c>
      <c r="J14" s="89">
        <v>44951.0</v>
      </c>
      <c r="K14" s="90">
        <f t="shared" si="4"/>
        <v>2</v>
      </c>
      <c r="L14" s="91">
        <f t="shared" si="2"/>
        <v>1</v>
      </c>
      <c r="M14" s="97"/>
      <c r="N14" s="94"/>
      <c r="O14" s="94"/>
      <c r="P14" s="94"/>
      <c r="Q14" s="94"/>
      <c r="R14" s="95"/>
      <c r="S14" s="93"/>
      <c r="T14" s="93"/>
      <c r="U14" s="95"/>
      <c r="V14" s="95"/>
      <c r="W14" s="94"/>
      <c r="X14" s="94"/>
      <c r="Y14" s="94"/>
      <c r="Z14" s="94"/>
      <c r="AA14" s="96"/>
      <c r="AB14" s="97"/>
      <c r="AC14" s="94"/>
      <c r="AD14" s="94"/>
      <c r="AE14" s="94"/>
      <c r="AF14" s="94"/>
      <c r="AG14" s="98"/>
      <c r="AH14" s="98"/>
      <c r="AI14" s="98"/>
      <c r="AJ14" s="98"/>
      <c r="AK14" s="98"/>
      <c r="AL14" s="94"/>
      <c r="AM14" s="94"/>
      <c r="AN14" s="94"/>
      <c r="AO14" s="94"/>
      <c r="AP14" s="96"/>
      <c r="AQ14" s="97"/>
      <c r="AR14" s="94"/>
      <c r="AS14" s="94"/>
      <c r="AT14" s="94"/>
      <c r="AU14" s="94"/>
      <c r="AV14" s="99"/>
      <c r="AW14" s="99"/>
      <c r="AX14" s="99"/>
      <c r="AY14" s="99"/>
      <c r="AZ14" s="99"/>
      <c r="BA14" s="94"/>
      <c r="BB14" s="94"/>
      <c r="BC14" s="94"/>
      <c r="BD14" s="94"/>
      <c r="BE14" s="96"/>
      <c r="BF14" s="97"/>
      <c r="BG14" s="94"/>
      <c r="BH14" s="94"/>
      <c r="BI14" s="94"/>
      <c r="BJ14" s="94"/>
      <c r="BK14" s="100"/>
      <c r="BL14" s="100"/>
      <c r="BM14" s="100"/>
      <c r="BN14" s="100"/>
      <c r="BO14" s="100"/>
      <c r="BP14" s="94"/>
      <c r="BQ14" s="94"/>
      <c r="BR14" s="94"/>
      <c r="BS14" s="94"/>
      <c r="BT14" s="96"/>
    </row>
    <row r="15" ht="18.0" customHeight="1">
      <c r="B15" s="82">
        <v>2.0</v>
      </c>
      <c r="C15" s="101" t="s">
        <v>43</v>
      </c>
      <c r="D15" s="102"/>
      <c r="E15" s="71">
        <f t="shared" ref="E15:G15" si="5">SUM(E16:E19)</f>
        <v>40</v>
      </c>
      <c r="F15" s="72">
        <f t="shared" si="5"/>
        <v>40</v>
      </c>
      <c r="G15" s="73">
        <f t="shared" si="5"/>
        <v>0</v>
      </c>
      <c r="H15" s="103"/>
      <c r="I15" s="104"/>
      <c r="J15" s="105"/>
      <c r="K15" s="105">
        <v>10.0</v>
      </c>
      <c r="L15" s="78">
        <f t="shared" si="2"/>
        <v>1</v>
      </c>
      <c r="M15" s="79"/>
      <c r="N15" s="80"/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80"/>
      <c r="Z15" s="80"/>
      <c r="AA15" s="81"/>
      <c r="AB15" s="79"/>
      <c r="AC15" s="80"/>
      <c r="AD15" s="80"/>
      <c r="AE15" s="80"/>
      <c r="AF15" s="80"/>
      <c r="AG15" s="80"/>
      <c r="AH15" s="80"/>
      <c r="AI15" s="80"/>
      <c r="AJ15" s="80"/>
      <c r="AK15" s="80"/>
      <c r="AL15" s="80"/>
      <c r="AM15" s="80"/>
      <c r="AN15" s="80"/>
      <c r="AO15" s="80"/>
      <c r="AP15" s="81"/>
      <c r="AQ15" s="79"/>
      <c r="AR15" s="80"/>
      <c r="AS15" s="80"/>
      <c r="AT15" s="80"/>
      <c r="AU15" s="80"/>
      <c r="AV15" s="80"/>
      <c r="AW15" s="80"/>
      <c r="AX15" s="80"/>
      <c r="AY15" s="80"/>
      <c r="AZ15" s="80"/>
      <c r="BA15" s="80"/>
      <c r="BB15" s="80"/>
      <c r="BC15" s="80"/>
      <c r="BD15" s="80"/>
      <c r="BE15" s="81"/>
      <c r="BF15" s="79"/>
      <c r="BG15" s="80"/>
      <c r="BH15" s="80"/>
      <c r="BI15" s="80"/>
      <c r="BJ15" s="80"/>
      <c r="BK15" s="80"/>
      <c r="BL15" s="80"/>
      <c r="BM15" s="80"/>
      <c r="BN15" s="80"/>
      <c r="BO15" s="80"/>
      <c r="BP15" s="80"/>
      <c r="BQ15" s="80"/>
      <c r="BR15" s="80"/>
      <c r="BS15" s="80"/>
      <c r="BT15" s="81"/>
    </row>
    <row r="16" ht="18.0" customHeight="1">
      <c r="B16" s="82">
        <v>2.1</v>
      </c>
      <c r="C16" s="83" t="s">
        <v>44</v>
      </c>
      <c r="D16" s="84" t="s">
        <v>45</v>
      </c>
      <c r="E16" s="85">
        <v>15.0</v>
      </c>
      <c r="F16" s="86">
        <v>15.0</v>
      </c>
      <c r="G16" s="87">
        <f t="shared" ref="G16:G19" si="6">E16-F16</f>
        <v>0</v>
      </c>
      <c r="H16" s="88">
        <v>2.0</v>
      </c>
      <c r="I16" s="106">
        <v>44945.0</v>
      </c>
      <c r="J16" s="89">
        <v>44949.0</v>
      </c>
      <c r="K16" s="90">
        <f t="shared" ref="K16:K19" si="7">J16-I16+1</f>
        <v>5</v>
      </c>
      <c r="L16" s="91">
        <f t="shared" si="2"/>
        <v>1</v>
      </c>
      <c r="M16" s="97"/>
      <c r="N16" s="94"/>
      <c r="O16" s="94"/>
      <c r="P16" s="93"/>
      <c r="Q16" s="93"/>
      <c r="R16" s="93"/>
      <c r="S16" s="95"/>
      <c r="T16" s="95"/>
      <c r="U16" s="95"/>
      <c r="V16" s="95"/>
      <c r="W16" s="94"/>
      <c r="X16" s="94"/>
      <c r="Y16" s="94"/>
      <c r="Z16" s="94"/>
      <c r="AA16" s="96"/>
      <c r="AB16" s="92"/>
      <c r="AC16" s="94"/>
      <c r="AD16" s="94"/>
      <c r="AE16" s="94"/>
      <c r="AF16" s="94"/>
      <c r="AG16" s="98"/>
      <c r="AH16" s="98"/>
      <c r="AI16" s="98"/>
      <c r="AJ16" s="98"/>
      <c r="AK16" s="98"/>
      <c r="AL16" s="94"/>
      <c r="AM16" s="94"/>
      <c r="AN16" s="94"/>
      <c r="AO16" s="94"/>
      <c r="AP16" s="96"/>
      <c r="AQ16" s="97"/>
      <c r="AR16" s="94"/>
      <c r="AS16" s="94"/>
      <c r="AT16" s="94"/>
      <c r="AU16" s="94"/>
      <c r="AV16" s="99"/>
      <c r="AW16" s="99"/>
      <c r="AX16" s="99"/>
      <c r="AY16" s="99"/>
      <c r="AZ16" s="99"/>
      <c r="BA16" s="94"/>
      <c r="BB16" s="94"/>
      <c r="BC16" s="94"/>
      <c r="BD16" s="94"/>
      <c r="BE16" s="96"/>
      <c r="BF16" s="97"/>
      <c r="BG16" s="94"/>
      <c r="BH16" s="94"/>
      <c r="BI16" s="94"/>
      <c r="BJ16" s="94"/>
      <c r="BK16" s="100"/>
      <c r="BL16" s="100"/>
      <c r="BM16" s="100"/>
      <c r="BN16" s="100"/>
      <c r="BO16" s="100"/>
      <c r="BP16" s="94"/>
      <c r="BQ16" s="94"/>
      <c r="BR16" s="94"/>
      <c r="BS16" s="94"/>
      <c r="BT16" s="96"/>
    </row>
    <row r="17" ht="18.0" customHeight="1">
      <c r="B17" s="82">
        <v>2.2</v>
      </c>
      <c r="C17" s="83" t="s">
        <v>46</v>
      </c>
      <c r="D17" s="84" t="s">
        <v>38</v>
      </c>
      <c r="E17" s="85">
        <v>10.0</v>
      </c>
      <c r="F17" s="86">
        <v>10.0</v>
      </c>
      <c r="G17" s="87">
        <f t="shared" si="6"/>
        <v>0</v>
      </c>
      <c r="H17" s="88">
        <v>2.0</v>
      </c>
      <c r="I17" s="106">
        <v>44950.0</v>
      </c>
      <c r="J17" s="89">
        <v>44951.0</v>
      </c>
      <c r="K17" s="90">
        <f t="shared" si="7"/>
        <v>2</v>
      </c>
      <c r="L17" s="91">
        <f t="shared" si="2"/>
        <v>1</v>
      </c>
      <c r="M17" s="97"/>
      <c r="N17" s="94"/>
      <c r="O17" s="94"/>
      <c r="P17" s="94"/>
      <c r="Q17" s="94"/>
      <c r="R17" s="95"/>
      <c r="S17" s="93"/>
      <c r="T17" s="93"/>
      <c r="U17" s="95"/>
      <c r="V17" s="95"/>
      <c r="W17" s="94"/>
      <c r="X17" s="94"/>
      <c r="Y17" s="94"/>
      <c r="Z17" s="94"/>
      <c r="AA17" s="96"/>
      <c r="AB17" s="97"/>
      <c r="AC17" s="94"/>
      <c r="AD17" s="94"/>
      <c r="AE17" s="94"/>
      <c r="AF17" s="94"/>
      <c r="AG17" s="98"/>
      <c r="AH17" s="98"/>
      <c r="AI17" s="98"/>
      <c r="AJ17" s="98"/>
      <c r="AK17" s="98"/>
      <c r="AL17" s="94"/>
      <c r="AM17" s="94"/>
      <c r="AN17" s="94"/>
      <c r="AO17" s="94"/>
      <c r="AP17" s="96"/>
      <c r="AQ17" s="97"/>
      <c r="AR17" s="94"/>
      <c r="AS17" s="94"/>
      <c r="AT17" s="94"/>
      <c r="AU17" s="94"/>
      <c r="AV17" s="99"/>
      <c r="AW17" s="99"/>
      <c r="AX17" s="99"/>
      <c r="AY17" s="99"/>
      <c r="AZ17" s="99"/>
      <c r="BA17" s="94"/>
      <c r="BB17" s="94"/>
      <c r="BC17" s="94"/>
      <c r="BD17" s="94"/>
      <c r="BE17" s="96"/>
      <c r="BF17" s="97"/>
      <c r="BG17" s="94"/>
      <c r="BH17" s="94"/>
      <c r="BI17" s="94"/>
      <c r="BJ17" s="94"/>
      <c r="BK17" s="100"/>
      <c r="BL17" s="100"/>
      <c r="BM17" s="100"/>
      <c r="BN17" s="100"/>
      <c r="BO17" s="100"/>
      <c r="BP17" s="94"/>
      <c r="BQ17" s="94"/>
      <c r="BR17" s="94"/>
      <c r="BS17" s="94"/>
      <c r="BT17" s="96"/>
    </row>
    <row r="18" ht="18.0" customHeight="1">
      <c r="B18" s="82" t="s">
        <v>47</v>
      </c>
      <c r="C18" s="83" t="s">
        <v>48</v>
      </c>
      <c r="D18" s="84" t="s">
        <v>45</v>
      </c>
      <c r="E18" s="85">
        <v>10.0</v>
      </c>
      <c r="F18" s="86">
        <v>10.0</v>
      </c>
      <c r="G18" s="87">
        <f t="shared" si="6"/>
        <v>0</v>
      </c>
      <c r="H18" s="88">
        <v>2.0</v>
      </c>
      <c r="I18" s="106">
        <v>44952.0</v>
      </c>
      <c r="J18" s="106">
        <v>44953.0</v>
      </c>
      <c r="K18" s="90">
        <f t="shared" si="7"/>
        <v>2</v>
      </c>
      <c r="L18" s="91">
        <f t="shared" si="2"/>
        <v>1</v>
      </c>
      <c r="M18" s="97"/>
      <c r="N18" s="94"/>
      <c r="O18" s="94"/>
      <c r="P18" s="94"/>
      <c r="Q18" s="94"/>
      <c r="R18" s="95"/>
      <c r="S18" s="95"/>
      <c r="T18" s="95"/>
      <c r="U18" s="93"/>
      <c r="V18" s="93"/>
      <c r="W18" s="94"/>
      <c r="X18" s="94"/>
      <c r="Y18" s="94"/>
      <c r="Z18" s="94"/>
      <c r="AA18" s="96"/>
      <c r="AB18" s="97"/>
      <c r="AC18" s="94"/>
      <c r="AD18" s="94"/>
      <c r="AE18" s="94"/>
      <c r="AF18" s="94"/>
      <c r="AG18" s="98"/>
      <c r="AH18" s="98"/>
      <c r="AI18" s="98"/>
      <c r="AJ18" s="98"/>
      <c r="AK18" s="98"/>
      <c r="AL18" s="94"/>
      <c r="AM18" s="94"/>
      <c r="AN18" s="94"/>
      <c r="AO18" s="94"/>
      <c r="AP18" s="96"/>
      <c r="AQ18" s="97"/>
      <c r="AR18" s="94"/>
      <c r="AS18" s="94"/>
      <c r="AT18" s="94"/>
      <c r="AU18" s="94"/>
      <c r="AV18" s="99"/>
      <c r="AW18" s="99"/>
      <c r="AX18" s="99"/>
      <c r="AY18" s="99"/>
      <c r="AZ18" s="99"/>
      <c r="BA18" s="94"/>
      <c r="BB18" s="94"/>
      <c r="BC18" s="94"/>
      <c r="BD18" s="94"/>
      <c r="BE18" s="96"/>
      <c r="BF18" s="97"/>
      <c r="BG18" s="94"/>
      <c r="BH18" s="94"/>
      <c r="BI18" s="94"/>
      <c r="BJ18" s="94"/>
      <c r="BK18" s="100"/>
      <c r="BL18" s="100"/>
      <c r="BM18" s="100"/>
      <c r="BN18" s="100"/>
      <c r="BO18" s="100"/>
      <c r="BP18" s="94"/>
      <c r="BQ18" s="94"/>
      <c r="BR18" s="94"/>
      <c r="BS18" s="94"/>
      <c r="BT18" s="96"/>
    </row>
    <row r="19" ht="18.0" customHeight="1">
      <c r="B19" s="82" t="s">
        <v>49</v>
      </c>
      <c r="C19" s="83" t="s">
        <v>50</v>
      </c>
      <c r="D19" s="84" t="s">
        <v>40</v>
      </c>
      <c r="E19" s="85">
        <v>5.0</v>
      </c>
      <c r="F19" s="86">
        <v>5.0</v>
      </c>
      <c r="G19" s="87">
        <f t="shared" si="6"/>
        <v>0</v>
      </c>
      <c r="H19" s="88">
        <v>2.0</v>
      </c>
      <c r="I19" s="106">
        <v>44957.0</v>
      </c>
      <c r="J19" s="106">
        <v>44957.0</v>
      </c>
      <c r="K19" s="90">
        <f t="shared" si="7"/>
        <v>1</v>
      </c>
      <c r="L19" s="91">
        <f t="shared" si="2"/>
        <v>1</v>
      </c>
      <c r="M19" s="97"/>
      <c r="N19" s="94"/>
      <c r="O19" s="94"/>
      <c r="P19" s="94"/>
      <c r="Q19" s="94"/>
      <c r="R19" s="95"/>
      <c r="S19" s="95"/>
      <c r="T19" s="95"/>
      <c r="U19" s="95"/>
      <c r="V19" s="95"/>
      <c r="W19" s="94"/>
      <c r="X19" s="93"/>
      <c r="Y19" s="94"/>
      <c r="Z19" s="94"/>
      <c r="AA19" s="96"/>
      <c r="AB19" s="97"/>
      <c r="AC19" s="94"/>
      <c r="AD19" s="94"/>
      <c r="AE19" s="94"/>
      <c r="AF19" s="94"/>
      <c r="AG19" s="98"/>
      <c r="AH19" s="98"/>
      <c r="AI19" s="98"/>
      <c r="AJ19" s="98"/>
      <c r="AK19" s="98"/>
      <c r="AL19" s="94"/>
      <c r="AM19" s="94"/>
      <c r="AN19" s="94"/>
      <c r="AO19" s="94"/>
      <c r="AP19" s="96"/>
      <c r="AQ19" s="97"/>
      <c r="AR19" s="94"/>
      <c r="AS19" s="94"/>
      <c r="AT19" s="94"/>
      <c r="AU19" s="94"/>
      <c r="AV19" s="99"/>
      <c r="AW19" s="99"/>
      <c r="AX19" s="99"/>
      <c r="AY19" s="99"/>
      <c r="AZ19" s="99"/>
      <c r="BA19" s="94"/>
      <c r="BB19" s="94"/>
      <c r="BC19" s="94"/>
      <c r="BD19" s="94"/>
      <c r="BE19" s="96"/>
      <c r="BF19" s="97"/>
      <c r="BG19" s="94"/>
      <c r="BH19" s="94"/>
      <c r="BI19" s="94"/>
      <c r="BJ19" s="94"/>
      <c r="BK19" s="100"/>
      <c r="BL19" s="100"/>
      <c r="BM19" s="100"/>
      <c r="BN19" s="100"/>
      <c r="BO19" s="100"/>
      <c r="BP19" s="94"/>
      <c r="BQ19" s="94"/>
      <c r="BR19" s="94"/>
      <c r="BS19" s="94"/>
      <c r="BT19" s="96"/>
    </row>
    <row r="20" ht="15.75" customHeight="1">
      <c r="B20" s="82">
        <v>3.0</v>
      </c>
      <c r="C20" s="101" t="s">
        <v>51</v>
      </c>
      <c r="D20" s="102"/>
      <c r="E20" s="71">
        <f t="shared" ref="E20:G20" si="8">SUM(E21:E26)</f>
        <v>80</v>
      </c>
      <c r="F20" s="72">
        <f t="shared" si="8"/>
        <v>80</v>
      </c>
      <c r="G20" s="73">
        <f t="shared" si="8"/>
        <v>0</v>
      </c>
      <c r="H20" s="103"/>
      <c r="I20" s="104"/>
      <c r="J20" s="105"/>
      <c r="K20" s="105">
        <v>30.0</v>
      </c>
      <c r="L20" s="78">
        <f t="shared" si="2"/>
        <v>1</v>
      </c>
      <c r="M20" s="79"/>
      <c r="N20" s="80"/>
      <c r="O20" s="80"/>
      <c r="P20" s="80"/>
      <c r="Q20" s="80"/>
      <c r="R20" s="80"/>
      <c r="S20" s="80"/>
      <c r="T20" s="80"/>
      <c r="U20" s="80"/>
      <c r="V20" s="80"/>
      <c r="W20" s="80"/>
      <c r="X20" s="80"/>
      <c r="Y20" s="80"/>
      <c r="Z20" s="80"/>
      <c r="AA20" s="81"/>
      <c r="AB20" s="79"/>
      <c r="AC20" s="80"/>
      <c r="AD20" s="80"/>
      <c r="AE20" s="80"/>
      <c r="AF20" s="80"/>
      <c r="AG20" s="80"/>
      <c r="AH20" s="80"/>
      <c r="AI20" s="80"/>
      <c r="AJ20" s="80"/>
      <c r="AK20" s="80"/>
      <c r="AL20" s="80"/>
      <c r="AM20" s="80"/>
      <c r="AN20" s="80"/>
      <c r="AO20" s="80"/>
      <c r="AP20" s="81"/>
      <c r="AQ20" s="79"/>
      <c r="AR20" s="80"/>
      <c r="AS20" s="80"/>
      <c r="AT20" s="80"/>
      <c r="AU20" s="80"/>
      <c r="AV20" s="80"/>
      <c r="AW20" s="80"/>
      <c r="AX20" s="80"/>
      <c r="AY20" s="80"/>
      <c r="AZ20" s="80"/>
      <c r="BA20" s="80"/>
      <c r="BB20" s="80"/>
      <c r="BC20" s="80"/>
      <c r="BD20" s="80"/>
      <c r="BE20" s="81"/>
      <c r="BF20" s="79"/>
      <c r="BG20" s="80"/>
      <c r="BH20" s="80"/>
      <c r="BI20" s="80"/>
      <c r="BJ20" s="80"/>
      <c r="BK20" s="80"/>
      <c r="BL20" s="80"/>
      <c r="BM20" s="80"/>
      <c r="BN20" s="80"/>
      <c r="BO20" s="80"/>
      <c r="BP20" s="80"/>
      <c r="BQ20" s="80"/>
      <c r="BR20" s="80"/>
      <c r="BS20" s="80"/>
      <c r="BT20" s="81"/>
    </row>
    <row r="21" ht="15.75" customHeight="1">
      <c r="B21" s="82">
        <v>3.1</v>
      </c>
      <c r="C21" s="83" t="s">
        <v>52</v>
      </c>
      <c r="D21" s="84" t="s">
        <v>38</v>
      </c>
      <c r="E21" s="85">
        <v>15.0</v>
      </c>
      <c r="F21" s="86">
        <v>15.0</v>
      </c>
      <c r="G21" s="87">
        <f t="shared" ref="G21:G26" si="9">E21-F21</f>
        <v>0</v>
      </c>
      <c r="H21" s="88">
        <v>3.0</v>
      </c>
      <c r="I21" s="106">
        <v>44958.0</v>
      </c>
      <c r="J21" s="106">
        <v>44960.0</v>
      </c>
      <c r="K21" s="90">
        <f t="shared" ref="K21:K26" si="10">J21-I21+1</f>
        <v>3</v>
      </c>
      <c r="L21" s="91">
        <f t="shared" si="2"/>
        <v>1</v>
      </c>
      <c r="M21" s="97"/>
      <c r="N21" s="94"/>
      <c r="O21" s="94"/>
      <c r="P21" s="94"/>
      <c r="Q21" s="94"/>
      <c r="R21" s="95"/>
      <c r="S21" s="95"/>
      <c r="T21" s="95"/>
      <c r="U21" s="95"/>
      <c r="V21" s="95"/>
      <c r="W21" s="94"/>
      <c r="X21" s="94"/>
      <c r="Y21" s="93"/>
      <c r="Z21" s="93"/>
      <c r="AA21" s="93"/>
      <c r="AB21" s="94"/>
      <c r="AC21" s="94"/>
      <c r="AD21" s="94"/>
      <c r="AE21" s="94"/>
      <c r="AF21" s="94"/>
      <c r="AG21" s="98"/>
      <c r="AH21" s="98"/>
      <c r="AI21" s="98"/>
      <c r="AJ21" s="98"/>
      <c r="AK21" s="98"/>
      <c r="AL21" s="94"/>
      <c r="AM21" s="94"/>
      <c r="AN21" s="94"/>
      <c r="AO21" s="94"/>
      <c r="AP21" s="96"/>
      <c r="AQ21" s="92"/>
      <c r="AR21" s="94"/>
      <c r="AS21" s="94"/>
      <c r="AT21" s="94"/>
      <c r="AU21" s="94"/>
      <c r="AV21" s="99"/>
      <c r="AW21" s="99"/>
      <c r="AX21" s="99"/>
      <c r="AY21" s="99"/>
      <c r="AZ21" s="99"/>
      <c r="BA21" s="94"/>
      <c r="BB21" s="94"/>
      <c r="BC21" s="94"/>
      <c r="BD21" s="94"/>
      <c r="BE21" s="96"/>
      <c r="BF21" s="97"/>
      <c r="BG21" s="94"/>
      <c r="BH21" s="94"/>
      <c r="BI21" s="94"/>
      <c r="BJ21" s="94"/>
      <c r="BK21" s="100"/>
      <c r="BL21" s="100"/>
      <c r="BM21" s="100"/>
      <c r="BN21" s="100"/>
      <c r="BO21" s="100"/>
      <c r="BP21" s="94"/>
      <c r="BQ21" s="94"/>
      <c r="BR21" s="94"/>
      <c r="BS21" s="94"/>
      <c r="BT21" s="96"/>
    </row>
    <row r="22" ht="15.75" customHeight="1">
      <c r="B22" s="82">
        <v>3.2</v>
      </c>
      <c r="C22" s="83" t="s">
        <v>53</v>
      </c>
      <c r="D22" s="84" t="s">
        <v>45</v>
      </c>
      <c r="E22" s="85">
        <v>15.0</v>
      </c>
      <c r="F22" s="86">
        <v>15.0</v>
      </c>
      <c r="G22" s="87">
        <f t="shared" si="9"/>
        <v>0</v>
      </c>
      <c r="H22" s="88">
        <v>3.0</v>
      </c>
      <c r="I22" s="106">
        <v>44963.0</v>
      </c>
      <c r="J22" s="89">
        <v>44965.0</v>
      </c>
      <c r="K22" s="90">
        <f t="shared" si="10"/>
        <v>3</v>
      </c>
      <c r="L22" s="91">
        <f t="shared" si="2"/>
        <v>1</v>
      </c>
      <c r="M22" s="97"/>
      <c r="N22" s="94"/>
      <c r="O22" s="94"/>
      <c r="P22" s="94"/>
      <c r="Q22" s="94"/>
      <c r="R22" s="95"/>
      <c r="S22" s="95"/>
      <c r="T22" s="95"/>
      <c r="U22" s="95"/>
      <c r="V22" s="95"/>
      <c r="W22" s="94"/>
      <c r="X22" s="94"/>
      <c r="Y22" s="94"/>
      <c r="Z22" s="94"/>
      <c r="AA22" s="96"/>
      <c r="AB22" s="107"/>
      <c r="AC22" s="107"/>
      <c r="AD22" s="107"/>
      <c r="AE22" s="94"/>
      <c r="AF22" s="94"/>
      <c r="AG22" s="98"/>
      <c r="AH22" s="98"/>
      <c r="AI22" s="98"/>
      <c r="AJ22" s="98"/>
      <c r="AK22" s="98"/>
      <c r="AL22" s="94"/>
      <c r="AM22" s="94"/>
      <c r="AN22" s="94"/>
      <c r="AO22" s="94"/>
      <c r="AP22" s="96"/>
      <c r="AQ22" s="97"/>
      <c r="AR22" s="94"/>
      <c r="AS22" s="94"/>
      <c r="AT22" s="94"/>
      <c r="AU22" s="94"/>
      <c r="AV22" s="99"/>
      <c r="AW22" s="99"/>
      <c r="AX22" s="99"/>
      <c r="AY22" s="99"/>
      <c r="AZ22" s="99"/>
      <c r="BA22" s="94"/>
      <c r="BB22" s="94"/>
      <c r="BC22" s="94"/>
      <c r="BD22" s="94"/>
      <c r="BE22" s="96"/>
      <c r="BF22" s="97"/>
      <c r="BG22" s="94"/>
      <c r="BH22" s="94"/>
      <c r="BI22" s="94"/>
      <c r="BJ22" s="94"/>
      <c r="BK22" s="100"/>
      <c r="BL22" s="100"/>
      <c r="BM22" s="100"/>
      <c r="BN22" s="100"/>
      <c r="BO22" s="100"/>
      <c r="BP22" s="94"/>
      <c r="BQ22" s="94"/>
      <c r="BR22" s="94"/>
      <c r="BS22" s="94"/>
      <c r="BT22" s="96"/>
    </row>
    <row r="23" ht="15.75" customHeight="1">
      <c r="B23" s="82" t="s">
        <v>54</v>
      </c>
      <c r="C23" s="83" t="s">
        <v>55</v>
      </c>
      <c r="D23" s="84" t="s">
        <v>45</v>
      </c>
      <c r="E23" s="85">
        <v>10.0</v>
      </c>
      <c r="F23" s="86">
        <v>10.0</v>
      </c>
      <c r="G23" s="87">
        <f t="shared" si="9"/>
        <v>0</v>
      </c>
      <c r="H23" s="88">
        <v>3.0</v>
      </c>
      <c r="I23" s="89">
        <v>44966.0</v>
      </c>
      <c r="J23" s="89">
        <v>44967.0</v>
      </c>
      <c r="K23" s="90">
        <f t="shared" si="10"/>
        <v>2</v>
      </c>
      <c r="L23" s="91">
        <f t="shared" si="2"/>
        <v>1</v>
      </c>
      <c r="M23" s="97"/>
      <c r="N23" s="94"/>
      <c r="O23" s="94"/>
      <c r="P23" s="94"/>
      <c r="Q23" s="94"/>
      <c r="R23" s="95"/>
      <c r="S23" s="95"/>
      <c r="T23" s="95"/>
      <c r="U23" s="95"/>
      <c r="V23" s="95"/>
      <c r="W23" s="94"/>
      <c r="X23" s="94"/>
      <c r="Y23" s="94"/>
      <c r="Z23" s="94"/>
      <c r="AA23" s="96"/>
      <c r="AB23" s="97"/>
      <c r="AD23" s="94"/>
      <c r="AE23" s="107"/>
      <c r="AF23" s="107"/>
      <c r="AG23" s="98"/>
      <c r="AH23" s="98"/>
      <c r="AI23" s="98"/>
      <c r="AJ23" s="98"/>
      <c r="AK23" s="98"/>
      <c r="AL23" s="94"/>
      <c r="AM23" s="94"/>
      <c r="AN23" s="94"/>
      <c r="AO23" s="94"/>
      <c r="AP23" s="96"/>
      <c r="AQ23" s="97"/>
      <c r="AR23" s="94"/>
      <c r="AS23" s="94"/>
      <c r="AT23" s="94"/>
      <c r="AU23" s="94"/>
      <c r="AV23" s="99"/>
      <c r="AW23" s="99"/>
      <c r="AX23" s="99"/>
      <c r="AY23" s="99"/>
      <c r="AZ23" s="99"/>
      <c r="BA23" s="94"/>
      <c r="BB23" s="94"/>
      <c r="BC23" s="94"/>
      <c r="BD23" s="94"/>
      <c r="BE23" s="96"/>
      <c r="BF23" s="97"/>
      <c r="BG23" s="94"/>
      <c r="BH23" s="94"/>
      <c r="BI23" s="94"/>
      <c r="BJ23" s="94"/>
      <c r="BK23" s="100"/>
      <c r="BL23" s="100"/>
      <c r="BM23" s="100"/>
      <c r="BN23" s="100"/>
      <c r="BO23" s="100"/>
      <c r="BP23" s="94"/>
      <c r="BQ23" s="94"/>
      <c r="BR23" s="94"/>
      <c r="BS23" s="94"/>
      <c r="BT23" s="96"/>
    </row>
    <row r="24" ht="15.75" customHeight="1">
      <c r="B24" s="82" t="s">
        <v>56</v>
      </c>
      <c r="C24" s="83" t="s">
        <v>57</v>
      </c>
      <c r="D24" s="84" t="s">
        <v>45</v>
      </c>
      <c r="E24" s="85">
        <v>15.0</v>
      </c>
      <c r="F24" s="86">
        <v>15.0</v>
      </c>
      <c r="G24" s="87">
        <f t="shared" si="9"/>
        <v>0</v>
      </c>
      <c r="H24" s="88">
        <v>3.0</v>
      </c>
      <c r="I24" s="89">
        <v>44970.0</v>
      </c>
      <c r="J24" s="89">
        <v>44972.0</v>
      </c>
      <c r="K24" s="90">
        <f t="shared" si="10"/>
        <v>3</v>
      </c>
      <c r="L24" s="91">
        <f t="shared" si="2"/>
        <v>1</v>
      </c>
      <c r="M24" s="97"/>
      <c r="N24" s="94"/>
      <c r="O24" s="94"/>
      <c r="P24" s="94"/>
      <c r="Q24" s="94"/>
      <c r="R24" s="95"/>
      <c r="S24" s="95"/>
      <c r="T24" s="95"/>
      <c r="U24" s="95"/>
      <c r="V24" s="95"/>
      <c r="W24" s="94"/>
      <c r="X24" s="94"/>
      <c r="Y24" s="94"/>
      <c r="Z24" s="94"/>
      <c r="AA24" s="96"/>
      <c r="AB24" s="97"/>
      <c r="AC24" s="94"/>
      <c r="AE24" s="94"/>
      <c r="AF24" s="94"/>
      <c r="AG24" s="107"/>
      <c r="AH24" s="107"/>
      <c r="AI24" s="107"/>
      <c r="AJ24" s="98"/>
      <c r="AK24" s="98"/>
      <c r="AL24" s="94"/>
      <c r="AM24" s="94"/>
      <c r="AN24" s="94"/>
      <c r="AO24" s="94"/>
      <c r="AP24" s="96"/>
      <c r="AQ24" s="97"/>
      <c r="AR24" s="94"/>
      <c r="AS24" s="94"/>
      <c r="AT24" s="94"/>
      <c r="AU24" s="94"/>
      <c r="AV24" s="99"/>
      <c r="AW24" s="99"/>
      <c r="AX24" s="99"/>
      <c r="AY24" s="99"/>
      <c r="AZ24" s="99"/>
      <c r="BA24" s="94"/>
      <c r="BB24" s="94"/>
      <c r="BC24" s="94"/>
      <c r="BD24" s="94"/>
      <c r="BE24" s="96"/>
      <c r="BF24" s="97"/>
      <c r="BG24" s="94"/>
      <c r="BH24" s="94"/>
      <c r="BI24" s="94"/>
      <c r="BJ24" s="94"/>
      <c r="BK24" s="100"/>
      <c r="BL24" s="100"/>
      <c r="BM24" s="100"/>
      <c r="BN24" s="100"/>
      <c r="BO24" s="100"/>
      <c r="BP24" s="94"/>
      <c r="BQ24" s="94"/>
      <c r="BR24" s="94"/>
      <c r="BS24" s="94"/>
      <c r="BT24" s="96"/>
    </row>
    <row r="25" ht="15.75" customHeight="1">
      <c r="B25" s="82" t="s">
        <v>58</v>
      </c>
      <c r="C25" s="83" t="s">
        <v>59</v>
      </c>
      <c r="D25" s="84" t="s">
        <v>40</v>
      </c>
      <c r="E25" s="85">
        <v>10.0</v>
      </c>
      <c r="F25" s="86">
        <v>10.0</v>
      </c>
      <c r="G25" s="87">
        <f t="shared" si="9"/>
        <v>0</v>
      </c>
      <c r="H25" s="88">
        <v>3.0</v>
      </c>
      <c r="I25" s="89">
        <v>44973.0</v>
      </c>
      <c r="J25" s="89">
        <v>44974.0</v>
      </c>
      <c r="K25" s="90">
        <f t="shared" si="10"/>
        <v>2</v>
      </c>
      <c r="L25" s="91">
        <f t="shared" si="2"/>
        <v>1</v>
      </c>
      <c r="M25" s="97"/>
      <c r="N25" s="94"/>
      <c r="O25" s="94"/>
      <c r="P25" s="94"/>
      <c r="Q25" s="94"/>
      <c r="R25" s="95"/>
      <c r="S25" s="95"/>
      <c r="T25" s="95"/>
      <c r="U25" s="95"/>
      <c r="V25" s="95"/>
      <c r="W25" s="94"/>
      <c r="X25" s="94"/>
      <c r="Y25" s="94"/>
      <c r="Z25" s="94"/>
      <c r="AA25" s="96"/>
      <c r="AB25" s="97"/>
      <c r="AC25" s="94"/>
      <c r="AD25" s="94"/>
      <c r="AE25" s="94"/>
      <c r="AF25" s="94"/>
      <c r="AG25" s="98"/>
      <c r="AH25" s="98"/>
      <c r="AI25" s="98"/>
      <c r="AJ25" s="107"/>
      <c r="AK25" s="107"/>
      <c r="AL25" s="94"/>
      <c r="AM25" s="94"/>
      <c r="AN25" s="94"/>
      <c r="AO25" s="94"/>
      <c r="AP25" s="96"/>
      <c r="AQ25" s="97"/>
      <c r="AR25" s="94"/>
      <c r="AS25" s="94"/>
      <c r="AT25" s="94"/>
      <c r="AU25" s="94"/>
      <c r="AV25" s="99"/>
      <c r="AW25" s="99"/>
      <c r="AX25" s="99"/>
      <c r="AY25" s="99"/>
      <c r="AZ25" s="99"/>
      <c r="BA25" s="94"/>
      <c r="BB25" s="94"/>
      <c r="BC25" s="94"/>
      <c r="BD25" s="94"/>
      <c r="BE25" s="96"/>
      <c r="BF25" s="97"/>
      <c r="BG25" s="94"/>
      <c r="BH25" s="94"/>
      <c r="BI25" s="94"/>
      <c r="BJ25" s="94"/>
      <c r="BK25" s="100"/>
      <c r="BL25" s="100"/>
      <c r="BM25" s="100"/>
      <c r="BN25" s="100"/>
      <c r="BO25" s="100"/>
      <c r="BP25" s="94"/>
      <c r="BQ25" s="94"/>
      <c r="BR25" s="94"/>
      <c r="BS25" s="94"/>
      <c r="BT25" s="96"/>
    </row>
    <row r="26" ht="15.75" customHeight="1">
      <c r="B26" s="82" t="s">
        <v>60</v>
      </c>
      <c r="C26" s="83" t="s">
        <v>61</v>
      </c>
      <c r="D26" s="84" t="s">
        <v>45</v>
      </c>
      <c r="E26" s="85">
        <v>15.0</v>
      </c>
      <c r="F26" s="86">
        <v>15.0</v>
      </c>
      <c r="G26" s="87">
        <f t="shared" si="9"/>
        <v>0</v>
      </c>
      <c r="H26" s="88">
        <v>3.0</v>
      </c>
      <c r="I26" s="89">
        <v>44977.0</v>
      </c>
      <c r="J26" s="89">
        <v>44983.0</v>
      </c>
      <c r="K26" s="90">
        <f t="shared" si="10"/>
        <v>7</v>
      </c>
      <c r="L26" s="91">
        <f t="shared" si="2"/>
        <v>1</v>
      </c>
      <c r="M26" s="97"/>
      <c r="N26" s="94"/>
      <c r="O26" s="94"/>
      <c r="P26" s="94"/>
      <c r="Q26" s="94"/>
      <c r="R26" s="95"/>
      <c r="S26" s="95"/>
      <c r="T26" s="95"/>
      <c r="U26" s="95"/>
      <c r="V26" s="95"/>
      <c r="W26" s="94"/>
      <c r="X26" s="94"/>
      <c r="Y26" s="94"/>
      <c r="Z26" s="94"/>
      <c r="AA26" s="96"/>
      <c r="AB26" s="97"/>
      <c r="AC26" s="94"/>
      <c r="AD26" s="94"/>
      <c r="AE26" s="94"/>
      <c r="AF26" s="94"/>
      <c r="AG26" s="98"/>
      <c r="AH26" s="98"/>
      <c r="AI26" s="98"/>
      <c r="AJ26" s="98"/>
      <c r="AK26" s="98"/>
      <c r="AL26" s="107"/>
      <c r="AM26" s="107"/>
      <c r="AN26" s="107"/>
      <c r="AO26" s="107"/>
      <c r="AP26" s="107"/>
      <c r="AQ26" s="97"/>
      <c r="AR26" s="94"/>
      <c r="AS26" s="94"/>
      <c r="AT26" s="94"/>
      <c r="AU26" s="94"/>
      <c r="AV26" s="99"/>
      <c r="AW26" s="99"/>
      <c r="AX26" s="99"/>
      <c r="AY26" s="99"/>
      <c r="AZ26" s="99"/>
      <c r="BA26" s="94"/>
      <c r="BB26" s="94"/>
      <c r="BC26" s="94"/>
      <c r="BD26" s="94"/>
      <c r="BE26" s="96"/>
      <c r="BF26" s="97"/>
      <c r="BG26" s="94"/>
      <c r="BH26" s="94"/>
      <c r="BI26" s="94"/>
      <c r="BJ26" s="94"/>
      <c r="BK26" s="100"/>
      <c r="BL26" s="100"/>
      <c r="BM26" s="100"/>
      <c r="BN26" s="100"/>
      <c r="BO26" s="100"/>
      <c r="BP26" s="94"/>
      <c r="BQ26" s="94"/>
      <c r="BR26" s="94"/>
      <c r="BS26" s="94"/>
      <c r="BT26" s="96"/>
    </row>
    <row r="27" ht="15.75" customHeight="1">
      <c r="B27" s="82">
        <v>4.0</v>
      </c>
      <c r="C27" s="101" t="s">
        <v>62</v>
      </c>
      <c r="D27" s="102"/>
      <c r="E27" s="71">
        <f t="shared" ref="E27:G27" si="11">SUM(E28:E34)</f>
        <v>58</v>
      </c>
      <c r="F27" s="72">
        <f t="shared" si="11"/>
        <v>58</v>
      </c>
      <c r="G27" s="73">
        <f t="shared" si="11"/>
        <v>0</v>
      </c>
      <c r="H27" s="103"/>
      <c r="I27" s="104"/>
      <c r="J27" s="105"/>
      <c r="K27" s="105">
        <v>15.0</v>
      </c>
      <c r="L27" s="78">
        <f t="shared" si="2"/>
        <v>1</v>
      </c>
      <c r="M27" s="79"/>
      <c r="N27" s="80"/>
      <c r="O27" s="80"/>
      <c r="P27" s="80"/>
      <c r="Q27" s="80"/>
      <c r="R27" s="80"/>
      <c r="S27" s="80"/>
      <c r="T27" s="80"/>
      <c r="U27" s="80"/>
      <c r="V27" s="80"/>
      <c r="W27" s="80"/>
      <c r="X27" s="80"/>
      <c r="Y27" s="80"/>
      <c r="Z27" s="80"/>
      <c r="AA27" s="81"/>
      <c r="AB27" s="79"/>
      <c r="AC27" s="80"/>
      <c r="AD27" s="80"/>
      <c r="AE27" s="80"/>
      <c r="AF27" s="80"/>
      <c r="AG27" s="80"/>
      <c r="AH27" s="80"/>
      <c r="AI27" s="80"/>
      <c r="AJ27" s="80"/>
      <c r="AK27" s="80"/>
      <c r="AL27" s="80"/>
      <c r="AM27" s="80"/>
      <c r="AN27" s="80"/>
      <c r="AO27" s="80"/>
      <c r="AP27" s="81"/>
      <c r="AQ27" s="79"/>
      <c r="AR27" s="80"/>
      <c r="AS27" s="80"/>
      <c r="AT27" s="80"/>
      <c r="AU27" s="80"/>
      <c r="AV27" s="80"/>
      <c r="AW27" s="80"/>
      <c r="AX27" s="80"/>
      <c r="AY27" s="80"/>
      <c r="AZ27" s="80"/>
      <c r="BA27" s="80"/>
      <c r="BB27" s="80"/>
      <c r="BC27" s="80"/>
      <c r="BD27" s="80"/>
      <c r="BE27" s="81"/>
      <c r="BF27" s="79"/>
      <c r="BG27" s="80"/>
      <c r="BH27" s="80"/>
      <c r="BI27" s="80"/>
      <c r="BJ27" s="80"/>
      <c r="BK27" s="80"/>
      <c r="BL27" s="80"/>
      <c r="BM27" s="80"/>
      <c r="BN27" s="80"/>
      <c r="BO27" s="80"/>
      <c r="BP27" s="80"/>
      <c r="BQ27" s="80"/>
      <c r="BR27" s="80"/>
      <c r="BS27" s="80"/>
      <c r="BT27" s="81"/>
    </row>
    <row r="28" ht="15.75" customHeight="1">
      <c r="B28" s="82" t="s">
        <v>63</v>
      </c>
      <c r="C28" s="83" t="s">
        <v>64</v>
      </c>
      <c r="D28" s="84" t="s">
        <v>38</v>
      </c>
      <c r="E28" s="85">
        <v>10.0</v>
      </c>
      <c r="F28" s="86">
        <v>10.0</v>
      </c>
      <c r="G28" s="87">
        <f t="shared" ref="G28:G34" si="12">E28-F28</f>
        <v>0</v>
      </c>
      <c r="H28" s="88">
        <v>4.0</v>
      </c>
      <c r="I28" s="106">
        <v>44986.0</v>
      </c>
      <c r="J28" s="89">
        <v>44989.0</v>
      </c>
      <c r="K28" s="90">
        <f t="shared" ref="K28:K34" si="13">J28-I28+1</f>
        <v>4</v>
      </c>
      <c r="L28" s="91">
        <f t="shared" si="2"/>
        <v>1</v>
      </c>
      <c r="M28" s="97"/>
      <c r="N28" s="94"/>
      <c r="O28" s="94"/>
      <c r="P28" s="94"/>
      <c r="Q28" s="94"/>
      <c r="R28" s="95"/>
      <c r="S28" s="95"/>
      <c r="T28" s="95"/>
      <c r="U28" s="95"/>
      <c r="V28" s="95"/>
      <c r="W28" s="94"/>
      <c r="X28" s="94"/>
      <c r="Y28" s="94"/>
      <c r="Z28" s="94"/>
      <c r="AA28" s="96"/>
      <c r="AB28" s="97"/>
      <c r="AC28" s="94"/>
      <c r="AD28" s="94"/>
      <c r="AE28" s="94"/>
      <c r="AF28" s="94"/>
      <c r="AG28" s="98"/>
      <c r="AH28" s="98"/>
      <c r="AI28" s="98"/>
      <c r="AJ28" s="98"/>
      <c r="AK28" s="98"/>
      <c r="AL28" s="94"/>
      <c r="AM28" s="94"/>
      <c r="AN28" s="94"/>
      <c r="AO28" s="94"/>
      <c r="AP28" s="96"/>
      <c r="AQ28" s="94"/>
      <c r="AR28" s="94"/>
      <c r="AS28" s="108"/>
      <c r="AT28" s="108"/>
      <c r="AU28" s="108"/>
      <c r="AV28" s="99"/>
      <c r="AW28" s="99"/>
      <c r="AX28" s="109"/>
      <c r="AY28" s="109"/>
      <c r="AZ28" s="109"/>
      <c r="BA28" s="94"/>
      <c r="BB28" s="94"/>
      <c r="BC28" s="94"/>
      <c r="BD28" s="94"/>
      <c r="BE28" s="96"/>
      <c r="BF28" s="110"/>
      <c r="BG28" s="94"/>
      <c r="BH28" s="94"/>
      <c r="BI28" s="94"/>
      <c r="BJ28" s="94"/>
      <c r="BK28" s="100"/>
      <c r="BL28" s="100"/>
      <c r="BM28" s="100"/>
      <c r="BN28" s="100"/>
      <c r="BO28" s="100"/>
      <c r="BP28" s="94"/>
      <c r="BQ28" s="94"/>
      <c r="BR28" s="94"/>
      <c r="BS28" s="94"/>
      <c r="BT28" s="96"/>
    </row>
    <row r="29" ht="15.75" customHeight="1">
      <c r="A29" s="111"/>
      <c r="B29" s="112" t="s">
        <v>65</v>
      </c>
      <c r="C29" s="108" t="s">
        <v>66</v>
      </c>
      <c r="D29" s="113" t="s">
        <v>40</v>
      </c>
      <c r="E29" s="114">
        <v>10.0</v>
      </c>
      <c r="F29" s="114">
        <v>10.0</v>
      </c>
      <c r="G29" s="115">
        <f t="shared" si="12"/>
        <v>0</v>
      </c>
      <c r="H29" s="88">
        <v>4.0</v>
      </c>
      <c r="I29" s="106">
        <v>44991.0</v>
      </c>
      <c r="J29" s="116">
        <v>44994.0</v>
      </c>
      <c r="K29" s="117">
        <f t="shared" si="13"/>
        <v>4</v>
      </c>
      <c r="L29" s="118">
        <f t="shared" si="2"/>
        <v>1</v>
      </c>
      <c r="M29" s="108"/>
      <c r="N29" s="108"/>
      <c r="O29" s="108"/>
      <c r="P29" s="108"/>
      <c r="Q29" s="108"/>
      <c r="R29" s="119"/>
      <c r="S29" s="119"/>
      <c r="T29" s="119"/>
      <c r="U29" s="119"/>
      <c r="V29" s="119"/>
      <c r="W29" s="108"/>
      <c r="X29" s="108"/>
      <c r="Y29" s="108"/>
      <c r="Z29" s="108"/>
      <c r="AA29" s="120"/>
      <c r="AB29" s="108"/>
      <c r="AC29" s="108"/>
      <c r="AD29" s="108"/>
      <c r="AE29" s="108"/>
      <c r="AF29" s="108"/>
      <c r="AG29" s="121"/>
      <c r="AH29" s="121"/>
      <c r="AI29" s="121"/>
      <c r="AJ29" s="121"/>
      <c r="AK29" s="121"/>
      <c r="AL29" s="108"/>
      <c r="AM29" s="108"/>
      <c r="AN29" s="108"/>
      <c r="AO29" s="108"/>
      <c r="AP29" s="96"/>
      <c r="AQ29" s="108"/>
      <c r="AR29" s="108"/>
      <c r="AS29" s="108"/>
      <c r="AT29" s="94"/>
      <c r="AU29" s="108"/>
      <c r="AV29" s="122"/>
      <c r="AW29" s="122"/>
      <c r="AX29" s="122"/>
      <c r="AY29" s="122"/>
      <c r="AZ29" s="122"/>
      <c r="BA29" s="109"/>
      <c r="BB29" s="109"/>
      <c r="BC29" s="109"/>
      <c r="BD29" s="109"/>
      <c r="BE29" s="120"/>
      <c r="BF29" s="110"/>
      <c r="BG29" s="108"/>
      <c r="BH29" s="108"/>
      <c r="BI29" s="108"/>
      <c r="BJ29" s="108"/>
      <c r="BK29" s="123"/>
      <c r="BL29" s="123"/>
      <c r="BM29" s="123"/>
      <c r="BN29" s="123"/>
      <c r="BO29" s="123"/>
      <c r="BP29" s="108"/>
      <c r="BQ29" s="108"/>
      <c r="BR29" s="108"/>
      <c r="BS29" s="108"/>
      <c r="BT29" s="120"/>
      <c r="BU29" s="124"/>
    </row>
    <row r="30" ht="15.75" customHeight="1">
      <c r="A30" s="111"/>
      <c r="B30" s="112" t="s">
        <v>67</v>
      </c>
      <c r="C30" s="108" t="s">
        <v>68</v>
      </c>
      <c r="D30" s="113" t="s">
        <v>40</v>
      </c>
      <c r="E30" s="114">
        <v>5.0</v>
      </c>
      <c r="F30" s="114">
        <v>5.0</v>
      </c>
      <c r="G30" s="115">
        <f t="shared" si="12"/>
        <v>0</v>
      </c>
      <c r="H30" s="88">
        <v>4.0</v>
      </c>
      <c r="I30" s="106">
        <v>44995.0</v>
      </c>
      <c r="J30" s="116">
        <v>44995.0</v>
      </c>
      <c r="K30" s="117">
        <f t="shared" si="13"/>
        <v>1</v>
      </c>
      <c r="L30" s="118">
        <f t="shared" si="2"/>
        <v>1</v>
      </c>
      <c r="M30" s="108"/>
      <c r="N30" s="108"/>
      <c r="O30" s="108"/>
      <c r="P30" s="108"/>
      <c r="Q30" s="108"/>
      <c r="R30" s="119"/>
      <c r="S30" s="119"/>
      <c r="T30" s="119"/>
      <c r="U30" s="119"/>
      <c r="V30" s="119"/>
      <c r="W30" s="108"/>
      <c r="X30" s="108"/>
      <c r="Y30" s="108"/>
      <c r="Z30" s="108"/>
      <c r="AA30" s="120"/>
      <c r="AB30" s="108"/>
      <c r="AC30" s="108"/>
      <c r="AD30" s="108"/>
      <c r="AE30" s="108"/>
      <c r="AF30" s="108"/>
      <c r="AG30" s="121"/>
      <c r="AH30" s="121"/>
      <c r="AI30" s="121"/>
      <c r="AJ30" s="121"/>
      <c r="AK30" s="121"/>
      <c r="AL30" s="108"/>
      <c r="AM30" s="108"/>
      <c r="AN30" s="108"/>
      <c r="AO30" s="108"/>
      <c r="AP30" s="96"/>
      <c r="AQ30" s="108"/>
      <c r="AR30" s="108"/>
      <c r="AS30" s="108"/>
      <c r="AT30" s="108"/>
      <c r="AU30" s="108"/>
      <c r="AV30" s="122"/>
      <c r="AW30" s="122"/>
      <c r="AX30" s="122"/>
      <c r="AY30" s="122"/>
      <c r="AZ30" s="122"/>
      <c r="BA30" s="108"/>
      <c r="BB30" s="108"/>
      <c r="BC30" s="108"/>
      <c r="BD30" s="108"/>
      <c r="BE30" s="109"/>
      <c r="BF30" s="108"/>
      <c r="BG30" s="108"/>
      <c r="BH30" s="108"/>
      <c r="BI30" s="108"/>
      <c r="BJ30" s="108"/>
      <c r="BK30" s="123"/>
      <c r="BL30" s="123"/>
      <c r="BM30" s="123"/>
      <c r="BN30" s="123"/>
      <c r="BO30" s="123"/>
      <c r="BP30" s="108"/>
      <c r="BQ30" s="108"/>
      <c r="BR30" s="108"/>
      <c r="BS30" s="108"/>
      <c r="BT30" s="120"/>
      <c r="BU30" s="124"/>
    </row>
    <row r="31" ht="15.75" customHeight="1">
      <c r="B31" s="82" t="s">
        <v>69</v>
      </c>
      <c r="C31" s="83" t="s">
        <v>70</v>
      </c>
      <c r="D31" s="84" t="s">
        <v>45</v>
      </c>
      <c r="E31" s="85">
        <v>10.0</v>
      </c>
      <c r="F31" s="86">
        <v>10.0</v>
      </c>
      <c r="G31" s="87">
        <f t="shared" si="12"/>
        <v>0</v>
      </c>
      <c r="H31" s="88">
        <v>4.0</v>
      </c>
      <c r="I31" s="106">
        <v>44998.0</v>
      </c>
      <c r="J31" s="89">
        <v>45000.0</v>
      </c>
      <c r="K31" s="90">
        <f t="shared" si="13"/>
        <v>3</v>
      </c>
      <c r="L31" s="91">
        <f t="shared" si="2"/>
        <v>1</v>
      </c>
      <c r="M31" s="97"/>
      <c r="N31" s="94"/>
      <c r="O31" s="94"/>
      <c r="P31" s="94"/>
      <c r="Q31" s="94"/>
      <c r="R31" s="95"/>
      <c r="S31" s="95"/>
      <c r="T31" s="95"/>
      <c r="U31" s="95"/>
      <c r="V31" s="95"/>
      <c r="W31" s="94"/>
      <c r="X31" s="94"/>
      <c r="Y31" s="94"/>
      <c r="Z31" s="94"/>
      <c r="AA31" s="96"/>
      <c r="AB31" s="97"/>
      <c r="AC31" s="94"/>
      <c r="AD31" s="94"/>
      <c r="AE31" s="94"/>
      <c r="AF31" s="94"/>
      <c r="AG31" s="98"/>
      <c r="AH31" s="98"/>
      <c r="AI31" s="98"/>
      <c r="AJ31" s="98"/>
      <c r="AK31" s="98"/>
      <c r="AL31" s="94"/>
      <c r="AM31" s="94"/>
      <c r="AN31" s="94"/>
      <c r="AO31" s="94"/>
      <c r="AP31" s="96"/>
      <c r="AQ31" s="94"/>
      <c r="AR31" s="94"/>
      <c r="AS31" s="94"/>
      <c r="AT31" s="94"/>
      <c r="AU31" s="94"/>
      <c r="AV31" s="122"/>
      <c r="AW31" s="122"/>
      <c r="AX31" s="99"/>
      <c r="AY31" s="99"/>
      <c r="AZ31" s="99"/>
      <c r="BA31" s="94"/>
      <c r="BB31" s="94"/>
      <c r="BC31" s="94"/>
      <c r="BD31" s="94"/>
      <c r="BE31" s="96"/>
      <c r="BF31" s="125"/>
      <c r="BG31" s="126"/>
      <c r="BH31" s="126"/>
      <c r="BI31" s="94"/>
      <c r="BJ31" s="94"/>
      <c r="BK31" s="100"/>
      <c r="BL31" s="100"/>
      <c r="BM31" s="100"/>
      <c r="BN31" s="100"/>
      <c r="BO31" s="100"/>
      <c r="BP31" s="94"/>
      <c r="BQ31" s="94"/>
      <c r="BR31" s="94"/>
      <c r="BS31" s="94"/>
      <c r="BT31" s="96"/>
    </row>
    <row r="32" ht="15.75" customHeight="1">
      <c r="A32" s="111"/>
      <c r="B32" s="112" t="s">
        <v>71</v>
      </c>
      <c r="C32" s="108" t="s">
        <v>72</v>
      </c>
      <c r="D32" s="113" t="s">
        <v>40</v>
      </c>
      <c r="E32" s="114">
        <v>3.0</v>
      </c>
      <c r="F32" s="114">
        <v>3.0</v>
      </c>
      <c r="G32" s="115">
        <f t="shared" si="12"/>
        <v>0</v>
      </c>
      <c r="H32" s="88">
        <v>4.0</v>
      </c>
      <c r="I32" s="106">
        <v>45001.0</v>
      </c>
      <c r="J32" s="116">
        <v>45001.0</v>
      </c>
      <c r="K32" s="117">
        <f t="shared" si="13"/>
        <v>1</v>
      </c>
      <c r="L32" s="118">
        <f t="shared" si="2"/>
        <v>1</v>
      </c>
      <c r="M32" s="108"/>
      <c r="N32" s="108"/>
      <c r="O32" s="108"/>
      <c r="P32" s="108"/>
      <c r="Q32" s="108"/>
      <c r="R32" s="119"/>
      <c r="S32" s="119"/>
      <c r="T32" s="119"/>
      <c r="U32" s="119"/>
      <c r="V32" s="119"/>
      <c r="W32" s="108"/>
      <c r="X32" s="108"/>
      <c r="Y32" s="108"/>
      <c r="Z32" s="108"/>
      <c r="AA32" s="120"/>
      <c r="AB32" s="108"/>
      <c r="AC32" s="108"/>
      <c r="AD32" s="108"/>
      <c r="AE32" s="108"/>
      <c r="AF32" s="108"/>
      <c r="AG32" s="121"/>
      <c r="AH32" s="121"/>
      <c r="AI32" s="121"/>
      <c r="AJ32" s="121"/>
      <c r="AK32" s="121"/>
      <c r="AL32" s="108"/>
      <c r="AM32" s="108"/>
      <c r="AN32" s="108"/>
      <c r="AO32" s="108"/>
      <c r="AP32" s="96"/>
      <c r="AQ32" s="108"/>
      <c r="AR32" s="108"/>
      <c r="AS32" s="108"/>
      <c r="AT32" s="108"/>
      <c r="AU32" s="108"/>
      <c r="AV32" s="122"/>
      <c r="AW32" s="122"/>
      <c r="AX32" s="122"/>
      <c r="AY32" s="122"/>
      <c r="AZ32" s="122"/>
      <c r="BA32" s="108"/>
      <c r="BB32" s="108"/>
      <c r="BC32" s="108"/>
      <c r="BD32" s="108"/>
      <c r="BE32" s="120"/>
      <c r="BF32" s="110"/>
      <c r="BG32" s="108"/>
      <c r="BH32" s="108"/>
      <c r="BI32" s="127"/>
      <c r="BJ32" s="108"/>
      <c r="BK32" s="123"/>
      <c r="BL32" s="123"/>
      <c r="BM32" s="123"/>
      <c r="BN32" s="123"/>
      <c r="BO32" s="123"/>
      <c r="BP32" s="108"/>
      <c r="BQ32" s="108"/>
      <c r="BR32" s="108"/>
      <c r="BS32" s="108"/>
      <c r="BT32" s="120"/>
      <c r="BU32" s="124"/>
    </row>
    <row r="33" ht="15.75" customHeight="1">
      <c r="B33" s="82" t="s">
        <v>73</v>
      </c>
      <c r="C33" s="83" t="s">
        <v>74</v>
      </c>
      <c r="D33" s="128" t="s">
        <v>40</v>
      </c>
      <c r="E33" s="85">
        <v>5.0</v>
      </c>
      <c r="F33" s="86">
        <v>5.0</v>
      </c>
      <c r="G33" s="87">
        <f t="shared" si="12"/>
        <v>0</v>
      </c>
      <c r="H33" s="88">
        <v>4.0</v>
      </c>
      <c r="I33" s="106">
        <v>45005.0</v>
      </c>
      <c r="J33" s="89">
        <v>45006.0</v>
      </c>
      <c r="K33" s="90">
        <f t="shared" si="13"/>
        <v>2</v>
      </c>
      <c r="L33" s="91">
        <f t="shared" si="2"/>
        <v>1</v>
      </c>
      <c r="M33" s="97"/>
      <c r="N33" s="94"/>
      <c r="O33" s="94"/>
      <c r="P33" s="94"/>
      <c r="Q33" s="94"/>
      <c r="R33" s="95"/>
      <c r="S33" s="95"/>
      <c r="T33" s="95"/>
      <c r="U33" s="95"/>
      <c r="V33" s="95"/>
      <c r="W33" s="94"/>
      <c r="X33" s="94"/>
      <c r="Y33" s="94"/>
      <c r="Z33" s="94"/>
      <c r="AA33" s="96"/>
      <c r="AB33" s="97"/>
      <c r="AC33" s="94"/>
      <c r="AD33" s="94"/>
      <c r="AE33" s="94"/>
      <c r="AF33" s="94"/>
      <c r="AG33" s="98"/>
      <c r="AH33" s="98"/>
      <c r="AI33" s="98"/>
      <c r="AJ33" s="98"/>
      <c r="AK33" s="98"/>
      <c r="AL33" s="94"/>
      <c r="AM33" s="94"/>
      <c r="AN33" s="94"/>
      <c r="AO33" s="94"/>
      <c r="AP33" s="96"/>
      <c r="AQ33" s="94"/>
      <c r="AR33" s="94"/>
      <c r="AS33" s="94"/>
      <c r="AT33" s="94"/>
      <c r="AU33" s="94"/>
      <c r="AV33" s="99"/>
      <c r="AW33" s="99"/>
      <c r="AX33" s="122"/>
      <c r="AY33" s="122"/>
      <c r="AZ33" s="122"/>
      <c r="BA33" s="94"/>
      <c r="BB33" s="94"/>
      <c r="BC33" s="94"/>
      <c r="BD33" s="94"/>
      <c r="BE33" s="96"/>
      <c r="BF33" s="97"/>
      <c r="BG33" s="94"/>
      <c r="BH33" s="94"/>
      <c r="BI33" s="94"/>
      <c r="BJ33" s="94"/>
      <c r="BK33" s="126"/>
      <c r="BL33" s="126"/>
      <c r="BM33" s="100"/>
      <c r="BN33" s="100"/>
      <c r="BO33" s="100"/>
      <c r="BP33" s="94"/>
      <c r="BQ33" s="94"/>
      <c r="BR33" s="94"/>
      <c r="BS33" s="94"/>
      <c r="BT33" s="96"/>
    </row>
    <row r="34" ht="16.5" customHeight="1">
      <c r="B34" s="129" t="s">
        <v>75</v>
      </c>
      <c r="C34" s="130" t="s">
        <v>76</v>
      </c>
      <c r="D34" s="131" t="s">
        <v>38</v>
      </c>
      <c r="E34" s="132">
        <v>15.0</v>
      </c>
      <c r="F34" s="133">
        <v>15.0</v>
      </c>
      <c r="G34" s="134">
        <f t="shared" si="12"/>
        <v>0</v>
      </c>
      <c r="H34" s="88">
        <v>4.0</v>
      </c>
      <c r="I34" s="106">
        <v>45007.0</v>
      </c>
      <c r="J34" s="106">
        <v>45010.0</v>
      </c>
      <c r="K34" s="135">
        <f t="shared" si="13"/>
        <v>4</v>
      </c>
      <c r="L34" s="136">
        <f t="shared" si="2"/>
        <v>1</v>
      </c>
      <c r="M34" s="137"/>
      <c r="N34" s="138"/>
      <c r="O34" s="138"/>
      <c r="P34" s="138"/>
      <c r="Q34" s="138"/>
      <c r="R34" s="139"/>
      <c r="S34" s="139"/>
      <c r="T34" s="139"/>
      <c r="U34" s="139"/>
      <c r="V34" s="139"/>
      <c r="W34" s="138"/>
      <c r="X34" s="138"/>
      <c r="Y34" s="138"/>
      <c r="Z34" s="138"/>
      <c r="AA34" s="140"/>
      <c r="AB34" s="137"/>
      <c r="AC34" s="138"/>
      <c r="AD34" s="138"/>
      <c r="AE34" s="138"/>
      <c r="AF34" s="138"/>
      <c r="AG34" s="141"/>
      <c r="AH34" s="141"/>
      <c r="AI34" s="141"/>
      <c r="AJ34" s="141"/>
      <c r="AK34" s="141"/>
      <c r="AL34" s="138"/>
      <c r="AM34" s="138"/>
      <c r="AN34" s="138"/>
      <c r="AO34" s="138"/>
      <c r="AP34" s="140"/>
      <c r="AQ34" s="138"/>
      <c r="AR34" s="138"/>
      <c r="AS34" s="138"/>
      <c r="AT34" s="138"/>
      <c r="AU34" s="138"/>
      <c r="AV34" s="142"/>
      <c r="AW34" s="142"/>
      <c r="AX34" s="142"/>
      <c r="AY34" s="142"/>
      <c r="AZ34" s="142"/>
      <c r="BA34" s="138"/>
      <c r="BB34" s="138"/>
      <c r="BC34" s="138"/>
      <c r="BD34" s="138"/>
      <c r="BE34" s="140"/>
      <c r="BF34" s="137"/>
      <c r="BG34" s="138"/>
      <c r="BH34" s="138"/>
      <c r="BI34" s="138"/>
      <c r="BJ34" s="138"/>
      <c r="BK34" s="143"/>
      <c r="BL34" s="143"/>
      <c r="BM34" s="144"/>
      <c r="BN34" s="144"/>
      <c r="BO34" s="144"/>
      <c r="BP34" s="138"/>
      <c r="BQ34" s="138"/>
      <c r="BR34" s="138"/>
      <c r="BS34" s="138"/>
      <c r="BT34" s="140"/>
    </row>
    <row r="35" ht="15.75" customHeight="1"/>
    <row r="36" ht="15.75" customHeight="1"/>
    <row r="37" ht="15.75" customHeight="1">
      <c r="A37" s="111"/>
      <c r="BU37" s="124"/>
      <c r="BV37" s="124"/>
      <c r="BW37" s="124"/>
      <c r="BX37" s="124"/>
      <c r="BY37" s="124"/>
      <c r="BZ37" s="124"/>
      <c r="CA37" s="124"/>
      <c r="CB37" s="124"/>
      <c r="CC37" s="124"/>
      <c r="CD37" s="124"/>
      <c r="CE37" s="124"/>
    </row>
    <row r="38" ht="15.75" customHeight="1">
      <c r="A38" s="111"/>
      <c r="BU38" s="124"/>
      <c r="BV38" s="124"/>
      <c r="BW38" s="124"/>
      <c r="BX38" s="124"/>
      <c r="BY38" s="124"/>
      <c r="BZ38" s="124"/>
      <c r="CA38" s="124"/>
      <c r="CB38" s="124"/>
      <c r="CC38" s="124"/>
      <c r="CD38" s="124"/>
      <c r="CE38" s="124"/>
    </row>
    <row r="39" ht="18.75" customHeight="1">
      <c r="C39" s="145"/>
      <c r="D39" s="145"/>
    </row>
    <row r="40" ht="18.0" customHeight="1">
      <c r="E40" s="146" t="s">
        <v>28</v>
      </c>
      <c r="F40" s="146" t="s">
        <v>29</v>
      </c>
      <c r="G40" s="146" t="s">
        <v>30</v>
      </c>
      <c r="H40" s="146" t="s">
        <v>77</v>
      </c>
      <c r="I40" s="146" t="s">
        <v>78</v>
      </c>
    </row>
    <row r="41" ht="15.75" customHeight="1"/>
    <row r="42" ht="18.0" customHeight="1">
      <c r="C42" s="3" t="s">
        <v>79</v>
      </c>
      <c r="D42" s="147" t="s">
        <v>80</v>
      </c>
      <c r="E42" s="148">
        <f t="shared" ref="E42:F42" si="14">SUM(E11:E14,E16:E19,E21:E26,E28:E34,E36:E38)</f>
        <v>223</v>
      </c>
      <c r="F42" s="148">
        <f t="shared" si="14"/>
        <v>223</v>
      </c>
      <c r="G42" s="148">
        <f>SUM(G11:G14,G16:G19,G21:G26,G28:G34)</f>
        <v>0</v>
      </c>
      <c r="H42" s="148">
        <v>66.0</v>
      </c>
      <c r="I42" s="148">
        <f>E42/H42</f>
        <v>3.378787879</v>
      </c>
      <c r="L42" s="149" t="s">
        <v>81</v>
      </c>
      <c r="M42" s="150">
        <v>1.0</v>
      </c>
      <c r="N42" s="150">
        <v>2.0</v>
      </c>
      <c r="O42" s="150">
        <v>3.0</v>
      </c>
      <c r="P42" s="150">
        <v>4.0</v>
      </c>
      <c r="Q42" s="150">
        <v>5.0</v>
      </c>
      <c r="R42" s="150">
        <v>6.0</v>
      </c>
      <c r="S42" s="150">
        <v>7.0</v>
      </c>
      <c r="T42" s="150">
        <v>8.0</v>
      </c>
      <c r="U42" s="150">
        <v>9.0</v>
      </c>
      <c r="V42" s="150">
        <v>10.0</v>
      </c>
      <c r="W42" s="150">
        <v>11.0</v>
      </c>
      <c r="X42" s="150">
        <v>12.0</v>
      </c>
      <c r="Y42" s="150">
        <v>13.0</v>
      </c>
      <c r="Z42" s="150">
        <v>14.0</v>
      </c>
      <c r="AA42" s="150">
        <v>15.0</v>
      </c>
      <c r="AB42" s="150">
        <v>16.0</v>
      </c>
      <c r="AC42" s="150">
        <v>17.0</v>
      </c>
      <c r="AD42" s="150">
        <v>18.0</v>
      </c>
      <c r="AE42" s="150">
        <v>19.0</v>
      </c>
      <c r="AF42" s="150">
        <v>20.0</v>
      </c>
      <c r="AG42" s="150">
        <v>21.0</v>
      </c>
      <c r="AH42" s="150">
        <v>22.0</v>
      </c>
      <c r="AI42" s="150">
        <v>23.0</v>
      </c>
      <c r="AJ42" s="150">
        <v>24.0</v>
      </c>
      <c r="AK42" s="150">
        <v>25.0</v>
      </c>
      <c r="AL42" s="150">
        <v>26.0</v>
      </c>
      <c r="AM42" s="150">
        <v>27.0</v>
      </c>
      <c r="AN42" s="150">
        <v>28.0</v>
      </c>
      <c r="AO42" s="150">
        <v>29.0</v>
      </c>
      <c r="AP42" s="150">
        <v>30.0</v>
      </c>
      <c r="AQ42" s="150">
        <v>31.0</v>
      </c>
      <c r="AR42" s="150">
        <v>32.0</v>
      </c>
      <c r="AS42" s="150">
        <v>33.0</v>
      </c>
      <c r="AT42" s="150">
        <v>34.0</v>
      </c>
      <c r="AU42" s="150">
        <v>35.0</v>
      </c>
      <c r="AV42" s="150">
        <v>36.0</v>
      </c>
      <c r="AW42" s="150">
        <v>37.0</v>
      </c>
      <c r="AX42" s="150">
        <v>38.0</v>
      </c>
      <c r="AY42" s="150">
        <v>39.0</v>
      </c>
      <c r="AZ42" s="150">
        <v>40.0</v>
      </c>
      <c r="BA42" s="150">
        <v>41.0</v>
      </c>
      <c r="BB42" s="150">
        <v>42.0</v>
      </c>
      <c r="BC42" s="150">
        <v>43.0</v>
      </c>
      <c r="BD42" s="150">
        <v>44.0</v>
      </c>
      <c r="BE42" s="150">
        <v>45.0</v>
      </c>
      <c r="BF42" s="150">
        <v>46.0</v>
      </c>
      <c r="BG42" s="150">
        <v>47.0</v>
      </c>
      <c r="BH42" s="150">
        <v>48.0</v>
      </c>
      <c r="BI42" s="150">
        <v>49.0</v>
      </c>
      <c r="BJ42" s="150">
        <v>50.0</v>
      </c>
      <c r="BK42" s="150">
        <v>51.0</v>
      </c>
      <c r="BL42" s="150">
        <v>52.0</v>
      </c>
      <c r="BM42" s="150">
        <v>53.0</v>
      </c>
      <c r="BN42" s="150">
        <v>54.0</v>
      </c>
      <c r="BO42" s="150">
        <v>55.0</v>
      </c>
      <c r="BP42" s="150">
        <v>56.0</v>
      </c>
      <c r="BQ42" s="150">
        <v>57.0</v>
      </c>
      <c r="BR42" s="150">
        <v>58.0</v>
      </c>
      <c r="BS42" s="150">
        <v>59.0</v>
      </c>
      <c r="BT42" s="150">
        <v>60.0</v>
      </c>
      <c r="BU42" s="150">
        <v>61.0</v>
      </c>
      <c r="BV42" s="150">
        <v>62.0</v>
      </c>
      <c r="BW42" s="150">
        <v>63.0</v>
      </c>
      <c r="BX42" s="150">
        <v>64.0</v>
      </c>
      <c r="BY42" s="150">
        <v>65.0</v>
      </c>
      <c r="BZ42" s="150">
        <v>66.0</v>
      </c>
      <c r="CA42" s="150">
        <v>67.0</v>
      </c>
      <c r="CB42" s="150">
        <v>68.0</v>
      </c>
      <c r="CC42" s="150">
        <v>69.0</v>
      </c>
      <c r="CD42" s="150">
        <v>70.0</v>
      </c>
      <c r="CE42" s="147" t="s">
        <v>80</v>
      </c>
    </row>
    <row r="43" ht="18.0" customHeight="1">
      <c r="H43" s="151" t="s">
        <v>82</v>
      </c>
      <c r="L43" s="149" t="s">
        <v>83</v>
      </c>
      <c r="M43" s="152">
        <f>E42</f>
        <v>223</v>
      </c>
      <c r="N43" s="153">
        <f>E42</f>
        <v>223</v>
      </c>
      <c r="O43" s="153">
        <f>E42</f>
        <v>223</v>
      </c>
      <c r="P43" s="152">
        <f>E42</f>
        <v>223</v>
      </c>
      <c r="Q43" s="153">
        <f>P43-I42</f>
        <v>219.6212121</v>
      </c>
      <c r="R43" s="153">
        <f>Q43-I42</f>
        <v>216.2424242</v>
      </c>
      <c r="S43" s="153">
        <f>R43-I42</f>
        <v>212.8636364</v>
      </c>
      <c r="T43" s="153">
        <f>S43-I42</f>
        <v>209.4848485</v>
      </c>
      <c r="U43" s="153">
        <f>T43-I42</f>
        <v>206.1060606</v>
      </c>
      <c r="V43" s="153">
        <f>U43-I42</f>
        <v>202.7272727</v>
      </c>
      <c r="W43" s="153">
        <f>V43-I42</f>
        <v>199.3484848</v>
      </c>
      <c r="X43" s="153">
        <f>W43-I42</f>
        <v>195.969697</v>
      </c>
      <c r="Y43" s="153">
        <f>X43-I42</f>
        <v>192.5909091</v>
      </c>
      <c r="Z43" s="153">
        <f>Y43-I42</f>
        <v>189.2121212</v>
      </c>
      <c r="AA43" s="153">
        <f>Z43-I42</f>
        <v>185.8333333</v>
      </c>
      <c r="AB43" s="153">
        <f>AA43-I42</f>
        <v>182.4545455</v>
      </c>
      <c r="AC43" s="153">
        <f>AB43-I42</f>
        <v>179.0757576</v>
      </c>
      <c r="AD43" s="153">
        <f>AC43-I42</f>
        <v>175.6969697</v>
      </c>
      <c r="AE43" s="153">
        <f>AD43-I42</f>
        <v>172.3181818</v>
      </c>
      <c r="AF43" s="153">
        <f>AE43-I42</f>
        <v>168.9393939</v>
      </c>
      <c r="AG43" s="153">
        <f>AF43-I42</f>
        <v>165.5606061</v>
      </c>
      <c r="AH43" s="153">
        <f>AG43-I42</f>
        <v>162.1818182</v>
      </c>
      <c r="AI43" s="153">
        <f>AH43-I42</f>
        <v>158.8030303</v>
      </c>
      <c r="AJ43" s="153">
        <f>AI43-I42</f>
        <v>155.4242424</v>
      </c>
      <c r="AK43" s="153">
        <f>AJ43-I42</f>
        <v>152.0454545</v>
      </c>
      <c r="AL43" s="153">
        <f>AK43-I42</f>
        <v>148.6666667</v>
      </c>
      <c r="AM43" s="153">
        <f>AL43-I42</f>
        <v>145.2878788</v>
      </c>
      <c r="AN43" s="153">
        <f>AM43-I42</f>
        <v>141.9090909</v>
      </c>
      <c r="AO43" s="153">
        <f>AN43-I42</f>
        <v>138.530303</v>
      </c>
      <c r="AP43" s="153">
        <f>AO43-I42</f>
        <v>135.1515152</v>
      </c>
      <c r="AQ43" s="153">
        <f>AP43-I42</f>
        <v>131.7727273</v>
      </c>
      <c r="AR43" s="153">
        <f>AQ43-I42</f>
        <v>128.3939394</v>
      </c>
      <c r="AS43" s="153">
        <f>AR43-I42</f>
        <v>125.0151515</v>
      </c>
      <c r="AT43" s="153">
        <f>AS43-I42</f>
        <v>121.6363636</v>
      </c>
      <c r="AU43" s="153">
        <f>AT43-I42</f>
        <v>118.2575758</v>
      </c>
      <c r="AV43" s="153">
        <f>AU43-I42</f>
        <v>114.8787879</v>
      </c>
      <c r="AW43" s="153">
        <f>AV43-I42</f>
        <v>111.5</v>
      </c>
      <c r="AX43" s="153">
        <f>AW43-I42</f>
        <v>108.1212121</v>
      </c>
      <c r="AY43" s="153">
        <f>AX43-I42</f>
        <v>104.7424242</v>
      </c>
      <c r="AZ43" s="153">
        <f>AY43-I42</f>
        <v>101.3636364</v>
      </c>
      <c r="BA43" s="153">
        <f>AZ43-I42</f>
        <v>97.98484848</v>
      </c>
      <c r="BB43" s="153">
        <f>BA43-I42</f>
        <v>94.60606061</v>
      </c>
      <c r="BC43" s="153">
        <f>BB43-I42</f>
        <v>91.22727273</v>
      </c>
      <c r="BD43" s="153">
        <f>BC43-I42</f>
        <v>87.84848485</v>
      </c>
      <c r="BE43" s="153">
        <f>BD43-I42</f>
        <v>84.46969697</v>
      </c>
      <c r="BF43" s="153">
        <f>BE43-I42</f>
        <v>81.09090909</v>
      </c>
      <c r="BG43" s="153">
        <f>BF43-I42</f>
        <v>77.71212121</v>
      </c>
      <c r="BH43" s="153">
        <f>BG43-I42</f>
        <v>74.33333333</v>
      </c>
      <c r="BI43" s="153">
        <f>BH43-I42</f>
        <v>70.95454545</v>
      </c>
      <c r="BJ43" s="153">
        <f>BI43-I42</f>
        <v>67.57575758</v>
      </c>
      <c r="BK43" s="153">
        <f>BJ43-I42</f>
        <v>64.1969697</v>
      </c>
      <c r="BL43" s="153">
        <f>BK43-I42</f>
        <v>60.81818182</v>
      </c>
      <c r="BM43" s="153">
        <f>BL43-I42</f>
        <v>57.43939394</v>
      </c>
      <c r="BN43" s="153">
        <f>BM43-I42</f>
        <v>54.06060606</v>
      </c>
      <c r="BO43" s="153">
        <f>BN43-I42</f>
        <v>50.68181818</v>
      </c>
      <c r="BP43" s="153">
        <f>BO43-I42</f>
        <v>47.3030303</v>
      </c>
      <c r="BQ43" s="153">
        <f>BP43-I42</f>
        <v>43.92424242</v>
      </c>
      <c r="BR43" s="153">
        <f>BQ43-I42</f>
        <v>40.54545455</v>
      </c>
      <c r="BS43" s="153">
        <f>BR43-I42</f>
        <v>37.16666667</v>
      </c>
      <c r="BT43" s="153">
        <f>BS43-I42</f>
        <v>33.78787879</v>
      </c>
      <c r="BU43" s="153">
        <f>BT43-I42</f>
        <v>30.40909091</v>
      </c>
      <c r="BV43" s="153">
        <f>BU43-I42</f>
        <v>27.03030303</v>
      </c>
      <c r="BW43" s="153">
        <f>BV43-I42</f>
        <v>23.65151515</v>
      </c>
      <c r="BX43" s="153">
        <f>BW43-I42</f>
        <v>20.27272727</v>
      </c>
      <c r="BY43" s="153">
        <f>BX43-I42</f>
        <v>16.89393939</v>
      </c>
      <c r="BZ43" s="153">
        <f>BY43-I42</f>
        <v>13.51515152</v>
      </c>
      <c r="CA43" s="153">
        <f>BZ43-I42</f>
        <v>10.13636364</v>
      </c>
      <c r="CB43" s="153">
        <f>CA43-I42</f>
        <v>6.757575758</v>
      </c>
      <c r="CC43" s="153">
        <f>CB43-I42</f>
        <v>3.378787879</v>
      </c>
      <c r="CD43" s="153">
        <f>CC43-I42</f>
        <v>0</v>
      </c>
      <c r="CE43" s="148"/>
    </row>
    <row r="44" ht="18.0" customHeight="1">
      <c r="L44" s="149" t="s">
        <v>28</v>
      </c>
      <c r="M44" s="152">
        <f>E42</f>
        <v>223</v>
      </c>
      <c r="N44" s="152">
        <f t="shared" ref="N44:O44" si="15">M46</f>
        <v>223</v>
      </c>
      <c r="O44" s="152">
        <f t="shared" si="15"/>
        <v>223</v>
      </c>
      <c r="P44" s="152">
        <f>E42</f>
        <v>223</v>
      </c>
      <c r="Q44" s="152">
        <f t="shared" ref="Q44:CB44" si="16">P46</f>
        <v>218</v>
      </c>
      <c r="R44" s="152">
        <f t="shared" si="16"/>
        <v>213</v>
      </c>
      <c r="S44" s="152">
        <f t="shared" si="16"/>
        <v>210</v>
      </c>
      <c r="T44" s="152">
        <f t="shared" si="16"/>
        <v>207</v>
      </c>
      <c r="U44" s="152">
        <f t="shared" si="16"/>
        <v>204</v>
      </c>
      <c r="V44" s="152">
        <f t="shared" si="16"/>
        <v>198</v>
      </c>
      <c r="W44" s="152">
        <f t="shared" si="16"/>
        <v>195</v>
      </c>
      <c r="X44" s="152">
        <f t="shared" si="16"/>
        <v>191</v>
      </c>
      <c r="Y44" s="152">
        <f t="shared" si="16"/>
        <v>185</v>
      </c>
      <c r="Z44" s="152">
        <f t="shared" si="16"/>
        <v>178</v>
      </c>
      <c r="AA44" s="152">
        <f t="shared" si="16"/>
        <v>173</v>
      </c>
      <c r="AB44" s="152">
        <f t="shared" si="16"/>
        <v>168</v>
      </c>
      <c r="AC44" s="152">
        <f t="shared" si="16"/>
        <v>163</v>
      </c>
      <c r="AD44" s="152">
        <f t="shared" si="16"/>
        <v>158</v>
      </c>
      <c r="AE44" s="152">
        <f t="shared" si="16"/>
        <v>153</v>
      </c>
      <c r="AF44" s="152">
        <f t="shared" si="16"/>
        <v>150</v>
      </c>
      <c r="AG44" s="152">
        <f t="shared" si="16"/>
        <v>147</v>
      </c>
      <c r="AH44" s="152">
        <f t="shared" si="16"/>
        <v>144</v>
      </c>
      <c r="AI44" s="152">
        <f t="shared" si="16"/>
        <v>140</v>
      </c>
      <c r="AJ44" s="152">
        <f t="shared" si="16"/>
        <v>137</v>
      </c>
      <c r="AK44" s="152">
        <f t="shared" si="16"/>
        <v>133</v>
      </c>
      <c r="AL44" s="152">
        <f t="shared" si="16"/>
        <v>129</v>
      </c>
      <c r="AM44" s="152">
        <f t="shared" si="16"/>
        <v>126</v>
      </c>
      <c r="AN44" s="152">
        <f t="shared" si="16"/>
        <v>123</v>
      </c>
      <c r="AO44" s="152">
        <f t="shared" si="16"/>
        <v>120</v>
      </c>
      <c r="AP44" s="152">
        <f t="shared" si="16"/>
        <v>117</v>
      </c>
      <c r="AQ44" s="152">
        <f t="shared" si="16"/>
        <v>114</v>
      </c>
      <c r="AR44" s="152">
        <f t="shared" si="16"/>
        <v>110</v>
      </c>
      <c r="AS44" s="152">
        <f t="shared" si="16"/>
        <v>106</v>
      </c>
      <c r="AT44" s="152">
        <f t="shared" si="16"/>
        <v>102</v>
      </c>
      <c r="AU44" s="152">
        <f t="shared" si="16"/>
        <v>98</v>
      </c>
      <c r="AV44" s="152">
        <f t="shared" si="16"/>
        <v>90</v>
      </c>
      <c r="AW44" s="152">
        <f t="shared" si="16"/>
        <v>83</v>
      </c>
      <c r="AX44" s="152">
        <f t="shared" si="16"/>
        <v>79</v>
      </c>
      <c r="AY44" s="152">
        <f t="shared" si="16"/>
        <v>75</v>
      </c>
      <c r="AZ44" s="152">
        <f t="shared" si="16"/>
        <v>71</v>
      </c>
      <c r="BA44" s="152">
        <f t="shared" si="16"/>
        <v>68</v>
      </c>
      <c r="BB44" s="152">
        <f t="shared" si="16"/>
        <v>66</v>
      </c>
      <c r="BC44" s="152">
        <f t="shared" si="16"/>
        <v>63</v>
      </c>
      <c r="BD44" s="152">
        <f t="shared" si="16"/>
        <v>60</v>
      </c>
      <c r="BE44" s="152">
        <f t="shared" si="16"/>
        <v>58</v>
      </c>
      <c r="BF44" s="152">
        <f t="shared" si="16"/>
        <v>56</v>
      </c>
      <c r="BG44" s="152">
        <f t="shared" si="16"/>
        <v>53</v>
      </c>
      <c r="BH44" s="152">
        <f t="shared" si="16"/>
        <v>50</v>
      </c>
      <c r="BI44" s="152">
        <f t="shared" si="16"/>
        <v>48</v>
      </c>
      <c r="BJ44" s="152">
        <f t="shared" si="16"/>
        <v>46</v>
      </c>
      <c r="BK44" s="152">
        <f t="shared" si="16"/>
        <v>41</v>
      </c>
      <c r="BL44" s="152">
        <f t="shared" si="16"/>
        <v>37</v>
      </c>
      <c r="BM44" s="152">
        <f t="shared" si="16"/>
        <v>34</v>
      </c>
      <c r="BN44" s="152">
        <f t="shared" si="16"/>
        <v>29</v>
      </c>
      <c r="BO44" s="152">
        <f t="shared" si="16"/>
        <v>26</v>
      </c>
      <c r="BP44" s="152">
        <f t="shared" si="16"/>
        <v>21</v>
      </c>
      <c r="BQ44" s="152">
        <f t="shared" si="16"/>
        <v>21</v>
      </c>
      <c r="BR44" s="152">
        <f t="shared" si="16"/>
        <v>21</v>
      </c>
      <c r="BS44" s="152">
        <f t="shared" si="16"/>
        <v>21</v>
      </c>
      <c r="BT44" s="152">
        <f t="shared" si="16"/>
        <v>21</v>
      </c>
      <c r="BU44" s="152">
        <f t="shared" si="16"/>
        <v>21</v>
      </c>
      <c r="BV44" s="152">
        <f t="shared" si="16"/>
        <v>21</v>
      </c>
      <c r="BW44" s="152">
        <f t="shared" si="16"/>
        <v>21</v>
      </c>
      <c r="BX44" s="152">
        <f t="shared" si="16"/>
        <v>21</v>
      </c>
      <c r="BY44" s="152">
        <f t="shared" si="16"/>
        <v>21</v>
      </c>
      <c r="BZ44" s="152">
        <f t="shared" si="16"/>
        <v>21</v>
      </c>
      <c r="CA44" s="152">
        <f t="shared" si="16"/>
        <v>21</v>
      </c>
      <c r="CB44" s="152">
        <f t="shared" si="16"/>
        <v>21</v>
      </c>
      <c r="CC44" s="152"/>
      <c r="CD44" s="152"/>
      <c r="CE44" s="148">
        <f>SUM(P44:CD44)</f>
        <v>6439</v>
      </c>
    </row>
    <row r="45" ht="15.75" customHeight="1">
      <c r="K45" s="154" t="s">
        <v>84</v>
      </c>
      <c r="L45" s="149" t="s">
        <v>85</v>
      </c>
      <c r="M45" s="86">
        <v>0.0</v>
      </c>
      <c r="N45" s="86">
        <v>0.0</v>
      </c>
      <c r="O45" s="86">
        <v>0.0</v>
      </c>
      <c r="P45" s="86">
        <v>5.0</v>
      </c>
      <c r="Q45" s="86">
        <v>5.0</v>
      </c>
      <c r="R45" s="86">
        <v>3.0</v>
      </c>
      <c r="S45" s="86">
        <v>3.0</v>
      </c>
      <c r="T45" s="86">
        <v>3.0</v>
      </c>
      <c r="U45" s="86">
        <v>6.0</v>
      </c>
      <c r="V45" s="86">
        <v>3.0</v>
      </c>
      <c r="W45" s="86">
        <v>4.0</v>
      </c>
      <c r="X45" s="86">
        <v>6.0</v>
      </c>
      <c r="Y45" s="86">
        <v>7.0</v>
      </c>
      <c r="Z45" s="86">
        <v>5.0</v>
      </c>
      <c r="AA45" s="86">
        <v>5.0</v>
      </c>
      <c r="AB45" s="86">
        <v>5.0</v>
      </c>
      <c r="AC45" s="86">
        <v>5.0</v>
      </c>
      <c r="AD45" s="86">
        <v>5.0</v>
      </c>
      <c r="AE45" s="86">
        <v>3.0</v>
      </c>
      <c r="AF45" s="86">
        <v>3.0</v>
      </c>
      <c r="AG45" s="86">
        <v>3.0</v>
      </c>
      <c r="AH45" s="86">
        <v>4.0</v>
      </c>
      <c r="AI45" s="86">
        <v>3.0</v>
      </c>
      <c r="AJ45" s="86">
        <v>4.0</v>
      </c>
      <c r="AK45" s="86">
        <v>4.0</v>
      </c>
      <c r="AL45" s="86">
        <v>3.0</v>
      </c>
      <c r="AM45" s="86">
        <v>3.0</v>
      </c>
      <c r="AN45" s="86">
        <v>3.0</v>
      </c>
      <c r="AO45" s="86">
        <v>3.0</v>
      </c>
      <c r="AP45" s="86">
        <v>3.0</v>
      </c>
      <c r="AQ45" s="86">
        <v>4.0</v>
      </c>
      <c r="AR45" s="86">
        <v>4.0</v>
      </c>
      <c r="AS45" s="86">
        <v>4.0</v>
      </c>
      <c r="AT45" s="86">
        <v>4.0</v>
      </c>
      <c r="AU45" s="86">
        <v>8.0</v>
      </c>
      <c r="AV45" s="86">
        <v>7.0</v>
      </c>
      <c r="AW45" s="86">
        <v>4.0</v>
      </c>
      <c r="AX45" s="86">
        <v>4.0</v>
      </c>
      <c r="AY45" s="86">
        <v>4.0</v>
      </c>
      <c r="AZ45" s="86">
        <v>3.0</v>
      </c>
      <c r="BA45" s="86">
        <v>2.0</v>
      </c>
      <c r="BB45" s="86">
        <v>3.0</v>
      </c>
      <c r="BC45" s="86">
        <v>3.0</v>
      </c>
      <c r="BD45" s="86">
        <v>2.0</v>
      </c>
      <c r="BE45" s="86">
        <v>2.0</v>
      </c>
      <c r="BF45" s="86">
        <v>3.0</v>
      </c>
      <c r="BG45" s="86">
        <v>3.0</v>
      </c>
      <c r="BH45" s="86">
        <v>2.0</v>
      </c>
      <c r="BI45" s="86">
        <v>2.0</v>
      </c>
      <c r="BJ45" s="86">
        <v>5.0</v>
      </c>
      <c r="BK45" s="86">
        <v>4.0</v>
      </c>
      <c r="BL45" s="86">
        <v>3.0</v>
      </c>
      <c r="BM45" s="86">
        <v>5.0</v>
      </c>
      <c r="BN45" s="86">
        <v>3.0</v>
      </c>
      <c r="BO45" s="86">
        <v>5.0</v>
      </c>
      <c r="BP45" s="86"/>
      <c r="BQ45" s="86"/>
      <c r="BR45" s="86"/>
      <c r="BS45" s="86"/>
      <c r="BT45" s="86"/>
      <c r="BU45" s="86"/>
      <c r="BV45" s="86"/>
      <c r="BW45" s="86"/>
      <c r="BX45" s="86"/>
      <c r="BY45" s="86"/>
      <c r="BZ45" s="86"/>
      <c r="CA45" s="86"/>
      <c r="CB45" s="86"/>
      <c r="CC45" s="86"/>
      <c r="CD45" s="86"/>
      <c r="CE45" s="148">
        <f>SUM(P45:BT45)</f>
        <v>202</v>
      </c>
    </row>
    <row r="46" ht="15.75" customHeight="1">
      <c r="L46" s="149" t="s">
        <v>86</v>
      </c>
      <c r="M46" s="152">
        <f t="shared" ref="M46:CD46" si="17">M44-M45</f>
        <v>223</v>
      </c>
      <c r="N46" s="152">
        <f t="shared" si="17"/>
        <v>223</v>
      </c>
      <c r="O46" s="152">
        <f t="shared" si="17"/>
        <v>223</v>
      </c>
      <c r="P46" s="152">
        <f t="shared" si="17"/>
        <v>218</v>
      </c>
      <c r="Q46" s="152">
        <f t="shared" si="17"/>
        <v>213</v>
      </c>
      <c r="R46" s="152">
        <f t="shared" si="17"/>
        <v>210</v>
      </c>
      <c r="S46" s="152">
        <f t="shared" si="17"/>
        <v>207</v>
      </c>
      <c r="T46" s="152">
        <f t="shared" si="17"/>
        <v>204</v>
      </c>
      <c r="U46" s="152">
        <f t="shared" si="17"/>
        <v>198</v>
      </c>
      <c r="V46" s="152">
        <f t="shared" si="17"/>
        <v>195</v>
      </c>
      <c r="W46" s="152">
        <f t="shared" si="17"/>
        <v>191</v>
      </c>
      <c r="X46" s="152">
        <f t="shared" si="17"/>
        <v>185</v>
      </c>
      <c r="Y46" s="152">
        <f t="shared" si="17"/>
        <v>178</v>
      </c>
      <c r="Z46" s="152">
        <f t="shared" si="17"/>
        <v>173</v>
      </c>
      <c r="AA46" s="152">
        <f t="shared" si="17"/>
        <v>168</v>
      </c>
      <c r="AB46" s="152">
        <f t="shared" si="17"/>
        <v>163</v>
      </c>
      <c r="AC46" s="152">
        <f t="shared" si="17"/>
        <v>158</v>
      </c>
      <c r="AD46" s="152">
        <f t="shared" si="17"/>
        <v>153</v>
      </c>
      <c r="AE46" s="152">
        <f t="shared" si="17"/>
        <v>150</v>
      </c>
      <c r="AF46" s="152">
        <f t="shared" si="17"/>
        <v>147</v>
      </c>
      <c r="AG46" s="152">
        <f t="shared" si="17"/>
        <v>144</v>
      </c>
      <c r="AH46" s="152">
        <f t="shared" si="17"/>
        <v>140</v>
      </c>
      <c r="AI46" s="152">
        <f t="shared" si="17"/>
        <v>137</v>
      </c>
      <c r="AJ46" s="152">
        <f t="shared" si="17"/>
        <v>133</v>
      </c>
      <c r="AK46" s="152">
        <f t="shared" si="17"/>
        <v>129</v>
      </c>
      <c r="AL46" s="152">
        <f t="shared" si="17"/>
        <v>126</v>
      </c>
      <c r="AM46" s="152">
        <f t="shared" si="17"/>
        <v>123</v>
      </c>
      <c r="AN46" s="152">
        <f t="shared" si="17"/>
        <v>120</v>
      </c>
      <c r="AO46" s="152">
        <f t="shared" si="17"/>
        <v>117</v>
      </c>
      <c r="AP46" s="152">
        <f t="shared" si="17"/>
        <v>114</v>
      </c>
      <c r="AQ46" s="152">
        <f t="shared" si="17"/>
        <v>110</v>
      </c>
      <c r="AR46" s="152">
        <f t="shared" si="17"/>
        <v>106</v>
      </c>
      <c r="AS46" s="152">
        <f t="shared" si="17"/>
        <v>102</v>
      </c>
      <c r="AT46" s="152">
        <f t="shared" si="17"/>
        <v>98</v>
      </c>
      <c r="AU46" s="152">
        <f t="shared" si="17"/>
        <v>90</v>
      </c>
      <c r="AV46" s="152">
        <f t="shared" si="17"/>
        <v>83</v>
      </c>
      <c r="AW46" s="152">
        <f t="shared" si="17"/>
        <v>79</v>
      </c>
      <c r="AX46" s="152">
        <f t="shared" si="17"/>
        <v>75</v>
      </c>
      <c r="AY46" s="152">
        <f t="shared" si="17"/>
        <v>71</v>
      </c>
      <c r="AZ46" s="152">
        <f t="shared" si="17"/>
        <v>68</v>
      </c>
      <c r="BA46" s="152">
        <f t="shared" si="17"/>
        <v>66</v>
      </c>
      <c r="BB46" s="152">
        <f t="shared" si="17"/>
        <v>63</v>
      </c>
      <c r="BC46" s="152">
        <f t="shared" si="17"/>
        <v>60</v>
      </c>
      <c r="BD46" s="152">
        <f t="shared" si="17"/>
        <v>58</v>
      </c>
      <c r="BE46" s="152">
        <f t="shared" si="17"/>
        <v>56</v>
      </c>
      <c r="BF46" s="152">
        <f t="shared" si="17"/>
        <v>53</v>
      </c>
      <c r="BG46" s="152">
        <f t="shared" si="17"/>
        <v>50</v>
      </c>
      <c r="BH46" s="152">
        <f t="shared" si="17"/>
        <v>48</v>
      </c>
      <c r="BI46" s="152">
        <f t="shared" si="17"/>
        <v>46</v>
      </c>
      <c r="BJ46" s="152">
        <f t="shared" si="17"/>
        <v>41</v>
      </c>
      <c r="BK46" s="152">
        <f t="shared" si="17"/>
        <v>37</v>
      </c>
      <c r="BL46" s="152">
        <f t="shared" si="17"/>
        <v>34</v>
      </c>
      <c r="BM46" s="152">
        <f t="shared" si="17"/>
        <v>29</v>
      </c>
      <c r="BN46" s="152">
        <f t="shared" si="17"/>
        <v>26</v>
      </c>
      <c r="BO46" s="152">
        <f t="shared" si="17"/>
        <v>21</v>
      </c>
      <c r="BP46" s="152">
        <f t="shared" si="17"/>
        <v>21</v>
      </c>
      <c r="BQ46" s="152">
        <f t="shared" si="17"/>
        <v>21</v>
      </c>
      <c r="BR46" s="152">
        <f t="shared" si="17"/>
        <v>21</v>
      </c>
      <c r="BS46" s="152">
        <f t="shared" si="17"/>
        <v>21</v>
      </c>
      <c r="BT46" s="152">
        <f t="shared" si="17"/>
        <v>21</v>
      </c>
      <c r="BU46" s="152">
        <f t="shared" si="17"/>
        <v>21</v>
      </c>
      <c r="BV46" s="152">
        <f t="shared" si="17"/>
        <v>21</v>
      </c>
      <c r="BW46" s="152">
        <f t="shared" si="17"/>
        <v>21</v>
      </c>
      <c r="BX46" s="152">
        <f t="shared" si="17"/>
        <v>21</v>
      </c>
      <c r="BY46" s="152">
        <f t="shared" si="17"/>
        <v>21</v>
      </c>
      <c r="BZ46" s="152">
        <f t="shared" si="17"/>
        <v>21</v>
      </c>
      <c r="CA46" s="152">
        <f t="shared" si="17"/>
        <v>21</v>
      </c>
      <c r="CB46" s="152">
        <f t="shared" si="17"/>
        <v>21</v>
      </c>
      <c r="CC46" s="152">
        <f t="shared" si="17"/>
        <v>0</v>
      </c>
      <c r="CD46" s="152">
        <f t="shared" si="17"/>
        <v>0</v>
      </c>
      <c r="CE46" s="148">
        <f>SUM(P46:CD46)</f>
        <v>6237</v>
      </c>
    </row>
    <row r="47" ht="15.75" customHeight="1"/>
    <row r="48" ht="15.75" customHeight="1"/>
    <row r="49" ht="15.75" customHeight="1"/>
    <row r="50" ht="36.0" customHeight="1">
      <c r="E50" s="155" t="s">
        <v>87</v>
      </c>
      <c r="F50" s="156"/>
      <c r="G50" s="156"/>
      <c r="H50" s="156"/>
      <c r="I50" s="156"/>
      <c r="J50" s="156"/>
      <c r="K50" s="156"/>
      <c r="L50" s="156"/>
      <c r="M50" s="156"/>
      <c r="N50" s="156"/>
      <c r="O50" s="156"/>
      <c r="P50" s="156"/>
      <c r="Q50" s="156"/>
      <c r="R50" s="156"/>
      <c r="S50" s="156"/>
      <c r="T50" s="156"/>
      <c r="U50" s="156"/>
      <c r="V50" s="156"/>
      <c r="W50" s="156"/>
      <c r="X50" s="156"/>
      <c r="Y50" s="156"/>
      <c r="Z50" s="156"/>
      <c r="AA50" s="156"/>
      <c r="AB50" s="156"/>
      <c r="AC50" s="156"/>
      <c r="AD50" s="156"/>
      <c r="AE50" s="156"/>
      <c r="AF50" s="156"/>
      <c r="AG50" s="156"/>
      <c r="AH50" s="156"/>
      <c r="AI50" s="156"/>
      <c r="AJ50" s="156"/>
      <c r="AK50" s="156"/>
      <c r="AL50" s="156"/>
      <c r="AM50" s="156"/>
      <c r="AN50" s="156"/>
      <c r="AO50" s="156"/>
      <c r="AP50" s="156"/>
      <c r="AQ50" s="156"/>
      <c r="AR50" s="156"/>
      <c r="AS50" s="156"/>
      <c r="AT50" s="156"/>
      <c r="AU50" s="156"/>
      <c r="AV50" s="156"/>
      <c r="AW50" s="156"/>
      <c r="AX50" s="156"/>
      <c r="AY50" s="156"/>
      <c r="AZ50" s="156"/>
      <c r="BA50" s="156"/>
      <c r="BB50" s="157"/>
    </row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381.75" customHeight="1"/>
    <row r="84" ht="223.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3">
    <mergeCell ref="K3:K6"/>
    <mergeCell ref="B8:B9"/>
    <mergeCell ref="C8:C9"/>
    <mergeCell ref="D8:D9"/>
    <mergeCell ref="E8:G8"/>
    <mergeCell ref="H8:H9"/>
    <mergeCell ref="I8:I9"/>
    <mergeCell ref="AG8:AK8"/>
    <mergeCell ref="AL8:AP8"/>
    <mergeCell ref="AQ8:AU8"/>
    <mergeCell ref="AV8:AZ8"/>
    <mergeCell ref="BA8:BE8"/>
    <mergeCell ref="BF8:BJ8"/>
    <mergeCell ref="BK8:BO8"/>
    <mergeCell ref="BP8:BT8"/>
    <mergeCell ref="J8:J9"/>
    <mergeCell ref="K8:K9"/>
    <mergeCell ref="L8:L9"/>
    <mergeCell ref="M8:Q8"/>
    <mergeCell ref="R8:V8"/>
    <mergeCell ref="W8:AA8"/>
    <mergeCell ref="AB8:AF8"/>
    <mergeCell ref="E50:BB50"/>
  </mergeCells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DD8047"/>
    <outlinePr summaryBelow="0" summaryRight="0"/>
    <pageSetUpPr/>
  </sheetPr>
  <sheetViews>
    <sheetView showGridLines="0" workbookViewId="0"/>
  </sheetViews>
  <sheetFormatPr customHeight="1" defaultColWidth="11.22" defaultRowHeight="15.0"/>
  <cols>
    <col customWidth="1" min="1" max="1" width="2.44"/>
    <col customWidth="1" min="2" max="2" width="9.0"/>
    <col customWidth="1" min="3" max="3" width="9.33"/>
    <col customWidth="1" min="4" max="4" width="33.44"/>
    <col customWidth="1" min="5" max="5" width="24.0"/>
    <col customWidth="1" min="6" max="6" width="72.0"/>
    <col customWidth="1" min="7" max="7" width="24.0"/>
    <col customWidth="1" min="8" max="8" width="15.11"/>
    <col customWidth="1" min="9" max="9" width="17.67"/>
    <col customWidth="1" min="10" max="10" width="39.11"/>
    <col customWidth="1" min="11" max="11" width="3.0"/>
    <col customWidth="1" min="12" max="12" width="15.67"/>
    <col customWidth="1" min="13" max="13" width="3.0"/>
    <col customWidth="1" min="14" max="14" width="14.44"/>
    <col customWidth="1" min="15" max="26" width="13.44"/>
  </cols>
  <sheetData>
    <row r="1" ht="36.0" customHeight="1">
      <c r="B1" s="1" t="s">
        <v>0</v>
      </c>
      <c r="C1" s="2"/>
      <c r="D1" s="2"/>
      <c r="E1" s="1"/>
      <c r="F1" s="2"/>
      <c r="G1" s="2"/>
      <c r="H1" s="2"/>
      <c r="I1" s="2"/>
      <c r="J1" s="2"/>
      <c r="K1" s="2"/>
    </row>
    <row r="2" ht="36.0" customHeight="1">
      <c r="B2" s="3" t="s">
        <v>88</v>
      </c>
      <c r="C2" s="2"/>
      <c r="D2" s="2"/>
      <c r="E2" s="3"/>
      <c r="F2" s="2"/>
      <c r="G2" s="2"/>
      <c r="H2" s="2"/>
      <c r="I2" s="2"/>
      <c r="J2" s="2"/>
      <c r="K2" s="2"/>
    </row>
    <row r="3" ht="36.0" customHeight="1">
      <c r="B3" s="158" t="s">
        <v>89</v>
      </c>
      <c r="C3" s="159" t="s">
        <v>11</v>
      </c>
      <c r="D3" s="159" t="s">
        <v>90</v>
      </c>
      <c r="E3" s="159" t="s">
        <v>8</v>
      </c>
      <c r="F3" s="159" t="s">
        <v>91</v>
      </c>
      <c r="G3" s="160" t="s">
        <v>9</v>
      </c>
      <c r="H3" s="160" t="s">
        <v>92</v>
      </c>
      <c r="I3" s="161" t="s">
        <v>93</v>
      </c>
      <c r="J3" s="161" t="s">
        <v>94</v>
      </c>
      <c r="L3" s="162" t="s">
        <v>95</v>
      </c>
      <c r="N3" s="162" t="s">
        <v>92</v>
      </c>
    </row>
    <row r="4" ht="18.0" customHeight="1">
      <c r="B4" s="163" t="s">
        <v>96</v>
      </c>
      <c r="C4" s="164">
        <v>1.0</v>
      </c>
      <c r="D4" s="165" t="s">
        <v>97</v>
      </c>
      <c r="E4" s="165" t="s">
        <v>98</v>
      </c>
      <c r="F4" s="165" t="s">
        <v>99</v>
      </c>
      <c r="G4" s="166"/>
      <c r="H4" s="167">
        <v>40.0</v>
      </c>
      <c r="I4" s="168" t="s">
        <v>100</v>
      </c>
      <c r="J4" s="169"/>
      <c r="L4" s="170" t="s">
        <v>101</v>
      </c>
      <c r="N4" s="171">
        <v>1.0</v>
      </c>
    </row>
    <row r="5" ht="18.0" customHeight="1">
      <c r="B5" s="163" t="s">
        <v>96</v>
      </c>
      <c r="C5" s="164">
        <v>2.0</v>
      </c>
      <c r="D5" s="165" t="s">
        <v>102</v>
      </c>
      <c r="E5" s="165" t="s">
        <v>103</v>
      </c>
      <c r="F5" s="165" t="s">
        <v>104</v>
      </c>
      <c r="G5" s="166"/>
      <c r="H5" s="167">
        <v>40.0</v>
      </c>
      <c r="I5" s="168" t="s">
        <v>100</v>
      </c>
      <c r="J5" s="169"/>
      <c r="L5" s="172" t="s">
        <v>105</v>
      </c>
      <c r="N5" s="171">
        <v>2.0</v>
      </c>
    </row>
    <row r="6" ht="18.0" customHeight="1">
      <c r="B6" s="173" t="s">
        <v>96</v>
      </c>
      <c r="C6" s="164">
        <v>3.0</v>
      </c>
      <c r="D6" s="165" t="s">
        <v>106</v>
      </c>
      <c r="E6" s="165" t="s">
        <v>107</v>
      </c>
      <c r="F6" s="165" t="s">
        <v>108</v>
      </c>
      <c r="G6" s="166"/>
      <c r="H6" s="174">
        <v>80.0</v>
      </c>
      <c r="I6" s="168" t="s">
        <v>100</v>
      </c>
      <c r="J6" s="169"/>
      <c r="L6" s="175" t="s">
        <v>100</v>
      </c>
      <c r="N6" s="171">
        <v>4.0</v>
      </c>
    </row>
    <row r="7" ht="18.0" customHeight="1">
      <c r="B7" s="163" t="s">
        <v>109</v>
      </c>
      <c r="C7" s="164">
        <v>4.0</v>
      </c>
      <c r="D7" s="165" t="s">
        <v>110</v>
      </c>
      <c r="E7" s="165" t="s">
        <v>111</v>
      </c>
      <c r="F7" s="165" t="s">
        <v>112</v>
      </c>
      <c r="G7" s="166"/>
      <c r="H7" s="174">
        <v>40.0</v>
      </c>
      <c r="I7" s="168" t="s">
        <v>100</v>
      </c>
      <c r="J7" s="169"/>
      <c r="N7" s="171">
        <v>8.0</v>
      </c>
    </row>
    <row r="8" ht="18.0" customHeight="1">
      <c r="B8" s="163"/>
      <c r="C8" s="164"/>
      <c r="D8" s="164"/>
      <c r="E8" s="164"/>
      <c r="F8" s="164"/>
      <c r="G8" s="166"/>
      <c r="H8" s="174"/>
      <c r="I8" s="168"/>
      <c r="J8" s="169"/>
      <c r="N8" s="171">
        <v>16.0</v>
      </c>
    </row>
    <row r="9" ht="18.0" customHeight="1">
      <c r="B9" s="163"/>
      <c r="C9" s="164"/>
      <c r="D9" s="164"/>
      <c r="E9" s="164"/>
      <c r="F9" s="164"/>
      <c r="G9" s="166"/>
      <c r="H9" s="174"/>
      <c r="I9" s="168"/>
      <c r="J9" s="169"/>
      <c r="N9" s="171">
        <v>24.0</v>
      </c>
    </row>
    <row r="10" ht="18.0" customHeight="1">
      <c r="B10" s="163"/>
      <c r="C10" s="164"/>
      <c r="D10" s="164"/>
      <c r="E10" s="164"/>
      <c r="F10" s="164"/>
      <c r="G10" s="166"/>
      <c r="H10" s="174"/>
      <c r="I10" s="168"/>
      <c r="J10" s="169"/>
      <c r="N10" s="171">
        <v>40.0</v>
      </c>
    </row>
    <row r="11" ht="18.0" customHeight="1">
      <c r="B11" s="163"/>
      <c r="C11" s="164"/>
      <c r="D11" s="164"/>
      <c r="E11" s="164"/>
      <c r="F11" s="164"/>
      <c r="G11" s="166"/>
      <c r="H11" s="174"/>
      <c r="I11" s="168"/>
      <c r="J11" s="169"/>
      <c r="N11" s="176">
        <v>80.0</v>
      </c>
    </row>
    <row r="12" ht="18.0" customHeight="1">
      <c r="B12" s="163"/>
      <c r="C12" s="164"/>
      <c r="D12" s="164"/>
      <c r="E12" s="164"/>
      <c r="F12" s="164"/>
      <c r="G12" s="166"/>
      <c r="H12" s="174"/>
      <c r="I12" s="168"/>
      <c r="J12" s="169"/>
    </row>
    <row r="13" ht="18.0" customHeight="1">
      <c r="B13" s="163"/>
      <c r="C13" s="164"/>
      <c r="D13" s="164"/>
      <c r="E13" s="164"/>
      <c r="F13" s="164"/>
      <c r="G13" s="166"/>
      <c r="H13" s="174"/>
      <c r="I13" s="168"/>
      <c r="J13" s="169"/>
    </row>
    <row r="14" ht="18.0" customHeight="1">
      <c r="B14" s="163"/>
      <c r="C14" s="164"/>
      <c r="D14" s="164"/>
      <c r="E14" s="164"/>
      <c r="F14" s="164"/>
      <c r="G14" s="166"/>
      <c r="H14" s="174"/>
      <c r="I14" s="168"/>
      <c r="J14" s="169"/>
    </row>
    <row r="15" ht="15.75" customHeight="1">
      <c r="B15" s="163"/>
      <c r="C15" s="164"/>
      <c r="D15" s="164"/>
      <c r="E15" s="164"/>
      <c r="F15" s="164"/>
      <c r="G15" s="166"/>
      <c r="H15" s="174"/>
      <c r="I15" s="168"/>
      <c r="J15" s="169"/>
    </row>
    <row r="16" ht="15.75" customHeight="1">
      <c r="B16" s="163"/>
      <c r="C16" s="164"/>
      <c r="D16" s="164"/>
      <c r="E16" s="164"/>
      <c r="F16" s="164"/>
      <c r="G16" s="166"/>
      <c r="H16" s="174"/>
      <c r="I16" s="168"/>
      <c r="J16" s="169"/>
    </row>
    <row r="17" ht="15.75" customHeight="1">
      <c r="B17" s="163"/>
      <c r="C17" s="164"/>
      <c r="D17" s="164"/>
      <c r="E17" s="164"/>
      <c r="F17" s="164"/>
      <c r="G17" s="166"/>
      <c r="H17" s="174"/>
      <c r="I17" s="168"/>
      <c r="J17" s="169"/>
    </row>
    <row r="18" ht="15.75" customHeight="1">
      <c r="B18" s="163"/>
      <c r="C18" s="164"/>
      <c r="D18" s="164"/>
      <c r="E18" s="164"/>
      <c r="F18" s="164"/>
      <c r="G18" s="166"/>
      <c r="H18" s="174"/>
      <c r="I18" s="168"/>
      <c r="J18" s="169"/>
    </row>
    <row r="19" ht="15.75" customHeight="1">
      <c r="B19" s="163"/>
      <c r="C19" s="164"/>
      <c r="D19" s="164"/>
      <c r="E19" s="164"/>
      <c r="F19" s="164"/>
      <c r="G19" s="166"/>
      <c r="H19" s="174"/>
      <c r="I19" s="168"/>
      <c r="J19" s="169"/>
    </row>
    <row r="20" ht="15.75" customHeight="1">
      <c r="B20" s="163"/>
      <c r="C20" s="164"/>
      <c r="D20" s="164"/>
      <c r="E20" s="164"/>
      <c r="F20" s="164"/>
      <c r="G20" s="166"/>
      <c r="H20" s="174"/>
      <c r="I20" s="168"/>
      <c r="J20" s="169"/>
    </row>
    <row r="21" ht="15.75" customHeight="1">
      <c r="B21" s="163"/>
      <c r="C21" s="164"/>
      <c r="D21" s="164"/>
      <c r="E21" s="164"/>
      <c r="F21" s="164"/>
      <c r="G21" s="166"/>
      <c r="H21" s="174"/>
      <c r="I21" s="168"/>
      <c r="J21" s="169"/>
    </row>
    <row r="22" ht="15.75" customHeight="1">
      <c r="B22" s="163"/>
      <c r="C22" s="164"/>
      <c r="D22" s="164"/>
      <c r="E22" s="164"/>
      <c r="F22" s="164"/>
      <c r="G22" s="166"/>
      <c r="H22" s="174"/>
      <c r="I22" s="168"/>
      <c r="J22" s="169"/>
    </row>
    <row r="23" ht="18.0" customHeight="1">
      <c r="B23" s="163"/>
      <c r="C23" s="164"/>
      <c r="D23" s="164"/>
      <c r="E23" s="164"/>
      <c r="F23" s="164"/>
      <c r="G23" s="166"/>
      <c r="H23" s="174"/>
      <c r="I23" s="168"/>
      <c r="J23" s="169"/>
    </row>
    <row r="24" ht="18.0" customHeight="1">
      <c r="B24" s="163"/>
      <c r="C24" s="164"/>
      <c r="D24" s="164"/>
      <c r="E24" s="164"/>
      <c r="F24" s="164"/>
      <c r="G24" s="166"/>
      <c r="H24" s="174"/>
      <c r="I24" s="168"/>
      <c r="J24" s="169"/>
    </row>
    <row r="25" ht="18.0" customHeight="1">
      <c r="B25" s="163"/>
      <c r="C25" s="164"/>
      <c r="D25" s="164"/>
      <c r="E25" s="164"/>
      <c r="F25" s="164"/>
      <c r="G25" s="166"/>
      <c r="H25" s="174"/>
      <c r="I25" s="168"/>
      <c r="J25" s="169"/>
    </row>
    <row r="26" ht="18.0" customHeight="1">
      <c r="B26" s="163"/>
      <c r="C26" s="164"/>
      <c r="D26" s="164"/>
      <c r="E26" s="164"/>
      <c r="F26" s="164"/>
      <c r="G26" s="166"/>
      <c r="H26" s="174"/>
      <c r="I26" s="168"/>
      <c r="J26" s="169"/>
    </row>
    <row r="27" ht="18.0" customHeight="1">
      <c r="B27" s="163"/>
      <c r="C27" s="164"/>
      <c r="D27" s="164"/>
      <c r="E27" s="164"/>
      <c r="F27" s="164"/>
      <c r="G27" s="166"/>
      <c r="H27" s="174"/>
      <c r="I27" s="168"/>
      <c r="J27" s="169"/>
    </row>
    <row r="28" ht="18.0" customHeight="1">
      <c r="B28" s="163"/>
      <c r="C28" s="164"/>
      <c r="D28" s="164"/>
      <c r="E28" s="164"/>
      <c r="F28" s="164"/>
      <c r="G28" s="166"/>
      <c r="H28" s="174"/>
      <c r="I28" s="168"/>
      <c r="J28" s="169"/>
    </row>
    <row r="29" ht="18.0" customHeight="1">
      <c r="B29" s="163"/>
      <c r="C29" s="164"/>
      <c r="D29" s="164"/>
      <c r="E29" s="164"/>
      <c r="F29" s="164"/>
      <c r="G29" s="166"/>
      <c r="H29" s="174"/>
      <c r="I29" s="168"/>
      <c r="J29" s="169"/>
    </row>
    <row r="30" ht="18.0" customHeight="1">
      <c r="B30" s="163"/>
      <c r="C30" s="164"/>
      <c r="D30" s="164"/>
      <c r="E30" s="164"/>
      <c r="F30" s="164"/>
      <c r="G30" s="166"/>
      <c r="H30" s="174"/>
      <c r="I30" s="168"/>
      <c r="J30" s="169"/>
    </row>
    <row r="31" ht="15.75" customHeight="1">
      <c r="B31" s="163"/>
      <c r="C31" s="164"/>
      <c r="D31" s="164"/>
      <c r="E31" s="164"/>
      <c r="F31" s="164"/>
      <c r="G31" s="166"/>
      <c r="H31" s="174"/>
      <c r="I31" s="168"/>
      <c r="J31" s="169"/>
    </row>
    <row r="32" ht="15.75" customHeight="1">
      <c r="B32" s="163"/>
      <c r="C32" s="164"/>
      <c r="D32" s="164"/>
      <c r="E32" s="164"/>
      <c r="F32" s="164"/>
      <c r="G32" s="166"/>
      <c r="H32" s="174"/>
      <c r="I32" s="168"/>
      <c r="J32" s="169"/>
    </row>
    <row r="33" ht="15.75" customHeight="1">
      <c r="B33" s="163"/>
      <c r="C33" s="164"/>
      <c r="D33" s="164"/>
      <c r="E33" s="164"/>
      <c r="F33" s="164"/>
      <c r="G33" s="166"/>
      <c r="H33" s="174"/>
      <c r="I33" s="168"/>
      <c r="J33" s="169"/>
    </row>
    <row r="34" ht="15.75" customHeight="1">
      <c r="B34" s="163"/>
      <c r="C34" s="164"/>
      <c r="D34" s="164"/>
      <c r="E34" s="164"/>
      <c r="F34" s="164"/>
      <c r="G34" s="166"/>
      <c r="H34" s="174"/>
      <c r="I34" s="168"/>
      <c r="J34" s="169"/>
    </row>
    <row r="35" ht="15.75" customHeight="1">
      <c r="B35" s="163"/>
      <c r="C35" s="164"/>
      <c r="D35" s="164"/>
      <c r="E35" s="164"/>
      <c r="F35" s="164"/>
      <c r="G35" s="166"/>
      <c r="H35" s="174"/>
      <c r="I35" s="168"/>
      <c r="J35" s="169"/>
    </row>
    <row r="36" ht="15.75" customHeight="1">
      <c r="B36" s="163"/>
      <c r="C36" s="164"/>
      <c r="D36" s="164"/>
      <c r="E36" s="164"/>
      <c r="F36" s="164"/>
      <c r="G36" s="166"/>
      <c r="H36" s="174"/>
      <c r="I36" s="168"/>
      <c r="J36" s="169"/>
    </row>
    <row r="37" ht="15.75" customHeight="1">
      <c r="B37" s="163"/>
      <c r="C37" s="164"/>
      <c r="D37" s="164"/>
      <c r="E37" s="164"/>
      <c r="F37" s="164"/>
      <c r="G37" s="166"/>
      <c r="H37" s="174"/>
      <c r="I37" s="168"/>
      <c r="J37" s="169"/>
    </row>
    <row r="38" ht="15.75" customHeight="1">
      <c r="B38" s="163"/>
      <c r="C38" s="164"/>
      <c r="D38" s="164"/>
      <c r="E38" s="164"/>
      <c r="F38" s="164"/>
      <c r="G38" s="166"/>
      <c r="H38" s="174"/>
      <c r="I38" s="168"/>
      <c r="J38" s="169"/>
    </row>
    <row r="39" ht="15.75" customHeight="1">
      <c r="B39" s="163"/>
      <c r="C39" s="164"/>
      <c r="D39" s="164"/>
      <c r="E39" s="164"/>
      <c r="F39" s="164"/>
      <c r="G39" s="166"/>
      <c r="H39" s="174"/>
      <c r="I39" s="168"/>
      <c r="J39" s="169"/>
    </row>
    <row r="40" ht="16.5" customHeight="1">
      <c r="B40" s="177"/>
      <c r="C40" s="178"/>
      <c r="D40" s="178"/>
      <c r="E40" s="178"/>
      <c r="F40" s="178"/>
      <c r="G40" s="179"/>
      <c r="H40" s="179"/>
      <c r="I40" s="180"/>
      <c r="J40" s="181"/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L4">
    <cfRule type="cellIs" dxfId="0" priority="1" operator="equal">
      <formula>$L$4</formula>
    </cfRule>
  </conditionalFormatting>
  <conditionalFormatting sqref="L6">
    <cfRule type="cellIs" dxfId="1" priority="2" operator="equal">
      <formula>$L$6</formula>
    </cfRule>
  </conditionalFormatting>
  <conditionalFormatting sqref="H4:H40">
    <cfRule type="colorScale" priority="3">
      <colorScale>
        <cfvo type="min"/>
        <cfvo type="max"/>
        <color rgb="FFFFFFFF"/>
        <color rgb="FFAFCAC4"/>
      </colorScale>
    </cfRule>
  </conditionalFormatting>
  <conditionalFormatting sqref="I4:I40">
    <cfRule type="cellIs" dxfId="1" priority="4" operator="equal">
      <formula>$L$6</formula>
    </cfRule>
  </conditionalFormatting>
  <conditionalFormatting sqref="I4:I40">
    <cfRule type="cellIs" dxfId="2" priority="5" operator="equal">
      <formula>$L$5</formula>
    </cfRule>
  </conditionalFormatting>
  <conditionalFormatting sqref="I4:I40">
    <cfRule type="cellIs" dxfId="0" priority="6" operator="equal">
      <formula>$L$4</formula>
    </cfRule>
  </conditionalFormatting>
  <conditionalFormatting sqref="I4:I40">
    <cfRule type="containsText" dxfId="0" priority="7" operator="containsText" text="Not Started">
      <formula>NOT(ISERROR(SEARCH(("Not Started"),(I4))))</formula>
    </cfRule>
  </conditionalFormatting>
  <conditionalFormatting sqref="I4:I40">
    <cfRule type="colorScale" priority="8">
      <colorScale>
        <cfvo type="formula" val="$L$4"/>
        <cfvo type="formula" val="$L$5"/>
        <cfvo type="formula" val="$L$6"/>
        <color rgb="FFF8E5DA"/>
        <color rgb="FFF7EFDE"/>
        <color rgb="FFE9E7E7"/>
      </colorScale>
    </cfRule>
  </conditionalFormatting>
  <conditionalFormatting sqref="L4:L6">
    <cfRule type="containsText" dxfId="2" priority="9" operator="containsText" text="In Progress">
      <formula>NOT(ISERROR(SEARCH(("In Progress"),(L4))))</formula>
    </cfRule>
  </conditionalFormatting>
  <conditionalFormatting sqref="L4:L6">
    <cfRule type="colorScale" priority="10">
      <colorScale>
        <cfvo type="formula" val="$L$5"/>
        <cfvo type="formula" val="$L$5"/>
        <cfvo type="formula" val="$L$6"/>
        <color rgb="FFF8E5DA"/>
        <color rgb="FFF7EFDE"/>
        <color rgb="FFE9E7E7"/>
      </colorScale>
    </cfRule>
  </conditionalFormatting>
  <conditionalFormatting sqref="N4:N11">
    <cfRule type="colorScale" priority="11">
      <colorScale>
        <cfvo type="min"/>
        <cfvo type="max"/>
        <color rgb="FFFFFFFF"/>
        <color rgb="FFAFCAC4"/>
      </colorScale>
    </cfRule>
  </conditionalFormatting>
  <dataValidations>
    <dataValidation type="list" allowBlank="1" showErrorMessage="1" sqref="H4:H40">
      <formula1>$N$4:$N$11</formula1>
    </dataValidation>
    <dataValidation type="list" allowBlank="1" showErrorMessage="1" sqref="I4:I40">
      <formula1>$L$4:$L$6</formula1>
    </dataValidation>
  </dataValidations>
  <printOptions/>
  <pageMargins bottom="1.0" footer="0.0" header="0.0" left="0.75" right="0.75" top="1.0"/>
  <pageSetup orientation="landscape"/>
  <drawing r:id="rId1"/>
</worksheet>
</file>