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16400" windowHeight="6940"/>
  </bookViews>
  <sheets>
    <sheet name="Caucasian standard error" sheetId="1" r:id="rId1"/>
    <sheet name="Home Run Standard error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" i="2"/>
  <c r="F5" i="2"/>
  <c r="H3" i="2"/>
  <c r="F11" i="1"/>
  <c r="F12" i="1"/>
  <c r="F13" i="1"/>
  <c r="F14" i="1"/>
  <c r="F15" i="1"/>
  <c r="F9" i="1"/>
  <c r="D7" i="1"/>
</calcChain>
</file>

<file path=xl/sharedStrings.xml><?xml version="1.0" encoding="utf-8"?>
<sst xmlns="http://schemas.openxmlformats.org/spreadsheetml/2006/main" count="13" uniqueCount="10">
  <si>
    <t>Year</t>
  </si>
  <si>
    <t>Percentage Caucasian</t>
  </si>
  <si>
    <t>Error</t>
  </si>
  <si>
    <t>HR</t>
  </si>
  <si>
    <t>Forecast</t>
  </si>
  <si>
    <t>STEYX</t>
  </si>
  <si>
    <t>68% of points should be within 1 std error of trendline</t>
  </si>
  <si>
    <t>95% of points should be within 2 std errors of trendline</t>
  </si>
  <si>
    <t>any point more than 2 stderrors from trendline is called an outlier</t>
  </si>
  <si>
    <t>No outliers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</si>
</sst>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0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 Example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'Caucasian standard error'!$E$10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772090988626"/>
                  <c:y val="0.1873166375036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-0.4000x + 875.6000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0.9926</a:t>
                    </a:r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'Caucasian standard error'!$D$11:$D$15</c:f>
              <c:numCache>
                <c:formatCode>General</c:formatCode>
                <c:ptCount val="5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2000.0</c:v>
                </c:pt>
                <c:pt idx="4">
                  <c:v>2010.0</c:v>
                </c:pt>
              </c:numCache>
            </c:numRef>
          </c:xVal>
          <c:yVal>
            <c:numRef>
              <c:f>'Caucasian standard error'!$E$11:$E$15</c:f>
              <c:numCache>
                <c:formatCode>0.00</c:formatCode>
                <c:ptCount val="5"/>
                <c:pt idx="0">
                  <c:v>88.0</c:v>
                </c:pt>
                <c:pt idx="1">
                  <c:v>83.0</c:v>
                </c:pt>
                <c:pt idx="2">
                  <c:v>80.0</c:v>
                </c:pt>
                <c:pt idx="3">
                  <c:v>75.0</c:v>
                </c:pt>
                <c:pt idx="4">
                  <c:v>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36984"/>
        <c:axId val="2128790616"/>
      </c:scatterChart>
      <c:valAx>
        <c:axId val="212893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90616"/>
        <c:crosses val="autoZero"/>
        <c:crossBetween val="midCat"/>
      </c:valAx>
      <c:valAx>
        <c:axId val="21287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Caucasian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3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Home Runs by Year</a:t>
            </a:r>
          </a:p>
        </c:rich>
      </c:tx>
      <c:layout>
        <c:manualLayout>
          <c:xMode val="edge"/>
          <c:yMode val="edge"/>
          <c:x val="0.15065966754155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39280402449694"/>
                  <c:y val="-0.2289114902303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0.0078x - 14.67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0.5215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Lit>
              <c:formatCode>General</c:formatCode>
              <c:ptCount val="50"/>
              <c:pt idx="0">
                <c:v>1965.0</c:v>
              </c:pt>
              <c:pt idx="1">
                <c:v>1966.0</c:v>
              </c:pt>
              <c:pt idx="2">
                <c:v>1967.0</c:v>
              </c:pt>
              <c:pt idx="3">
                <c:v>1968.0</c:v>
              </c:pt>
              <c:pt idx="4">
                <c:v>1969.0</c:v>
              </c:pt>
              <c:pt idx="5">
                <c:v>1970.0</c:v>
              </c:pt>
              <c:pt idx="6">
                <c:v>1971.0</c:v>
              </c:pt>
              <c:pt idx="7">
                <c:v>1972.0</c:v>
              </c:pt>
              <c:pt idx="8">
                <c:v>1973.0</c:v>
              </c:pt>
              <c:pt idx="9">
                <c:v>1974.0</c:v>
              </c:pt>
              <c:pt idx="10">
                <c:v>1975.0</c:v>
              </c:pt>
              <c:pt idx="11">
                <c:v>1976.0</c:v>
              </c:pt>
              <c:pt idx="12">
                <c:v>1977.0</c:v>
              </c:pt>
              <c:pt idx="13">
                <c:v>1978.0</c:v>
              </c:pt>
              <c:pt idx="14">
                <c:v>1979.0</c:v>
              </c:pt>
              <c:pt idx="15">
                <c:v>1980.0</c:v>
              </c:pt>
              <c:pt idx="16">
                <c:v>1981.0</c:v>
              </c:pt>
              <c:pt idx="17">
                <c:v>1982.0</c:v>
              </c:pt>
              <c:pt idx="18">
                <c:v>1983.0</c:v>
              </c:pt>
              <c:pt idx="19">
                <c:v>1984.0</c:v>
              </c:pt>
              <c:pt idx="20">
                <c:v>1985.0</c:v>
              </c:pt>
              <c:pt idx="21">
                <c:v>1986.0</c:v>
              </c:pt>
              <c:pt idx="22">
                <c:v>1987.0</c:v>
              </c:pt>
              <c:pt idx="23">
                <c:v>1988.0</c:v>
              </c:pt>
              <c:pt idx="24">
                <c:v>1989.0</c:v>
              </c:pt>
              <c:pt idx="25">
                <c:v>1990.0</c:v>
              </c:pt>
              <c:pt idx="26">
                <c:v>1991.0</c:v>
              </c:pt>
              <c:pt idx="27">
                <c:v>1992.0</c:v>
              </c:pt>
              <c:pt idx="28">
                <c:v>1993.0</c:v>
              </c:pt>
              <c:pt idx="29">
                <c:v>1994.0</c:v>
              </c:pt>
              <c:pt idx="30">
                <c:v>1995.0</c:v>
              </c:pt>
              <c:pt idx="31">
                <c:v>1996.0</c:v>
              </c:pt>
              <c:pt idx="32">
                <c:v>1997.0</c:v>
              </c:pt>
              <c:pt idx="33">
                <c:v>1998.0</c:v>
              </c:pt>
              <c:pt idx="34">
                <c:v>1999.0</c:v>
              </c:pt>
              <c:pt idx="35">
                <c:v>2000.0</c:v>
              </c:pt>
              <c:pt idx="36">
                <c:v>2001.0</c:v>
              </c:pt>
              <c:pt idx="37">
                <c:v>2002.0</c:v>
              </c:pt>
              <c:pt idx="38">
                <c:v>2003.0</c:v>
              </c:pt>
              <c:pt idx="39">
                <c:v>2004.0</c:v>
              </c:pt>
              <c:pt idx="40">
                <c:v>2005.0</c:v>
              </c:pt>
              <c:pt idx="41">
                <c:v>2006.0</c:v>
              </c:pt>
              <c:pt idx="42">
                <c:v>2007.0</c:v>
              </c:pt>
              <c:pt idx="43">
                <c:v>2008.0</c:v>
              </c:pt>
              <c:pt idx="44">
                <c:v>2009.0</c:v>
              </c:pt>
              <c:pt idx="45">
                <c:v>2010.0</c:v>
              </c:pt>
              <c:pt idx="46">
                <c:v>2011.0</c:v>
              </c:pt>
              <c:pt idx="47">
                <c:v>2012.0</c:v>
              </c:pt>
              <c:pt idx="48">
                <c:v>2013.0</c:v>
              </c:pt>
              <c:pt idx="49">
                <c:v>2014.0</c:v>
              </c:pt>
            </c:numLit>
          </c:xVal>
          <c:yVal>
            <c:numLit>
              <c:formatCode>General</c:formatCode>
              <c:ptCount val="50"/>
              <c:pt idx="0">
                <c:v>0.83</c:v>
              </c:pt>
              <c:pt idx="1">
                <c:v>0.85</c:v>
              </c:pt>
              <c:pt idx="2">
                <c:v>0.71</c:v>
              </c:pt>
              <c:pt idx="3">
                <c:v>0.61</c:v>
              </c:pt>
              <c:pt idx="4">
                <c:v>0.8</c:v>
              </c:pt>
              <c:pt idx="5">
                <c:v>0.88</c:v>
              </c:pt>
              <c:pt idx="6">
                <c:v>0.74</c:v>
              </c:pt>
              <c:pt idx="7">
                <c:v>0.68</c:v>
              </c:pt>
              <c:pt idx="8">
                <c:v>0.8</c:v>
              </c:pt>
              <c:pt idx="9">
                <c:v>0.68</c:v>
              </c:pt>
              <c:pt idx="10">
                <c:v>0.7</c:v>
              </c:pt>
              <c:pt idx="11">
                <c:v>0.58</c:v>
              </c:pt>
              <c:pt idx="12">
                <c:v>0.87</c:v>
              </c:pt>
              <c:pt idx="13">
                <c:v>0.7</c:v>
              </c:pt>
              <c:pt idx="14">
                <c:v>0.82</c:v>
              </c:pt>
              <c:pt idx="15">
                <c:v>0.73</c:v>
              </c:pt>
              <c:pt idx="16">
                <c:v>0.64</c:v>
              </c:pt>
              <c:pt idx="17">
                <c:v>0.8</c:v>
              </c:pt>
              <c:pt idx="18">
                <c:v>0.78</c:v>
              </c:pt>
              <c:pt idx="19">
                <c:v>0.77</c:v>
              </c:pt>
              <c:pt idx="20">
                <c:v>0.86</c:v>
              </c:pt>
              <c:pt idx="21">
                <c:v>0.91</c:v>
              </c:pt>
              <c:pt idx="22">
                <c:v>1.06</c:v>
              </c:pt>
              <c:pt idx="23">
                <c:v>0.76</c:v>
              </c:pt>
              <c:pt idx="24">
                <c:v>0.73</c:v>
              </c:pt>
              <c:pt idx="25">
                <c:v>0.79</c:v>
              </c:pt>
              <c:pt idx="26">
                <c:v>0.8</c:v>
              </c:pt>
              <c:pt idx="27">
                <c:v>0.72</c:v>
              </c:pt>
              <c:pt idx="28">
                <c:v>0.89</c:v>
              </c:pt>
              <c:pt idx="29">
                <c:v>1.03</c:v>
              </c:pt>
              <c:pt idx="30">
                <c:v>1.01</c:v>
              </c:pt>
              <c:pt idx="31">
                <c:v>1.09</c:v>
              </c:pt>
              <c:pt idx="32">
                <c:v>1.02</c:v>
              </c:pt>
              <c:pt idx="33">
                <c:v>1.04</c:v>
              </c:pt>
              <c:pt idx="34">
                <c:v>1.14</c:v>
              </c:pt>
              <c:pt idx="35">
                <c:v>1.17</c:v>
              </c:pt>
              <c:pt idx="36">
                <c:v>1.12</c:v>
              </c:pt>
              <c:pt idx="37">
                <c:v>1.04</c:v>
              </c:pt>
              <c:pt idx="38">
                <c:v>1.07</c:v>
              </c:pt>
              <c:pt idx="39">
                <c:v>1.12</c:v>
              </c:pt>
              <c:pt idx="40">
                <c:v>1.03</c:v>
              </c:pt>
              <c:pt idx="41">
                <c:v>1.11</c:v>
              </c:pt>
              <c:pt idx="42">
                <c:v>1.02</c:v>
              </c:pt>
              <c:pt idx="43">
                <c:v>1.0</c:v>
              </c:pt>
              <c:pt idx="44">
                <c:v>1.04</c:v>
              </c:pt>
              <c:pt idx="45">
                <c:v>0.95</c:v>
              </c:pt>
              <c:pt idx="46">
                <c:v>0.94</c:v>
              </c:pt>
              <c:pt idx="47">
                <c:v>1.02</c:v>
              </c:pt>
              <c:pt idx="48">
                <c:v>0.96</c:v>
              </c:pt>
              <c:pt idx="49">
                <c:v>0.9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10072"/>
        <c:axId val="2128813816"/>
      </c:scatterChart>
      <c:valAx>
        <c:axId val="212881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13816"/>
        <c:crosses val="autoZero"/>
        <c:crossBetween val="midCat"/>
      </c:valAx>
      <c:valAx>
        <c:axId val="212881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1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5</xdr:row>
      <xdr:rowOff>72390</xdr:rowOff>
    </xdr:from>
    <xdr:to>
      <xdr:col>14</xdr:col>
      <xdr:colOff>213360</xdr:colOff>
      <xdr:row>17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209550</xdr:rowOff>
    </xdr:from>
    <xdr:to>
      <xdr:col>19</xdr:col>
      <xdr:colOff>339090</xdr:colOff>
      <xdr:row>16</xdr:row>
      <xdr:rowOff>209550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5:M21"/>
  <sheetViews>
    <sheetView tabSelected="1" topLeftCell="D6" workbookViewId="0">
      <selection activeCell="E19" sqref="E19"/>
    </sheetView>
  </sheetViews>
  <sheetFormatPr baseColWidth="10" defaultColWidth="8.83203125" defaultRowHeight="20" x14ac:dyDescent="0"/>
  <cols>
    <col min="1" max="3" width="8.83203125" style="2"/>
    <col min="4" max="4" width="11.1640625" style="2" bestFit="1" customWidth="1"/>
    <col min="5" max="5" width="30.33203125" style="2" customWidth="1"/>
    <col min="6" max="13" width="11.1640625" style="2" bestFit="1" customWidth="1"/>
    <col min="14" max="16384" width="8.83203125" style="2"/>
  </cols>
  <sheetData>
    <row r="5" spans="4:13">
      <c r="D5" s="1"/>
      <c r="E5" s="1"/>
      <c r="F5" s="1"/>
      <c r="G5" s="1"/>
      <c r="H5" s="1"/>
      <c r="I5" s="1"/>
      <c r="J5" s="1"/>
      <c r="K5" s="1"/>
      <c r="L5" s="1"/>
      <c r="M5" s="1"/>
    </row>
    <row r="6" spans="4:13">
      <c r="D6" s="3" t="s">
        <v>5</v>
      </c>
      <c r="E6" s="3"/>
      <c r="F6" s="3"/>
      <c r="G6" s="3"/>
      <c r="H6" s="3"/>
      <c r="I6" s="3"/>
      <c r="J6" s="3"/>
      <c r="K6" s="3"/>
      <c r="L6" s="3"/>
      <c r="M6" s="3"/>
    </row>
    <row r="7" spans="4:13">
      <c r="D7" s="6">
        <f>STEYX(E11:E15,D11:D15)</f>
        <v>0.63245553203368032</v>
      </c>
      <c r="E7" s="3"/>
      <c r="F7" s="3"/>
      <c r="G7" s="3"/>
      <c r="H7" s="3"/>
      <c r="I7" s="3"/>
      <c r="J7" s="3"/>
      <c r="K7" s="3"/>
      <c r="L7" s="3"/>
      <c r="M7" s="3"/>
    </row>
    <row r="9" spans="4:13">
      <c r="F9" s="8">
        <f>SUM(F11:F15)</f>
        <v>-1.1368683772161603E-13</v>
      </c>
    </row>
    <row r="10" spans="4:13">
      <c r="D10" s="2" t="s">
        <v>0</v>
      </c>
      <c r="E10" s="4" t="s">
        <v>1</v>
      </c>
      <c r="F10" s="2" t="s">
        <v>2</v>
      </c>
    </row>
    <row r="11" spans="4:13">
      <c r="D11" s="1">
        <v>1970</v>
      </c>
      <c r="E11" s="5">
        <v>88</v>
      </c>
      <c r="F11" s="6">
        <f>E11-(-0.4*D11+875.6)</f>
        <v>0.39999999999997726</v>
      </c>
      <c r="G11" s="3"/>
    </row>
    <row r="12" spans="4:13">
      <c r="D12" s="1">
        <v>1980</v>
      </c>
      <c r="E12" s="5">
        <v>83</v>
      </c>
      <c r="F12" s="6">
        <f t="shared" ref="F12:F15" si="0">E12-(-0.4*D12+875.6)</f>
        <v>-0.60000000000002274</v>
      </c>
      <c r="G12" s="3"/>
    </row>
    <row r="13" spans="4:13">
      <c r="D13" s="1">
        <v>1990</v>
      </c>
      <c r="E13" s="5">
        <v>80</v>
      </c>
      <c r="F13" s="6">
        <f t="shared" si="0"/>
        <v>0.39999999999997726</v>
      </c>
      <c r="G13" s="3"/>
    </row>
    <row r="14" spans="4:13">
      <c r="D14" s="1">
        <v>2000</v>
      </c>
      <c r="E14" s="5">
        <v>75</v>
      </c>
      <c r="F14" s="6">
        <f t="shared" si="0"/>
        <v>-0.60000000000002274</v>
      </c>
      <c r="G14" s="3"/>
    </row>
    <row r="15" spans="4:13">
      <c r="D15" s="1">
        <v>2010</v>
      </c>
      <c r="E15" s="5">
        <v>72</v>
      </c>
      <c r="F15" s="6">
        <f t="shared" si="0"/>
        <v>0.39999999999997726</v>
      </c>
      <c r="G15" s="3"/>
    </row>
    <row r="18" spans="5:6">
      <c r="E18" s="2" t="s">
        <v>9</v>
      </c>
    </row>
    <row r="19" spans="5:6">
      <c r="F19" s="2" t="s">
        <v>6</v>
      </c>
    </row>
    <row r="20" spans="5:6">
      <c r="F20" s="2" t="s">
        <v>7</v>
      </c>
    </row>
    <row r="21" spans="5:6">
      <c r="F21" s="2" t="s">
        <v>8</v>
      </c>
    </row>
  </sheetData>
  <printOptions headings="1"/>
  <pageMargins left="0.7" right="0.7" top="0.75" bottom="0.75" header="0.3" footer="0.3"/>
  <pageSetup scale="47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4"/>
  <sheetViews>
    <sheetView workbookViewId="0">
      <selection activeCell="H9" sqref="H9"/>
    </sheetView>
  </sheetViews>
  <sheetFormatPr baseColWidth="10" defaultColWidth="8.83203125" defaultRowHeight="20" x14ac:dyDescent="0"/>
  <cols>
    <col min="1" max="4" width="8.83203125" style="2"/>
    <col min="5" max="5" width="12.6640625" style="2" customWidth="1"/>
    <col min="6" max="16384" width="8.83203125" style="2"/>
  </cols>
  <sheetData>
    <row r="2" spans="3:10">
      <c r="H2" s="2" t="s">
        <v>5</v>
      </c>
    </row>
    <row r="3" spans="3:10">
      <c r="H3" s="9">
        <f>STEYX(D5:D54,C5:C54)</f>
        <v>0.11032119336864749</v>
      </c>
    </row>
    <row r="4" spans="3:10">
      <c r="C4" s="2" t="s">
        <v>0</v>
      </c>
      <c r="D4" s="2" t="s">
        <v>3</v>
      </c>
      <c r="E4" s="2" t="s">
        <v>4</v>
      </c>
      <c r="F4" s="2" t="s">
        <v>2</v>
      </c>
    </row>
    <row r="5" spans="3:10">
      <c r="C5" s="2">
        <v>1965</v>
      </c>
      <c r="D5" s="2">
        <v>0.83</v>
      </c>
      <c r="E5" s="2">
        <f>0.0078*C5-14.67</f>
        <v>0.65700000000000003</v>
      </c>
      <c r="F5" s="2">
        <f>D5-E5</f>
        <v>0.17299999999999993</v>
      </c>
    </row>
    <row r="6" spans="3:10">
      <c r="C6" s="2">
        <v>1966</v>
      </c>
      <c r="D6" s="2">
        <v>0.85</v>
      </c>
      <c r="E6" s="2">
        <f t="shared" ref="E6:E54" si="0">0.0078*C6-14.67</f>
        <v>0.66479999999999961</v>
      </c>
      <c r="F6" s="2">
        <f t="shared" ref="F6:F54" si="1">D6-E6</f>
        <v>0.18520000000000036</v>
      </c>
    </row>
    <row r="7" spans="3:10">
      <c r="C7" s="2">
        <v>1967</v>
      </c>
      <c r="D7" s="2">
        <v>0.71</v>
      </c>
      <c r="E7" s="2">
        <f t="shared" si="0"/>
        <v>0.6725999999999992</v>
      </c>
      <c r="F7" s="2">
        <f t="shared" si="1"/>
        <v>3.7400000000000766E-2</v>
      </c>
    </row>
    <row r="8" spans="3:10">
      <c r="C8" s="2">
        <v>1968</v>
      </c>
      <c r="D8" s="2">
        <v>0.61</v>
      </c>
      <c r="E8" s="2">
        <f t="shared" si="0"/>
        <v>0.68039999999999878</v>
      </c>
      <c r="F8" s="2">
        <f t="shared" si="1"/>
        <v>-7.0399999999998797E-2</v>
      </c>
      <c r="J8" s="7"/>
    </row>
    <row r="9" spans="3:10">
      <c r="C9" s="2">
        <v>1969</v>
      </c>
      <c r="D9" s="2">
        <v>0.8</v>
      </c>
      <c r="E9" s="2">
        <f t="shared" si="0"/>
        <v>0.68820000000000014</v>
      </c>
      <c r="F9" s="2">
        <f t="shared" si="1"/>
        <v>0.1117999999999999</v>
      </c>
    </row>
    <row r="10" spans="3:10">
      <c r="C10" s="2">
        <v>1970</v>
      </c>
      <c r="D10" s="2">
        <v>0.88</v>
      </c>
      <c r="E10" s="2">
        <f t="shared" si="0"/>
        <v>0.69599999999999973</v>
      </c>
      <c r="F10" s="2">
        <f t="shared" si="1"/>
        <v>0.18400000000000027</v>
      </c>
    </row>
    <row r="11" spans="3:10">
      <c r="C11" s="2">
        <v>1971</v>
      </c>
      <c r="D11" s="2">
        <v>0.74</v>
      </c>
      <c r="E11" s="2">
        <f t="shared" si="0"/>
        <v>0.70379999999999932</v>
      </c>
      <c r="F11" s="2">
        <f t="shared" si="1"/>
        <v>3.6200000000000676E-2</v>
      </c>
    </row>
    <row r="12" spans="3:10">
      <c r="C12" s="2">
        <v>1972</v>
      </c>
      <c r="D12" s="2">
        <v>0.68</v>
      </c>
      <c r="E12" s="2">
        <f t="shared" si="0"/>
        <v>0.7115999999999989</v>
      </c>
      <c r="F12" s="2">
        <f t="shared" si="1"/>
        <v>-3.1599999999998851E-2</v>
      </c>
    </row>
    <row r="13" spans="3:10">
      <c r="C13" s="2">
        <v>1973</v>
      </c>
      <c r="D13" s="2">
        <v>0.8</v>
      </c>
      <c r="E13" s="2">
        <f t="shared" si="0"/>
        <v>0.71939999999999849</v>
      </c>
      <c r="F13" s="2">
        <f t="shared" si="1"/>
        <v>8.0600000000001559E-2</v>
      </c>
    </row>
    <row r="14" spans="3:10">
      <c r="C14" s="2">
        <v>1974</v>
      </c>
      <c r="D14" s="2">
        <v>0.68</v>
      </c>
      <c r="E14" s="2">
        <f t="shared" si="0"/>
        <v>0.72719999999999985</v>
      </c>
      <c r="F14" s="2">
        <f t="shared" si="1"/>
        <v>-4.7199999999999798E-2</v>
      </c>
    </row>
    <row r="15" spans="3:10">
      <c r="C15" s="2">
        <v>1975</v>
      </c>
      <c r="D15" s="2">
        <v>0.7</v>
      </c>
      <c r="E15" s="2">
        <f t="shared" si="0"/>
        <v>0.73499999999999943</v>
      </c>
      <c r="F15" s="2">
        <f t="shared" si="1"/>
        <v>-3.4999999999999476E-2</v>
      </c>
    </row>
    <row r="16" spans="3:10">
      <c r="C16" s="2">
        <v>1976</v>
      </c>
      <c r="D16" s="2">
        <v>0.57999999999999996</v>
      </c>
      <c r="E16" s="2">
        <f t="shared" si="0"/>
        <v>0.74279999999999902</v>
      </c>
      <c r="F16" s="2">
        <f t="shared" si="1"/>
        <v>-0.16279999999999906</v>
      </c>
    </row>
    <row r="17" spans="3:6">
      <c r="C17" s="2">
        <v>1977</v>
      </c>
      <c r="D17" s="2">
        <v>0.87</v>
      </c>
      <c r="E17" s="2">
        <f t="shared" si="0"/>
        <v>0.7505999999999986</v>
      </c>
      <c r="F17" s="2">
        <f t="shared" si="1"/>
        <v>0.11940000000000139</v>
      </c>
    </row>
    <row r="18" spans="3:6">
      <c r="C18" s="2">
        <v>1978</v>
      </c>
      <c r="D18" s="2">
        <v>0.7</v>
      </c>
      <c r="E18" s="2">
        <f t="shared" si="0"/>
        <v>0.75839999999999996</v>
      </c>
      <c r="F18" s="2">
        <f t="shared" si="1"/>
        <v>-5.8400000000000007E-2</v>
      </c>
    </row>
    <row r="19" spans="3:6">
      <c r="C19" s="2">
        <v>1979</v>
      </c>
      <c r="D19" s="2">
        <v>0.82</v>
      </c>
      <c r="E19" s="2">
        <f t="shared" si="0"/>
        <v>0.76619999999999955</v>
      </c>
      <c r="F19" s="2">
        <f t="shared" si="1"/>
        <v>5.3800000000000403E-2</v>
      </c>
    </row>
    <row r="20" spans="3:6">
      <c r="C20" s="2">
        <v>1980</v>
      </c>
      <c r="D20" s="2">
        <v>0.73</v>
      </c>
      <c r="E20" s="2">
        <f t="shared" si="0"/>
        <v>0.77399999999999913</v>
      </c>
      <c r="F20" s="2">
        <f t="shared" si="1"/>
        <v>-4.3999999999999151E-2</v>
      </c>
    </row>
    <row r="21" spans="3:6">
      <c r="C21" s="2">
        <v>1981</v>
      </c>
      <c r="D21" s="2">
        <v>0.64</v>
      </c>
      <c r="E21" s="2">
        <f t="shared" si="0"/>
        <v>0.78179999999999872</v>
      </c>
      <c r="F21" s="2">
        <f t="shared" si="1"/>
        <v>-0.1417999999999987</v>
      </c>
    </row>
    <row r="22" spans="3:6">
      <c r="C22" s="2">
        <v>1982</v>
      </c>
      <c r="D22" s="2">
        <v>0.8</v>
      </c>
      <c r="E22" s="2">
        <f t="shared" si="0"/>
        <v>0.78960000000000008</v>
      </c>
      <c r="F22" s="2">
        <f t="shared" si="1"/>
        <v>1.0399999999999965E-2</v>
      </c>
    </row>
    <row r="23" spans="3:6">
      <c r="C23" s="2">
        <v>1983</v>
      </c>
      <c r="D23" s="2">
        <v>0.78</v>
      </c>
      <c r="E23" s="2">
        <f t="shared" si="0"/>
        <v>0.79739999999999966</v>
      </c>
      <c r="F23" s="2">
        <f t="shared" si="1"/>
        <v>-1.7399999999999638E-2</v>
      </c>
    </row>
    <row r="24" spans="3:6">
      <c r="C24" s="2">
        <v>1984</v>
      </c>
      <c r="D24" s="2">
        <v>0.77</v>
      </c>
      <c r="E24" s="2">
        <f t="shared" si="0"/>
        <v>0.80519999999999925</v>
      </c>
      <c r="F24" s="2">
        <f t="shared" si="1"/>
        <v>-3.5199999999999232E-2</v>
      </c>
    </row>
    <row r="25" spans="3:6">
      <c r="C25" s="2">
        <v>1985</v>
      </c>
      <c r="D25" s="2">
        <v>0.86</v>
      </c>
      <c r="E25" s="2">
        <f t="shared" si="0"/>
        <v>0.81299999999999883</v>
      </c>
      <c r="F25" s="2">
        <f t="shared" si="1"/>
        <v>4.7000000000001152E-2</v>
      </c>
    </row>
    <row r="26" spans="3:6">
      <c r="C26" s="2">
        <v>1986</v>
      </c>
      <c r="D26" s="2">
        <v>0.91</v>
      </c>
      <c r="E26" s="2">
        <f t="shared" si="0"/>
        <v>0.8208000000000002</v>
      </c>
      <c r="F26" s="2">
        <f t="shared" si="1"/>
        <v>8.9199999999999835E-2</v>
      </c>
    </row>
    <row r="27" spans="3:6">
      <c r="C27" s="2">
        <v>1987</v>
      </c>
      <c r="D27" s="2">
        <v>1.06</v>
      </c>
      <c r="E27" s="2">
        <f t="shared" si="0"/>
        <v>0.82859999999999978</v>
      </c>
      <c r="F27" s="2">
        <f t="shared" si="1"/>
        <v>0.23140000000000027</v>
      </c>
    </row>
    <row r="28" spans="3:6">
      <c r="C28" s="2">
        <v>1988</v>
      </c>
      <c r="D28" s="2">
        <v>0.76</v>
      </c>
      <c r="E28" s="2">
        <f t="shared" si="0"/>
        <v>0.83639999999999937</v>
      </c>
      <c r="F28" s="2">
        <f t="shared" si="1"/>
        <v>-7.6399999999999357E-2</v>
      </c>
    </row>
    <row r="29" spans="3:6">
      <c r="C29" s="2">
        <v>1989</v>
      </c>
      <c r="D29" s="2">
        <v>0.73</v>
      </c>
      <c r="E29" s="2">
        <f t="shared" si="0"/>
        <v>0.84419999999999895</v>
      </c>
      <c r="F29" s="2">
        <f t="shared" si="1"/>
        <v>-0.11419999999999897</v>
      </c>
    </row>
    <row r="30" spans="3:6">
      <c r="C30" s="2">
        <v>1990</v>
      </c>
      <c r="D30" s="2">
        <v>0.79</v>
      </c>
      <c r="E30" s="2">
        <f t="shared" si="0"/>
        <v>0.85199999999999854</v>
      </c>
      <c r="F30" s="2">
        <f t="shared" si="1"/>
        <v>-6.1999999999998501E-2</v>
      </c>
    </row>
    <row r="31" spans="3:6">
      <c r="C31" s="2">
        <v>1991</v>
      </c>
      <c r="D31" s="2">
        <v>0.8</v>
      </c>
      <c r="E31" s="2">
        <f t="shared" si="0"/>
        <v>0.8597999999999999</v>
      </c>
      <c r="F31" s="2">
        <f t="shared" si="1"/>
        <v>-5.9799999999999853E-2</v>
      </c>
    </row>
    <row r="32" spans="3:6">
      <c r="C32" s="2">
        <v>1992</v>
      </c>
      <c r="D32" s="2">
        <v>0.72</v>
      </c>
      <c r="E32" s="2">
        <f t="shared" si="0"/>
        <v>0.86759999999999948</v>
      </c>
      <c r="F32" s="2">
        <f t="shared" si="1"/>
        <v>-0.14759999999999951</v>
      </c>
    </row>
    <row r="33" spans="3:6">
      <c r="C33" s="2">
        <v>1993</v>
      </c>
      <c r="D33" s="2">
        <v>0.89</v>
      </c>
      <c r="E33" s="2">
        <f t="shared" si="0"/>
        <v>0.87539999999999907</v>
      </c>
      <c r="F33" s="2">
        <f t="shared" si="1"/>
        <v>1.4600000000000946E-2</v>
      </c>
    </row>
    <row r="34" spans="3:6">
      <c r="C34" s="2">
        <v>1994</v>
      </c>
      <c r="D34" s="2">
        <v>1.03</v>
      </c>
      <c r="E34" s="2">
        <f t="shared" si="0"/>
        <v>0.88319999999999865</v>
      </c>
      <c r="F34" s="2">
        <f t="shared" si="1"/>
        <v>0.14680000000000137</v>
      </c>
    </row>
    <row r="35" spans="3:6">
      <c r="C35" s="2">
        <v>1995</v>
      </c>
      <c r="D35" s="2">
        <v>1.01</v>
      </c>
      <c r="E35" s="2">
        <f t="shared" si="0"/>
        <v>0.89100000000000001</v>
      </c>
      <c r="F35" s="2">
        <f t="shared" si="1"/>
        <v>0.11899999999999999</v>
      </c>
    </row>
    <row r="36" spans="3:6">
      <c r="C36" s="2">
        <v>1996</v>
      </c>
      <c r="D36" s="2">
        <v>1.0900000000000001</v>
      </c>
      <c r="E36" s="2">
        <f t="shared" si="0"/>
        <v>0.8987999999999996</v>
      </c>
      <c r="F36" s="2">
        <f t="shared" si="1"/>
        <v>0.19120000000000048</v>
      </c>
    </row>
    <row r="37" spans="3:6">
      <c r="C37" s="2">
        <v>1997</v>
      </c>
      <c r="D37" s="2">
        <v>1.02</v>
      </c>
      <c r="E37" s="2">
        <f t="shared" si="0"/>
        <v>0.90659999999999918</v>
      </c>
      <c r="F37" s="2">
        <f t="shared" si="1"/>
        <v>0.11340000000000083</v>
      </c>
    </row>
    <row r="38" spans="3:6">
      <c r="C38" s="2">
        <v>1998</v>
      </c>
      <c r="D38" s="2">
        <v>1.04</v>
      </c>
      <c r="E38" s="2">
        <f t="shared" si="0"/>
        <v>0.91439999999999877</v>
      </c>
      <c r="F38" s="2">
        <f t="shared" si="1"/>
        <v>0.12560000000000127</v>
      </c>
    </row>
    <row r="39" spans="3:6">
      <c r="C39" s="2">
        <v>1999</v>
      </c>
      <c r="D39" s="2">
        <v>1.1399999999999999</v>
      </c>
      <c r="E39" s="2">
        <f t="shared" si="0"/>
        <v>0.92220000000000013</v>
      </c>
      <c r="F39" s="2">
        <f t="shared" si="1"/>
        <v>0.21779999999999977</v>
      </c>
    </row>
    <row r="40" spans="3:6">
      <c r="C40" s="2">
        <v>2000</v>
      </c>
      <c r="D40" s="2">
        <v>1.17</v>
      </c>
      <c r="E40" s="2">
        <f t="shared" si="0"/>
        <v>0.92999999999999972</v>
      </c>
      <c r="F40" s="2">
        <f t="shared" si="1"/>
        <v>0.24000000000000021</v>
      </c>
    </row>
    <row r="41" spans="3:6">
      <c r="C41" s="2">
        <v>2001</v>
      </c>
      <c r="D41" s="2">
        <v>1.1200000000000001</v>
      </c>
      <c r="E41" s="2">
        <f t="shared" si="0"/>
        <v>0.9377999999999993</v>
      </c>
      <c r="F41" s="2">
        <f t="shared" si="1"/>
        <v>0.18220000000000081</v>
      </c>
    </row>
    <row r="42" spans="3:6">
      <c r="C42" s="2">
        <v>2002</v>
      </c>
      <c r="D42" s="2">
        <v>1.04</v>
      </c>
      <c r="E42" s="2">
        <f t="shared" si="0"/>
        <v>0.94559999999999889</v>
      </c>
      <c r="F42" s="2">
        <f t="shared" si="1"/>
        <v>9.440000000000115E-2</v>
      </c>
    </row>
    <row r="43" spans="3:6">
      <c r="C43" s="2">
        <v>2003</v>
      </c>
      <c r="D43" s="2">
        <v>1.07</v>
      </c>
      <c r="E43" s="2">
        <f t="shared" si="0"/>
        <v>0.95339999999999847</v>
      </c>
      <c r="F43" s="2">
        <f t="shared" si="1"/>
        <v>0.11660000000000159</v>
      </c>
    </row>
    <row r="44" spans="3:6">
      <c r="C44" s="2">
        <v>2004</v>
      </c>
      <c r="D44" s="2">
        <v>1.1200000000000001</v>
      </c>
      <c r="E44" s="2">
        <f t="shared" si="0"/>
        <v>0.96119999999999983</v>
      </c>
      <c r="F44" s="2">
        <f t="shared" si="1"/>
        <v>0.15880000000000027</v>
      </c>
    </row>
    <row r="45" spans="3:6">
      <c r="C45" s="2">
        <v>2005</v>
      </c>
      <c r="D45" s="2">
        <v>1.03</v>
      </c>
      <c r="E45" s="2">
        <f t="shared" si="0"/>
        <v>0.96899999999999942</v>
      </c>
      <c r="F45" s="2">
        <f t="shared" si="1"/>
        <v>6.1000000000000609E-2</v>
      </c>
    </row>
    <row r="46" spans="3:6">
      <c r="C46" s="2">
        <v>2006</v>
      </c>
      <c r="D46" s="2">
        <v>1.1100000000000001</v>
      </c>
      <c r="E46" s="2">
        <f t="shared" si="0"/>
        <v>0.976799999999999</v>
      </c>
      <c r="F46" s="2">
        <f t="shared" si="1"/>
        <v>0.1332000000000011</v>
      </c>
    </row>
    <row r="47" spans="3:6">
      <c r="C47" s="2">
        <v>2007</v>
      </c>
      <c r="D47" s="2">
        <v>1.02</v>
      </c>
      <c r="E47" s="2">
        <f t="shared" si="0"/>
        <v>0.98459999999999859</v>
      </c>
      <c r="F47" s="2">
        <f t="shared" si="1"/>
        <v>3.540000000000143E-2</v>
      </c>
    </row>
    <row r="48" spans="3:6">
      <c r="C48" s="2">
        <v>2008</v>
      </c>
      <c r="D48" s="2">
        <v>1</v>
      </c>
      <c r="E48" s="2">
        <f t="shared" si="0"/>
        <v>0.99239999999999995</v>
      </c>
      <c r="F48" s="2">
        <f t="shared" si="1"/>
        <v>7.6000000000000512E-3</v>
      </c>
    </row>
    <row r="49" spans="3:6">
      <c r="C49" s="2">
        <v>2009</v>
      </c>
      <c r="D49" s="2">
        <v>1.04</v>
      </c>
      <c r="E49" s="2">
        <f t="shared" si="0"/>
        <v>1.0001999999999995</v>
      </c>
      <c r="F49" s="2">
        <f t="shared" si="1"/>
        <v>3.9800000000000502E-2</v>
      </c>
    </row>
    <row r="50" spans="3:6">
      <c r="C50" s="2">
        <v>2010</v>
      </c>
      <c r="D50" s="2">
        <v>0.95</v>
      </c>
      <c r="E50" s="2">
        <f t="shared" si="0"/>
        <v>1.0079999999999991</v>
      </c>
      <c r="F50" s="2">
        <f t="shared" si="1"/>
        <v>-5.7999999999999163E-2</v>
      </c>
    </row>
    <row r="51" spans="3:6">
      <c r="C51" s="2">
        <v>2011</v>
      </c>
      <c r="D51" s="2">
        <v>0.94</v>
      </c>
      <c r="E51" s="2">
        <f t="shared" si="0"/>
        <v>1.0157999999999987</v>
      </c>
      <c r="F51" s="2">
        <f t="shared" si="1"/>
        <v>-7.5799999999998757E-2</v>
      </c>
    </row>
    <row r="52" spans="3:6">
      <c r="C52" s="2">
        <v>2012</v>
      </c>
      <c r="D52" s="2">
        <v>1.02</v>
      </c>
      <c r="E52" s="2">
        <f t="shared" si="0"/>
        <v>1.0236000000000001</v>
      </c>
      <c r="F52" s="2">
        <f t="shared" si="1"/>
        <v>-3.6000000000000476E-3</v>
      </c>
    </row>
    <row r="53" spans="3:6">
      <c r="C53" s="2">
        <v>2013</v>
      </c>
      <c r="D53" s="2">
        <v>0.96</v>
      </c>
      <c r="E53" s="2">
        <f t="shared" si="0"/>
        <v>1.0313999999999997</v>
      </c>
      <c r="F53" s="2">
        <f t="shared" si="1"/>
        <v>-7.1399999999999686E-2</v>
      </c>
    </row>
    <row r="54" spans="3:6">
      <c r="C54" s="2">
        <v>2014</v>
      </c>
      <c r="D54" s="2">
        <v>0.9</v>
      </c>
      <c r="E54" s="2">
        <f t="shared" si="0"/>
        <v>1.0391999999999992</v>
      </c>
      <c r="F54" s="2">
        <f t="shared" si="1"/>
        <v>-0.13919999999999921</v>
      </c>
    </row>
  </sheetData>
  <conditionalFormatting sqref="F5:F54">
    <cfRule type="cellIs" dxfId="1" priority="2" operator="greaterThan">
      <formula>0.22</formula>
    </cfRule>
    <cfRule type="cellIs" dxfId="0" priority="1" operator="lessThan">
      <formula>-0.22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Caucasian standard error</vt:lpstr>
      <vt:lpstr>Home Run Standard error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Matthew Fishbach</cp:lastModifiedBy>
  <dcterms:created xsi:type="dcterms:W3CDTF">2014-06-26T02:15:42Z</dcterms:created>
  <dcterms:modified xsi:type="dcterms:W3CDTF">2014-09-03T21:15:26Z</dcterms:modified>
</cp:coreProperties>
</file>