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Geteilte Ablagen\1Klima\03 Technical\05 Hydraulischer Abgleich\"/>
    </mc:Choice>
  </mc:AlternateContent>
  <xr:revisionPtr revIDLastSave="0" documentId="13_ncr:1_{D733DB5D-B786-4691-96C0-BC02B86841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1" i="1" s="1"/>
  <c r="D12" i="1" s="1"/>
  <c r="D15" i="1" s="1"/>
  <c r="C8" i="1"/>
  <c r="C9" i="1" s="1"/>
  <c r="D10" i="1" l="1"/>
  <c r="C10" i="1"/>
  <c r="C11" i="1" l="1"/>
  <c r="C12" i="1" s="1"/>
  <c r="C13" i="1" l="1"/>
  <c r="C15" i="1"/>
</calcChain>
</file>

<file path=xl/sharedStrings.xml><?xml version="1.0" encoding="utf-8"?>
<sst xmlns="http://schemas.openxmlformats.org/spreadsheetml/2006/main" count="23" uniqueCount="20">
  <si>
    <t>Wärmeleistung</t>
  </si>
  <si>
    <t>Spreizung</t>
  </si>
  <si>
    <t>Volumenstrom</t>
  </si>
  <si>
    <t>Druckverlust</t>
  </si>
  <si>
    <t>Innendurchmesser</t>
  </si>
  <si>
    <t>Fließgeschwindigkeit</t>
  </si>
  <si>
    <t>Fläche</t>
  </si>
  <si>
    <t>Rohrtyp</t>
  </si>
  <si>
    <t>Innendurchmesser [mm]</t>
  </si>
  <si>
    <t>Rauigkeit [mm]</t>
  </si>
  <si>
    <t>Re-Zahl</t>
  </si>
  <si>
    <t>Lambda</t>
  </si>
  <si>
    <t>StrÃ¶mungsgeschwindigkeit [m/s]</t>
  </si>
  <si>
    <t>DN 25 Kunststoff</t>
  </si>
  <si>
    <t>DN 25 Kupfer</t>
  </si>
  <si>
    <t>DN 32 Kunststoff</t>
  </si>
  <si>
    <t>DN 32 Kupfer</t>
  </si>
  <si>
    <t>Wandstärke</t>
  </si>
  <si>
    <t>Außendurchmesser</t>
  </si>
  <si>
    <t>Rohrdimensionierung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</si>
</sst>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\ &quot;mm&quot;"/>
    <numFmt numFmtId="165" formatCode="0.00\ &quot;m&quot;"/>
    <numFmt numFmtId="166" formatCode="0.00\ &quot;m³/h&quot;"/>
    <numFmt numFmtId="167" formatCode="0.00000\ &quot;m³/s&quot;"/>
    <numFmt numFmtId="168" formatCode="0.0\ &quot;l/min&quot;"/>
    <numFmt numFmtId="169" formatCode="0.000000\ &quot;m²&quot;"/>
    <numFmt numFmtId="170" formatCode="0.00\ &quot;m/s&quot;"/>
    <numFmt numFmtId="171" formatCode="0\ \k\W"/>
    <numFmt numFmtId="172" formatCode="0\ &quot;Pa/m&quot;"/>
    <numFmt numFmtId="173" formatCode="0\ &quot;K&quot;"/>
    <numFmt numFmtId="174" formatCode="0.0\ &quot;mm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9" fontId="0" fillId="0" borderId="0" xfId="0" applyNumberFormat="1"/>
    <xf numFmtId="0" fontId="1" fillId="0" borderId="0" xfId="0" applyFont="1"/>
    <xf numFmtId="171" fontId="0" fillId="2" borderId="0" xfId="0" applyNumberFormat="1" applyFill="1"/>
    <xf numFmtId="173" fontId="0" fillId="2" borderId="0" xfId="0" applyNumberFormat="1" applyFill="1"/>
    <xf numFmtId="172" fontId="0" fillId="2" borderId="0" xfId="0" applyNumberFormat="1" applyFill="1"/>
    <xf numFmtId="170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0" fontId="1" fillId="3" borderId="0" xfId="0" applyFont="1" applyFill="1"/>
    <xf numFmtId="174" fontId="1" fillId="2" borderId="0" xfId="0" applyNumberFormat="1" applyFont="1" applyFill="1"/>
    <xf numFmtId="164" fontId="1" fillId="3" borderId="0" xfId="0" applyNumberFormat="1" applyFont="1" applyFill="1"/>
    <xf numFmtId="0" fontId="2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D19" sqref="D19"/>
    </sheetView>
  </sheetViews>
  <sheetFormatPr baseColWidth="10" defaultColWidth="8.88671875" defaultRowHeight="14.4" x14ac:dyDescent="0.3"/>
  <cols>
    <col min="2" max="2" width="28.6640625" customWidth="1"/>
    <col min="3" max="3" width="12.6640625" bestFit="1" customWidth="1"/>
    <col min="4" max="4" width="11.6640625" bestFit="1" customWidth="1"/>
  </cols>
  <sheetData>
    <row r="1" spans="1:15" x14ac:dyDescent="0.3">
      <c r="A1" s="7"/>
      <c r="B1" s="7"/>
      <c r="C1" s="7"/>
      <c r="D1" s="7"/>
      <c r="E1" s="7"/>
    </row>
    <row r="2" spans="1:15" x14ac:dyDescent="0.3">
      <c r="B2" s="16" t="s">
        <v>19</v>
      </c>
      <c r="C2" s="7"/>
      <c r="D2" s="7"/>
      <c r="E2" s="7"/>
    </row>
    <row r="3" spans="1:15" x14ac:dyDescent="0.3">
      <c r="A3" s="7"/>
      <c r="B3" s="7"/>
      <c r="C3" s="7"/>
      <c r="D3" s="7"/>
      <c r="E3" s="7"/>
    </row>
    <row r="4" spans="1:15" x14ac:dyDescent="0.3">
      <c r="A4" s="7"/>
      <c r="B4" s="7" t="s">
        <v>0</v>
      </c>
      <c r="C4" s="3">
        <v>16</v>
      </c>
      <c r="D4" s="3">
        <v>10</v>
      </c>
      <c r="E4" s="7"/>
    </row>
    <row r="5" spans="1:15" x14ac:dyDescent="0.3">
      <c r="A5" s="7"/>
      <c r="B5" s="7" t="s">
        <v>1</v>
      </c>
      <c r="C5" s="4">
        <v>9</v>
      </c>
      <c r="D5" s="4">
        <v>10</v>
      </c>
      <c r="E5" s="7"/>
    </row>
    <row r="6" spans="1:15" x14ac:dyDescent="0.3">
      <c r="A6" s="7"/>
      <c r="B6" s="7" t="s">
        <v>3</v>
      </c>
      <c r="C6" s="5">
        <v>100</v>
      </c>
      <c r="D6" s="5">
        <v>100</v>
      </c>
      <c r="E6" s="7"/>
    </row>
    <row r="7" spans="1:15" x14ac:dyDescent="0.3">
      <c r="A7" s="7"/>
      <c r="B7" s="7" t="s">
        <v>5</v>
      </c>
      <c r="C7" s="6">
        <v>0.5</v>
      </c>
      <c r="D7" s="6">
        <v>0.45</v>
      </c>
      <c r="E7" s="7"/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</row>
    <row r="8" spans="1:15" x14ac:dyDescent="0.3">
      <c r="A8" s="7"/>
      <c r="B8" s="7" t="s">
        <v>2</v>
      </c>
      <c r="C8" s="8">
        <f>C4/(1.163*C5)</f>
        <v>1.5286137384159739</v>
      </c>
      <c r="D8" s="8">
        <f>D4/(1.163*D5)</f>
        <v>0.85984522785898532</v>
      </c>
      <c r="E8" s="7"/>
      <c r="J8" t="s">
        <v>13</v>
      </c>
      <c r="K8">
        <v>26</v>
      </c>
      <c r="L8">
        <v>1.5E-3</v>
      </c>
      <c r="M8">
        <v>25141</v>
      </c>
      <c r="N8">
        <v>2.46E-2</v>
      </c>
      <c r="O8" s="2">
        <v>0.46</v>
      </c>
    </row>
    <row r="9" spans="1:15" hidden="1" x14ac:dyDescent="0.3">
      <c r="A9" s="7"/>
      <c r="B9" s="7" t="s">
        <v>2</v>
      </c>
      <c r="C9" s="9">
        <f>C8/3600</f>
        <v>4.2461492733777051E-4</v>
      </c>
      <c r="D9" s="9">
        <f>D8/3600</f>
        <v>2.3884589662749592E-4</v>
      </c>
      <c r="E9" s="7"/>
    </row>
    <row r="10" spans="1:15" x14ac:dyDescent="0.3">
      <c r="A10" s="7"/>
      <c r="B10" s="7" t="s">
        <v>2</v>
      </c>
      <c r="C10" s="10">
        <f>C9*1000*60</f>
        <v>25.476895640266232</v>
      </c>
      <c r="D10" s="10">
        <f>D9*1000*60</f>
        <v>14.330753797649756</v>
      </c>
      <c r="E10" s="7"/>
      <c r="J10" t="s">
        <v>14</v>
      </c>
      <c r="K10">
        <v>26</v>
      </c>
      <c r="L10">
        <v>7.0000000000000001E-3</v>
      </c>
      <c r="M10">
        <v>24814</v>
      </c>
      <c r="N10">
        <v>2.52E-2</v>
      </c>
      <c r="O10" s="2">
        <v>0.46</v>
      </c>
    </row>
    <row r="11" spans="1:15" hidden="1" x14ac:dyDescent="0.3">
      <c r="A11" s="7"/>
      <c r="B11" s="7" t="s">
        <v>4</v>
      </c>
      <c r="C11" s="11">
        <f>SQRT((4*C9)/(PI()*C7))</f>
        <v>3.2882716334612538E-2</v>
      </c>
      <c r="D11" s="11">
        <f>SQRT((4*D9)/(PI()*D7))</f>
        <v>2.5996069817649771E-2</v>
      </c>
      <c r="E11" s="7"/>
      <c r="J11" t="s">
        <v>15</v>
      </c>
      <c r="K11">
        <v>32</v>
      </c>
      <c r="L11">
        <v>1.5E-3</v>
      </c>
      <c r="M11">
        <v>35801</v>
      </c>
      <c r="N11">
        <v>2.2599999999999999E-2</v>
      </c>
      <c r="O11" s="2">
        <v>0.54</v>
      </c>
    </row>
    <row r="12" spans="1:15" x14ac:dyDescent="0.3">
      <c r="A12" s="7"/>
      <c r="B12" s="7" t="s">
        <v>4</v>
      </c>
      <c r="C12" s="12">
        <f>C11*1000</f>
        <v>32.882716334612539</v>
      </c>
      <c r="D12" s="12">
        <f>D11*1000</f>
        <v>25.996069817649772</v>
      </c>
      <c r="E12" s="7"/>
      <c r="J12" t="s">
        <v>16</v>
      </c>
      <c r="K12">
        <v>32</v>
      </c>
      <c r="L12">
        <v>7.0000000000000001E-3</v>
      </c>
      <c r="M12">
        <v>35310</v>
      </c>
      <c r="N12">
        <v>2.3199999999999998E-2</v>
      </c>
      <c r="O12" s="2">
        <v>0.53</v>
      </c>
    </row>
    <row r="13" spans="1:15" hidden="1" x14ac:dyDescent="0.3">
      <c r="A13" s="7"/>
      <c r="B13" s="7" t="s">
        <v>6</v>
      </c>
      <c r="C13" s="1">
        <f>PI() * (C12/1000)^2 / 4</f>
        <v>8.4922985467554102E-4</v>
      </c>
      <c r="E13" s="7"/>
    </row>
    <row r="14" spans="1:15" x14ac:dyDescent="0.3">
      <c r="A14" s="7"/>
      <c r="B14" s="13" t="s">
        <v>17</v>
      </c>
      <c r="C14" s="14">
        <v>1.5</v>
      </c>
      <c r="D14" s="14">
        <v>3</v>
      </c>
      <c r="E14" s="7"/>
    </row>
    <row r="15" spans="1:15" x14ac:dyDescent="0.3">
      <c r="A15" s="7"/>
      <c r="B15" s="13" t="s">
        <v>18</v>
      </c>
      <c r="C15" s="15">
        <f>C12+C14*2</f>
        <v>35.882716334612539</v>
      </c>
      <c r="D15" s="15">
        <f>D12+D14*2</f>
        <v>31.996069817649772</v>
      </c>
      <c r="E15" s="7"/>
    </row>
    <row r="16" spans="1:15" x14ac:dyDescent="0.3">
      <c r="A16" s="7"/>
      <c r="B16" s="7"/>
      <c r="C16" s="7"/>
      <c r="D16" s="7"/>
      <c r="E16" s="7"/>
    </row>
    <row r="17" spans="1:5" x14ac:dyDescent="0.3">
      <c r="A17" s="7"/>
      <c r="B17" s="7"/>
      <c r="C17" s="7"/>
      <c r="D17" s="7"/>
      <c r="E1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Frithjof Schwerdt</dc:creator>
  <cp:lastModifiedBy>Frithjof Schwerdt</cp:lastModifiedBy>
  <dcterms:created xsi:type="dcterms:W3CDTF">2015-06-05T18:19:34Z</dcterms:created>
  <dcterms:modified xsi:type="dcterms:W3CDTF">2025-05-15T16:17:46Z</dcterms:modified>
</cp:coreProperties>
</file>